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PhD\IITB\Research_Buidling Envelope\Manuscript Submissions\Nature cities\Submission files\Review requirements\Data availability\"/>
    </mc:Choice>
  </mc:AlternateContent>
  <xr:revisionPtr revIDLastSave="0" documentId="13_ncr:1_{FED904C7-63E0-4B7F-9ACF-C414C00574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rm humid clusters" sheetId="1" r:id="rId1"/>
  </sheets>
  <definedNames>
    <definedName name="_xlnm._FilterDatabase" localSheetId="0" hidden="1">'Warm humid clusters'!$A$2:$AZ$74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8" i="1" l="1"/>
  <c r="AH39" i="1"/>
  <c r="AI39" i="1" s="1"/>
  <c r="AQ39" i="1" s="1"/>
  <c r="AF39" i="1"/>
  <c r="AG39" i="1" s="1"/>
  <c r="AH19" i="1"/>
  <c r="AI19" i="1" s="1"/>
  <c r="AF19" i="1"/>
  <c r="AG19" i="1" s="1"/>
  <c r="AH3" i="1"/>
  <c r="AI3" i="1" s="1"/>
  <c r="AQ3" i="1" s="1"/>
  <c r="AF3" i="1"/>
  <c r="AG3" i="1" s="1"/>
  <c r="AH5" i="1"/>
  <c r="AI5" i="1" s="1"/>
  <c r="AQ5" i="1" s="1"/>
  <c r="AW5" i="1" s="1"/>
  <c r="AX5" i="1" s="1"/>
  <c r="AF5" i="1"/>
  <c r="AG5" i="1" s="1"/>
  <c r="AH51" i="1"/>
  <c r="AI51" i="1" s="1"/>
  <c r="AQ51" i="1" s="1"/>
  <c r="AF51" i="1"/>
  <c r="AG51" i="1" s="1"/>
  <c r="AH4" i="1"/>
  <c r="AI4" i="1" s="1"/>
  <c r="AQ4" i="1" s="1"/>
  <c r="AF4" i="1"/>
  <c r="AG4" i="1" s="1"/>
  <c r="AH74" i="1"/>
  <c r="AI74" i="1" s="1"/>
  <c r="AQ74" i="1" s="1"/>
  <c r="AF74" i="1"/>
  <c r="AG74" i="1" s="1"/>
  <c r="AH29" i="1"/>
  <c r="AI29" i="1" s="1"/>
  <c r="AQ29" i="1" s="1"/>
  <c r="AF29" i="1"/>
  <c r="AG29" i="1" s="1"/>
  <c r="AH28" i="1"/>
  <c r="AI28" i="1" s="1"/>
  <c r="AQ28" i="1" s="1"/>
  <c r="AF28" i="1"/>
  <c r="AG28" i="1" s="1"/>
  <c r="AH30" i="1"/>
  <c r="AI30" i="1" s="1"/>
  <c r="AQ30" i="1" s="1"/>
  <c r="AF30" i="1"/>
  <c r="AG30" i="1" s="1"/>
  <c r="AH49" i="1"/>
  <c r="AI49" i="1" s="1"/>
  <c r="AQ49" i="1" s="1"/>
  <c r="AF49" i="1"/>
  <c r="AG49" i="1" s="1"/>
  <c r="AH47" i="1"/>
  <c r="AI47" i="1" s="1"/>
  <c r="AQ47" i="1" s="1"/>
  <c r="AF47" i="1"/>
  <c r="AG47" i="1" s="1"/>
  <c r="AH8" i="1"/>
  <c r="AI8" i="1" s="1"/>
  <c r="AQ8" i="1" s="1"/>
  <c r="AF8" i="1"/>
  <c r="AG8" i="1" s="1"/>
  <c r="AH7" i="1"/>
  <c r="AI7" i="1" s="1"/>
  <c r="AQ7" i="1" s="1"/>
  <c r="AF7" i="1"/>
  <c r="AG7" i="1" s="1"/>
  <c r="AH6" i="1"/>
  <c r="AI6" i="1" s="1"/>
  <c r="AQ6" i="1" s="1"/>
  <c r="AF6" i="1"/>
  <c r="AG6" i="1" s="1"/>
  <c r="AH46" i="1"/>
  <c r="AI46" i="1" s="1"/>
  <c r="AQ46" i="1" s="1"/>
  <c r="AF46" i="1"/>
  <c r="AG46" i="1" s="1"/>
  <c r="AH48" i="1"/>
  <c r="AI48" i="1" s="1"/>
  <c r="AQ48" i="1" s="1"/>
  <c r="AF48" i="1"/>
  <c r="AG48" i="1" s="1"/>
  <c r="AH11" i="1"/>
  <c r="AI11" i="1" s="1"/>
  <c r="AQ11" i="1" s="1"/>
  <c r="AF11" i="1"/>
  <c r="AG11" i="1" s="1"/>
  <c r="AH10" i="1"/>
  <c r="AI10" i="1" s="1"/>
  <c r="AQ10" i="1" s="1"/>
  <c r="AF10" i="1"/>
  <c r="AG10" i="1" s="1"/>
  <c r="AH9" i="1"/>
  <c r="AI9" i="1" s="1"/>
  <c r="AQ9" i="1" s="1"/>
  <c r="AF9" i="1"/>
  <c r="AG9" i="1" s="1"/>
  <c r="AH18" i="1"/>
  <c r="AI18" i="1" s="1"/>
  <c r="AQ18" i="1" s="1"/>
  <c r="AF18" i="1"/>
  <c r="AG18" i="1" s="1"/>
  <c r="AH23" i="1"/>
  <c r="AI23" i="1" s="1"/>
  <c r="AQ23" i="1" s="1"/>
  <c r="AF23" i="1"/>
  <c r="AG23" i="1" s="1"/>
  <c r="AH21" i="1"/>
  <c r="AI21" i="1" s="1"/>
  <c r="AQ21" i="1" s="1"/>
  <c r="AF21" i="1"/>
  <c r="AG21" i="1" s="1"/>
  <c r="AH22" i="1"/>
  <c r="AI22" i="1" s="1"/>
  <c r="AQ22" i="1" s="1"/>
  <c r="AF22" i="1"/>
  <c r="AG22" i="1" s="1"/>
  <c r="AH50" i="1"/>
  <c r="AI50" i="1" s="1"/>
  <c r="AQ50" i="1" s="1"/>
  <c r="AF50" i="1"/>
  <c r="AG50" i="1" s="1"/>
  <c r="AH20" i="1"/>
  <c r="AI20" i="1" s="1"/>
  <c r="AQ20" i="1" s="1"/>
  <c r="AF20" i="1"/>
  <c r="AG20" i="1" s="1"/>
  <c r="AH33" i="1"/>
  <c r="AI33" i="1" s="1"/>
  <c r="AQ33" i="1" s="1"/>
  <c r="AF33" i="1"/>
  <c r="AG33" i="1" s="1"/>
  <c r="AH32" i="1"/>
  <c r="AI32" i="1" s="1"/>
  <c r="AQ32" i="1" s="1"/>
  <c r="AF32" i="1"/>
  <c r="AG32" i="1" s="1"/>
  <c r="AH31" i="1"/>
  <c r="AI31" i="1" s="1"/>
  <c r="AQ31" i="1" s="1"/>
  <c r="AF31" i="1"/>
  <c r="AG31" i="1" s="1"/>
  <c r="AH36" i="1"/>
  <c r="AI36" i="1" s="1"/>
  <c r="AQ36" i="1" s="1"/>
  <c r="AF36" i="1"/>
  <c r="AG36" i="1" s="1"/>
  <c r="AH38" i="1"/>
  <c r="AI38" i="1" s="1"/>
  <c r="AQ38" i="1" s="1"/>
  <c r="AF38" i="1"/>
  <c r="AG38" i="1" s="1"/>
  <c r="AH37" i="1"/>
  <c r="AI37" i="1" s="1"/>
  <c r="AQ37" i="1" s="1"/>
  <c r="AF37" i="1"/>
  <c r="AG37" i="1" s="1"/>
  <c r="AH35" i="1"/>
  <c r="AI35" i="1" s="1"/>
  <c r="AQ35" i="1" s="1"/>
  <c r="AF35" i="1"/>
  <c r="AG35" i="1" s="1"/>
  <c r="AH34" i="1"/>
  <c r="AI34" i="1" s="1"/>
  <c r="AQ34" i="1" s="1"/>
  <c r="AF34" i="1"/>
  <c r="AG34" i="1" s="1"/>
  <c r="AH64" i="1"/>
  <c r="AI64" i="1" s="1"/>
  <c r="AQ64" i="1" s="1"/>
  <c r="AF64" i="1"/>
  <c r="AG64" i="1" s="1"/>
  <c r="AH57" i="1"/>
  <c r="AI57" i="1" s="1"/>
  <c r="AQ57" i="1" s="1"/>
  <c r="AF57" i="1"/>
  <c r="AG57" i="1" s="1"/>
  <c r="AH56" i="1"/>
  <c r="AI56" i="1" s="1"/>
  <c r="AQ56" i="1" s="1"/>
  <c r="AF56" i="1"/>
  <c r="AG56" i="1" s="1"/>
  <c r="AH67" i="1"/>
  <c r="AI67" i="1" s="1"/>
  <c r="AQ67" i="1" s="1"/>
  <c r="AF67" i="1"/>
  <c r="AG67" i="1" s="1"/>
  <c r="AH62" i="1"/>
  <c r="AI62" i="1" s="1"/>
  <c r="AQ62" i="1" s="1"/>
  <c r="AF62" i="1"/>
  <c r="AG62" i="1" s="1"/>
  <c r="AH61" i="1"/>
  <c r="AI61" i="1" s="1"/>
  <c r="AQ61" i="1" s="1"/>
  <c r="AF61" i="1"/>
  <c r="AG61" i="1" s="1"/>
  <c r="AH60" i="1"/>
  <c r="AI60" i="1" s="1"/>
  <c r="AQ60" i="1" s="1"/>
  <c r="AF60" i="1"/>
  <c r="AG60" i="1" s="1"/>
  <c r="AH59" i="1"/>
  <c r="AI59" i="1" s="1"/>
  <c r="AQ59" i="1" s="1"/>
  <c r="AF59" i="1"/>
  <c r="AG59" i="1" s="1"/>
  <c r="AH58" i="1"/>
  <c r="AI58" i="1" s="1"/>
  <c r="AQ58" i="1" s="1"/>
  <c r="AF58" i="1"/>
  <c r="AG58" i="1" s="1"/>
  <c r="AH26" i="1"/>
  <c r="AI26" i="1" s="1"/>
  <c r="AQ26" i="1" s="1"/>
  <c r="AF26" i="1"/>
  <c r="AG26" i="1" s="1"/>
  <c r="AH66" i="1"/>
  <c r="AI66" i="1" s="1"/>
  <c r="AQ66" i="1" s="1"/>
  <c r="AF66" i="1"/>
  <c r="AG66" i="1" s="1"/>
  <c r="AH25" i="1"/>
  <c r="AI25" i="1" s="1"/>
  <c r="AQ25" i="1" s="1"/>
  <c r="AF25" i="1"/>
  <c r="AG25" i="1" s="1"/>
  <c r="AH55" i="1"/>
  <c r="AI55" i="1" s="1"/>
  <c r="AQ55" i="1" s="1"/>
  <c r="AF55" i="1"/>
  <c r="AG55" i="1" s="1"/>
  <c r="AH54" i="1"/>
  <c r="AI54" i="1" s="1"/>
  <c r="AQ54" i="1" s="1"/>
  <c r="AF54" i="1"/>
  <c r="AG54" i="1" s="1"/>
  <c r="AH53" i="1"/>
  <c r="AI53" i="1" s="1"/>
  <c r="AQ53" i="1" s="1"/>
  <c r="AF53" i="1"/>
  <c r="AG53" i="1" s="1"/>
  <c r="AH52" i="1"/>
  <c r="AI52" i="1" s="1"/>
  <c r="AQ52" i="1" s="1"/>
  <c r="AF52" i="1"/>
  <c r="AG52" i="1" s="1"/>
  <c r="AH27" i="1"/>
  <c r="AI27" i="1" s="1"/>
  <c r="AQ27" i="1" s="1"/>
  <c r="AF27" i="1"/>
  <c r="AG27" i="1" s="1"/>
  <c r="AH65" i="1"/>
  <c r="AI65" i="1" s="1"/>
  <c r="AQ65" i="1" s="1"/>
  <c r="AF65" i="1"/>
  <c r="AG65" i="1" s="1"/>
  <c r="AH17" i="1"/>
  <c r="AI17" i="1" s="1"/>
  <c r="AQ17" i="1" s="1"/>
  <c r="AF17" i="1"/>
  <c r="AG17" i="1" s="1"/>
  <c r="AH16" i="1"/>
  <c r="AI16" i="1" s="1"/>
  <c r="AQ16" i="1" s="1"/>
  <c r="AF16" i="1"/>
  <c r="AG16" i="1" s="1"/>
  <c r="AH15" i="1"/>
  <c r="AI15" i="1" s="1"/>
  <c r="AQ15" i="1" s="1"/>
  <c r="AF15" i="1"/>
  <c r="AG15" i="1" s="1"/>
  <c r="AH14" i="1"/>
  <c r="AI14" i="1" s="1"/>
  <c r="AQ14" i="1" s="1"/>
  <c r="AF14" i="1"/>
  <c r="AG14" i="1" s="1"/>
  <c r="AH13" i="1"/>
  <c r="AI13" i="1" s="1"/>
  <c r="AQ13" i="1" s="1"/>
  <c r="AF13" i="1"/>
  <c r="AG13" i="1" s="1"/>
  <c r="AH45" i="1"/>
  <c r="AI45" i="1" s="1"/>
  <c r="AQ45" i="1" s="1"/>
  <c r="AF45" i="1"/>
  <c r="AG45" i="1" s="1"/>
  <c r="AH44" i="1"/>
  <c r="AI44" i="1" s="1"/>
  <c r="AQ44" i="1" s="1"/>
  <c r="AF44" i="1"/>
  <c r="AG44" i="1" s="1"/>
  <c r="AH43" i="1"/>
  <c r="AI43" i="1" s="1"/>
  <c r="AQ43" i="1" s="1"/>
  <c r="AF43" i="1"/>
  <c r="AG43" i="1" s="1"/>
  <c r="AH42" i="1"/>
  <c r="AI42" i="1" s="1"/>
  <c r="AQ42" i="1" s="1"/>
  <c r="AF42" i="1"/>
  <c r="AG42" i="1" s="1"/>
  <c r="AH41" i="1"/>
  <c r="AI41" i="1" s="1"/>
  <c r="AQ41" i="1" s="1"/>
  <c r="AF41" i="1"/>
  <c r="AG41" i="1" s="1"/>
  <c r="AH40" i="1"/>
  <c r="AI40" i="1" s="1"/>
  <c r="AQ40" i="1" s="1"/>
  <c r="AF40" i="1"/>
  <c r="AG40" i="1" s="1"/>
  <c r="AH24" i="1"/>
  <c r="AI24" i="1" s="1"/>
  <c r="AQ24" i="1" s="1"/>
  <c r="AF24" i="1"/>
  <c r="AG24" i="1" s="1"/>
  <c r="AH12" i="1"/>
  <c r="AI12" i="1" s="1"/>
  <c r="AQ12" i="1" s="1"/>
  <c r="AF12" i="1"/>
  <c r="AG12" i="1" s="1"/>
  <c r="AH68" i="1"/>
  <c r="AI68" i="1" s="1"/>
  <c r="AQ68" i="1" s="1"/>
  <c r="AF68" i="1"/>
  <c r="AG68" i="1" s="1"/>
  <c r="AH73" i="1"/>
  <c r="AI73" i="1" s="1"/>
  <c r="AQ73" i="1" s="1"/>
  <c r="AF73" i="1"/>
  <c r="AG73" i="1" s="1"/>
  <c r="AH72" i="1"/>
  <c r="AI72" i="1" s="1"/>
  <c r="AQ72" i="1" s="1"/>
  <c r="AF72" i="1"/>
  <c r="AG72" i="1" s="1"/>
  <c r="AH71" i="1"/>
  <c r="AI71" i="1" s="1"/>
  <c r="AQ71" i="1" s="1"/>
  <c r="AF71" i="1"/>
  <c r="AG71" i="1" s="1"/>
  <c r="AH70" i="1"/>
  <c r="AI70" i="1" s="1"/>
  <c r="AQ70" i="1" s="1"/>
  <c r="AF70" i="1"/>
  <c r="AG70" i="1" s="1"/>
  <c r="AM70" i="1" s="1"/>
  <c r="AH69" i="1"/>
  <c r="AI69" i="1" s="1"/>
  <c r="AQ69" i="1" s="1"/>
  <c r="AF69" i="1"/>
  <c r="AG69" i="1" s="1"/>
  <c r="AM69" i="1" s="1"/>
  <c r="AH63" i="1"/>
  <c r="AI63" i="1" s="1"/>
  <c r="AQ63" i="1" s="1"/>
  <c r="AF63" i="1"/>
  <c r="AG63" i="1" s="1"/>
  <c r="AM63" i="1" s="1"/>
  <c r="AC39" i="1"/>
  <c r="AD39" i="1" s="1"/>
  <c r="AP39" i="1" s="1"/>
  <c r="AA39" i="1"/>
  <c r="AB39" i="1" s="1"/>
  <c r="AL39" i="1" s="1"/>
  <c r="AC19" i="1"/>
  <c r="AD19" i="1" s="1"/>
  <c r="AP19" i="1" s="1"/>
  <c r="AA19" i="1"/>
  <c r="AB19" i="1" s="1"/>
  <c r="AL19" i="1" s="1"/>
  <c r="AC3" i="1"/>
  <c r="AD3" i="1" s="1"/>
  <c r="AP3" i="1" s="1"/>
  <c r="AA3" i="1"/>
  <c r="AB3" i="1" s="1"/>
  <c r="AL3" i="1" s="1"/>
  <c r="AC5" i="1"/>
  <c r="AD5" i="1" s="1"/>
  <c r="AA5" i="1"/>
  <c r="AB5" i="1" s="1"/>
  <c r="AC51" i="1"/>
  <c r="AD51" i="1" s="1"/>
  <c r="AP51" i="1" s="1"/>
  <c r="AA51" i="1"/>
  <c r="AB51" i="1" s="1"/>
  <c r="AL51" i="1" s="1"/>
  <c r="AC4" i="1"/>
  <c r="AD4" i="1" s="1"/>
  <c r="AP4" i="1" s="1"/>
  <c r="AA4" i="1"/>
  <c r="AB4" i="1" s="1"/>
  <c r="AL4" i="1" s="1"/>
  <c r="AC74" i="1"/>
  <c r="AD74" i="1" s="1"/>
  <c r="AP74" i="1" s="1"/>
  <c r="AA74" i="1"/>
  <c r="AB74" i="1" s="1"/>
  <c r="AC29" i="1"/>
  <c r="AD29" i="1" s="1"/>
  <c r="AP29" i="1" s="1"/>
  <c r="AA29" i="1"/>
  <c r="AB29" i="1" s="1"/>
  <c r="AC28" i="1"/>
  <c r="AD28" i="1" s="1"/>
  <c r="AP28" i="1" s="1"/>
  <c r="AA28" i="1"/>
  <c r="AB28" i="1" s="1"/>
  <c r="AL28" i="1" s="1"/>
  <c r="AC30" i="1"/>
  <c r="AD30" i="1" s="1"/>
  <c r="AP30" i="1" s="1"/>
  <c r="AA30" i="1"/>
  <c r="AB30" i="1" s="1"/>
  <c r="AC49" i="1"/>
  <c r="AD49" i="1" s="1"/>
  <c r="AP49" i="1" s="1"/>
  <c r="AA49" i="1"/>
  <c r="AB49" i="1" s="1"/>
  <c r="AL49" i="1" s="1"/>
  <c r="AC47" i="1"/>
  <c r="AD47" i="1" s="1"/>
  <c r="AP47" i="1" s="1"/>
  <c r="AA47" i="1"/>
  <c r="AB47" i="1" s="1"/>
  <c r="AL47" i="1" s="1"/>
  <c r="AC8" i="1"/>
  <c r="AD8" i="1" s="1"/>
  <c r="AP8" i="1" s="1"/>
  <c r="AA8" i="1"/>
  <c r="AB8" i="1" s="1"/>
  <c r="AC7" i="1"/>
  <c r="AD7" i="1" s="1"/>
  <c r="AP7" i="1" s="1"/>
  <c r="AA7" i="1"/>
  <c r="AB7" i="1" s="1"/>
  <c r="AL7" i="1" s="1"/>
  <c r="AC6" i="1"/>
  <c r="AD6" i="1" s="1"/>
  <c r="AP6" i="1" s="1"/>
  <c r="AA6" i="1"/>
  <c r="AB6" i="1" s="1"/>
  <c r="AL6" i="1" s="1"/>
  <c r="AC46" i="1"/>
  <c r="AD46" i="1" s="1"/>
  <c r="AP46" i="1" s="1"/>
  <c r="AA46" i="1"/>
  <c r="AB46" i="1" s="1"/>
  <c r="AL46" i="1" s="1"/>
  <c r="AC48" i="1"/>
  <c r="AD48" i="1" s="1"/>
  <c r="AP48" i="1" s="1"/>
  <c r="AA48" i="1"/>
  <c r="AB48" i="1" s="1"/>
  <c r="AL48" i="1" s="1"/>
  <c r="AC11" i="1"/>
  <c r="AD11" i="1" s="1"/>
  <c r="AP11" i="1" s="1"/>
  <c r="AA11" i="1"/>
  <c r="AB11" i="1" s="1"/>
  <c r="AL11" i="1" s="1"/>
  <c r="AC10" i="1"/>
  <c r="AD10" i="1" s="1"/>
  <c r="AP10" i="1" s="1"/>
  <c r="AA10" i="1"/>
  <c r="AB10" i="1" s="1"/>
  <c r="AL10" i="1" s="1"/>
  <c r="AC9" i="1"/>
  <c r="AD9" i="1" s="1"/>
  <c r="AP9" i="1" s="1"/>
  <c r="AA9" i="1"/>
  <c r="AB9" i="1" s="1"/>
  <c r="AL9" i="1" s="1"/>
  <c r="AC18" i="1"/>
  <c r="AD18" i="1" s="1"/>
  <c r="AA18" i="1"/>
  <c r="AB18" i="1" s="1"/>
  <c r="AC23" i="1"/>
  <c r="AD23" i="1" s="1"/>
  <c r="AP23" i="1" s="1"/>
  <c r="AA23" i="1"/>
  <c r="AB23" i="1" s="1"/>
  <c r="AL23" i="1" s="1"/>
  <c r="AC21" i="1"/>
  <c r="AD21" i="1" s="1"/>
  <c r="AP21" i="1" s="1"/>
  <c r="AA21" i="1"/>
  <c r="AB21" i="1" s="1"/>
  <c r="AL21" i="1" s="1"/>
  <c r="AC22" i="1"/>
  <c r="AD22" i="1" s="1"/>
  <c r="AP22" i="1" s="1"/>
  <c r="AA22" i="1"/>
  <c r="AB22" i="1" s="1"/>
  <c r="AL22" i="1" s="1"/>
  <c r="AC50" i="1"/>
  <c r="AD50" i="1" s="1"/>
  <c r="AP50" i="1" s="1"/>
  <c r="AA50" i="1"/>
  <c r="AB50" i="1" s="1"/>
  <c r="AL50" i="1" s="1"/>
  <c r="AC20" i="1"/>
  <c r="AD20" i="1" s="1"/>
  <c r="AP20" i="1" s="1"/>
  <c r="AA20" i="1"/>
  <c r="AB20" i="1" s="1"/>
  <c r="AL20" i="1" s="1"/>
  <c r="AC33" i="1"/>
  <c r="AD33" i="1" s="1"/>
  <c r="AP33" i="1" s="1"/>
  <c r="AA33" i="1"/>
  <c r="AB33" i="1" s="1"/>
  <c r="AC32" i="1"/>
  <c r="AD32" i="1" s="1"/>
  <c r="AP32" i="1" s="1"/>
  <c r="AA32" i="1"/>
  <c r="AB32" i="1" s="1"/>
  <c r="AC31" i="1"/>
  <c r="AD31" i="1" s="1"/>
  <c r="AP31" i="1" s="1"/>
  <c r="AA31" i="1"/>
  <c r="AB31" i="1" s="1"/>
  <c r="AC36" i="1"/>
  <c r="AD36" i="1" s="1"/>
  <c r="AP36" i="1" s="1"/>
  <c r="AA36" i="1"/>
  <c r="AB36" i="1" s="1"/>
  <c r="AL36" i="1" s="1"/>
  <c r="AC38" i="1"/>
  <c r="AD38" i="1" s="1"/>
  <c r="AP38" i="1" s="1"/>
  <c r="AA38" i="1"/>
  <c r="AB38" i="1" s="1"/>
  <c r="AL38" i="1" s="1"/>
  <c r="AC37" i="1"/>
  <c r="AD37" i="1" s="1"/>
  <c r="AP37" i="1" s="1"/>
  <c r="AA37" i="1"/>
  <c r="AB37" i="1" s="1"/>
  <c r="AL37" i="1" s="1"/>
  <c r="AC35" i="1"/>
  <c r="AD35" i="1" s="1"/>
  <c r="AP35" i="1" s="1"/>
  <c r="AA35" i="1"/>
  <c r="AB35" i="1" s="1"/>
  <c r="AL35" i="1" s="1"/>
  <c r="AC34" i="1"/>
  <c r="AD34" i="1" s="1"/>
  <c r="AP34" i="1" s="1"/>
  <c r="AA34" i="1"/>
  <c r="AB34" i="1" s="1"/>
  <c r="AL34" i="1" s="1"/>
  <c r="AC64" i="1"/>
  <c r="AD64" i="1" s="1"/>
  <c r="AP64" i="1" s="1"/>
  <c r="AA64" i="1"/>
  <c r="AB64" i="1" s="1"/>
  <c r="AL64" i="1" s="1"/>
  <c r="AC57" i="1"/>
  <c r="AD57" i="1" s="1"/>
  <c r="AP57" i="1" s="1"/>
  <c r="AA57" i="1"/>
  <c r="AB57" i="1" s="1"/>
  <c r="AL57" i="1" s="1"/>
  <c r="AC56" i="1"/>
  <c r="AD56" i="1" s="1"/>
  <c r="AP56" i="1" s="1"/>
  <c r="AA56" i="1"/>
  <c r="AB56" i="1" s="1"/>
  <c r="AL56" i="1" s="1"/>
  <c r="AC67" i="1"/>
  <c r="AD67" i="1" s="1"/>
  <c r="AP67" i="1" s="1"/>
  <c r="AA67" i="1"/>
  <c r="AB67" i="1" s="1"/>
  <c r="AL67" i="1" s="1"/>
  <c r="AC62" i="1"/>
  <c r="AD62" i="1" s="1"/>
  <c r="AP62" i="1" s="1"/>
  <c r="AA62" i="1"/>
  <c r="AB62" i="1" s="1"/>
  <c r="AL62" i="1" s="1"/>
  <c r="AC61" i="1"/>
  <c r="AD61" i="1" s="1"/>
  <c r="AP61" i="1" s="1"/>
  <c r="AA61" i="1"/>
  <c r="AB61" i="1" s="1"/>
  <c r="AL61" i="1" s="1"/>
  <c r="AC60" i="1"/>
  <c r="AD60" i="1" s="1"/>
  <c r="AP60" i="1" s="1"/>
  <c r="AA60" i="1"/>
  <c r="AB60" i="1" s="1"/>
  <c r="AL60" i="1" s="1"/>
  <c r="AC59" i="1"/>
  <c r="AD59" i="1" s="1"/>
  <c r="AP59" i="1" s="1"/>
  <c r="AA59" i="1"/>
  <c r="AB59" i="1" s="1"/>
  <c r="AL59" i="1" s="1"/>
  <c r="AC58" i="1"/>
  <c r="AD58" i="1" s="1"/>
  <c r="AP58" i="1" s="1"/>
  <c r="AA58" i="1"/>
  <c r="AB58" i="1" s="1"/>
  <c r="AL58" i="1" s="1"/>
  <c r="AC26" i="1"/>
  <c r="AD26" i="1" s="1"/>
  <c r="AP26" i="1" s="1"/>
  <c r="AA26" i="1"/>
  <c r="AB26" i="1" s="1"/>
  <c r="AL26" i="1" s="1"/>
  <c r="AC66" i="1"/>
  <c r="AD66" i="1" s="1"/>
  <c r="AA66" i="1"/>
  <c r="AB66" i="1" s="1"/>
  <c r="AC25" i="1"/>
  <c r="AD25" i="1" s="1"/>
  <c r="AA25" i="1"/>
  <c r="AB25" i="1" s="1"/>
  <c r="AC55" i="1"/>
  <c r="AD55" i="1" s="1"/>
  <c r="AP55" i="1" s="1"/>
  <c r="AA55" i="1"/>
  <c r="AB55" i="1" s="1"/>
  <c r="AL55" i="1" s="1"/>
  <c r="AC54" i="1"/>
  <c r="AD54" i="1" s="1"/>
  <c r="AP54" i="1" s="1"/>
  <c r="AA54" i="1"/>
  <c r="AB54" i="1" s="1"/>
  <c r="AL54" i="1" s="1"/>
  <c r="AC53" i="1"/>
  <c r="AD53" i="1" s="1"/>
  <c r="AP53" i="1" s="1"/>
  <c r="AA53" i="1"/>
  <c r="AB53" i="1" s="1"/>
  <c r="AL53" i="1" s="1"/>
  <c r="AC52" i="1"/>
  <c r="AD52" i="1" s="1"/>
  <c r="AP52" i="1" s="1"/>
  <c r="AA52" i="1"/>
  <c r="AB52" i="1" s="1"/>
  <c r="AL52" i="1" s="1"/>
  <c r="AC27" i="1"/>
  <c r="AD27" i="1" s="1"/>
  <c r="AP27" i="1" s="1"/>
  <c r="AA27" i="1"/>
  <c r="AB27" i="1" s="1"/>
  <c r="AL27" i="1" s="1"/>
  <c r="AC65" i="1"/>
  <c r="AD65" i="1" s="1"/>
  <c r="AP65" i="1" s="1"/>
  <c r="AA65" i="1"/>
  <c r="AB65" i="1" s="1"/>
  <c r="AL65" i="1" s="1"/>
  <c r="AC17" i="1"/>
  <c r="AD17" i="1" s="1"/>
  <c r="AP17" i="1" s="1"/>
  <c r="AA17" i="1"/>
  <c r="AB17" i="1" s="1"/>
  <c r="AL17" i="1" s="1"/>
  <c r="AC16" i="1"/>
  <c r="AD16" i="1" s="1"/>
  <c r="AP16" i="1" s="1"/>
  <c r="AA16" i="1"/>
  <c r="AB16" i="1" s="1"/>
  <c r="AL16" i="1" s="1"/>
  <c r="AC15" i="1"/>
  <c r="AD15" i="1" s="1"/>
  <c r="AP15" i="1" s="1"/>
  <c r="AA15" i="1"/>
  <c r="AB15" i="1" s="1"/>
  <c r="AL15" i="1" s="1"/>
  <c r="AC14" i="1"/>
  <c r="AD14" i="1" s="1"/>
  <c r="AP14" i="1" s="1"/>
  <c r="AA14" i="1"/>
  <c r="AB14" i="1" s="1"/>
  <c r="AL14" i="1" s="1"/>
  <c r="AC13" i="1"/>
  <c r="AD13" i="1" s="1"/>
  <c r="AP13" i="1" s="1"/>
  <c r="AA13" i="1"/>
  <c r="AB13" i="1" s="1"/>
  <c r="AL13" i="1" s="1"/>
  <c r="AC45" i="1"/>
  <c r="AD45" i="1" s="1"/>
  <c r="AP45" i="1" s="1"/>
  <c r="AA45" i="1"/>
  <c r="AB45" i="1" s="1"/>
  <c r="AL45" i="1" s="1"/>
  <c r="AC44" i="1"/>
  <c r="AD44" i="1" s="1"/>
  <c r="AP44" i="1" s="1"/>
  <c r="AA44" i="1"/>
  <c r="AB44" i="1" s="1"/>
  <c r="AL44" i="1" s="1"/>
  <c r="AC43" i="1"/>
  <c r="AD43" i="1" s="1"/>
  <c r="AP43" i="1" s="1"/>
  <c r="AA43" i="1"/>
  <c r="AB43" i="1" s="1"/>
  <c r="AL43" i="1" s="1"/>
  <c r="AC42" i="1"/>
  <c r="AD42" i="1" s="1"/>
  <c r="AP42" i="1" s="1"/>
  <c r="AA42" i="1"/>
  <c r="AB42" i="1" s="1"/>
  <c r="AL42" i="1" s="1"/>
  <c r="AC41" i="1"/>
  <c r="AD41" i="1" s="1"/>
  <c r="AP41" i="1" s="1"/>
  <c r="AA41" i="1"/>
  <c r="AB41" i="1" s="1"/>
  <c r="AL41" i="1" s="1"/>
  <c r="AC40" i="1"/>
  <c r="AD40" i="1" s="1"/>
  <c r="AP40" i="1" s="1"/>
  <c r="AA40" i="1"/>
  <c r="AB40" i="1" s="1"/>
  <c r="AL40" i="1" s="1"/>
  <c r="AC24" i="1"/>
  <c r="AD24" i="1" s="1"/>
  <c r="AA24" i="1"/>
  <c r="AB24" i="1" s="1"/>
  <c r="AC12" i="1"/>
  <c r="AD12" i="1" s="1"/>
  <c r="AP12" i="1" s="1"/>
  <c r="AA12" i="1"/>
  <c r="AB12" i="1" s="1"/>
  <c r="AL12" i="1" s="1"/>
  <c r="AC68" i="1"/>
  <c r="AD68" i="1" s="1"/>
  <c r="AA68" i="1"/>
  <c r="AB68" i="1" s="1"/>
  <c r="AC73" i="1"/>
  <c r="AD73" i="1" s="1"/>
  <c r="AP73" i="1" s="1"/>
  <c r="AA73" i="1"/>
  <c r="AB73" i="1" s="1"/>
  <c r="AL73" i="1" s="1"/>
  <c r="AC72" i="1"/>
  <c r="AD72" i="1" s="1"/>
  <c r="AP72" i="1" s="1"/>
  <c r="AA72" i="1"/>
  <c r="AB72" i="1" s="1"/>
  <c r="AL72" i="1" s="1"/>
  <c r="AC71" i="1"/>
  <c r="AD71" i="1" s="1"/>
  <c r="AP71" i="1" s="1"/>
  <c r="AA71" i="1"/>
  <c r="AB71" i="1" s="1"/>
  <c r="AL71" i="1" s="1"/>
  <c r="AC70" i="1"/>
  <c r="AD70" i="1" s="1"/>
  <c r="AP70" i="1" s="1"/>
  <c r="AA70" i="1"/>
  <c r="AB70" i="1" s="1"/>
  <c r="AL70" i="1" s="1"/>
  <c r="AC69" i="1"/>
  <c r="AD69" i="1" s="1"/>
  <c r="AP69" i="1" s="1"/>
  <c r="AA69" i="1"/>
  <c r="AB69" i="1" s="1"/>
  <c r="AL69" i="1" s="1"/>
  <c r="AC63" i="1"/>
  <c r="AD63" i="1" s="1"/>
  <c r="AA63" i="1"/>
  <c r="AB63" i="1" s="1"/>
  <c r="X39" i="1"/>
  <c r="Y39" i="1" s="1"/>
  <c r="AO39" i="1" s="1"/>
  <c r="V39" i="1"/>
  <c r="W39" i="1" s="1"/>
  <c r="AK39" i="1" s="1"/>
  <c r="X19" i="1"/>
  <c r="Y19" i="1" s="1"/>
  <c r="AO19" i="1" s="1"/>
  <c r="V19" i="1"/>
  <c r="W19" i="1" s="1"/>
  <c r="AK19" i="1" s="1"/>
  <c r="X3" i="1"/>
  <c r="Y3" i="1" s="1"/>
  <c r="AO3" i="1" s="1"/>
  <c r="V3" i="1"/>
  <c r="W3" i="1" s="1"/>
  <c r="AK3" i="1" s="1"/>
  <c r="X5" i="1"/>
  <c r="Y5" i="1" s="1"/>
  <c r="V5" i="1"/>
  <c r="W5" i="1" s="1"/>
  <c r="X51" i="1"/>
  <c r="Y51" i="1" s="1"/>
  <c r="AO51" i="1" s="1"/>
  <c r="V51" i="1"/>
  <c r="W51" i="1" s="1"/>
  <c r="AK51" i="1" s="1"/>
  <c r="X4" i="1"/>
  <c r="Y4" i="1" s="1"/>
  <c r="AO4" i="1" s="1"/>
  <c r="V4" i="1"/>
  <c r="W4" i="1" s="1"/>
  <c r="AK4" i="1" s="1"/>
  <c r="X74" i="1"/>
  <c r="Y74" i="1" s="1"/>
  <c r="AO74" i="1" s="1"/>
  <c r="V74" i="1"/>
  <c r="W74" i="1" s="1"/>
  <c r="X29" i="1"/>
  <c r="Y29" i="1" s="1"/>
  <c r="AO29" i="1" s="1"/>
  <c r="V29" i="1"/>
  <c r="W29" i="1" s="1"/>
  <c r="X28" i="1"/>
  <c r="Y28" i="1" s="1"/>
  <c r="AO28" i="1" s="1"/>
  <c r="V28" i="1"/>
  <c r="W28" i="1" s="1"/>
  <c r="AK28" i="1" s="1"/>
  <c r="X30" i="1"/>
  <c r="Y30" i="1" s="1"/>
  <c r="AO30" i="1" s="1"/>
  <c r="V30" i="1"/>
  <c r="W30" i="1" s="1"/>
  <c r="X49" i="1"/>
  <c r="Y49" i="1" s="1"/>
  <c r="AO49" i="1" s="1"/>
  <c r="V49" i="1"/>
  <c r="W49" i="1" s="1"/>
  <c r="AK49" i="1" s="1"/>
  <c r="X47" i="1"/>
  <c r="Y47" i="1" s="1"/>
  <c r="AO47" i="1" s="1"/>
  <c r="V47" i="1"/>
  <c r="W47" i="1" s="1"/>
  <c r="AK47" i="1" s="1"/>
  <c r="X8" i="1"/>
  <c r="Y8" i="1" s="1"/>
  <c r="AO8" i="1" s="1"/>
  <c r="V8" i="1"/>
  <c r="W8" i="1" s="1"/>
  <c r="X7" i="1"/>
  <c r="Y7" i="1" s="1"/>
  <c r="AO7" i="1" s="1"/>
  <c r="V7" i="1"/>
  <c r="W7" i="1" s="1"/>
  <c r="AK7" i="1" s="1"/>
  <c r="X6" i="1"/>
  <c r="Y6" i="1" s="1"/>
  <c r="AO6" i="1" s="1"/>
  <c r="V6" i="1"/>
  <c r="W6" i="1" s="1"/>
  <c r="AK6" i="1" s="1"/>
  <c r="X46" i="1"/>
  <c r="Y46" i="1" s="1"/>
  <c r="AO46" i="1" s="1"/>
  <c r="V46" i="1"/>
  <c r="W46" i="1" s="1"/>
  <c r="AK46" i="1" s="1"/>
  <c r="X48" i="1"/>
  <c r="Y48" i="1" s="1"/>
  <c r="AO48" i="1" s="1"/>
  <c r="V48" i="1"/>
  <c r="W48" i="1" s="1"/>
  <c r="AK48" i="1" s="1"/>
  <c r="X11" i="1"/>
  <c r="Y11" i="1" s="1"/>
  <c r="AO11" i="1" s="1"/>
  <c r="V11" i="1"/>
  <c r="W11" i="1" s="1"/>
  <c r="AK11" i="1" s="1"/>
  <c r="X10" i="1"/>
  <c r="Y10" i="1" s="1"/>
  <c r="AO10" i="1" s="1"/>
  <c r="V10" i="1"/>
  <c r="W10" i="1" s="1"/>
  <c r="AK10" i="1" s="1"/>
  <c r="X9" i="1"/>
  <c r="Y9" i="1" s="1"/>
  <c r="AO9" i="1" s="1"/>
  <c r="V9" i="1"/>
  <c r="W9" i="1" s="1"/>
  <c r="AK9" i="1" s="1"/>
  <c r="X18" i="1"/>
  <c r="Y18" i="1" s="1"/>
  <c r="AO18" i="1" s="1"/>
  <c r="V18" i="1"/>
  <c r="W18" i="1" s="1"/>
  <c r="AK18" i="1" s="1"/>
  <c r="X23" i="1"/>
  <c r="Y23" i="1" s="1"/>
  <c r="AO23" i="1" s="1"/>
  <c r="V23" i="1"/>
  <c r="W23" i="1" s="1"/>
  <c r="AK23" i="1" s="1"/>
  <c r="X21" i="1"/>
  <c r="Y21" i="1" s="1"/>
  <c r="AO21" i="1" s="1"/>
  <c r="V21" i="1"/>
  <c r="W21" i="1" s="1"/>
  <c r="AK21" i="1" s="1"/>
  <c r="X22" i="1"/>
  <c r="Y22" i="1" s="1"/>
  <c r="AO22" i="1" s="1"/>
  <c r="V22" i="1"/>
  <c r="W22" i="1" s="1"/>
  <c r="AK22" i="1" s="1"/>
  <c r="X50" i="1"/>
  <c r="Y50" i="1" s="1"/>
  <c r="AO50" i="1" s="1"/>
  <c r="V50" i="1"/>
  <c r="W50" i="1" s="1"/>
  <c r="AK50" i="1" s="1"/>
  <c r="X20" i="1"/>
  <c r="Y20" i="1" s="1"/>
  <c r="AO20" i="1" s="1"/>
  <c r="V20" i="1"/>
  <c r="W20" i="1" s="1"/>
  <c r="AK20" i="1" s="1"/>
  <c r="X33" i="1"/>
  <c r="Y33" i="1" s="1"/>
  <c r="AO33" i="1" s="1"/>
  <c r="V33" i="1"/>
  <c r="W33" i="1" s="1"/>
  <c r="X32" i="1"/>
  <c r="Y32" i="1" s="1"/>
  <c r="AO32" i="1" s="1"/>
  <c r="V32" i="1"/>
  <c r="W32" i="1" s="1"/>
  <c r="X31" i="1"/>
  <c r="Y31" i="1" s="1"/>
  <c r="AO31" i="1" s="1"/>
  <c r="V31" i="1"/>
  <c r="W31" i="1" s="1"/>
  <c r="X36" i="1"/>
  <c r="Y36" i="1" s="1"/>
  <c r="AO36" i="1" s="1"/>
  <c r="V36" i="1"/>
  <c r="W36" i="1" s="1"/>
  <c r="AK36" i="1" s="1"/>
  <c r="X38" i="1"/>
  <c r="Y38" i="1" s="1"/>
  <c r="AO38" i="1" s="1"/>
  <c r="V38" i="1"/>
  <c r="W38" i="1" s="1"/>
  <c r="AK38" i="1" s="1"/>
  <c r="X37" i="1"/>
  <c r="Y37" i="1" s="1"/>
  <c r="AO37" i="1" s="1"/>
  <c r="V37" i="1"/>
  <c r="W37" i="1" s="1"/>
  <c r="AK37" i="1" s="1"/>
  <c r="X35" i="1"/>
  <c r="Y35" i="1" s="1"/>
  <c r="AO35" i="1" s="1"/>
  <c r="V35" i="1"/>
  <c r="W35" i="1" s="1"/>
  <c r="AK35" i="1" s="1"/>
  <c r="X34" i="1"/>
  <c r="Y34" i="1" s="1"/>
  <c r="AO34" i="1" s="1"/>
  <c r="V34" i="1"/>
  <c r="W34" i="1" s="1"/>
  <c r="AK34" i="1" s="1"/>
  <c r="X64" i="1"/>
  <c r="Y64" i="1" s="1"/>
  <c r="AO64" i="1" s="1"/>
  <c r="V64" i="1"/>
  <c r="W64" i="1" s="1"/>
  <c r="AK64" i="1" s="1"/>
  <c r="X57" i="1"/>
  <c r="Y57" i="1" s="1"/>
  <c r="AO57" i="1" s="1"/>
  <c r="V57" i="1"/>
  <c r="W57" i="1" s="1"/>
  <c r="AK57" i="1" s="1"/>
  <c r="X56" i="1"/>
  <c r="Y56" i="1" s="1"/>
  <c r="AO56" i="1" s="1"/>
  <c r="V56" i="1"/>
  <c r="W56" i="1" s="1"/>
  <c r="AK56" i="1" s="1"/>
  <c r="X67" i="1"/>
  <c r="Y67" i="1" s="1"/>
  <c r="AO67" i="1" s="1"/>
  <c r="V67" i="1"/>
  <c r="W67" i="1" s="1"/>
  <c r="AK67" i="1" s="1"/>
  <c r="X62" i="1"/>
  <c r="Y62" i="1" s="1"/>
  <c r="AO62" i="1" s="1"/>
  <c r="V62" i="1"/>
  <c r="W62" i="1" s="1"/>
  <c r="AK62" i="1" s="1"/>
  <c r="X61" i="1"/>
  <c r="Y61" i="1" s="1"/>
  <c r="AO61" i="1" s="1"/>
  <c r="V61" i="1"/>
  <c r="W61" i="1" s="1"/>
  <c r="AK61" i="1" s="1"/>
  <c r="X60" i="1"/>
  <c r="Y60" i="1" s="1"/>
  <c r="AO60" i="1" s="1"/>
  <c r="V60" i="1"/>
  <c r="W60" i="1" s="1"/>
  <c r="AK60" i="1" s="1"/>
  <c r="X59" i="1"/>
  <c r="Y59" i="1" s="1"/>
  <c r="AO59" i="1" s="1"/>
  <c r="V59" i="1"/>
  <c r="W59" i="1" s="1"/>
  <c r="AK59" i="1" s="1"/>
  <c r="X58" i="1"/>
  <c r="Y58" i="1" s="1"/>
  <c r="AO58" i="1" s="1"/>
  <c r="V58" i="1"/>
  <c r="W58" i="1" s="1"/>
  <c r="AK58" i="1" s="1"/>
  <c r="X26" i="1"/>
  <c r="Y26" i="1" s="1"/>
  <c r="AO26" i="1" s="1"/>
  <c r="V26" i="1"/>
  <c r="W26" i="1" s="1"/>
  <c r="AK26" i="1" s="1"/>
  <c r="X66" i="1"/>
  <c r="Y66" i="1" s="1"/>
  <c r="V66" i="1"/>
  <c r="W66" i="1" s="1"/>
  <c r="X25" i="1"/>
  <c r="Y25" i="1" s="1"/>
  <c r="V25" i="1"/>
  <c r="W25" i="1" s="1"/>
  <c r="X55" i="1"/>
  <c r="Y55" i="1" s="1"/>
  <c r="AO55" i="1" s="1"/>
  <c r="V55" i="1"/>
  <c r="W55" i="1" s="1"/>
  <c r="AK55" i="1" s="1"/>
  <c r="X54" i="1"/>
  <c r="Y54" i="1" s="1"/>
  <c r="AO54" i="1" s="1"/>
  <c r="V54" i="1"/>
  <c r="W54" i="1" s="1"/>
  <c r="AK54" i="1" s="1"/>
  <c r="X53" i="1"/>
  <c r="Y53" i="1" s="1"/>
  <c r="AO53" i="1" s="1"/>
  <c r="V53" i="1"/>
  <c r="W53" i="1" s="1"/>
  <c r="AK53" i="1" s="1"/>
  <c r="X52" i="1"/>
  <c r="Y52" i="1" s="1"/>
  <c r="AO52" i="1" s="1"/>
  <c r="V52" i="1"/>
  <c r="W52" i="1" s="1"/>
  <c r="AK52" i="1" s="1"/>
  <c r="X27" i="1"/>
  <c r="Y27" i="1" s="1"/>
  <c r="AO27" i="1" s="1"/>
  <c r="V27" i="1"/>
  <c r="W27" i="1" s="1"/>
  <c r="AK27" i="1" s="1"/>
  <c r="X65" i="1"/>
  <c r="Y65" i="1" s="1"/>
  <c r="AO65" i="1" s="1"/>
  <c r="V65" i="1"/>
  <c r="W65" i="1" s="1"/>
  <c r="AK65" i="1" s="1"/>
  <c r="X17" i="1"/>
  <c r="Y17" i="1" s="1"/>
  <c r="AO17" i="1" s="1"/>
  <c r="V17" i="1"/>
  <c r="W17" i="1" s="1"/>
  <c r="AK17" i="1" s="1"/>
  <c r="X16" i="1"/>
  <c r="Y16" i="1" s="1"/>
  <c r="AO16" i="1" s="1"/>
  <c r="V16" i="1"/>
  <c r="W16" i="1" s="1"/>
  <c r="AK16" i="1" s="1"/>
  <c r="X15" i="1"/>
  <c r="Y15" i="1" s="1"/>
  <c r="AO15" i="1" s="1"/>
  <c r="V15" i="1"/>
  <c r="W15" i="1" s="1"/>
  <c r="AK15" i="1" s="1"/>
  <c r="X14" i="1"/>
  <c r="Y14" i="1" s="1"/>
  <c r="AO14" i="1" s="1"/>
  <c r="V14" i="1"/>
  <c r="W14" i="1" s="1"/>
  <c r="AK14" i="1" s="1"/>
  <c r="X13" i="1"/>
  <c r="Y13" i="1" s="1"/>
  <c r="AO13" i="1" s="1"/>
  <c r="V13" i="1"/>
  <c r="W13" i="1" s="1"/>
  <c r="AK13" i="1" s="1"/>
  <c r="X45" i="1"/>
  <c r="Y45" i="1" s="1"/>
  <c r="AO45" i="1" s="1"/>
  <c r="V45" i="1"/>
  <c r="W45" i="1" s="1"/>
  <c r="AK45" i="1" s="1"/>
  <c r="X44" i="1"/>
  <c r="Y44" i="1" s="1"/>
  <c r="AO44" i="1" s="1"/>
  <c r="V44" i="1"/>
  <c r="W44" i="1" s="1"/>
  <c r="AK44" i="1" s="1"/>
  <c r="X43" i="1"/>
  <c r="Y43" i="1" s="1"/>
  <c r="AO43" i="1" s="1"/>
  <c r="V43" i="1"/>
  <c r="W43" i="1" s="1"/>
  <c r="AK43" i="1" s="1"/>
  <c r="X42" i="1"/>
  <c r="Y42" i="1" s="1"/>
  <c r="AO42" i="1" s="1"/>
  <c r="V42" i="1"/>
  <c r="W42" i="1" s="1"/>
  <c r="AK42" i="1" s="1"/>
  <c r="X41" i="1"/>
  <c r="Y41" i="1" s="1"/>
  <c r="AO41" i="1" s="1"/>
  <c r="V41" i="1"/>
  <c r="W41" i="1" s="1"/>
  <c r="AK41" i="1" s="1"/>
  <c r="X40" i="1"/>
  <c r="Y40" i="1" s="1"/>
  <c r="AO40" i="1" s="1"/>
  <c r="V40" i="1"/>
  <c r="W40" i="1" s="1"/>
  <c r="AK40" i="1" s="1"/>
  <c r="X24" i="1"/>
  <c r="Y24" i="1" s="1"/>
  <c r="V24" i="1"/>
  <c r="W24" i="1" s="1"/>
  <c r="X12" i="1"/>
  <c r="Y12" i="1" s="1"/>
  <c r="AO12" i="1" s="1"/>
  <c r="V12" i="1"/>
  <c r="W12" i="1" s="1"/>
  <c r="AK12" i="1" s="1"/>
  <c r="X68" i="1"/>
  <c r="Y68" i="1" s="1"/>
  <c r="AO68" i="1" s="1"/>
  <c r="V68" i="1"/>
  <c r="W68" i="1" s="1"/>
  <c r="AK68" i="1" s="1"/>
  <c r="X73" i="1"/>
  <c r="Y73" i="1" s="1"/>
  <c r="AO73" i="1" s="1"/>
  <c r="V73" i="1"/>
  <c r="W73" i="1" s="1"/>
  <c r="AK73" i="1" s="1"/>
  <c r="X72" i="1"/>
  <c r="Y72" i="1" s="1"/>
  <c r="AO72" i="1" s="1"/>
  <c r="V72" i="1"/>
  <c r="W72" i="1" s="1"/>
  <c r="AK72" i="1" s="1"/>
  <c r="X71" i="1"/>
  <c r="Y71" i="1" s="1"/>
  <c r="AO71" i="1" s="1"/>
  <c r="V71" i="1"/>
  <c r="W71" i="1" s="1"/>
  <c r="AK71" i="1" s="1"/>
  <c r="X70" i="1"/>
  <c r="Y70" i="1" s="1"/>
  <c r="AO70" i="1" s="1"/>
  <c r="V70" i="1"/>
  <c r="W70" i="1" s="1"/>
  <c r="AK70" i="1" s="1"/>
  <c r="X69" i="1"/>
  <c r="Y69" i="1" s="1"/>
  <c r="AO69" i="1" s="1"/>
  <c r="V69" i="1"/>
  <c r="W69" i="1" s="1"/>
  <c r="AK69" i="1" s="1"/>
  <c r="X63" i="1"/>
  <c r="Y63" i="1" s="1"/>
  <c r="V63" i="1"/>
  <c r="W63" i="1" s="1"/>
  <c r="S39" i="1"/>
  <c r="T39" i="1" s="1"/>
  <c r="AN39" i="1" s="1"/>
  <c r="Q39" i="1"/>
  <c r="R39" i="1" s="1"/>
  <c r="AJ39" i="1" s="1"/>
  <c r="S19" i="1"/>
  <c r="T19" i="1" s="1"/>
  <c r="AN19" i="1" s="1"/>
  <c r="Q19" i="1"/>
  <c r="R19" i="1" s="1"/>
  <c r="AJ19" i="1" s="1"/>
  <c r="S3" i="1"/>
  <c r="T3" i="1" s="1"/>
  <c r="AN3" i="1" s="1"/>
  <c r="Q3" i="1"/>
  <c r="R3" i="1" s="1"/>
  <c r="AJ3" i="1" s="1"/>
  <c r="S5" i="1"/>
  <c r="T5" i="1" s="1"/>
  <c r="Q5" i="1"/>
  <c r="R5" i="1" s="1"/>
  <c r="S51" i="1"/>
  <c r="T51" i="1" s="1"/>
  <c r="AN51" i="1" s="1"/>
  <c r="Q51" i="1"/>
  <c r="R51" i="1" s="1"/>
  <c r="AJ51" i="1" s="1"/>
  <c r="S4" i="1"/>
  <c r="T4" i="1" s="1"/>
  <c r="AN4" i="1" s="1"/>
  <c r="Q4" i="1"/>
  <c r="R4" i="1" s="1"/>
  <c r="AJ4" i="1" s="1"/>
  <c r="S74" i="1"/>
  <c r="T74" i="1" s="1"/>
  <c r="AN74" i="1" s="1"/>
  <c r="Q74" i="1"/>
  <c r="R74" i="1" s="1"/>
  <c r="S29" i="1"/>
  <c r="T29" i="1" s="1"/>
  <c r="AN29" i="1" s="1"/>
  <c r="Q29" i="1"/>
  <c r="R29" i="1" s="1"/>
  <c r="S28" i="1"/>
  <c r="T28" i="1" s="1"/>
  <c r="AN28" i="1" s="1"/>
  <c r="Q28" i="1"/>
  <c r="R28" i="1" s="1"/>
  <c r="AJ28" i="1" s="1"/>
  <c r="S30" i="1"/>
  <c r="T30" i="1" s="1"/>
  <c r="AN30" i="1" s="1"/>
  <c r="Q30" i="1"/>
  <c r="R30" i="1" s="1"/>
  <c r="S49" i="1"/>
  <c r="T49" i="1" s="1"/>
  <c r="AN49" i="1" s="1"/>
  <c r="Q49" i="1"/>
  <c r="R49" i="1" s="1"/>
  <c r="AJ49" i="1" s="1"/>
  <c r="S47" i="1"/>
  <c r="T47" i="1" s="1"/>
  <c r="AN47" i="1" s="1"/>
  <c r="Q47" i="1"/>
  <c r="R47" i="1" s="1"/>
  <c r="AJ47" i="1" s="1"/>
  <c r="S8" i="1"/>
  <c r="T8" i="1" s="1"/>
  <c r="AN8" i="1" s="1"/>
  <c r="Q8" i="1"/>
  <c r="R8" i="1" s="1"/>
  <c r="S7" i="1"/>
  <c r="T7" i="1" s="1"/>
  <c r="AN7" i="1" s="1"/>
  <c r="Q7" i="1"/>
  <c r="R7" i="1" s="1"/>
  <c r="AJ7" i="1" s="1"/>
  <c r="S6" i="1"/>
  <c r="T6" i="1" s="1"/>
  <c r="AN6" i="1" s="1"/>
  <c r="Q6" i="1"/>
  <c r="R6" i="1" s="1"/>
  <c r="AJ6" i="1" s="1"/>
  <c r="S46" i="1"/>
  <c r="T46" i="1" s="1"/>
  <c r="AN46" i="1" s="1"/>
  <c r="Q46" i="1"/>
  <c r="R46" i="1" s="1"/>
  <c r="AJ46" i="1" s="1"/>
  <c r="S48" i="1"/>
  <c r="T48" i="1" s="1"/>
  <c r="AN48" i="1" s="1"/>
  <c r="Q48" i="1"/>
  <c r="R48" i="1" s="1"/>
  <c r="AJ48" i="1" s="1"/>
  <c r="S11" i="1"/>
  <c r="T11" i="1" s="1"/>
  <c r="AN11" i="1" s="1"/>
  <c r="Q11" i="1"/>
  <c r="R11" i="1" s="1"/>
  <c r="AJ11" i="1" s="1"/>
  <c r="S10" i="1"/>
  <c r="T10" i="1" s="1"/>
  <c r="AN10" i="1" s="1"/>
  <c r="Q10" i="1"/>
  <c r="R10" i="1" s="1"/>
  <c r="AJ10" i="1" s="1"/>
  <c r="S9" i="1"/>
  <c r="T9" i="1" s="1"/>
  <c r="AN9" i="1" s="1"/>
  <c r="Q9" i="1"/>
  <c r="R9" i="1" s="1"/>
  <c r="AJ9" i="1" s="1"/>
  <c r="S18" i="1"/>
  <c r="T18" i="1" s="1"/>
  <c r="AN18" i="1" s="1"/>
  <c r="Q18" i="1"/>
  <c r="R18" i="1" s="1"/>
  <c r="AJ18" i="1" s="1"/>
  <c r="S23" i="1"/>
  <c r="T23" i="1" s="1"/>
  <c r="AN23" i="1" s="1"/>
  <c r="Q23" i="1"/>
  <c r="R23" i="1" s="1"/>
  <c r="AJ23" i="1" s="1"/>
  <c r="S21" i="1"/>
  <c r="T21" i="1" s="1"/>
  <c r="AN21" i="1" s="1"/>
  <c r="Q21" i="1"/>
  <c r="R21" i="1" s="1"/>
  <c r="AJ21" i="1" s="1"/>
  <c r="S22" i="1"/>
  <c r="T22" i="1" s="1"/>
  <c r="AN22" i="1" s="1"/>
  <c r="Q22" i="1"/>
  <c r="R22" i="1" s="1"/>
  <c r="S50" i="1"/>
  <c r="T50" i="1" s="1"/>
  <c r="AN50" i="1" s="1"/>
  <c r="Q50" i="1"/>
  <c r="R50" i="1" s="1"/>
  <c r="AJ50" i="1" s="1"/>
  <c r="S20" i="1"/>
  <c r="T20" i="1" s="1"/>
  <c r="AN20" i="1" s="1"/>
  <c r="Q20" i="1"/>
  <c r="R20" i="1" s="1"/>
  <c r="AJ20" i="1" s="1"/>
  <c r="S33" i="1"/>
  <c r="T33" i="1" s="1"/>
  <c r="AN33" i="1" s="1"/>
  <c r="Q33" i="1"/>
  <c r="R33" i="1" s="1"/>
  <c r="S32" i="1"/>
  <c r="T32" i="1" s="1"/>
  <c r="AN32" i="1" s="1"/>
  <c r="Q32" i="1"/>
  <c r="R32" i="1" s="1"/>
  <c r="S31" i="1"/>
  <c r="T31" i="1" s="1"/>
  <c r="AN31" i="1" s="1"/>
  <c r="Q31" i="1"/>
  <c r="R31" i="1" s="1"/>
  <c r="S36" i="1"/>
  <c r="T36" i="1" s="1"/>
  <c r="AN36" i="1" s="1"/>
  <c r="Q36" i="1"/>
  <c r="R36" i="1" s="1"/>
  <c r="AJ36" i="1" s="1"/>
  <c r="S38" i="1"/>
  <c r="T38" i="1" s="1"/>
  <c r="AN38" i="1" s="1"/>
  <c r="Q38" i="1"/>
  <c r="R38" i="1" s="1"/>
  <c r="AJ38" i="1" s="1"/>
  <c r="S37" i="1"/>
  <c r="T37" i="1" s="1"/>
  <c r="AN37" i="1" s="1"/>
  <c r="Q37" i="1"/>
  <c r="R37" i="1" s="1"/>
  <c r="S35" i="1"/>
  <c r="T35" i="1" s="1"/>
  <c r="AN35" i="1" s="1"/>
  <c r="Q35" i="1"/>
  <c r="R35" i="1" s="1"/>
  <c r="AJ35" i="1" s="1"/>
  <c r="S34" i="1"/>
  <c r="T34" i="1" s="1"/>
  <c r="AN34" i="1" s="1"/>
  <c r="Q34" i="1"/>
  <c r="R34" i="1" s="1"/>
  <c r="S64" i="1"/>
  <c r="T64" i="1" s="1"/>
  <c r="AN64" i="1" s="1"/>
  <c r="Q64" i="1"/>
  <c r="R64" i="1" s="1"/>
  <c r="AJ64" i="1" s="1"/>
  <c r="S57" i="1"/>
  <c r="T57" i="1" s="1"/>
  <c r="AN57" i="1" s="1"/>
  <c r="Q57" i="1"/>
  <c r="R57" i="1" s="1"/>
  <c r="AJ57" i="1" s="1"/>
  <c r="S56" i="1"/>
  <c r="T56" i="1" s="1"/>
  <c r="AN56" i="1" s="1"/>
  <c r="Q56" i="1"/>
  <c r="R56" i="1" s="1"/>
  <c r="AJ56" i="1" s="1"/>
  <c r="S67" i="1"/>
  <c r="T67" i="1" s="1"/>
  <c r="AN67" i="1" s="1"/>
  <c r="Q67" i="1"/>
  <c r="R67" i="1" s="1"/>
  <c r="AJ67" i="1" s="1"/>
  <c r="S62" i="1"/>
  <c r="T62" i="1" s="1"/>
  <c r="AN62" i="1" s="1"/>
  <c r="Q62" i="1"/>
  <c r="R62" i="1" s="1"/>
  <c r="AJ62" i="1" s="1"/>
  <c r="S61" i="1"/>
  <c r="T61" i="1" s="1"/>
  <c r="AN61" i="1" s="1"/>
  <c r="Q61" i="1"/>
  <c r="R61" i="1" s="1"/>
  <c r="AJ61" i="1" s="1"/>
  <c r="S60" i="1"/>
  <c r="T60" i="1" s="1"/>
  <c r="AN60" i="1" s="1"/>
  <c r="Q60" i="1"/>
  <c r="R60" i="1" s="1"/>
  <c r="AJ60" i="1" s="1"/>
  <c r="S59" i="1"/>
  <c r="T59" i="1" s="1"/>
  <c r="AN59" i="1" s="1"/>
  <c r="Q59" i="1"/>
  <c r="R59" i="1" s="1"/>
  <c r="S58" i="1"/>
  <c r="T58" i="1" s="1"/>
  <c r="AN58" i="1" s="1"/>
  <c r="Q58" i="1"/>
  <c r="R58" i="1" s="1"/>
  <c r="AJ58" i="1" s="1"/>
  <c r="S26" i="1"/>
  <c r="T26" i="1" s="1"/>
  <c r="AN26" i="1" s="1"/>
  <c r="Q26" i="1"/>
  <c r="R26" i="1" s="1"/>
  <c r="S66" i="1"/>
  <c r="T66" i="1" s="1"/>
  <c r="AN66" i="1" s="1"/>
  <c r="Q66" i="1"/>
  <c r="R66" i="1" s="1"/>
  <c r="AJ66" i="1" s="1"/>
  <c r="S25" i="1"/>
  <c r="T25" i="1" s="1"/>
  <c r="AN25" i="1" s="1"/>
  <c r="Q25" i="1"/>
  <c r="R25" i="1" s="1"/>
  <c r="S55" i="1"/>
  <c r="T55" i="1" s="1"/>
  <c r="AN55" i="1" s="1"/>
  <c r="Q55" i="1"/>
  <c r="R55" i="1" s="1"/>
  <c r="AJ55" i="1" s="1"/>
  <c r="S54" i="1"/>
  <c r="T54" i="1" s="1"/>
  <c r="AN54" i="1" s="1"/>
  <c r="Q54" i="1"/>
  <c r="R54" i="1" s="1"/>
  <c r="AJ54" i="1" s="1"/>
  <c r="S53" i="1"/>
  <c r="T53" i="1" s="1"/>
  <c r="AN53" i="1" s="1"/>
  <c r="Q53" i="1"/>
  <c r="R53" i="1" s="1"/>
  <c r="AJ53" i="1" s="1"/>
  <c r="S52" i="1"/>
  <c r="T52" i="1" s="1"/>
  <c r="AN52" i="1" s="1"/>
  <c r="Q52" i="1"/>
  <c r="R52" i="1" s="1"/>
  <c r="AJ52" i="1" s="1"/>
  <c r="S27" i="1"/>
  <c r="T27" i="1" s="1"/>
  <c r="AN27" i="1" s="1"/>
  <c r="Q27" i="1"/>
  <c r="R27" i="1" s="1"/>
  <c r="AJ27" i="1" s="1"/>
  <c r="S65" i="1"/>
  <c r="T65" i="1" s="1"/>
  <c r="AN65" i="1" s="1"/>
  <c r="Q65" i="1"/>
  <c r="R65" i="1" s="1"/>
  <c r="AJ65" i="1" s="1"/>
  <c r="S17" i="1"/>
  <c r="T17" i="1" s="1"/>
  <c r="AN17" i="1" s="1"/>
  <c r="Q17" i="1"/>
  <c r="R17" i="1" s="1"/>
  <c r="AJ17" i="1" s="1"/>
  <c r="S16" i="1"/>
  <c r="T16" i="1" s="1"/>
  <c r="AN16" i="1" s="1"/>
  <c r="Q16" i="1"/>
  <c r="R16" i="1" s="1"/>
  <c r="S15" i="1"/>
  <c r="T15" i="1" s="1"/>
  <c r="AN15" i="1" s="1"/>
  <c r="Q15" i="1"/>
  <c r="R15" i="1" s="1"/>
  <c r="AJ15" i="1" s="1"/>
  <c r="S14" i="1"/>
  <c r="T14" i="1" s="1"/>
  <c r="AN14" i="1" s="1"/>
  <c r="Q14" i="1"/>
  <c r="R14" i="1" s="1"/>
  <c r="AJ14" i="1" s="1"/>
  <c r="S13" i="1"/>
  <c r="T13" i="1" s="1"/>
  <c r="AN13" i="1" s="1"/>
  <c r="Q13" i="1"/>
  <c r="R13" i="1" s="1"/>
  <c r="AJ13" i="1" s="1"/>
  <c r="S45" i="1"/>
  <c r="T45" i="1" s="1"/>
  <c r="AN45" i="1" s="1"/>
  <c r="Q45" i="1"/>
  <c r="R45" i="1" s="1"/>
  <c r="AJ45" i="1" s="1"/>
  <c r="S44" i="1"/>
  <c r="T44" i="1" s="1"/>
  <c r="AN44" i="1" s="1"/>
  <c r="Q44" i="1"/>
  <c r="R44" i="1" s="1"/>
  <c r="AJ44" i="1" s="1"/>
  <c r="S43" i="1"/>
  <c r="T43" i="1" s="1"/>
  <c r="AN43" i="1" s="1"/>
  <c r="Q43" i="1"/>
  <c r="R43" i="1" s="1"/>
  <c r="S42" i="1"/>
  <c r="T42" i="1" s="1"/>
  <c r="AN42" i="1" s="1"/>
  <c r="Q42" i="1"/>
  <c r="R42" i="1" s="1"/>
  <c r="S41" i="1"/>
  <c r="T41" i="1" s="1"/>
  <c r="AN41" i="1" s="1"/>
  <c r="Q41" i="1"/>
  <c r="R41" i="1" s="1"/>
  <c r="S40" i="1"/>
  <c r="T40" i="1" s="1"/>
  <c r="AN40" i="1" s="1"/>
  <c r="Q40" i="1"/>
  <c r="R40" i="1" s="1"/>
  <c r="S24" i="1"/>
  <c r="T24" i="1" s="1"/>
  <c r="AN24" i="1" s="1"/>
  <c r="Q24" i="1"/>
  <c r="R24" i="1" s="1"/>
  <c r="AJ24" i="1" s="1"/>
  <c r="S12" i="1"/>
  <c r="T12" i="1" s="1"/>
  <c r="AN12" i="1" s="1"/>
  <c r="Q12" i="1"/>
  <c r="R12" i="1" s="1"/>
  <c r="AJ12" i="1" s="1"/>
  <c r="S68" i="1"/>
  <c r="T68" i="1" s="1"/>
  <c r="Q68" i="1"/>
  <c r="R68" i="1" s="1"/>
  <c r="S73" i="1"/>
  <c r="T73" i="1" s="1"/>
  <c r="AN73" i="1" s="1"/>
  <c r="Q73" i="1"/>
  <c r="R73" i="1" s="1"/>
  <c r="AJ73" i="1" s="1"/>
  <c r="S72" i="1"/>
  <c r="T72" i="1" s="1"/>
  <c r="AN72" i="1" s="1"/>
  <c r="Q72" i="1"/>
  <c r="R72" i="1" s="1"/>
  <c r="AJ72" i="1" s="1"/>
  <c r="S71" i="1"/>
  <c r="T71" i="1" s="1"/>
  <c r="AN71" i="1" s="1"/>
  <c r="Q71" i="1"/>
  <c r="R71" i="1" s="1"/>
  <c r="AJ71" i="1" s="1"/>
  <c r="S70" i="1"/>
  <c r="T70" i="1" s="1"/>
  <c r="AN70" i="1" s="1"/>
  <c r="Q70" i="1"/>
  <c r="R70" i="1" s="1"/>
  <c r="AJ70" i="1" s="1"/>
  <c r="S69" i="1"/>
  <c r="T69" i="1" s="1"/>
  <c r="AN69" i="1" s="1"/>
  <c r="Q69" i="1"/>
  <c r="R69" i="1" s="1"/>
  <c r="AJ69" i="1" s="1"/>
  <c r="S63" i="1"/>
  <c r="T63" i="1" s="1"/>
  <c r="AN63" i="1" s="1"/>
  <c r="Q63" i="1"/>
  <c r="R63" i="1" s="1"/>
  <c r="AW8" i="1" l="1"/>
  <c r="AX8" i="1" s="1"/>
  <c r="AW40" i="1"/>
  <c r="AX40" i="1" s="1"/>
  <c r="AW56" i="1"/>
  <c r="AX56" i="1" s="1"/>
  <c r="AW26" i="1"/>
  <c r="AX26" i="1" s="1"/>
  <c r="AW68" i="1"/>
  <c r="AX68" i="1" s="1"/>
  <c r="AW60" i="1"/>
  <c r="AX60" i="1" s="1"/>
  <c r="AW23" i="1"/>
  <c r="AX23" i="1" s="1"/>
  <c r="AJ16" i="1"/>
  <c r="AW16" i="1" s="1"/>
  <c r="AX16" i="1" s="1"/>
  <c r="AW17" i="1"/>
  <c r="AX17" i="1" s="1"/>
  <c r="AW21" i="1"/>
  <c r="AX21" i="1" s="1"/>
  <c r="AW41" i="1"/>
  <c r="AX41" i="1" s="1"/>
  <c r="AJ37" i="1"/>
  <c r="AW37" i="1" s="1"/>
  <c r="AX37" i="1" s="1"/>
  <c r="AW42" i="1"/>
  <c r="AX42" i="1" s="1"/>
  <c r="AJ59" i="1"/>
  <c r="AW59" i="1" s="1"/>
  <c r="AX59" i="1" s="1"/>
  <c r="AW24" i="1"/>
  <c r="AX24" i="1" s="1"/>
  <c r="AW11" i="1"/>
  <c r="AX11" i="1" s="1"/>
  <c r="AJ63" i="1"/>
  <c r="AW63" i="1" s="1"/>
  <c r="AX63" i="1" s="1"/>
  <c r="AJ34" i="1"/>
  <c r="AW34" i="1" s="1"/>
  <c r="AX34" i="1" s="1"/>
  <c r="AJ22" i="1"/>
  <c r="AW22" i="1" s="1"/>
  <c r="AX22" i="1" s="1"/>
  <c r="AW7" i="1"/>
  <c r="AX7" i="1" s="1"/>
  <c r="AW65" i="1"/>
  <c r="AX65" i="1" s="1"/>
  <c r="AW69" i="1"/>
  <c r="AX69" i="1" s="1"/>
  <c r="AW46" i="1"/>
  <c r="AX46" i="1" s="1"/>
  <c r="AW66" i="1"/>
  <c r="AX66" i="1" s="1"/>
  <c r="AW47" i="1"/>
  <c r="AX47" i="1" s="1"/>
  <c r="AW19" i="1"/>
  <c r="AX19" i="1" s="1"/>
  <c r="AW27" i="1"/>
  <c r="AX27" i="1" s="1"/>
  <c r="AW38" i="1"/>
  <c r="AX38" i="1" s="1"/>
  <c r="AW39" i="1"/>
  <c r="AX39" i="1" s="1"/>
  <c r="AW58" i="1"/>
  <c r="AX58" i="1" s="1"/>
  <c r="AW49" i="1"/>
  <c r="AX49" i="1" s="1"/>
  <c r="AW35" i="1"/>
  <c r="AX35" i="1" s="1"/>
  <c r="AW3" i="1"/>
  <c r="AX3" i="1" s="1"/>
  <c r="AW61" i="1"/>
  <c r="AX61" i="1" s="1"/>
  <c r="AW44" i="1"/>
  <c r="AX44" i="1" s="1"/>
  <c r="AW31" i="1"/>
  <c r="AX31" i="1" s="1"/>
  <c r="AW67" i="1"/>
  <c r="AX67" i="1" s="1"/>
  <c r="AW32" i="1"/>
  <c r="AX32" i="1" s="1"/>
  <c r="AW13" i="1"/>
  <c r="AX13" i="1" s="1"/>
  <c r="AW14" i="1"/>
  <c r="AX14" i="1" s="1"/>
  <c r="AW57" i="1"/>
  <c r="AX57" i="1" s="1"/>
  <c r="AW20" i="1"/>
  <c r="AX20" i="1" s="1"/>
  <c r="AW4" i="1"/>
  <c r="AX4" i="1" s="1"/>
  <c r="AW54" i="1"/>
  <c r="AX54" i="1" s="1"/>
  <c r="AW52" i="1"/>
  <c r="AX52" i="1" s="1"/>
  <c r="AW30" i="1"/>
  <c r="AX30" i="1" s="1"/>
  <c r="AW53" i="1"/>
  <c r="AX53" i="1" s="1"/>
  <c r="AW28" i="1"/>
  <c r="AX28" i="1" s="1"/>
  <c r="AW29" i="1"/>
  <c r="AX29" i="1" s="1"/>
  <c r="AW48" i="1"/>
  <c r="AX48" i="1" s="1"/>
  <c r="AW33" i="1"/>
  <c r="AX33" i="1" s="1"/>
  <c r="AW74" i="1"/>
  <c r="AX74" i="1" s="1"/>
  <c r="AW25" i="1"/>
  <c r="AX25" i="1" s="1"/>
  <c r="AW70" i="1"/>
  <c r="AX70" i="1" s="1"/>
  <c r="AW36" i="1"/>
  <c r="AX36" i="1" s="1"/>
  <c r="AW71" i="1"/>
  <c r="AX71" i="1" s="1"/>
  <c r="AW10" i="1"/>
  <c r="AX10" i="1" s="1"/>
  <c r="AW18" i="1"/>
  <c r="AX18" i="1" s="1"/>
  <c r="AW72" i="1"/>
  <c r="AX72" i="1" s="1"/>
  <c r="AW9" i="1"/>
  <c r="AX9" i="1" s="1"/>
  <c r="AW6" i="1"/>
  <c r="AX6" i="1" s="1"/>
  <c r="AW62" i="1"/>
  <c r="AX62" i="1" s="1"/>
  <c r="AW45" i="1"/>
  <c r="AX45" i="1" s="1"/>
  <c r="AW43" i="1"/>
  <c r="AX43" i="1" s="1"/>
  <c r="AW73" i="1"/>
  <c r="AX73" i="1" s="1"/>
  <c r="AW55" i="1"/>
  <c r="AX55" i="1" s="1"/>
  <c r="AW12" i="1"/>
  <c r="AX12" i="1" s="1"/>
  <c r="AW15" i="1"/>
  <c r="AX15" i="1" s="1"/>
  <c r="AW64" i="1"/>
  <c r="AX64" i="1" s="1"/>
  <c r="AW50" i="1"/>
  <c r="AX50" i="1" s="1"/>
  <c r="AW51" i="1"/>
  <c r="AX51" i="1" s="1"/>
  <c r="N69" i="1"/>
  <c r="N70" i="1"/>
  <c r="N71" i="1"/>
  <c r="N72" i="1"/>
  <c r="N73" i="1"/>
  <c r="N68" i="1"/>
  <c r="N12" i="1"/>
  <c r="N24" i="1"/>
  <c r="N40" i="1"/>
  <c r="N41" i="1"/>
  <c r="N42" i="1"/>
  <c r="N43" i="1"/>
  <c r="N44" i="1"/>
  <c r="N45" i="1"/>
  <c r="N13" i="1"/>
  <c r="N14" i="1"/>
  <c r="N15" i="1"/>
  <c r="N16" i="1"/>
  <c r="N17" i="1"/>
  <c r="N65" i="1"/>
  <c r="N27" i="1"/>
  <c r="N52" i="1"/>
  <c r="N53" i="1"/>
  <c r="N54" i="1"/>
  <c r="N55" i="1"/>
  <c r="N25" i="1"/>
  <c r="N66" i="1"/>
  <c r="N26" i="1"/>
  <c r="N58" i="1"/>
  <c r="N59" i="1"/>
  <c r="N60" i="1"/>
  <c r="N61" i="1"/>
  <c r="N62" i="1"/>
  <c r="N67" i="1"/>
  <c r="N56" i="1"/>
  <c r="N57" i="1"/>
  <c r="N64" i="1"/>
  <c r="N34" i="1"/>
  <c r="N35" i="1"/>
  <c r="N37" i="1"/>
  <c r="N38" i="1"/>
  <c r="N36" i="1"/>
  <c r="N31" i="1"/>
  <c r="N32" i="1"/>
  <c r="N33" i="1"/>
  <c r="N20" i="1"/>
  <c r="N50" i="1"/>
  <c r="N22" i="1"/>
  <c r="N21" i="1"/>
  <c r="N23" i="1"/>
  <c r="N18" i="1"/>
  <c r="N9" i="1"/>
  <c r="N10" i="1"/>
  <c r="N11" i="1"/>
  <c r="N48" i="1"/>
  <c r="N46" i="1"/>
  <c r="N6" i="1"/>
  <c r="N7" i="1"/>
  <c r="N8" i="1"/>
  <c r="N47" i="1"/>
  <c r="N49" i="1"/>
  <c r="N30" i="1"/>
  <c r="N28" i="1"/>
  <c r="N29" i="1"/>
  <c r="N74" i="1"/>
  <c r="N4" i="1"/>
  <c r="N51" i="1"/>
  <c r="N5" i="1"/>
  <c r="N3" i="1"/>
  <c r="N19" i="1"/>
  <c r="N39" i="1"/>
  <c r="N63" i="1"/>
</calcChain>
</file>

<file path=xl/sharedStrings.xml><?xml version="1.0" encoding="utf-8"?>
<sst xmlns="http://schemas.openxmlformats.org/spreadsheetml/2006/main" count="199" uniqueCount="72">
  <si>
    <t>State</t>
  </si>
  <si>
    <t>Plot area</t>
  </si>
  <si>
    <t>FAR</t>
  </si>
  <si>
    <t>Ground coverage</t>
  </si>
  <si>
    <t>Front setback</t>
  </si>
  <si>
    <t>Rear setback</t>
  </si>
  <si>
    <t>Height</t>
  </si>
  <si>
    <t>Front Open Space</t>
  </si>
  <si>
    <t>UC (Front)</t>
  </si>
  <si>
    <t>UC (Rear)</t>
  </si>
  <si>
    <t>UC (Rt.)</t>
  </si>
  <si>
    <t>UC (Left)</t>
  </si>
  <si>
    <t>UC (FOS)</t>
  </si>
  <si>
    <t>SVF</t>
  </si>
  <si>
    <t>Kerala</t>
  </si>
  <si>
    <t>Mean svf</t>
  </si>
  <si>
    <t>UC (Rear)_AD from mean 3.3_Radiation</t>
  </si>
  <si>
    <t>UC (Rt.)_AD from mean 3.3_Radiation</t>
  </si>
  <si>
    <t>UC (Left)_AD from mean 3.3_Radiation</t>
  </si>
  <si>
    <t>UC (FOS)__AD from mean 3.3_Radiation</t>
  </si>
  <si>
    <t>Scores_Radiation_AT</t>
  </si>
  <si>
    <t>Scores_Ventilation</t>
  </si>
  <si>
    <t>Scores_Shading</t>
  </si>
  <si>
    <t>UC (Rear)_Shading</t>
  </si>
  <si>
    <t>UC (Rt.)_Shading</t>
  </si>
  <si>
    <t>UC (Left)_Shading</t>
  </si>
  <si>
    <t>UC (FOS)_Shading</t>
  </si>
  <si>
    <t>Total Score</t>
  </si>
  <si>
    <t>MA</t>
  </si>
  <si>
    <t>HA</t>
  </si>
  <si>
    <t>Clusters</t>
  </si>
  <si>
    <t>Absolute Deviation (AD) from mean SVF</t>
  </si>
  <si>
    <t>Abutting road width</t>
  </si>
  <si>
    <t>Side (Right) setback</t>
  </si>
  <si>
    <t>Side (Left) setback</t>
  </si>
  <si>
    <t>UC (Rear)_0.2_Radiation decay</t>
  </si>
  <si>
    <t>UC (Rear)_AD from mean 0.65_Ventilation</t>
  </si>
  <si>
    <t>UC (Rt.)_0.2_Radiation decay</t>
  </si>
  <si>
    <t>UC (Rt.)_AD from mean 0.65_Ventilation</t>
  </si>
  <si>
    <t>UC (Rt.)_0.25_ventilation decay</t>
  </si>
  <si>
    <t>UC (Left)_0.2_Radiation decay</t>
  </si>
  <si>
    <t>UC (Left)_AD from mean 0.65_Ventilation</t>
  </si>
  <si>
    <t>UC (Left)_0.25_ventilation decay</t>
  </si>
  <si>
    <t>UC (FOS)_0.2_Radiation decay</t>
  </si>
  <si>
    <t>UC (FOS)_AD from mean 0.65_Ventilation</t>
  </si>
  <si>
    <t>UC (FOS)_0.25_ventilation decay</t>
  </si>
  <si>
    <t>UC (Rear)_Radiation</t>
  </si>
  <si>
    <t>UC (Rt.)_Radiation</t>
  </si>
  <si>
    <t>UC (Left)_Radiation</t>
  </si>
  <si>
    <t>UC (FOS)_Radiation</t>
  </si>
  <si>
    <t>UC (Rear)_Ventilation</t>
  </si>
  <si>
    <t>UC (Rt.)_Ventilation</t>
  </si>
  <si>
    <t>UC (Left)_Ventilation</t>
  </si>
  <si>
    <t>UC (FOS)_Ventilation</t>
  </si>
  <si>
    <t>SVF Score</t>
  </si>
  <si>
    <t>Score out of 10</t>
  </si>
  <si>
    <t>Adaptation Level</t>
  </si>
  <si>
    <t>Mumbai</t>
  </si>
  <si>
    <t>Dadar</t>
  </si>
  <si>
    <t>Kolkata</t>
  </si>
  <si>
    <t>Tamil Nadu</t>
  </si>
  <si>
    <t>Meghalya</t>
  </si>
  <si>
    <t>Bengal</t>
  </si>
  <si>
    <t>Manipur</t>
  </si>
  <si>
    <t>Mizoram</t>
  </si>
  <si>
    <t>Tripura</t>
  </si>
  <si>
    <t>Odisha</t>
  </si>
  <si>
    <t>Guwahati</t>
  </si>
  <si>
    <t>Goa</t>
  </si>
  <si>
    <t>Chennai</t>
  </si>
  <si>
    <t>Assam</t>
  </si>
  <si>
    <t>Andhra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</si>
</sst>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36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16" fillId="37" borderId="10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18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8"/>
  <sheetViews>
    <sheetView tabSelected="1" topLeftCell="A63" zoomScale="85" zoomScaleNormal="85" workbookViewId="0">
      <selection activeCell="C89" sqref="C89"/>
    </sheetView>
  </sheetViews>
  <sheetFormatPr defaultRowHeight="14.4" x14ac:dyDescent="0.3"/>
  <cols>
    <col min="1" max="1" width="15.44140625" customWidth="1"/>
    <col min="2" max="2" width="13.21875" customWidth="1"/>
    <col min="14" max="14" width="12.44140625" customWidth="1"/>
    <col min="16" max="47" width="15.109375" customWidth="1"/>
    <col min="48" max="48" width="9.88671875" customWidth="1"/>
    <col min="50" max="51" width="13.21875" customWidth="1"/>
    <col min="52" max="52" width="7.88671875" customWidth="1"/>
  </cols>
  <sheetData>
    <row r="1" spans="1:52" ht="27.6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8" t="s">
        <v>20</v>
      </c>
      <c r="AK1" s="8"/>
      <c r="AL1" s="8"/>
      <c r="AM1" s="8"/>
      <c r="AN1" s="8" t="s">
        <v>21</v>
      </c>
      <c r="AO1" s="8"/>
      <c r="AP1" s="8"/>
      <c r="AQ1" s="8"/>
      <c r="AR1" s="8" t="s">
        <v>22</v>
      </c>
      <c r="AS1" s="8"/>
      <c r="AT1" s="8"/>
      <c r="AU1" s="8"/>
      <c r="AV1" s="7"/>
      <c r="AW1" s="7"/>
      <c r="AX1" s="7"/>
      <c r="AY1" s="7"/>
      <c r="AZ1" s="7"/>
    </row>
    <row r="2" spans="1:52" s="1" customFormat="1" ht="86.4" x14ac:dyDescent="0.3">
      <c r="A2" s="2" t="s">
        <v>0</v>
      </c>
      <c r="B2" s="2" t="s">
        <v>1</v>
      </c>
      <c r="C2" s="2" t="s">
        <v>32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33</v>
      </c>
      <c r="I2" s="2" t="s">
        <v>34</v>
      </c>
      <c r="J2" s="2" t="s">
        <v>6</v>
      </c>
      <c r="K2" s="2" t="s">
        <v>7</v>
      </c>
      <c r="L2" s="2" t="s">
        <v>13</v>
      </c>
      <c r="M2" s="2" t="s">
        <v>15</v>
      </c>
      <c r="N2" s="2" t="s">
        <v>31</v>
      </c>
      <c r="O2" s="2" t="s">
        <v>8</v>
      </c>
      <c r="P2" s="3" t="s">
        <v>9</v>
      </c>
      <c r="Q2" s="3" t="s">
        <v>16</v>
      </c>
      <c r="R2" s="3" t="s">
        <v>35</v>
      </c>
      <c r="S2" s="3" t="s">
        <v>36</v>
      </c>
      <c r="T2" s="3" t="s">
        <v>36</v>
      </c>
      <c r="U2" s="4" t="s">
        <v>10</v>
      </c>
      <c r="V2" s="4" t="s">
        <v>17</v>
      </c>
      <c r="W2" s="4" t="s">
        <v>37</v>
      </c>
      <c r="X2" s="4" t="s">
        <v>38</v>
      </c>
      <c r="Y2" s="4" t="s">
        <v>39</v>
      </c>
      <c r="Z2" s="5" t="s">
        <v>11</v>
      </c>
      <c r="AA2" s="5" t="s">
        <v>18</v>
      </c>
      <c r="AB2" s="5" t="s">
        <v>40</v>
      </c>
      <c r="AC2" s="5" t="s">
        <v>41</v>
      </c>
      <c r="AD2" s="5" t="s">
        <v>42</v>
      </c>
      <c r="AE2" s="6" t="s">
        <v>12</v>
      </c>
      <c r="AF2" s="6" t="s">
        <v>19</v>
      </c>
      <c r="AG2" s="6" t="s">
        <v>43</v>
      </c>
      <c r="AH2" s="6" t="s">
        <v>44</v>
      </c>
      <c r="AI2" s="6" t="s">
        <v>45</v>
      </c>
      <c r="AJ2" s="3" t="s">
        <v>46</v>
      </c>
      <c r="AK2" s="4" t="s">
        <v>47</v>
      </c>
      <c r="AL2" s="5" t="s">
        <v>48</v>
      </c>
      <c r="AM2" s="6" t="s">
        <v>49</v>
      </c>
      <c r="AN2" s="3" t="s">
        <v>50</v>
      </c>
      <c r="AO2" s="4" t="s">
        <v>51</v>
      </c>
      <c r="AP2" s="5" t="s">
        <v>52</v>
      </c>
      <c r="AQ2" s="6" t="s">
        <v>53</v>
      </c>
      <c r="AR2" s="3" t="s">
        <v>23</v>
      </c>
      <c r="AS2" s="4" t="s">
        <v>24</v>
      </c>
      <c r="AT2" s="5" t="s">
        <v>25</v>
      </c>
      <c r="AU2" s="6" t="s">
        <v>26</v>
      </c>
      <c r="AV2" s="2" t="s">
        <v>54</v>
      </c>
      <c r="AW2" s="2" t="s">
        <v>27</v>
      </c>
      <c r="AX2" s="2" t="s">
        <v>55</v>
      </c>
      <c r="AY2" s="2" t="s">
        <v>56</v>
      </c>
      <c r="AZ2" s="2" t="s">
        <v>30</v>
      </c>
    </row>
    <row r="3" spans="1:52" x14ac:dyDescent="0.3">
      <c r="A3" s="7" t="s">
        <v>71</v>
      </c>
      <c r="B3" s="7">
        <v>150</v>
      </c>
      <c r="C3" s="7">
        <v>12</v>
      </c>
      <c r="D3" s="7">
        <v>2</v>
      </c>
      <c r="E3" s="7">
        <v>0.64</v>
      </c>
      <c r="F3" s="7">
        <v>1.5</v>
      </c>
      <c r="G3" s="7">
        <v>1</v>
      </c>
      <c r="H3" s="7">
        <v>1</v>
      </c>
      <c r="I3" s="7">
        <v>1</v>
      </c>
      <c r="J3" s="7">
        <v>10</v>
      </c>
      <c r="K3" s="7">
        <v>13.5</v>
      </c>
      <c r="L3" s="7">
        <v>0.55947285499999999</v>
      </c>
      <c r="M3" s="7">
        <v>0.33300000000000002</v>
      </c>
      <c r="N3" s="7">
        <f t="shared" ref="N3:N34" si="0">L3-M3</f>
        <v>0.22647285499999997</v>
      </c>
      <c r="O3" s="7">
        <v>6.6666666670000003</v>
      </c>
      <c r="P3" s="7">
        <v>10</v>
      </c>
      <c r="Q3" s="7">
        <f t="shared" ref="Q3:Q34" si="1">ABS(P3-3.3)</f>
        <v>6.7</v>
      </c>
      <c r="R3" s="7">
        <f t="shared" ref="R3:R34" si="2">Q3*0.2</f>
        <v>1.34</v>
      </c>
      <c r="S3" s="7">
        <f t="shared" ref="S3:S34" si="3">ABS(P3-0.65)</f>
        <v>9.35</v>
      </c>
      <c r="T3" s="7">
        <f t="shared" ref="T3:T34" si="4">S3*0.25</f>
        <v>2.3374999999999999</v>
      </c>
      <c r="U3" s="7">
        <v>10</v>
      </c>
      <c r="V3" s="7">
        <f t="shared" ref="V3:V34" si="5">ABS(U3-3.3)</f>
        <v>6.7</v>
      </c>
      <c r="W3" s="7">
        <f t="shared" ref="W3:W34" si="6">V3*0.2</f>
        <v>1.34</v>
      </c>
      <c r="X3" s="7">
        <f t="shared" ref="X3:X34" si="7">ABS(U3-0.65)</f>
        <v>9.35</v>
      </c>
      <c r="Y3" s="7">
        <f t="shared" ref="Y3:Y34" si="8">X3*0.25</f>
        <v>2.3374999999999999</v>
      </c>
      <c r="Z3" s="7">
        <v>10</v>
      </c>
      <c r="AA3" s="7">
        <f t="shared" ref="AA3:AA34" si="9">ABS(Z3-3.3)</f>
        <v>6.7</v>
      </c>
      <c r="AB3" s="7">
        <f t="shared" ref="AB3:AB34" si="10">AA3*0.2</f>
        <v>1.34</v>
      </c>
      <c r="AC3" s="7">
        <f t="shared" ref="AC3:AC34" si="11">ABS(Z3-0.65)</f>
        <v>9.35</v>
      </c>
      <c r="AD3" s="7">
        <f t="shared" ref="AD3:AD34" si="12">AC3*0.25</f>
        <v>2.3374999999999999</v>
      </c>
      <c r="AE3" s="7">
        <v>0.74074074099999998</v>
      </c>
      <c r="AF3" s="7">
        <f t="shared" ref="AF3:AF34" si="13">ABS(AE3-3.3)</f>
        <v>2.5592592590000001</v>
      </c>
      <c r="AG3" s="7">
        <f t="shared" ref="AG3:AG34" si="14">AF3*0.2</f>
        <v>0.51185185180000004</v>
      </c>
      <c r="AH3" s="7">
        <f t="shared" ref="AH3:AH34" si="15">ABS(AE3-0.65)</f>
        <v>9.0740740999999958E-2</v>
      </c>
      <c r="AI3" s="7">
        <f t="shared" ref="AI3:AI34" si="16">AH3*0.25</f>
        <v>2.268518524999999E-2</v>
      </c>
      <c r="AJ3" s="7">
        <f>EXP(-R3)</f>
        <v>0.26184566858032599</v>
      </c>
      <c r="AK3" s="7">
        <f>EXP(-W3)</f>
        <v>0.26184566858032599</v>
      </c>
      <c r="AL3" s="7">
        <f>EXP(-AB3)</f>
        <v>0.26184566858032599</v>
      </c>
      <c r="AM3" s="7">
        <v>1</v>
      </c>
      <c r="AN3" s="7">
        <f>EXP(-T3)</f>
        <v>9.6568758600948823E-2</v>
      </c>
      <c r="AO3" s="7">
        <f>EXP(-Y3)</f>
        <v>9.6568758600948823E-2</v>
      </c>
      <c r="AP3" s="7">
        <f>EXP(-AD3)</f>
        <v>9.6568758600948823E-2</v>
      </c>
      <c r="AQ3" s="7">
        <f t="shared" ref="AQ3:AQ18" si="17">EXP(-AI3)</f>
        <v>0.97757018885029767</v>
      </c>
      <c r="AR3" s="7">
        <v>1</v>
      </c>
      <c r="AS3" s="7">
        <v>1</v>
      </c>
      <c r="AT3" s="7">
        <v>1</v>
      </c>
      <c r="AU3" s="7">
        <v>0</v>
      </c>
      <c r="AV3" s="7">
        <v>4</v>
      </c>
      <c r="AW3" s="7">
        <f t="shared" ref="AW3:AW34" si="18">SUM(AJ3:AV3)</f>
        <v>10.052813470394122</v>
      </c>
      <c r="AX3" s="7">
        <f t="shared" ref="AX3:AX34" si="19">(AW3/16)*10</f>
        <v>6.2830084189963262</v>
      </c>
      <c r="AY3" s="7" t="s">
        <v>28</v>
      </c>
      <c r="AZ3" s="7">
        <v>4</v>
      </c>
    </row>
    <row r="4" spans="1:52" x14ac:dyDescent="0.3">
      <c r="A4" s="7" t="s">
        <v>71</v>
      </c>
      <c r="B4" s="7">
        <v>275</v>
      </c>
      <c r="C4" s="7">
        <v>12</v>
      </c>
      <c r="D4" s="7">
        <v>2</v>
      </c>
      <c r="E4" s="7">
        <v>0.55000000000000004</v>
      </c>
      <c r="F4" s="7">
        <v>2.5</v>
      </c>
      <c r="G4" s="7">
        <v>1.25</v>
      </c>
      <c r="H4" s="7">
        <v>1.25</v>
      </c>
      <c r="I4" s="7">
        <v>1.25</v>
      </c>
      <c r="J4" s="7">
        <v>12</v>
      </c>
      <c r="K4" s="7">
        <v>14.5</v>
      </c>
      <c r="L4" s="7">
        <v>0.51711563999999999</v>
      </c>
      <c r="M4" s="7">
        <v>0.33300000000000002</v>
      </c>
      <c r="N4" s="7">
        <f t="shared" si="0"/>
        <v>0.18411563999999997</v>
      </c>
      <c r="O4" s="7">
        <v>4.8</v>
      </c>
      <c r="P4" s="7">
        <v>9.6</v>
      </c>
      <c r="Q4" s="7">
        <f t="shared" si="1"/>
        <v>6.3</v>
      </c>
      <c r="R4" s="7">
        <f t="shared" si="2"/>
        <v>1.26</v>
      </c>
      <c r="S4" s="7">
        <f t="shared" si="3"/>
        <v>8.9499999999999993</v>
      </c>
      <c r="T4" s="7">
        <f t="shared" si="4"/>
        <v>2.2374999999999998</v>
      </c>
      <c r="U4" s="7">
        <v>9.6</v>
      </c>
      <c r="V4" s="7">
        <f t="shared" si="5"/>
        <v>6.3</v>
      </c>
      <c r="W4" s="7">
        <f t="shared" si="6"/>
        <v>1.26</v>
      </c>
      <c r="X4" s="7">
        <f t="shared" si="7"/>
        <v>8.9499999999999993</v>
      </c>
      <c r="Y4" s="7">
        <f t="shared" si="8"/>
        <v>2.2374999999999998</v>
      </c>
      <c r="Z4" s="7">
        <v>9.6</v>
      </c>
      <c r="AA4" s="7">
        <f t="shared" si="9"/>
        <v>6.3</v>
      </c>
      <c r="AB4" s="7">
        <f t="shared" si="10"/>
        <v>1.26</v>
      </c>
      <c r="AC4" s="7">
        <f t="shared" si="11"/>
        <v>8.9499999999999993</v>
      </c>
      <c r="AD4" s="7">
        <f t="shared" si="12"/>
        <v>2.2374999999999998</v>
      </c>
      <c r="AE4" s="7">
        <v>0.82758620699999996</v>
      </c>
      <c r="AF4" s="7">
        <f t="shared" si="13"/>
        <v>2.4724137929999999</v>
      </c>
      <c r="AG4" s="7">
        <f t="shared" si="14"/>
        <v>0.49448275860000002</v>
      </c>
      <c r="AH4" s="7">
        <f t="shared" si="15"/>
        <v>0.17758620699999994</v>
      </c>
      <c r="AI4" s="7">
        <f t="shared" si="16"/>
        <v>4.4396551749999985E-2</v>
      </c>
      <c r="AJ4" s="7">
        <f>EXP(-R4)</f>
        <v>0.2836540264997704</v>
      </c>
      <c r="AK4" s="7">
        <f>EXP(-W4)</f>
        <v>0.2836540264997704</v>
      </c>
      <c r="AL4" s="7">
        <f>EXP(-AB4)</f>
        <v>0.2836540264997704</v>
      </c>
      <c r="AM4" s="7">
        <v>1</v>
      </c>
      <c r="AN4" s="7">
        <f>EXP(-T4)</f>
        <v>0.10672498360043621</v>
      </c>
      <c r="AO4" s="7">
        <f>EXP(-Y4)</f>
        <v>0.10672498360043621</v>
      </c>
      <c r="AP4" s="7">
        <f>EXP(-AD4)</f>
        <v>0.10672498360043621</v>
      </c>
      <c r="AQ4" s="7">
        <f t="shared" si="17"/>
        <v>0.95657455093867583</v>
      </c>
      <c r="AR4" s="7">
        <v>1</v>
      </c>
      <c r="AS4" s="7">
        <v>1</v>
      </c>
      <c r="AT4" s="7">
        <v>1</v>
      </c>
      <c r="AU4" s="7">
        <v>0</v>
      </c>
      <c r="AV4" s="7">
        <v>4</v>
      </c>
      <c r="AW4" s="7">
        <f t="shared" si="18"/>
        <v>10.127711581239296</v>
      </c>
      <c r="AX4" s="7">
        <f t="shared" si="19"/>
        <v>6.3298197382745602</v>
      </c>
      <c r="AY4" s="7" t="s">
        <v>28</v>
      </c>
      <c r="AZ4" s="7">
        <v>4</v>
      </c>
    </row>
    <row r="5" spans="1:52" x14ac:dyDescent="0.3">
      <c r="A5" s="7" t="s">
        <v>71</v>
      </c>
      <c r="B5" s="7">
        <v>52</v>
      </c>
      <c r="C5" s="7">
        <v>12</v>
      </c>
      <c r="D5" s="7">
        <v>2</v>
      </c>
      <c r="E5" s="7">
        <v>0.9</v>
      </c>
      <c r="F5" s="7">
        <v>1.5</v>
      </c>
      <c r="G5" s="7">
        <v>0</v>
      </c>
      <c r="H5" s="7">
        <v>0</v>
      </c>
      <c r="I5" s="7">
        <v>0</v>
      </c>
      <c r="J5" s="7">
        <v>10</v>
      </c>
      <c r="K5" s="7">
        <v>13.5</v>
      </c>
      <c r="L5" s="7">
        <v>0.55947285499999999</v>
      </c>
      <c r="M5" s="7">
        <v>0.33300000000000002</v>
      </c>
      <c r="N5" s="7">
        <f t="shared" si="0"/>
        <v>0.22647285499999997</v>
      </c>
      <c r="O5" s="7">
        <v>6.6666666670000003</v>
      </c>
      <c r="P5" s="7">
        <v>0</v>
      </c>
      <c r="Q5" s="7">
        <f t="shared" si="1"/>
        <v>3.3</v>
      </c>
      <c r="R5" s="7">
        <f t="shared" si="2"/>
        <v>0.66</v>
      </c>
      <c r="S5" s="7">
        <f t="shared" si="3"/>
        <v>0.65</v>
      </c>
      <c r="T5" s="7">
        <f t="shared" si="4"/>
        <v>0.16250000000000001</v>
      </c>
      <c r="U5" s="7">
        <v>0</v>
      </c>
      <c r="V5" s="7">
        <f t="shared" si="5"/>
        <v>3.3</v>
      </c>
      <c r="W5" s="7">
        <f t="shared" si="6"/>
        <v>0.66</v>
      </c>
      <c r="X5" s="7">
        <f t="shared" si="7"/>
        <v>0.65</v>
      </c>
      <c r="Y5" s="7">
        <f t="shared" si="8"/>
        <v>0.16250000000000001</v>
      </c>
      <c r="Z5" s="7">
        <v>0</v>
      </c>
      <c r="AA5" s="7">
        <f t="shared" si="9"/>
        <v>3.3</v>
      </c>
      <c r="AB5" s="7">
        <f t="shared" si="10"/>
        <v>0.66</v>
      </c>
      <c r="AC5" s="7">
        <f t="shared" si="11"/>
        <v>0.65</v>
      </c>
      <c r="AD5" s="7">
        <f t="shared" si="12"/>
        <v>0.16250000000000001</v>
      </c>
      <c r="AE5" s="7">
        <v>0.74074074099999998</v>
      </c>
      <c r="AF5" s="7">
        <f t="shared" si="13"/>
        <v>2.5592592590000001</v>
      </c>
      <c r="AG5" s="7">
        <f t="shared" si="14"/>
        <v>0.51185185180000004</v>
      </c>
      <c r="AH5" s="7">
        <f t="shared" si="15"/>
        <v>9.0740740999999958E-2</v>
      </c>
      <c r="AI5" s="7">
        <f t="shared" si="16"/>
        <v>2.268518524999999E-2</v>
      </c>
      <c r="AJ5" s="7">
        <v>1</v>
      </c>
      <c r="AK5" s="7">
        <v>1</v>
      </c>
      <c r="AL5" s="7">
        <v>1</v>
      </c>
      <c r="AM5" s="7">
        <v>1</v>
      </c>
      <c r="AN5" s="7">
        <v>0</v>
      </c>
      <c r="AO5" s="7">
        <v>0</v>
      </c>
      <c r="AP5" s="7">
        <v>0</v>
      </c>
      <c r="AQ5" s="7">
        <f t="shared" si="17"/>
        <v>0.97757018885029767</v>
      </c>
      <c r="AR5" s="7">
        <v>1</v>
      </c>
      <c r="AS5" s="7">
        <v>1</v>
      </c>
      <c r="AT5" s="7">
        <v>1</v>
      </c>
      <c r="AU5" s="7">
        <v>0</v>
      </c>
      <c r="AV5" s="7">
        <v>4</v>
      </c>
      <c r="AW5" s="7">
        <f t="shared" si="18"/>
        <v>11.977570188850297</v>
      </c>
      <c r="AX5" s="7">
        <f t="shared" si="19"/>
        <v>7.4859813680314353</v>
      </c>
      <c r="AY5" s="7" t="s">
        <v>29</v>
      </c>
      <c r="AZ5" s="7">
        <v>3</v>
      </c>
    </row>
    <row r="6" spans="1:52" x14ac:dyDescent="0.3">
      <c r="A6" s="7" t="s">
        <v>71</v>
      </c>
      <c r="B6" s="7">
        <v>500</v>
      </c>
      <c r="C6" s="7">
        <v>12</v>
      </c>
      <c r="D6" s="7">
        <v>2</v>
      </c>
      <c r="E6" s="7">
        <v>0.55000000000000004</v>
      </c>
      <c r="F6" s="7">
        <v>3</v>
      </c>
      <c r="G6" s="7">
        <v>2.5</v>
      </c>
      <c r="H6" s="7">
        <v>2.5</v>
      </c>
      <c r="I6" s="7">
        <v>2.5</v>
      </c>
      <c r="J6" s="7">
        <v>15</v>
      </c>
      <c r="K6" s="7">
        <v>15</v>
      </c>
      <c r="L6" s="7">
        <v>0.44721359500000002</v>
      </c>
      <c r="M6" s="7">
        <v>0.33300000000000002</v>
      </c>
      <c r="N6" s="7">
        <f t="shared" si="0"/>
        <v>0.114213595</v>
      </c>
      <c r="O6" s="7">
        <v>5</v>
      </c>
      <c r="P6" s="7">
        <v>6</v>
      </c>
      <c r="Q6" s="7">
        <f t="shared" si="1"/>
        <v>2.7</v>
      </c>
      <c r="R6" s="7">
        <f t="shared" si="2"/>
        <v>0.54</v>
      </c>
      <c r="S6" s="7">
        <f t="shared" si="3"/>
        <v>5.35</v>
      </c>
      <c r="T6" s="7">
        <f t="shared" si="4"/>
        <v>1.3374999999999999</v>
      </c>
      <c r="U6" s="7">
        <v>6</v>
      </c>
      <c r="V6" s="7">
        <f t="shared" si="5"/>
        <v>2.7</v>
      </c>
      <c r="W6" s="7">
        <f t="shared" si="6"/>
        <v>0.54</v>
      </c>
      <c r="X6" s="7">
        <f t="shared" si="7"/>
        <v>5.35</v>
      </c>
      <c r="Y6" s="7">
        <f t="shared" si="8"/>
        <v>1.3374999999999999</v>
      </c>
      <c r="Z6" s="7">
        <v>6</v>
      </c>
      <c r="AA6" s="7">
        <f t="shared" si="9"/>
        <v>2.7</v>
      </c>
      <c r="AB6" s="7">
        <f t="shared" si="10"/>
        <v>0.54</v>
      </c>
      <c r="AC6" s="7">
        <f t="shared" si="11"/>
        <v>5.35</v>
      </c>
      <c r="AD6" s="7">
        <f t="shared" si="12"/>
        <v>1.3374999999999999</v>
      </c>
      <c r="AE6" s="7">
        <v>1</v>
      </c>
      <c r="AF6" s="7">
        <f t="shared" si="13"/>
        <v>2.2999999999999998</v>
      </c>
      <c r="AG6" s="7">
        <f t="shared" si="14"/>
        <v>0.45999999999999996</v>
      </c>
      <c r="AH6" s="7">
        <f t="shared" si="15"/>
        <v>0.35</v>
      </c>
      <c r="AI6" s="7">
        <f t="shared" si="16"/>
        <v>8.7499999999999994E-2</v>
      </c>
      <c r="AJ6" s="7">
        <f>EXP(-R6)</f>
        <v>0.58274825237398964</v>
      </c>
      <c r="AK6" s="7">
        <f>EXP(-W6)</f>
        <v>0.58274825237398964</v>
      </c>
      <c r="AL6" s="7">
        <f>EXP(-AB6)</f>
        <v>0.58274825237398964</v>
      </c>
      <c r="AM6" s="7">
        <v>1</v>
      </c>
      <c r="AN6" s="7">
        <f t="shared" ref="AN6:AN37" si="20">EXP(-T6)</f>
        <v>0.26250110170180729</v>
      </c>
      <c r="AO6" s="7">
        <f t="shared" ref="AO6:AO23" si="21">EXP(-Y6)</f>
        <v>0.26250110170180729</v>
      </c>
      <c r="AP6" s="7">
        <f t="shared" ref="AP6:AP17" si="22">EXP(-AD6)</f>
        <v>0.26250110170180729</v>
      </c>
      <c r="AQ6" s="7">
        <f t="shared" si="17"/>
        <v>0.91621887165087768</v>
      </c>
      <c r="AR6" s="7">
        <v>1</v>
      </c>
      <c r="AS6" s="7">
        <v>1</v>
      </c>
      <c r="AT6" s="7">
        <v>1</v>
      </c>
      <c r="AU6" s="7">
        <v>0</v>
      </c>
      <c r="AV6" s="7">
        <v>4</v>
      </c>
      <c r="AW6" s="7">
        <f t="shared" si="18"/>
        <v>11.451966933878268</v>
      </c>
      <c r="AX6" s="7">
        <f t="shared" si="19"/>
        <v>7.1574793336739173</v>
      </c>
      <c r="AY6" s="7" t="s">
        <v>29</v>
      </c>
      <c r="AZ6" s="7">
        <v>2</v>
      </c>
    </row>
    <row r="7" spans="1:52" x14ac:dyDescent="0.3">
      <c r="A7" s="7" t="s">
        <v>71</v>
      </c>
      <c r="B7" s="7">
        <v>750</v>
      </c>
      <c r="C7" s="7">
        <v>12</v>
      </c>
      <c r="D7" s="7">
        <v>2</v>
      </c>
      <c r="E7" s="7">
        <v>0.45</v>
      </c>
      <c r="F7" s="7">
        <v>3</v>
      </c>
      <c r="G7" s="7">
        <v>3</v>
      </c>
      <c r="H7" s="7">
        <v>3</v>
      </c>
      <c r="I7" s="7">
        <v>3</v>
      </c>
      <c r="J7" s="7">
        <v>15</v>
      </c>
      <c r="K7" s="7">
        <v>15</v>
      </c>
      <c r="L7" s="7">
        <v>0.44721359500000002</v>
      </c>
      <c r="M7" s="7">
        <v>0.33300000000000002</v>
      </c>
      <c r="N7" s="7">
        <f t="shared" si="0"/>
        <v>0.114213595</v>
      </c>
      <c r="O7" s="7">
        <v>5</v>
      </c>
      <c r="P7" s="7">
        <v>5</v>
      </c>
      <c r="Q7" s="7">
        <f t="shared" si="1"/>
        <v>1.7000000000000002</v>
      </c>
      <c r="R7" s="7">
        <f t="shared" si="2"/>
        <v>0.34000000000000008</v>
      </c>
      <c r="S7" s="7">
        <f t="shared" si="3"/>
        <v>4.3499999999999996</v>
      </c>
      <c r="T7" s="7">
        <f t="shared" si="4"/>
        <v>1.0874999999999999</v>
      </c>
      <c r="U7" s="7">
        <v>5</v>
      </c>
      <c r="V7" s="7">
        <f t="shared" si="5"/>
        <v>1.7000000000000002</v>
      </c>
      <c r="W7" s="7">
        <f t="shared" si="6"/>
        <v>0.34000000000000008</v>
      </c>
      <c r="X7" s="7">
        <f t="shared" si="7"/>
        <v>4.3499999999999996</v>
      </c>
      <c r="Y7" s="7">
        <f t="shared" si="8"/>
        <v>1.0874999999999999</v>
      </c>
      <c r="Z7" s="7">
        <v>5</v>
      </c>
      <c r="AA7" s="7">
        <f t="shared" si="9"/>
        <v>1.7000000000000002</v>
      </c>
      <c r="AB7" s="7">
        <f t="shared" si="10"/>
        <v>0.34000000000000008</v>
      </c>
      <c r="AC7" s="7">
        <f t="shared" si="11"/>
        <v>4.3499999999999996</v>
      </c>
      <c r="AD7" s="7">
        <f t="shared" si="12"/>
        <v>1.0874999999999999</v>
      </c>
      <c r="AE7" s="7">
        <v>1</v>
      </c>
      <c r="AF7" s="7">
        <f t="shared" si="13"/>
        <v>2.2999999999999998</v>
      </c>
      <c r="AG7" s="7">
        <f t="shared" si="14"/>
        <v>0.45999999999999996</v>
      </c>
      <c r="AH7" s="7">
        <f t="shared" si="15"/>
        <v>0.35</v>
      </c>
      <c r="AI7" s="7">
        <f t="shared" si="16"/>
        <v>8.7499999999999994E-2</v>
      </c>
      <c r="AJ7" s="7">
        <f>EXP(-R7)</f>
        <v>0.71177032276260965</v>
      </c>
      <c r="AK7" s="7">
        <f>EXP(-W7)</f>
        <v>0.71177032276260965</v>
      </c>
      <c r="AL7" s="7">
        <f>EXP(-AB7)</f>
        <v>0.71177032276260965</v>
      </c>
      <c r="AM7" s="7">
        <v>1</v>
      </c>
      <c r="AN7" s="7">
        <f t="shared" si="20"/>
        <v>0.33705808649365432</v>
      </c>
      <c r="AO7" s="7">
        <f t="shared" si="21"/>
        <v>0.33705808649365432</v>
      </c>
      <c r="AP7" s="7">
        <f t="shared" si="22"/>
        <v>0.33705808649365432</v>
      </c>
      <c r="AQ7" s="7">
        <f t="shared" si="17"/>
        <v>0.91621887165087768</v>
      </c>
      <c r="AR7" s="7">
        <v>1</v>
      </c>
      <c r="AS7" s="7">
        <v>1</v>
      </c>
      <c r="AT7" s="7">
        <v>1</v>
      </c>
      <c r="AU7" s="7">
        <v>0</v>
      </c>
      <c r="AV7" s="7">
        <v>4</v>
      </c>
      <c r="AW7" s="7">
        <f t="shared" si="18"/>
        <v>12.062704099419669</v>
      </c>
      <c r="AX7" s="7">
        <f t="shared" si="19"/>
        <v>7.5391900621372931</v>
      </c>
      <c r="AY7" s="7" t="s">
        <v>29</v>
      </c>
      <c r="AZ7" s="7">
        <v>2</v>
      </c>
    </row>
    <row r="8" spans="1:52" x14ac:dyDescent="0.3">
      <c r="A8" s="7" t="s">
        <v>71</v>
      </c>
      <c r="B8" s="7">
        <v>1000</v>
      </c>
      <c r="C8" s="7">
        <v>12</v>
      </c>
      <c r="D8" s="7">
        <v>2</v>
      </c>
      <c r="E8" s="7">
        <v>0.45</v>
      </c>
      <c r="F8" s="7">
        <v>3</v>
      </c>
      <c r="G8" s="7">
        <v>5</v>
      </c>
      <c r="H8" s="7">
        <v>5</v>
      </c>
      <c r="I8" s="7">
        <v>5</v>
      </c>
      <c r="J8" s="7">
        <v>15</v>
      </c>
      <c r="K8" s="7">
        <v>15</v>
      </c>
      <c r="L8" s="7">
        <v>0.44721359500000002</v>
      </c>
      <c r="M8" s="7">
        <v>0.33300000000000002</v>
      </c>
      <c r="N8" s="7">
        <f t="shared" si="0"/>
        <v>0.114213595</v>
      </c>
      <c r="O8" s="7">
        <v>5</v>
      </c>
      <c r="P8" s="7">
        <v>3</v>
      </c>
      <c r="Q8" s="7">
        <f t="shared" si="1"/>
        <v>0.29999999999999982</v>
      </c>
      <c r="R8" s="7">
        <f t="shared" si="2"/>
        <v>5.999999999999997E-2</v>
      </c>
      <c r="S8" s="7">
        <f t="shared" si="3"/>
        <v>2.35</v>
      </c>
      <c r="T8" s="7">
        <f t="shared" si="4"/>
        <v>0.58750000000000002</v>
      </c>
      <c r="U8" s="7">
        <v>3</v>
      </c>
      <c r="V8" s="7">
        <f t="shared" si="5"/>
        <v>0.29999999999999982</v>
      </c>
      <c r="W8" s="7">
        <f t="shared" si="6"/>
        <v>5.999999999999997E-2</v>
      </c>
      <c r="X8" s="7">
        <f t="shared" si="7"/>
        <v>2.35</v>
      </c>
      <c r="Y8" s="7">
        <f t="shared" si="8"/>
        <v>0.58750000000000002</v>
      </c>
      <c r="Z8" s="7">
        <v>3</v>
      </c>
      <c r="AA8" s="7">
        <f t="shared" si="9"/>
        <v>0.29999999999999982</v>
      </c>
      <c r="AB8" s="7">
        <f t="shared" si="10"/>
        <v>5.999999999999997E-2</v>
      </c>
      <c r="AC8" s="7">
        <f t="shared" si="11"/>
        <v>2.35</v>
      </c>
      <c r="AD8" s="7">
        <f t="shared" si="12"/>
        <v>0.58750000000000002</v>
      </c>
      <c r="AE8" s="7">
        <v>1</v>
      </c>
      <c r="AF8" s="7">
        <f t="shared" si="13"/>
        <v>2.2999999999999998</v>
      </c>
      <c r="AG8" s="7">
        <f t="shared" si="14"/>
        <v>0.45999999999999996</v>
      </c>
      <c r="AH8" s="7">
        <f t="shared" si="15"/>
        <v>0.35</v>
      </c>
      <c r="AI8" s="7">
        <f t="shared" si="16"/>
        <v>8.7499999999999994E-2</v>
      </c>
      <c r="AJ8" s="7">
        <v>1</v>
      </c>
      <c r="AK8" s="7">
        <v>1</v>
      </c>
      <c r="AL8" s="7">
        <v>1</v>
      </c>
      <c r="AM8" s="7">
        <v>1</v>
      </c>
      <c r="AN8" s="7">
        <f t="shared" si="20"/>
        <v>0.55571483666357135</v>
      </c>
      <c r="AO8" s="7">
        <f t="shared" si="21"/>
        <v>0.55571483666357135</v>
      </c>
      <c r="AP8" s="7">
        <f t="shared" si="22"/>
        <v>0.55571483666357135</v>
      </c>
      <c r="AQ8" s="7">
        <f t="shared" si="17"/>
        <v>0.91621887165087768</v>
      </c>
      <c r="AR8" s="7">
        <v>1</v>
      </c>
      <c r="AS8" s="7">
        <v>1</v>
      </c>
      <c r="AT8" s="7">
        <v>1</v>
      </c>
      <c r="AU8" s="7">
        <v>0</v>
      </c>
      <c r="AV8" s="7">
        <v>4</v>
      </c>
      <c r="AW8" s="7">
        <f t="shared" si="18"/>
        <v>13.583363381641592</v>
      </c>
      <c r="AX8" s="7">
        <f t="shared" si="19"/>
        <v>8.4896021135259954</v>
      </c>
      <c r="AY8" s="7" t="s">
        <v>29</v>
      </c>
      <c r="AZ8" s="7">
        <v>2</v>
      </c>
    </row>
    <row r="9" spans="1:52" x14ac:dyDescent="0.3">
      <c r="A9" s="7" t="s">
        <v>70</v>
      </c>
      <c r="B9" s="7">
        <v>134</v>
      </c>
      <c r="C9" s="7">
        <v>6.6</v>
      </c>
      <c r="D9" s="7">
        <v>1.25</v>
      </c>
      <c r="E9" s="7">
        <v>0.5</v>
      </c>
      <c r="F9" s="7">
        <v>3</v>
      </c>
      <c r="G9" s="7">
        <v>3</v>
      </c>
      <c r="H9" s="7">
        <v>1.5</v>
      </c>
      <c r="I9" s="7">
        <v>1.5</v>
      </c>
      <c r="J9" s="7">
        <v>11.5</v>
      </c>
      <c r="K9" s="7">
        <v>9.6</v>
      </c>
      <c r="L9" s="7">
        <v>0.385185112</v>
      </c>
      <c r="M9" s="7">
        <v>0.33300000000000002</v>
      </c>
      <c r="N9" s="7">
        <f t="shared" si="0"/>
        <v>5.2185111999999978E-2</v>
      </c>
      <c r="O9" s="7">
        <v>3.8333333330000001</v>
      </c>
      <c r="P9" s="7">
        <v>3.8333333330000001</v>
      </c>
      <c r="Q9" s="7">
        <f t="shared" si="1"/>
        <v>0.5333333330000003</v>
      </c>
      <c r="R9" s="7">
        <f t="shared" si="2"/>
        <v>0.10666666660000007</v>
      </c>
      <c r="S9" s="7">
        <f t="shared" si="3"/>
        <v>3.1833333330000002</v>
      </c>
      <c r="T9" s="7">
        <f t="shared" si="4"/>
        <v>0.79583333325000005</v>
      </c>
      <c r="U9" s="7">
        <v>7.6666666670000003</v>
      </c>
      <c r="V9" s="7">
        <f t="shared" si="5"/>
        <v>4.3666666670000005</v>
      </c>
      <c r="W9" s="7">
        <f t="shared" si="6"/>
        <v>0.87333333340000019</v>
      </c>
      <c r="X9" s="7">
        <f t="shared" si="7"/>
        <v>7.016666667</v>
      </c>
      <c r="Y9" s="7">
        <f t="shared" si="8"/>
        <v>1.75416666675</v>
      </c>
      <c r="Z9" s="7">
        <v>7.6666666670000003</v>
      </c>
      <c r="AA9" s="7">
        <f t="shared" si="9"/>
        <v>4.3666666670000005</v>
      </c>
      <c r="AB9" s="7">
        <f t="shared" si="10"/>
        <v>0.87333333340000019</v>
      </c>
      <c r="AC9" s="7">
        <f t="shared" si="11"/>
        <v>7.016666667</v>
      </c>
      <c r="AD9" s="7">
        <f t="shared" si="12"/>
        <v>1.75416666675</v>
      </c>
      <c r="AE9" s="7">
        <v>1.1979166670000001</v>
      </c>
      <c r="AF9" s="7">
        <f t="shared" si="13"/>
        <v>2.1020833329999995</v>
      </c>
      <c r="AG9" s="7">
        <f t="shared" si="14"/>
        <v>0.42041666659999993</v>
      </c>
      <c r="AH9" s="7">
        <f t="shared" si="15"/>
        <v>0.54791666700000008</v>
      </c>
      <c r="AI9" s="7">
        <f t="shared" si="16"/>
        <v>0.13697916675000002</v>
      </c>
      <c r="AJ9" s="7">
        <f t="shared" ref="AJ9:AJ24" si="23">EXP(-R9)</f>
        <v>0.89882523153153049</v>
      </c>
      <c r="AK9" s="7">
        <f t="shared" ref="AK9:AK23" si="24">EXP(-W9)</f>
        <v>0.41755736898028289</v>
      </c>
      <c r="AL9" s="7">
        <f t="shared" ref="AL9:AL17" si="25">EXP(-AB9)</f>
        <v>0.41755736898028289</v>
      </c>
      <c r="AM9" s="7">
        <v>1</v>
      </c>
      <c r="AN9" s="7">
        <f t="shared" si="20"/>
        <v>0.4512050740199175</v>
      </c>
      <c r="AO9" s="7">
        <f t="shared" si="21"/>
        <v>0.17305139169978925</v>
      </c>
      <c r="AP9" s="7">
        <f t="shared" si="22"/>
        <v>0.17305139169978925</v>
      </c>
      <c r="AQ9" s="7">
        <f t="shared" si="17"/>
        <v>0.87198839229505243</v>
      </c>
      <c r="AR9" s="7">
        <v>1</v>
      </c>
      <c r="AS9" s="7">
        <v>1</v>
      </c>
      <c r="AT9" s="7">
        <v>1</v>
      </c>
      <c r="AU9" s="7">
        <v>0</v>
      </c>
      <c r="AV9" s="7">
        <v>4</v>
      </c>
      <c r="AW9" s="7">
        <f t="shared" si="18"/>
        <v>11.403236219206644</v>
      </c>
      <c r="AX9" s="7">
        <f t="shared" si="19"/>
        <v>7.1270226370041527</v>
      </c>
      <c r="AY9" s="7" t="s">
        <v>29</v>
      </c>
      <c r="AZ9" s="7">
        <v>3</v>
      </c>
    </row>
    <row r="10" spans="1:52" x14ac:dyDescent="0.3">
      <c r="A10" s="7" t="s">
        <v>70</v>
      </c>
      <c r="B10" s="7">
        <v>268</v>
      </c>
      <c r="C10" s="7">
        <v>6.6</v>
      </c>
      <c r="D10" s="7">
        <v>1</v>
      </c>
      <c r="E10" s="7">
        <v>0.5</v>
      </c>
      <c r="F10" s="7">
        <v>3</v>
      </c>
      <c r="G10" s="7">
        <v>3</v>
      </c>
      <c r="H10" s="7">
        <v>1.5</v>
      </c>
      <c r="I10" s="7">
        <v>1.5</v>
      </c>
      <c r="J10" s="7">
        <v>11.5</v>
      </c>
      <c r="K10" s="7">
        <v>9.6</v>
      </c>
      <c r="L10" s="7">
        <v>0.385185112</v>
      </c>
      <c r="M10" s="7">
        <v>0.33300000000000002</v>
      </c>
      <c r="N10" s="7">
        <f t="shared" si="0"/>
        <v>5.2185111999999978E-2</v>
      </c>
      <c r="O10" s="7">
        <v>3.8333333330000001</v>
      </c>
      <c r="P10" s="7">
        <v>3.8333333330000001</v>
      </c>
      <c r="Q10" s="7">
        <f t="shared" si="1"/>
        <v>0.5333333330000003</v>
      </c>
      <c r="R10" s="7">
        <f t="shared" si="2"/>
        <v>0.10666666660000007</v>
      </c>
      <c r="S10" s="7">
        <f t="shared" si="3"/>
        <v>3.1833333330000002</v>
      </c>
      <c r="T10" s="7">
        <f t="shared" si="4"/>
        <v>0.79583333325000005</v>
      </c>
      <c r="U10" s="7">
        <v>7.6666666670000003</v>
      </c>
      <c r="V10" s="7">
        <f t="shared" si="5"/>
        <v>4.3666666670000005</v>
      </c>
      <c r="W10" s="7">
        <f t="shared" si="6"/>
        <v>0.87333333340000019</v>
      </c>
      <c r="X10" s="7">
        <f t="shared" si="7"/>
        <v>7.016666667</v>
      </c>
      <c r="Y10" s="7">
        <f t="shared" si="8"/>
        <v>1.75416666675</v>
      </c>
      <c r="Z10" s="7">
        <v>7.6666666670000003</v>
      </c>
      <c r="AA10" s="7">
        <f t="shared" si="9"/>
        <v>4.3666666670000005</v>
      </c>
      <c r="AB10" s="7">
        <f t="shared" si="10"/>
        <v>0.87333333340000019</v>
      </c>
      <c r="AC10" s="7">
        <f t="shared" si="11"/>
        <v>7.016666667</v>
      </c>
      <c r="AD10" s="7">
        <f t="shared" si="12"/>
        <v>1.75416666675</v>
      </c>
      <c r="AE10" s="7">
        <v>1.1979166670000001</v>
      </c>
      <c r="AF10" s="7">
        <f t="shared" si="13"/>
        <v>2.1020833329999995</v>
      </c>
      <c r="AG10" s="7">
        <f t="shared" si="14"/>
        <v>0.42041666659999993</v>
      </c>
      <c r="AH10" s="7">
        <f t="shared" si="15"/>
        <v>0.54791666700000008</v>
      </c>
      <c r="AI10" s="7">
        <f t="shared" si="16"/>
        <v>0.13697916675000002</v>
      </c>
      <c r="AJ10" s="7">
        <f t="shared" si="23"/>
        <v>0.89882523153153049</v>
      </c>
      <c r="AK10" s="7">
        <f t="shared" si="24"/>
        <v>0.41755736898028289</v>
      </c>
      <c r="AL10" s="7">
        <f t="shared" si="25"/>
        <v>0.41755736898028289</v>
      </c>
      <c r="AM10" s="7">
        <v>1</v>
      </c>
      <c r="AN10" s="7">
        <f t="shared" si="20"/>
        <v>0.4512050740199175</v>
      </c>
      <c r="AO10" s="7">
        <f t="shared" si="21"/>
        <v>0.17305139169978925</v>
      </c>
      <c r="AP10" s="7">
        <f t="shared" si="22"/>
        <v>0.17305139169978925</v>
      </c>
      <c r="AQ10" s="7">
        <f t="shared" si="17"/>
        <v>0.87198839229505243</v>
      </c>
      <c r="AR10" s="7">
        <v>1</v>
      </c>
      <c r="AS10" s="7">
        <v>1</v>
      </c>
      <c r="AT10" s="7">
        <v>1</v>
      </c>
      <c r="AU10" s="7">
        <v>0</v>
      </c>
      <c r="AV10" s="7">
        <v>4</v>
      </c>
      <c r="AW10" s="7">
        <f t="shared" si="18"/>
        <v>11.403236219206644</v>
      </c>
      <c r="AX10" s="7">
        <f t="shared" si="19"/>
        <v>7.1270226370041527</v>
      </c>
      <c r="AY10" s="7" t="s">
        <v>29</v>
      </c>
      <c r="AZ10" s="7">
        <v>3</v>
      </c>
    </row>
    <row r="11" spans="1:52" x14ac:dyDescent="0.3">
      <c r="A11" s="7" t="s">
        <v>70</v>
      </c>
      <c r="B11" s="7">
        <v>500</v>
      </c>
      <c r="C11" s="7">
        <v>6.6</v>
      </c>
      <c r="D11" s="7">
        <v>1</v>
      </c>
      <c r="E11" s="7">
        <v>0.5</v>
      </c>
      <c r="F11" s="7">
        <v>3</v>
      </c>
      <c r="G11" s="7">
        <v>3</v>
      </c>
      <c r="H11" s="7">
        <v>1.8</v>
      </c>
      <c r="I11" s="7">
        <v>1.8</v>
      </c>
      <c r="J11" s="7">
        <v>11.5</v>
      </c>
      <c r="K11" s="7">
        <v>9.6</v>
      </c>
      <c r="L11" s="7">
        <v>0.385185112</v>
      </c>
      <c r="M11" s="7">
        <v>0.33300000000000002</v>
      </c>
      <c r="N11" s="7">
        <f t="shared" si="0"/>
        <v>5.2185111999999978E-2</v>
      </c>
      <c r="O11" s="7">
        <v>3.8333333330000001</v>
      </c>
      <c r="P11" s="7">
        <v>3.8333333330000001</v>
      </c>
      <c r="Q11" s="7">
        <f t="shared" si="1"/>
        <v>0.5333333330000003</v>
      </c>
      <c r="R11" s="7">
        <f t="shared" si="2"/>
        <v>0.10666666660000007</v>
      </c>
      <c r="S11" s="7">
        <f t="shared" si="3"/>
        <v>3.1833333330000002</v>
      </c>
      <c r="T11" s="7">
        <f t="shared" si="4"/>
        <v>0.79583333325000005</v>
      </c>
      <c r="U11" s="7">
        <v>6.3888888890000004</v>
      </c>
      <c r="V11" s="7">
        <f t="shared" si="5"/>
        <v>3.0888888890000006</v>
      </c>
      <c r="W11" s="7">
        <f t="shared" si="6"/>
        <v>0.61777777780000021</v>
      </c>
      <c r="X11" s="7">
        <f t="shared" si="7"/>
        <v>5.738888889</v>
      </c>
      <c r="Y11" s="7">
        <f t="shared" si="8"/>
        <v>1.43472222225</v>
      </c>
      <c r="Z11" s="7">
        <v>6.3888888890000004</v>
      </c>
      <c r="AA11" s="7">
        <f t="shared" si="9"/>
        <v>3.0888888890000006</v>
      </c>
      <c r="AB11" s="7">
        <f t="shared" si="10"/>
        <v>0.61777777780000021</v>
      </c>
      <c r="AC11" s="7">
        <f t="shared" si="11"/>
        <v>5.738888889</v>
      </c>
      <c r="AD11" s="7">
        <f t="shared" si="12"/>
        <v>1.43472222225</v>
      </c>
      <c r="AE11" s="7">
        <v>1.1979166670000001</v>
      </c>
      <c r="AF11" s="7">
        <f t="shared" si="13"/>
        <v>2.1020833329999995</v>
      </c>
      <c r="AG11" s="7">
        <f t="shared" si="14"/>
        <v>0.42041666659999993</v>
      </c>
      <c r="AH11" s="7">
        <f t="shared" si="15"/>
        <v>0.54791666700000008</v>
      </c>
      <c r="AI11" s="7">
        <f t="shared" si="16"/>
        <v>0.13697916675000002</v>
      </c>
      <c r="AJ11" s="7">
        <f t="shared" si="23"/>
        <v>0.89882523153153049</v>
      </c>
      <c r="AK11" s="7">
        <f t="shared" si="24"/>
        <v>0.53914119890854939</v>
      </c>
      <c r="AL11" s="7">
        <f t="shared" si="25"/>
        <v>0.53914119890854939</v>
      </c>
      <c r="AM11" s="7">
        <v>1</v>
      </c>
      <c r="AN11" s="7">
        <f t="shared" si="20"/>
        <v>0.4512050740199175</v>
      </c>
      <c r="AO11" s="7">
        <f t="shared" si="21"/>
        <v>0.23818151635214183</v>
      </c>
      <c r="AP11" s="7">
        <f t="shared" si="22"/>
        <v>0.23818151635214183</v>
      </c>
      <c r="AQ11" s="7">
        <f t="shared" si="17"/>
        <v>0.87198839229505243</v>
      </c>
      <c r="AR11" s="7">
        <v>1</v>
      </c>
      <c r="AS11" s="7">
        <v>1</v>
      </c>
      <c r="AT11" s="7">
        <v>1</v>
      </c>
      <c r="AU11" s="7">
        <v>0</v>
      </c>
      <c r="AV11" s="7">
        <v>4</v>
      </c>
      <c r="AW11" s="7">
        <f t="shared" si="18"/>
        <v>11.776664128367884</v>
      </c>
      <c r="AX11" s="7">
        <f t="shared" si="19"/>
        <v>7.3604150802299273</v>
      </c>
      <c r="AY11" s="7" t="s">
        <v>29</v>
      </c>
      <c r="AZ11" s="7">
        <v>3</v>
      </c>
    </row>
    <row r="12" spans="1:52" x14ac:dyDescent="0.3">
      <c r="A12" s="7" t="s">
        <v>62</v>
      </c>
      <c r="B12" s="7">
        <v>50</v>
      </c>
      <c r="C12" s="7">
        <v>3.5</v>
      </c>
      <c r="D12" s="7">
        <v>1.25</v>
      </c>
      <c r="E12" s="7">
        <v>0.65</v>
      </c>
      <c r="F12" s="7">
        <v>0.9</v>
      </c>
      <c r="G12" s="7">
        <v>0.9</v>
      </c>
      <c r="H12" s="7">
        <v>0.9</v>
      </c>
      <c r="I12" s="7">
        <v>0.9</v>
      </c>
      <c r="J12" s="7">
        <v>11</v>
      </c>
      <c r="K12" s="7">
        <v>4.4000000000000004</v>
      </c>
      <c r="L12" s="7">
        <v>0.196116135</v>
      </c>
      <c r="M12" s="7">
        <v>0.33300000000000002</v>
      </c>
      <c r="N12" s="7">
        <f t="shared" si="0"/>
        <v>-0.13688386500000002</v>
      </c>
      <c r="O12" s="7">
        <v>12.222222220000001</v>
      </c>
      <c r="P12" s="7">
        <v>12.222222220000001</v>
      </c>
      <c r="Q12" s="7">
        <f t="shared" si="1"/>
        <v>8.9222222200000019</v>
      </c>
      <c r="R12" s="7">
        <f t="shared" si="2"/>
        <v>1.7844444440000005</v>
      </c>
      <c r="S12" s="7">
        <f t="shared" si="3"/>
        <v>11.57222222</v>
      </c>
      <c r="T12" s="7">
        <f t="shared" si="4"/>
        <v>2.8930555550000001</v>
      </c>
      <c r="U12" s="7">
        <v>12.222222220000001</v>
      </c>
      <c r="V12" s="7">
        <f t="shared" si="5"/>
        <v>8.9222222200000019</v>
      </c>
      <c r="W12" s="7">
        <f t="shared" si="6"/>
        <v>1.7844444440000005</v>
      </c>
      <c r="X12" s="7">
        <f t="shared" si="7"/>
        <v>11.57222222</v>
      </c>
      <c r="Y12" s="7">
        <f t="shared" si="8"/>
        <v>2.8930555550000001</v>
      </c>
      <c r="Z12" s="7">
        <v>12.222222220000001</v>
      </c>
      <c r="AA12" s="7">
        <f t="shared" si="9"/>
        <v>8.9222222200000019</v>
      </c>
      <c r="AB12" s="7">
        <f t="shared" si="10"/>
        <v>1.7844444440000005</v>
      </c>
      <c r="AC12" s="7">
        <f t="shared" si="11"/>
        <v>11.57222222</v>
      </c>
      <c r="AD12" s="7">
        <f t="shared" si="12"/>
        <v>2.8930555550000001</v>
      </c>
      <c r="AE12" s="7">
        <v>2.5</v>
      </c>
      <c r="AF12" s="7">
        <f t="shared" si="13"/>
        <v>0.79999999999999982</v>
      </c>
      <c r="AG12" s="7">
        <f t="shared" si="14"/>
        <v>0.15999999999999998</v>
      </c>
      <c r="AH12" s="7">
        <f t="shared" si="15"/>
        <v>1.85</v>
      </c>
      <c r="AI12" s="7">
        <f t="shared" si="16"/>
        <v>0.46250000000000002</v>
      </c>
      <c r="AJ12" s="7">
        <f t="shared" si="23"/>
        <v>0.16789030756365242</v>
      </c>
      <c r="AK12" s="7">
        <f t="shared" si="24"/>
        <v>0.16789030756365242</v>
      </c>
      <c r="AL12" s="7">
        <f t="shared" si="25"/>
        <v>0.16789030756365242</v>
      </c>
      <c r="AM12" s="7">
        <v>1</v>
      </c>
      <c r="AN12" s="7">
        <f t="shared" si="20"/>
        <v>5.5406655614443232E-2</v>
      </c>
      <c r="AO12" s="7">
        <f t="shared" si="21"/>
        <v>5.5406655614443232E-2</v>
      </c>
      <c r="AP12" s="7">
        <f t="shared" si="22"/>
        <v>5.5406655614443232E-2</v>
      </c>
      <c r="AQ12" s="7">
        <f t="shared" si="17"/>
        <v>0.62970740751161003</v>
      </c>
      <c r="AR12" s="7">
        <v>1</v>
      </c>
      <c r="AS12" s="7">
        <v>1</v>
      </c>
      <c r="AT12" s="7">
        <v>1</v>
      </c>
      <c r="AU12" s="7">
        <v>1</v>
      </c>
      <c r="AV12" s="7">
        <v>0</v>
      </c>
      <c r="AW12" s="7">
        <f t="shared" si="18"/>
        <v>6.2995982970458968</v>
      </c>
      <c r="AX12" s="7">
        <f t="shared" si="19"/>
        <v>3.9372489356536855</v>
      </c>
      <c r="AY12" s="7" t="s">
        <v>28</v>
      </c>
      <c r="AZ12" s="7">
        <v>4</v>
      </c>
    </row>
    <row r="13" spans="1:52" x14ac:dyDescent="0.3">
      <c r="A13" s="7" t="s">
        <v>62</v>
      </c>
      <c r="B13" s="7">
        <v>100</v>
      </c>
      <c r="C13" s="7">
        <v>3.5</v>
      </c>
      <c r="D13" s="7">
        <v>1.25</v>
      </c>
      <c r="E13" s="7">
        <v>0.65</v>
      </c>
      <c r="F13" s="7">
        <v>1.2</v>
      </c>
      <c r="G13" s="7">
        <v>2</v>
      </c>
      <c r="H13" s="7">
        <v>1.2</v>
      </c>
      <c r="I13" s="7">
        <v>1.2</v>
      </c>
      <c r="J13" s="7">
        <v>11</v>
      </c>
      <c r="K13" s="7">
        <v>4.7</v>
      </c>
      <c r="L13" s="7">
        <v>0.20892190599999999</v>
      </c>
      <c r="M13" s="7">
        <v>0.33300000000000002</v>
      </c>
      <c r="N13" s="7">
        <f t="shared" si="0"/>
        <v>-0.12407809400000003</v>
      </c>
      <c r="O13" s="7">
        <v>9.1666666669999994</v>
      </c>
      <c r="P13" s="7">
        <v>5.5</v>
      </c>
      <c r="Q13" s="7">
        <f t="shared" si="1"/>
        <v>2.2000000000000002</v>
      </c>
      <c r="R13" s="7">
        <f t="shared" si="2"/>
        <v>0.44000000000000006</v>
      </c>
      <c r="S13" s="7">
        <f t="shared" si="3"/>
        <v>4.8499999999999996</v>
      </c>
      <c r="T13" s="7">
        <f t="shared" si="4"/>
        <v>1.2124999999999999</v>
      </c>
      <c r="U13" s="7">
        <v>9.1666666669999994</v>
      </c>
      <c r="V13" s="7">
        <f t="shared" si="5"/>
        <v>5.8666666669999996</v>
      </c>
      <c r="W13" s="7">
        <f t="shared" si="6"/>
        <v>1.1733333334</v>
      </c>
      <c r="X13" s="7">
        <f t="shared" si="7"/>
        <v>8.5166666669999991</v>
      </c>
      <c r="Y13" s="7">
        <f t="shared" si="8"/>
        <v>2.1291666667499998</v>
      </c>
      <c r="Z13" s="7">
        <v>9.1666666669999994</v>
      </c>
      <c r="AA13" s="7">
        <f t="shared" si="9"/>
        <v>5.8666666669999996</v>
      </c>
      <c r="AB13" s="7">
        <f t="shared" si="10"/>
        <v>1.1733333334</v>
      </c>
      <c r="AC13" s="7">
        <f t="shared" si="11"/>
        <v>8.5166666669999991</v>
      </c>
      <c r="AD13" s="7">
        <f t="shared" si="12"/>
        <v>2.1291666667499998</v>
      </c>
      <c r="AE13" s="7">
        <v>2.3404255319999998</v>
      </c>
      <c r="AF13" s="7">
        <f t="shared" si="13"/>
        <v>0.95957446800000001</v>
      </c>
      <c r="AG13" s="7">
        <f t="shared" si="14"/>
        <v>0.19191489360000002</v>
      </c>
      <c r="AH13" s="7">
        <f t="shared" si="15"/>
        <v>1.6904255319999999</v>
      </c>
      <c r="AI13" s="7">
        <f t="shared" si="16"/>
        <v>0.42260638299999997</v>
      </c>
      <c r="AJ13" s="7">
        <f t="shared" si="23"/>
        <v>0.6440364210831413</v>
      </c>
      <c r="AK13" s="7">
        <f t="shared" si="24"/>
        <v>0.30933410712051274</v>
      </c>
      <c r="AL13" s="7">
        <f t="shared" si="25"/>
        <v>0.30933410712051274</v>
      </c>
      <c r="AM13" s="7">
        <v>1</v>
      </c>
      <c r="AN13" s="7">
        <f t="shared" si="20"/>
        <v>0.29745271732174061</v>
      </c>
      <c r="AO13" s="7">
        <f t="shared" si="21"/>
        <v>0.11893636619512223</v>
      </c>
      <c r="AP13" s="7">
        <f t="shared" si="22"/>
        <v>0.11893636619512223</v>
      </c>
      <c r="AQ13" s="7">
        <f t="shared" si="17"/>
        <v>0.65533653395188352</v>
      </c>
      <c r="AR13" s="7">
        <v>1</v>
      </c>
      <c r="AS13" s="7">
        <v>1</v>
      </c>
      <c r="AT13" s="7">
        <v>1</v>
      </c>
      <c r="AU13" s="7">
        <v>0</v>
      </c>
      <c r="AV13" s="7">
        <v>0</v>
      </c>
      <c r="AW13" s="7">
        <f t="shared" si="18"/>
        <v>6.4533666189880359</v>
      </c>
      <c r="AX13" s="7">
        <f t="shared" si="19"/>
        <v>4.0333541368675228</v>
      </c>
      <c r="AY13" s="7" t="s">
        <v>28</v>
      </c>
      <c r="AZ13" s="7">
        <v>1</v>
      </c>
    </row>
    <row r="14" spans="1:52" x14ac:dyDescent="0.3">
      <c r="A14" s="7" t="s">
        <v>62</v>
      </c>
      <c r="B14" s="7">
        <v>250</v>
      </c>
      <c r="C14" s="7">
        <v>3.5</v>
      </c>
      <c r="D14" s="7">
        <v>1.25</v>
      </c>
      <c r="E14" s="7">
        <v>0.6</v>
      </c>
      <c r="F14" s="7">
        <v>1.2</v>
      </c>
      <c r="G14" s="7">
        <v>2</v>
      </c>
      <c r="H14" s="7">
        <v>1.2</v>
      </c>
      <c r="I14" s="7">
        <v>1.2</v>
      </c>
      <c r="J14" s="7">
        <v>11</v>
      </c>
      <c r="K14" s="7">
        <v>4.7</v>
      </c>
      <c r="L14" s="7">
        <v>0.20892190599999999</v>
      </c>
      <c r="M14" s="7">
        <v>0.33300000000000002</v>
      </c>
      <c r="N14" s="7">
        <f t="shared" si="0"/>
        <v>-0.12407809400000003</v>
      </c>
      <c r="O14" s="7">
        <v>9.1666666669999994</v>
      </c>
      <c r="P14" s="7">
        <v>5.5</v>
      </c>
      <c r="Q14" s="7">
        <f t="shared" si="1"/>
        <v>2.2000000000000002</v>
      </c>
      <c r="R14" s="7">
        <f t="shared" si="2"/>
        <v>0.44000000000000006</v>
      </c>
      <c r="S14" s="7">
        <f t="shared" si="3"/>
        <v>4.8499999999999996</v>
      </c>
      <c r="T14" s="7">
        <f t="shared" si="4"/>
        <v>1.2124999999999999</v>
      </c>
      <c r="U14" s="7">
        <v>9.1666666669999994</v>
      </c>
      <c r="V14" s="7">
        <f t="shared" si="5"/>
        <v>5.8666666669999996</v>
      </c>
      <c r="W14" s="7">
        <f t="shared" si="6"/>
        <v>1.1733333334</v>
      </c>
      <c r="X14" s="7">
        <f t="shared" si="7"/>
        <v>8.5166666669999991</v>
      </c>
      <c r="Y14" s="7">
        <f t="shared" si="8"/>
        <v>2.1291666667499998</v>
      </c>
      <c r="Z14" s="7">
        <v>9.1666666669999994</v>
      </c>
      <c r="AA14" s="7">
        <f t="shared" si="9"/>
        <v>5.8666666669999996</v>
      </c>
      <c r="AB14" s="7">
        <f t="shared" si="10"/>
        <v>1.1733333334</v>
      </c>
      <c r="AC14" s="7">
        <f t="shared" si="11"/>
        <v>8.5166666669999991</v>
      </c>
      <c r="AD14" s="7">
        <f t="shared" si="12"/>
        <v>2.1291666667499998</v>
      </c>
      <c r="AE14" s="7">
        <v>2.3404255319999998</v>
      </c>
      <c r="AF14" s="7">
        <f t="shared" si="13"/>
        <v>0.95957446800000001</v>
      </c>
      <c r="AG14" s="7">
        <f t="shared" si="14"/>
        <v>0.19191489360000002</v>
      </c>
      <c r="AH14" s="7">
        <f t="shared" si="15"/>
        <v>1.6904255319999999</v>
      </c>
      <c r="AI14" s="7">
        <f t="shared" si="16"/>
        <v>0.42260638299999997</v>
      </c>
      <c r="AJ14" s="7">
        <f t="shared" si="23"/>
        <v>0.6440364210831413</v>
      </c>
      <c r="AK14" s="7">
        <f t="shared" si="24"/>
        <v>0.30933410712051274</v>
      </c>
      <c r="AL14" s="7">
        <f t="shared" si="25"/>
        <v>0.30933410712051274</v>
      </c>
      <c r="AM14" s="7">
        <v>1</v>
      </c>
      <c r="AN14" s="7">
        <f t="shared" si="20"/>
        <v>0.29745271732174061</v>
      </c>
      <c r="AO14" s="7">
        <f t="shared" si="21"/>
        <v>0.11893636619512223</v>
      </c>
      <c r="AP14" s="7">
        <f t="shared" si="22"/>
        <v>0.11893636619512223</v>
      </c>
      <c r="AQ14" s="7">
        <f t="shared" si="17"/>
        <v>0.65533653395188352</v>
      </c>
      <c r="AR14" s="7">
        <v>1</v>
      </c>
      <c r="AS14" s="7">
        <v>1</v>
      </c>
      <c r="AT14" s="7">
        <v>1</v>
      </c>
      <c r="AU14" s="7">
        <v>0</v>
      </c>
      <c r="AV14" s="7">
        <v>0</v>
      </c>
      <c r="AW14" s="7">
        <f t="shared" si="18"/>
        <v>6.4533666189880359</v>
      </c>
      <c r="AX14" s="7">
        <f t="shared" si="19"/>
        <v>4.0333541368675228</v>
      </c>
      <c r="AY14" s="7" t="s">
        <v>28</v>
      </c>
      <c r="AZ14" s="7">
        <v>1</v>
      </c>
    </row>
    <row r="15" spans="1:52" x14ac:dyDescent="0.3">
      <c r="A15" s="7" t="s">
        <v>62</v>
      </c>
      <c r="B15" s="7">
        <v>500</v>
      </c>
      <c r="C15" s="7">
        <v>3.5</v>
      </c>
      <c r="D15" s="7">
        <v>1.25</v>
      </c>
      <c r="E15" s="7">
        <v>0.5</v>
      </c>
      <c r="F15" s="7">
        <v>1.2</v>
      </c>
      <c r="G15" s="7">
        <v>2</v>
      </c>
      <c r="H15" s="7">
        <v>1.2</v>
      </c>
      <c r="I15" s="7">
        <v>1.2</v>
      </c>
      <c r="J15" s="7">
        <v>11</v>
      </c>
      <c r="K15" s="7">
        <v>4.7</v>
      </c>
      <c r="L15" s="7">
        <v>0.20892190599999999</v>
      </c>
      <c r="M15" s="7">
        <v>0.33300000000000002</v>
      </c>
      <c r="N15" s="7">
        <f t="shared" si="0"/>
        <v>-0.12407809400000003</v>
      </c>
      <c r="O15" s="7">
        <v>9.1666666669999994</v>
      </c>
      <c r="P15" s="7">
        <v>5.5</v>
      </c>
      <c r="Q15" s="7">
        <f t="shared" si="1"/>
        <v>2.2000000000000002</v>
      </c>
      <c r="R15" s="7">
        <f t="shared" si="2"/>
        <v>0.44000000000000006</v>
      </c>
      <c r="S15" s="7">
        <f t="shared" si="3"/>
        <v>4.8499999999999996</v>
      </c>
      <c r="T15" s="7">
        <f t="shared" si="4"/>
        <v>1.2124999999999999</v>
      </c>
      <c r="U15" s="7">
        <v>9.1666666669999994</v>
      </c>
      <c r="V15" s="7">
        <f t="shared" si="5"/>
        <v>5.8666666669999996</v>
      </c>
      <c r="W15" s="7">
        <f t="shared" si="6"/>
        <v>1.1733333334</v>
      </c>
      <c r="X15" s="7">
        <f t="shared" si="7"/>
        <v>8.5166666669999991</v>
      </c>
      <c r="Y15" s="7">
        <f t="shared" si="8"/>
        <v>2.1291666667499998</v>
      </c>
      <c r="Z15" s="7">
        <v>9.1666666669999994</v>
      </c>
      <c r="AA15" s="7">
        <f t="shared" si="9"/>
        <v>5.8666666669999996</v>
      </c>
      <c r="AB15" s="7">
        <f t="shared" si="10"/>
        <v>1.1733333334</v>
      </c>
      <c r="AC15" s="7">
        <f t="shared" si="11"/>
        <v>8.5166666669999991</v>
      </c>
      <c r="AD15" s="7">
        <f t="shared" si="12"/>
        <v>2.1291666667499998</v>
      </c>
      <c r="AE15" s="7">
        <v>2.3404255319999998</v>
      </c>
      <c r="AF15" s="7">
        <f t="shared" si="13"/>
        <v>0.95957446800000001</v>
      </c>
      <c r="AG15" s="7">
        <f t="shared" si="14"/>
        <v>0.19191489360000002</v>
      </c>
      <c r="AH15" s="7">
        <f t="shared" si="15"/>
        <v>1.6904255319999999</v>
      </c>
      <c r="AI15" s="7">
        <f t="shared" si="16"/>
        <v>0.42260638299999997</v>
      </c>
      <c r="AJ15" s="7">
        <f t="shared" si="23"/>
        <v>0.6440364210831413</v>
      </c>
      <c r="AK15" s="7">
        <f t="shared" si="24"/>
        <v>0.30933410712051274</v>
      </c>
      <c r="AL15" s="7">
        <f t="shared" si="25"/>
        <v>0.30933410712051274</v>
      </c>
      <c r="AM15" s="7">
        <v>1</v>
      </c>
      <c r="AN15" s="7">
        <f t="shared" si="20"/>
        <v>0.29745271732174061</v>
      </c>
      <c r="AO15" s="7">
        <f t="shared" si="21"/>
        <v>0.11893636619512223</v>
      </c>
      <c r="AP15" s="7">
        <f t="shared" si="22"/>
        <v>0.11893636619512223</v>
      </c>
      <c r="AQ15" s="7">
        <f t="shared" si="17"/>
        <v>0.65533653395188352</v>
      </c>
      <c r="AR15" s="7">
        <v>1</v>
      </c>
      <c r="AS15" s="7">
        <v>1</v>
      </c>
      <c r="AT15" s="7">
        <v>1</v>
      </c>
      <c r="AU15" s="7">
        <v>0</v>
      </c>
      <c r="AV15" s="7">
        <v>0</v>
      </c>
      <c r="AW15" s="7">
        <f t="shared" si="18"/>
        <v>6.4533666189880359</v>
      </c>
      <c r="AX15" s="7">
        <f t="shared" si="19"/>
        <v>4.0333541368675228</v>
      </c>
      <c r="AY15" s="7" t="s">
        <v>28</v>
      </c>
      <c r="AZ15" s="7">
        <v>1</v>
      </c>
    </row>
    <row r="16" spans="1:52" x14ac:dyDescent="0.3">
      <c r="A16" s="7" t="s">
        <v>62</v>
      </c>
      <c r="B16" s="7">
        <v>750</v>
      </c>
      <c r="C16" s="7">
        <v>3.5</v>
      </c>
      <c r="D16" s="7">
        <v>1.25</v>
      </c>
      <c r="E16" s="7">
        <v>0.5</v>
      </c>
      <c r="F16" s="7">
        <v>1.2</v>
      </c>
      <c r="G16" s="7">
        <v>2</v>
      </c>
      <c r="H16" s="7">
        <v>1.2</v>
      </c>
      <c r="I16" s="7">
        <v>1.2</v>
      </c>
      <c r="J16" s="7">
        <v>11</v>
      </c>
      <c r="K16" s="7">
        <v>4.7</v>
      </c>
      <c r="L16" s="7">
        <v>0.20892190599999999</v>
      </c>
      <c r="M16" s="7">
        <v>0.33300000000000002</v>
      </c>
      <c r="N16" s="7">
        <f t="shared" si="0"/>
        <v>-0.12407809400000003</v>
      </c>
      <c r="O16" s="7">
        <v>9.1666666669999994</v>
      </c>
      <c r="P16" s="7">
        <v>5.5</v>
      </c>
      <c r="Q16" s="7">
        <f t="shared" si="1"/>
        <v>2.2000000000000002</v>
      </c>
      <c r="R16" s="7">
        <f t="shared" si="2"/>
        <v>0.44000000000000006</v>
      </c>
      <c r="S16" s="7">
        <f t="shared" si="3"/>
        <v>4.8499999999999996</v>
      </c>
      <c r="T16" s="7">
        <f t="shared" si="4"/>
        <v>1.2124999999999999</v>
      </c>
      <c r="U16" s="7">
        <v>9.1666666669999994</v>
      </c>
      <c r="V16" s="7">
        <f t="shared" si="5"/>
        <v>5.8666666669999996</v>
      </c>
      <c r="W16" s="7">
        <f t="shared" si="6"/>
        <v>1.1733333334</v>
      </c>
      <c r="X16" s="7">
        <f t="shared" si="7"/>
        <v>8.5166666669999991</v>
      </c>
      <c r="Y16" s="7">
        <f t="shared" si="8"/>
        <v>2.1291666667499998</v>
      </c>
      <c r="Z16" s="7">
        <v>9.1666666669999994</v>
      </c>
      <c r="AA16" s="7">
        <f t="shared" si="9"/>
        <v>5.8666666669999996</v>
      </c>
      <c r="AB16" s="7">
        <f t="shared" si="10"/>
        <v>1.1733333334</v>
      </c>
      <c r="AC16" s="7">
        <f t="shared" si="11"/>
        <v>8.5166666669999991</v>
      </c>
      <c r="AD16" s="7">
        <f t="shared" si="12"/>
        <v>2.1291666667499998</v>
      </c>
      <c r="AE16" s="7">
        <v>2.3404255319999998</v>
      </c>
      <c r="AF16" s="7">
        <f t="shared" si="13"/>
        <v>0.95957446800000001</v>
      </c>
      <c r="AG16" s="7">
        <f t="shared" si="14"/>
        <v>0.19191489360000002</v>
      </c>
      <c r="AH16" s="7">
        <f t="shared" si="15"/>
        <v>1.6904255319999999</v>
      </c>
      <c r="AI16" s="7">
        <f t="shared" si="16"/>
        <v>0.42260638299999997</v>
      </c>
      <c r="AJ16" s="7">
        <f t="shared" si="23"/>
        <v>0.6440364210831413</v>
      </c>
      <c r="AK16" s="7">
        <f t="shared" si="24"/>
        <v>0.30933410712051274</v>
      </c>
      <c r="AL16" s="7">
        <f t="shared" si="25"/>
        <v>0.30933410712051274</v>
      </c>
      <c r="AM16" s="7">
        <v>1</v>
      </c>
      <c r="AN16" s="7">
        <f t="shared" si="20"/>
        <v>0.29745271732174061</v>
      </c>
      <c r="AO16" s="7">
        <f t="shared" si="21"/>
        <v>0.11893636619512223</v>
      </c>
      <c r="AP16" s="7">
        <f t="shared" si="22"/>
        <v>0.11893636619512223</v>
      </c>
      <c r="AQ16" s="7">
        <f t="shared" si="17"/>
        <v>0.65533653395188352</v>
      </c>
      <c r="AR16" s="7">
        <v>1</v>
      </c>
      <c r="AS16" s="7">
        <v>1</v>
      </c>
      <c r="AT16" s="7">
        <v>1</v>
      </c>
      <c r="AU16" s="7">
        <v>0</v>
      </c>
      <c r="AV16" s="7">
        <v>0</v>
      </c>
      <c r="AW16" s="7">
        <f t="shared" si="18"/>
        <v>6.4533666189880359</v>
      </c>
      <c r="AX16" s="7">
        <f t="shared" si="19"/>
        <v>4.0333541368675228</v>
      </c>
      <c r="AY16" s="7" t="s">
        <v>28</v>
      </c>
      <c r="AZ16" s="7">
        <v>1</v>
      </c>
    </row>
    <row r="17" spans="1:52" x14ac:dyDescent="0.3">
      <c r="A17" s="7" t="s">
        <v>62</v>
      </c>
      <c r="B17" s="7">
        <v>1000</v>
      </c>
      <c r="C17" s="7">
        <v>3.5</v>
      </c>
      <c r="D17" s="7">
        <v>1.25</v>
      </c>
      <c r="E17" s="7">
        <v>0.5</v>
      </c>
      <c r="F17" s="7">
        <v>1.2</v>
      </c>
      <c r="G17" s="7">
        <v>2</v>
      </c>
      <c r="H17" s="7">
        <v>1.2</v>
      </c>
      <c r="I17" s="7">
        <v>1.2</v>
      </c>
      <c r="J17" s="7">
        <v>11</v>
      </c>
      <c r="K17" s="7">
        <v>4.7</v>
      </c>
      <c r="L17" s="7">
        <v>0.20892190599999999</v>
      </c>
      <c r="M17" s="7">
        <v>0.33300000000000002</v>
      </c>
      <c r="N17" s="7">
        <f t="shared" si="0"/>
        <v>-0.12407809400000003</v>
      </c>
      <c r="O17" s="7">
        <v>9.1666666669999994</v>
      </c>
      <c r="P17" s="7">
        <v>5.5</v>
      </c>
      <c r="Q17" s="7">
        <f t="shared" si="1"/>
        <v>2.2000000000000002</v>
      </c>
      <c r="R17" s="7">
        <f t="shared" si="2"/>
        <v>0.44000000000000006</v>
      </c>
      <c r="S17" s="7">
        <f t="shared" si="3"/>
        <v>4.8499999999999996</v>
      </c>
      <c r="T17" s="7">
        <f t="shared" si="4"/>
        <v>1.2124999999999999</v>
      </c>
      <c r="U17" s="7">
        <v>9.1666666669999994</v>
      </c>
      <c r="V17" s="7">
        <f t="shared" si="5"/>
        <v>5.8666666669999996</v>
      </c>
      <c r="W17" s="7">
        <f t="shared" si="6"/>
        <v>1.1733333334</v>
      </c>
      <c r="X17" s="7">
        <f t="shared" si="7"/>
        <v>8.5166666669999991</v>
      </c>
      <c r="Y17" s="7">
        <f t="shared" si="8"/>
        <v>2.1291666667499998</v>
      </c>
      <c r="Z17" s="7">
        <v>9.1666666669999994</v>
      </c>
      <c r="AA17" s="7">
        <f t="shared" si="9"/>
        <v>5.8666666669999996</v>
      </c>
      <c r="AB17" s="7">
        <f t="shared" si="10"/>
        <v>1.1733333334</v>
      </c>
      <c r="AC17" s="7">
        <f t="shared" si="11"/>
        <v>8.5166666669999991</v>
      </c>
      <c r="AD17" s="7">
        <f t="shared" si="12"/>
        <v>2.1291666667499998</v>
      </c>
      <c r="AE17" s="7">
        <v>2.3404255319999998</v>
      </c>
      <c r="AF17" s="7">
        <f t="shared" si="13"/>
        <v>0.95957446800000001</v>
      </c>
      <c r="AG17" s="7">
        <f t="shared" si="14"/>
        <v>0.19191489360000002</v>
      </c>
      <c r="AH17" s="7">
        <f t="shared" si="15"/>
        <v>1.6904255319999999</v>
      </c>
      <c r="AI17" s="7">
        <f t="shared" si="16"/>
        <v>0.42260638299999997</v>
      </c>
      <c r="AJ17" s="7">
        <f t="shared" si="23"/>
        <v>0.6440364210831413</v>
      </c>
      <c r="AK17" s="7">
        <f t="shared" si="24"/>
        <v>0.30933410712051274</v>
      </c>
      <c r="AL17" s="7">
        <f t="shared" si="25"/>
        <v>0.30933410712051274</v>
      </c>
      <c r="AM17" s="7">
        <v>1</v>
      </c>
      <c r="AN17" s="7">
        <f t="shared" si="20"/>
        <v>0.29745271732174061</v>
      </c>
      <c r="AO17" s="7">
        <f t="shared" si="21"/>
        <v>0.11893636619512223</v>
      </c>
      <c r="AP17" s="7">
        <f t="shared" si="22"/>
        <v>0.11893636619512223</v>
      </c>
      <c r="AQ17" s="7">
        <f t="shared" si="17"/>
        <v>0.65533653395188352</v>
      </c>
      <c r="AR17" s="7">
        <v>1</v>
      </c>
      <c r="AS17" s="7">
        <v>1</v>
      </c>
      <c r="AT17" s="7">
        <v>1</v>
      </c>
      <c r="AU17" s="7">
        <v>0</v>
      </c>
      <c r="AV17" s="7">
        <v>0</v>
      </c>
      <c r="AW17" s="7">
        <f t="shared" si="18"/>
        <v>6.4533666189880359</v>
      </c>
      <c r="AX17" s="7">
        <f t="shared" si="19"/>
        <v>4.0333541368675228</v>
      </c>
      <c r="AY17" s="7" t="s">
        <v>28</v>
      </c>
      <c r="AZ17" s="7">
        <v>1</v>
      </c>
    </row>
    <row r="18" spans="1:52" x14ac:dyDescent="0.3">
      <c r="A18" s="7" t="s">
        <v>69</v>
      </c>
      <c r="B18" s="7">
        <v>80</v>
      </c>
      <c r="C18" s="7">
        <v>6</v>
      </c>
      <c r="D18" s="7">
        <v>1.5</v>
      </c>
      <c r="E18" s="7">
        <v>0.7</v>
      </c>
      <c r="F18" s="7">
        <v>1.5</v>
      </c>
      <c r="G18" s="7">
        <v>1.5</v>
      </c>
      <c r="H18" s="7">
        <v>1</v>
      </c>
      <c r="I18" s="7">
        <v>0</v>
      </c>
      <c r="J18" s="7">
        <v>9</v>
      </c>
      <c r="K18" s="7">
        <v>7.5</v>
      </c>
      <c r="L18" s="7">
        <v>0.38461538499999998</v>
      </c>
      <c r="M18" s="7">
        <v>0.33300000000000002</v>
      </c>
      <c r="N18" s="7">
        <f t="shared" si="0"/>
        <v>5.1615384999999958E-2</v>
      </c>
      <c r="O18" s="7">
        <v>6</v>
      </c>
      <c r="P18" s="7">
        <v>6</v>
      </c>
      <c r="Q18" s="7">
        <f t="shared" si="1"/>
        <v>2.7</v>
      </c>
      <c r="R18" s="7">
        <f t="shared" si="2"/>
        <v>0.54</v>
      </c>
      <c r="S18" s="7">
        <f t="shared" si="3"/>
        <v>5.35</v>
      </c>
      <c r="T18" s="7">
        <f t="shared" si="4"/>
        <v>1.3374999999999999</v>
      </c>
      <c r="U18" s="7">
        <v>9</v>
      </c>
      <c r="V18" s="7">
        <f t="shared" si="5"/>
        <v>5.7</v>
      </c>
      <c r="W18" s="7">
        <f t="shared" si="6"/>
        <v>1.1400000000000001</v>
      </c>
      <c r="X18" s="7">
        <f t="shared" si="7"/>
        <v>8.35</v>
      </c>
      <c r="Y18" s="7">
        <f t="shared" si="8"/>
        <v>2.0874999999999999</v>
      </c>
      <c r="Z18" s="7">
        <v>0</v>
      </c>
      <c r="AA18" s="7">
        <f t="shared" si="9"/>
        <v>3.3</v>
      </c>
      <c r="AB18" s="7">
        <f t="shared" si="10"/>
        <v>0.66</v>
      </c>
      <c r="AC18" s="7">
        <f t="shared" si="11"/>
        <v>0.65</v>
      </c>
      <c r="AD18" s="7">
        <f t="shared" si="12"/>
        <v>0.16250000000000001</v>
      </c>
      <c r="AE18" s="7">
        <v>1.2</v>
      </c>
      <c r="AF18" s="7">
        <f t="shared" si="13"/>
        <v>2.0999999999999996</v>
      </c>
      <c r="AG18" s="7">
        <f t="shared" si="14"/>
        <v>0.41999999999999993</v>
      </c>
      <c r="AH18" s="7">
        <f t="shared" si="15"/>
        <v>0.54999999999999993</v>
      </c>
      <c r="AI18" s="7">
        <f t="shared" si="16"/>
        <v>0.13749999999999998</v>
      </c>
      <c r="AJ18" s="7">
        <f t="shared" si="23"/>
        <v>0.58274825237398964</v>
      </c>
      <c r="AK18" s="7">
        <f t="shared" si="24"/>
        <v>0.31981902181630384</v>
      </c>
      <c r="AL18" s="7">
        <v>1</v>
      </c>
      <c r="AM18" s="7">
        <v>1</v>
      </c>
      <c r="AN18" s="7">
        <f t="shared" si="20"/>
        <v>0.26250110170180729</v>
      </c>
      <c r="AO18" s="7">
        <f t="shared" si="21"/>
        <v>0.12399674050160123</v>
      </c>
      <c r="AP18" s="7">
        <v>0</v>
      </c>
      <c r="AQ18" s="7">
        <f t="shared" si="17"/>
        <v>0.87153434999715784</v>
      </c>
      <c r="AR18" s="7">
        <v>1</v>
      </c>
      <c r="AS18" s="7">
        <v>1</v>
      </c>
      <c r="AT18" s="7">
        <v>1</v>
      </c>
      <c r="AU18" s="7">
        <v>0</v>
      </c>
      <c r="AV18" s="7">
        <v>4</v>
      </c>
      <c r="AW18" s="7">
        <f t="shared" si="18"/>
        <v>11.16059946639086</v>
      </c>
      <c r="AX18" s="7">
        <f t="shared" si="19"/>
        <v>6.9753746664942877</v>
      </c>
      <c r="AY18" s="7" t="s">
        <v>29</v>
      </c>
      <c r="AZ18" s="7">
        <v>3</v>
      </c>
    </row>
    <row r="19" spans="1:52" x14ac:dyDescent="0.3">
      <c r="A19" s="7" t="s">
        <v>69</v>
      </c>
      <c r="B19" s="7">
        <v>300</v>
      </c>
      <c r="C19" s="7">
        <v>9</v>
      </c>
      <c r="D19" s="7">
        <v>1.5</v>
      </c>
      <c r="E19" s="7">
        <v>0.55000000000000004</v>
      </c>
      <c r="F19" s="7">
        <v>3.5</v>
      </c>
      <c r="G19" s="7">
        <v>1.5</v>
      </c>
      <c r="H19" s="7">
        <v>1.5</v>
      </c>
      <c r="I19" s="7">
        <v>1.5</v>
      </c>
      <c r="J19" s="7">
        <v>9</v>
      </c>
      <c r="K19" s="7">
        <v>12.5</v>
      </c>
      <c r="L19" s="7">
        <v>0.57039580899999998</v>
      </c>
      <c r="M19" s="7">
        <v>0.33300000000000002</v>
      </c>
      <c r="N19" s="7">
        <f t="shared" si="0"/>
        <v>0.23739580899999996</v>
      </c>
      <c r="O19" s="7">
        <v>2.5714285710000002</v>
      </c>
      <c r="P19" s="7">
        <v>6</v>
      </c>
      <c r="Q19" s="7">
        <f t="shared" si="1"/>
        <v>2.7</v>
      </c>
      <c r="R19" s="7">
        <f t="shared" si="2"/>
        <v>0.54</v>
      </c>
      <c r="S19" s="7">
        <f t="shared" si="3"/>
        <v>5.35</v>
      </c>
      <c r="T19" s="7">
        <f t="shared" si="4"/>
        <v>1.3374999999999999</v>
      </c>
      <c r="U19" s="7">
        <v>6</v>
      </c>
      <c r="V19" s="7">
        <f t="shared" si="5"/>
        <v>2.7</v>
      </c>
      <c r="W19" s="7">
        <f t="shared" si="6"/>
        <v>0.54</v>
      </c>
      <c r="X19" s="7">
        <f t="shared" si="7"/>
        <v>5.35</v>
      </c>
      <c r="Y19" s="7">
        <f t="shared" si="8"/>
        <v>1.3374999999999999</v>
      </c>
      <c r="Z19" s="7">
        <v>6</v>
      </c>
      <c r="AA19" s="7">
        <f t="shared" si="9"/>
        <v>2.7</v>
      </c>
      <c r="AB19" s="7">
        <f t="shared" si="10"/>
        <v>0.54</v>
      </c>
      <c r="AC19" s="7">
        <f t="shared" si="11"/>
        <v>5.35</v>
      </c>
      <c r="AD19" s="7">
        <f t="shared" si="12"/>
        <v>1.3374999999999999</v>
      </c>
      <c r="AE19" s="7">
        <v>0.72</v>
      </c>
      <c r="AF19" s="7">
        <f t="shared" si="13"/>
        <v>2.58</v>
      </c>
      <c r="AG19" s="7">
        <f t="shared" si="14"/>
        <v>0.51600000000000001</v>
      </c>
      <c r="AH19" s="7">
        <f t="shared" si="15"/>
        <v>6.9999999999999951E-2</v>
      </c>
      <c r="AI19" s="7">
        <f t="shared" si="16"/>
        <v>1.7499999999999988E-2</v>
      </c>
      <c r="AJ19" s="7">
        <f t="shared" si="23"/>
        <v>0.58274825237398964</v>
      </c>
      <c r="AK19" s="7">
        <f t="shared" si="24"/>
        <v>0.58274825237398964</v>
      </c>
      <c r="AL19" s="7">
        <f>EXP(-AB19)</f>
        <v>0.58274825237398964</v>
      </c>
      <c r="AM19" s="7">
        <v>1</v>
      </c>
      <c r="AN19" s="7">
        <f t="shared" si="20"/>
        <v>0.26250110170180729</v>
      </c>
      <c r="AO19" s="7">
        <f t="shared" si="21"/>
        <v>0.26250110170180729</v>
      </c>
      <c r="AP19" s="7">
        <f>EXP(-AD19)</f>
        <v>0.26250110170180729</v>
      </c>
      <c r="AQ19" s="7">
        <v>1</v>
      </c>
      <c r="AR19" s="7">
        <v>1</v>
      </c>
      <c r="AS19" s="7">
        <v>1</v>
      </c>
      <c r="AT19" s="7">
        <v>1</v>
      </c>
      <c r="AU19" s="7">
        <v>0</v>
      </c>
      <c r="AV19" s="7">
        <v>4</v>
      </c>
      <c r="AW19" s="7">
        <f t="shared" si="18"/>
        <v>11.535748062227391</v>
      </c>
      <c r="AX19" s="7">
        <f t="shared" si="19"/>
        <v>7.2098425388921195</v>
      </c>
      <c r="AY19" s="7" t="s">
        <v>29</v>
      </c>
      <c r="AZ19" s="7">
        <v>3</v>
      </c>
    </row>
    <row r="20" spans="1:52" x14ac:dyDescent="0.3">
      <c r="A20" s="7" t="s">
        <v>69</v>
      </c>
      <c r="B20" s="7">
        <v>200</v>
      </c>
      <c r="C20" s="7">
        <v>6</v>
      </c>
      <c r="D20" s="7">
        <v>1.5</v>
      </c>
      <c r="E20" s="7">
        <v>0.7</v>
      </c>
      <c r="F20" s="7">
        <v>3.5</v>
      </c>
      <c r="G20" s="7">
        <v>2.5</v>
      </c>
      <c r="H20" s="7">
        <v>2.5</v>
      </c>
      <c r="I20" s="7">
        <v>2.5</v>
      </c>
      <c r="J20" s="7">
        <v>12</v>
      </c>
      <c r="K20" s="7">
        <v>9.5</v>
      </c>
      <c r="L20" s="7">
        <v>0.368048451</v>
      </c>
      <c r="M20" s="7">
        <v>0.33300000000000002</v>
      </c>
      <c r="N20" s="7">
        <f t="shared" si="0"/>
        <v>3.504845099999998E-2</v>
      </c>
      <c r="O20" s="7">
        <v>3.4285714289999998</v>
      </c>
      <c r="P20" s="7">
        <v>4.8</v>
      </c>
      <c r="Q20" s="7">
        <f t="shared" si="1"/>
        <v>1.5</v>
      </c>
      <c r="R20" s="7">
        <f t="shared" si="2"/>
        <v>0.30000000000000004</v>
      </c>
      <c r="S20" s="7">
        <f t="shared" si="3"/>
        <v>4.1499999999999995</v>
      </c>
      <c r="T20" s="7">
        <f t="shared" si="4"/>
        <v>1.0374999999999999</v>
      </c>
      <c r="U20" s="7">
        <v>4.8</v>
      </c>
      <c r="V20" s="7">
        <f t="shared" si="5"/>
        <v>1.5</v>
      </c>
      <c r="W20" s="7">
        <f t="shared" si="6"/>
        <v>0.30000000000000004</v>
      </c>
      <c r="X20" s="7">
        <f t="shared" si="7"/>
        <v>4.1499999999999995</v>
      </c>
      <c r="Y20" s="7">
        <f t="shared" si="8"/>
        <v>1.0374999999999999</v>
      </c>
      <c r="Z20" s="7">
        <v>4.8</v>
      </c>
      <c r="AA20" s="7">
        <f t="shared" si="9"/>
        <v>1.5</v>
      </c>
      <c r="AB20" s="7">
        <f t="shared" si="10"/>
        <v>0.30000000000000004</v>
      </c>
      <c r="AC20" s="7">
        <f t="shared" si="11"/>
        <v>4.1499999999999995</v>
      </c>
      <c r="AD20" s="7">
        <f t="shared" si="12"/>
        <v>1.0374999999999999</v>
      </c>
      <c r="AE20" s="7">
        <v>1.263157895</v>
      </c>
      <c r="AF20" s="7">
        <f t="shared" si="13"/>
        <v>2.0368421049999998</v>
      </c>
      <c r="AG20" s="7">
        <f t="shared" si="14"/>
        <v>0.40736842099999998</v>
      </c>
      <c r="AH20" s="7">
        <f t="shared" si="15"/>
        <v>0.61315789499999995</v>
      </c>
      <c r="AI20" s="7">
        <f t="shared" si="16"/>
        <v>0.15328947374999999</v>
      </c>
      <c r="AJ20" s="7">
        <f t="shared" si="23"/>
        <v>0.74081822068171788</v>
      </c>
      <c r="AK20" s="7">
        <f t="shared" si="24"/>
        <v>0.74081822068171788</v>
      </c>
      <c r="AL20" s="7">
        <f>EXP(-AB20)</f>
        <v>0.74081822068171788</v>
      </c>
      <c r="AM20" s="7">
        <v>1</v>
      </c>
      <c r="AN20" s="7">
        <f t="shared" si="20"/>
        <v>0.35433942413058872</v>
      </c>
      <c r="AO20" s="7">
        <f t="shared" si="21"/>
        <v>0.35433942413058872</v>
      </c>
      <c r="AP20" s="7">
        <f>EXP(-AD20)</f>
        <v>0.35433942413058872</v>
      </c>
      <c r="AQ20" s="7">
        <f t="shared" ref="AQ20:AQ51" si="26">EXP(-AI20)</f>
        <v>0.85788135173287794</v>
      </c>
      <c r="AR20" s="7">
        <v>1</v>
      </c>
      <c r="AS20" s="7">
        <v>1</v>
      </c>
      <c r="AT20" s="7">
        <v>1</v>
      </c>
      <c r="AU20" s="7">
        <v>0</v>
      </c>
      <c r="AV20" s="7">
        <v>4</v>
      </c>
      <c r="AW20" s="7">
        <f t="shared" si="18"/>
        <v>12.143354286169799</v>
      </c>
      <c r="AX20" s="7">
        <f t="shared" si="19"/>
        <v>7.5895964288561242</v>
      </c>
      <c r="AY20" s="7" t="s">
        <v>29</v>
      </c>
      <c r="AZ20" s="7">
        <v>3</v>
      </c>
    </row>
    <row r="21" spans="1:52" x14ac:dyDescent="0.3">
      <c r="A21" s="7" t="s">
        <v>69</v>
      </c>
      <c r="B21" s="7">
        <v>660</v>
      </c>
      <c r="C21" s="7">
        <v>9</v>
      </c>
      <c r="D21" s="7">
        <v>1.5</v>
      </c>
      <c r="E21" s="7">
        <v>0.45</v>
      </c>
      <c r="F21" s="7">
        <v>3.5</v>
      </c>
      <c r="G21" s="7">
        <v>2.5</v>
      </c>
      <c r="H21" s="7">
        <v>3</v>
      </c>
      <c r="I21" s="7">
        <v>4</v>
      </c>
      <c r="J21" s="7">
        <v>15.25</v>
      </c>
      <c r="K21" s="7">
        <v>12.5</v>
      </c>
      <c r="L21" s="7">
        <v>0.37922341700000001</v>
      </c>
      <c r="M21" s="7">
        <v>0.33300000000000002</v>
      </c>
      <c r="N21" s="7">
        <f t="shared" si="0"/>
        <v>4.6223416999999989E-2</v>
      </c>
      <c r="O21" s="7">
        <v>4.3571428570000004</v>
      </c>
      <c r="P21" s="7">
        <v>6.1</v>
      </c>
      <c r="Q21" s="7">
        <f t="shared" si="1"/>
        <v>2.8</v>
      </c>
      <c r="R21" s="7">
        <f t="shared" si="2"/>
        <v>0.55999999999999994</v>
      </c>
      <c r="S21" s="7">
        <f t="shared" si="3"/>
        <v>5.4499999999999993</v>
      </c>
      <c r="T21" s="7">
        <f t="shared" si="4"/>
        <v>1.3624999999999998</v>
      </c>
      <c r="U21" s="7">
        <v>5.0833333329999997</v>
      </c>
      <c r="V21" s="7">
        <f t="shared" si="5"/>
        <v>1.7833333329999999</v>
      </c>
      <c r="W21" s="7">
        <f t="shared" si="6"/>
        <v>0.35666666660000002</v>
      </c>
      <c r="X21" s="7">
        <f t="shared" si="7"/>
        <v>4.4333333329999993</v>
      </c>
      <c r="Y21" s="7">
        <f t="shared" si="8"/>
        <v>1.1083333332499998</v>
      </c>
      <c r="Z21" s="7">
        <v>3.8125</v>
      </c>
      <c r="AA21" s="7">
        <f t="shared" si="9"/>
        <v>0.51250000000000018</v>
      </c>
      <c r="AB21" s="7">
        <f t="shared" si="10"/>
        <v>0.10250000000000004</v>
      </c>
      <c r="AC21" s="7">
        <f t="shared" si="11"/>
        <v>3.1625000000000001</v>
      </c>
      <c r="AD21" s="7">
        <f t="shared" si="12"/>
        <v>0.79062500000000002</v>
      </c>
      <c r="AE21" s="7">
        <v>1.22</v>
      </c>
      <c r="AF21" s="7">
        <f t="shared" si="13"/>
        <v>2.08</v>
      </c>
      <c r="AG21" s="7">
        <f t="shared" si="14"/>
        <v>0.41600000000000004</v>
      </c>
      <c r="AH21" s="7">
        <f t="shared" si="15"/>
        <v>0.56999999999999995</v>
      </c>
      <c r="AI21" s="7">
        <f t="shared" si="16"/>
        <v>0.14249999999999999</v>
      </c>
      <c r="AJ21" s="7">
        <f t="shared" si="23"/>
        <v>0.57120906384881487</v>
      </c>
      <c r="AK21" s="7">
        <f t="shared" si="24"/>
        <v>0.70000579416109276</v>
      </c>
      <c r="AL21" s="7">
        <f>EXP(-AB21)</f>
        <v>0.9025781497529255</v>
      </c>
      <c r="AM21" s="7">
        <v>1</v>
      </c>
      <c r="AN21" s="7">
        <f t="shared" si="20"/>
        <v>0.25601992640813009</v>
      </c>
      <c r="AO21" s="7">
        <f t="shared" si="21"/>
        <v>0.33010868401299809</v>
      </c>
      <c r="AP21" s="7">
        <f>EXP(-AD21)</f>
        <v>0.45356123090840184</v>
      </c>
      <c r="AQ21" s="7">
        <f t="shared" si="26"/>
        <v>0.86718755429225491</v>
      </c>
      <c r="AR21" s="7">
        <v>1</v>
      </c>
      <c r="AS21" s="7">
        <v>1</v>
      </c>
      <c r="AT21" s="7">
        <v>1</v>
      </c>
      <c r="AU21" s="7">
        <v>0</v>
      </c>
      <c r="AV21" s="7">
        <v>4</v>
      </c>
      <c r="AW21" s="7">
        <f t="shared" si="18"/>
        <v>12.08067040338462</v>
      </c>
      <c r="AX21" s="7">
        <f t="shared" si="19"/>
        <v>7.5504190021153867</v>
      </c>
      <c r="AY21" s="7" t="s">
        <v>29</v>
      </c>
      <c r="AZ21" s="7">
        <v>2</v>
      </c>
    </row>
    <row r="22" spans="1:52" x14ac:dyDescent="0.3">
      <c r="A22" s="7" t="s">
        <v>69</v>
      </c>
      <c r="B22" s="7">
        <v>500</v>
      </c>
      <c r="C22" s="7">
        <v>9</v>
      </c>
      <c r="D22" s="7">
        <v>1.5</v>
      </c>
      <c r="E22" s="7">
        <v>0.55000000000000004</v>
      </c>
      <c r="F22" s="7">
        <v>3.5</v>
      </c>
      <c r="G22" s="7">
        <v>4</v>
      </c>
      <c r="H22" s="7">
        <v>3.5</v>
      </c>
      <c r="I22" s="7">
        <v>3</v>
      </c>
      <c r="J22" s="7">
        <v>15.25</v>
      </c>
      <c r="K22" s="7">
        <v>12.5</v>
      </c>
      <c r="L22" s="7">
        <v>0.37922341700000001</v>
      </c>
      <c r="M22" s="7">
        <v>0.33300000000000002</v>
      </c>
      <c r="N22" s="7">
        <f t="shared" si="0"/>
        <v>4.6223416999999989E-2</v>
      </c>
      <c r="O22" s="7">
        <v>4.3571428570000004</v>
      </c>
      <c r="P22" s="7">
        <v>3.8125</v>
      </c>
      <c r="Q22" s="7">
        <f t="shared" si="1"/>
        <v>0.51250000000000018</v>
      </c>
      <c r="R22" s="7">
        <f t="shared" si="2"/>
        <v>0.10250000000000004</v>
      </c>
      <c r="S22" s="7">
        <f t="shared" si="3"/>
        <v>3.1625000000000001</v>
      </c>
      <c r="T22" s="7">
        <f t="shared" si="4"/>
        <v>0.79062500000000002</v>
      </c>
      <c r="U22" s="7">
        <v>4.3571428570000004</v>
      </c>
      <c r="V22" s="7">
        <f t="shared" si="5"/>
        <v>1.0571428570000005</v>
      </c>
      <c r="W22" s="7">
        <f t="shared" si="6"/>
        <v>0.21142857140000013</v>
      </c>
      <c r="X22" s="7">
        <f t="shared" si="7"/>
        <v>3.7071428570000005</v>
      </c>
      <c r="Y22" s="7">
        <f t="shared" si="8"/>
        <v>0.92678571425000011</v>
      </c>
      <c r="Z22" s="7">
        <v>5.0833333329999997</v>
      </c>
      <c r="AA22" s="7">
        <f t="shared" si="9"/>
        <v>1.7833333329999999</v>
      </c>
      <c r="AB22" s="7">
        <f t="shared" si="10"/>
        <v>0.35666666660000002</v>
      </c>
      <c r="AC22" s="7">
        <f t="shared" si="11"/>
        <v>4.4333333329999993</v>
      </c>
      <c r="AD22" s="7">
        <f t="shared" si="12"/>
        <v>1.1083333332499998</v>
      </c>
      <c r="AE22" s="7">
        <v>1.22</v>
      </c>
      <c r="AF22" s="7">
        <f t="shared" si="13"/>
        <v>2.08</v>
      </c>
      <c r="AG22" s="7">
        <f t="shared" si="14"/>
        <v>0.41600000000000004</v>
      </c>
      <c r="AH22" s="7">
        <f t="shared" si="15"/>
        <v>0.56999999999999995</v>
      </c>
      <c r="AI22" s="7">
        <f t="shared" si="16"/>
        <v>0.14249999999999999</v>
      </c>
      <c r="AJ22" s="7">
        <f t="shared" si="23"/>
        <v>0.9025781497529255</v>
      </c>
      <c r="AK22" s="7">
        <f t="shared" si="24"/>
        <v>0.80942709523212275</v>
      </c>
      <c r="AL22" s="7">
        <f>EXP(-AB22)</f>
        <v>0.70000579416109276</v>
      </c>
      <c r="AM22" s="7">
        <v>1</v>
      </c>
      <c r="AN22" s="7">
        <f t="shared" si="20"/>
        <v>0.45356123090840184</v>
      </c>
      <c r="AO22" s="7">
        <f t="shared" si="21"/>
        <v>0.39582395911803536</v>
      </c>
      <c r="AP22" s="7">
        <f>EXP(-AD22)</f>
        <v>0.33010868401299809</v>
      </c>
      <c r="AQ22" s="7">
        <f t="shared" si="26"/>
        <v>0.86718755429225491</v>
      </c>
      <c r="AR22" s="7">
        <v>1</v>
      </c>
      <c r="AS22" s="7">
        <v>1</v>
      </c>
      <c r="AT22" s="7">
        <v>1</v>
      </c>
      <c r="AU22" s="7">
        <v>0</v>
      </c>
      <c r="AV22" s="7">
        <v>4</v>
      </c>
      <c r="AW22" s="7">
        <f t="shared" si="18"/>
        <v>12.458692467477832</v>
      </c>
      <c r="AX22" s="7">
        <f t="shared" si="19"/>
        <v>7.7866827921736448</v>
      </c>
      <c r="AY22" s="7" t="s">
        <v>29</v>
      </c>
      <c r="AZ22" s="7">
        <v>2</v>
      </c>
    </row>
    <row r="23" spans="1:52" x14ac:dyDescent="0.3">
      <c r="A23" s="7" t="s">
        <v>69</v>
      </c>
      <c r="B23" s="7">
        <v>1100</v>
      </c>
      <c r="C23" s="7">
        <v>9</v>
      </c>
      <c r="D23" s="7">
        <v>1.5</v>
      </c>
      <c r="E23" s="7">
        <v>0.45</v>
      </c>
      <c r="F23" s="7">
        <v>3.5</v>
      </c>
      <c r="G23" s="7">
        <v>4</v>
      </c>
      <c r="H23" s="7">
        <v>4</v>
      </c>
      <c r="I23" s="7">
        <v>4</v>
      </c>
      <c r="J23" s="7">
        <v>15.25</v>
      </c>
      <c r="K23" s="7">
        <v>12.5</v>
      </c>
      <c r="L23" s="7">
        <v>0.37922341700000001</v>
      </c>
      <c r="M23" s="7">
        <v>0.33300000000000002</v>
      </c>
      <c r="N23" s="7">
        <f t="shared" si="0"/>
        <v>4.6223416999999989E-2</v>
      </c>
      <c r="O23" s="7">
        <v>4.3571428570000004</v>
      </c>
      <c r="P23" s="7">
        <v>3.8125</v>
      </c>
      <c r="Q23" s="7">
        <f t="shared" si="1"/>
        <v>0.51250000000000018</v>
      </c>
      <c r="R23" s="7">
        <f t="shared" si="2"/>
        <v>0.10250000000000004</v>
      </c>
      <c r="S23" s="7">
        <f t="shared" si="3"/>
        <v>3.1625000000000001</v>
      </c>
      <c r="T23" s="7">
        <f t="shared" si="4"/>
        <v>0.79062500000000002</v>
      </c>
      <c r="U23" s="7">
        <v>3.8125</v>
      </c>
      <c r="V23" s="7">
        <f t="shared" si="5"/>
        <v>0.51250000000000018</v>
      </c>
      <c r="W23" s="7">
        <f t="shared" si="6"/>
        <v>0.10250000000000004</v>
      </c>
      <c r="X23" s="7">
        <f t="shared" si="7"/>
        <v>3.1625000000000001</v>
      </c>
      <c r="Y23" s="7">
        <f t="shared" si="8"/>
        <v>0.79062500000000002</v>
      </c>
      <c r="Z23" s="7">
        <v>3.8125</v>
      </c>
      <c r="AA23" s="7">
        <f t="shared" si="9"/>
        <v>0.51250000000000018</v>
      </c>
      <c r="AB23" s="7">
        <f t="shared" si="10"/>
        <v>0.10250000000000004</v>
      </c>
      <c r="AC23" s="7">
        <f t="shared" si="11"/>
        <v>3.1625000000000001</v>
      </c>
      <c r="AD23" s="7">
        <f t="shared" si="12"/>
        <v>0.79062500000000002</v>
      </c>
      <c r="AE23" s="7">
        <v>1.22</v>
      </c>
      <c r="AF23" s="7">
        <f t="shared" si="13"/>
        <v>2.08</v>
      </c>
      <c r="AG23" s="7">
        <f t="shared" si="14"/>
        <v>0.41600000000000004</v>
      </c>
      <c r="AH23" s="7">
        <f t="shared" si="15"/>
        <v>0.56999999999999995</v>
      </c>
      <c r="AI23" s="7">
        <f t="shared" si="16"/>
        <v>0.14249999999999999</v>
      </c>
      <c r="AJ23" s="7">
        <f t="shared" si="23"/>
        <v>0.9025781497529255</v>
      </c>
      <c r="AK23" s="7">
        <f t="shared" si="24"/>
        <v>0.9025781497529255</v>
      </c>
      <c r="AL23" s="7">
        <f>EXP(-AB23)</f>
        <v>0.9025781497529255</v>
      </c>
      <c r="AM23" s="7">
        <v>1</v>
      </c>
      <c r="AN23" s="7">
        <f t="shared" si="20"/>
        <v>0.45356123090840184</v>
      </c>
      <c r="AO23" s="7">
        <f t="shared" si="21"/>
        <v>0.45356123090840184</v>
      </c>
      <c r="AP23" s="7">
        <f>EXP(-AD23)</f>
        <v>0.45356123090840184</v>
      </c>
      <c r="AQ23" s="7">
        <f t="shared" si="26"/>
        <v>0.86718755429225491</v>
      </c>
      <c r="AR23" s="7">
        <v>1</v>
      </c>
      <c r="AS23" s="7">
        <v>1</v>
      </c>
      <c r="AT23" s="7">
        <v>1</v>
      </c>
      <c r="AU23" s="7">
        <v>0</v>
      </c>
      <c r="AV23" s="7">
        <v>4</v>
      </c>
      <c r="AW23" s="7">
        <f t="shared" si="18"/>
        <v>12.935605696276237</v>
      </c>
      <c r="AX23" s="7">
        <f t="shared" si="19"/>
        <v>8.0847535601726488</v>
      </c>
      <c r="AY23" s="7" t="s">
        <v>29</v>
      </c>
      <c r="AZ23" s="7">
        <v>2</v>
      </c>
    </row>
    <row r="24" spans="1:52" x14ac:dyDescent="0.3">
      <c r="A24" s="7" t="s">
        <v>58</v>
      </c>
      <c r="B24" s="7">
        <v>40</v>
      </c>
      <c r="C24" s="7">
        <v>3</v>
      </c>
      <c r="D24" s="7">
        <v>1.2</v>
      </c>
      <c r="E24" s="7">
        <v>0.75</v>
      </c>
      <c r="F24" s="7">
        <v>1</v>
      </c>
      <c r="G24" s="7">
        <v>1.5</v>
      </c>
      <c r="H24" s="7">
        <v>0</v>
      </c>
      <c r="I24" s="7">
        <v>0</v>
      </c>
      <c r="J24" s="7">
        <v>10</v>
      </c>
      <c r="K24" s="7">
        <v>4</v>
      </c>
      <c r="L24" s="7">
        <v>0.196116135</v>
      </c>
      <c r="M24" s="7">
        <v>0.33300000000000002</v>
      </c>
      <c r="N24" s="7">
        <f t="shared" si="0"/>
        <v>-0.13688386500000002</v>
      </c>
      <c r="O24" s="7">
        <v>10</v>
      </c>
      <c r="P24" s="7">
        <v>6.6666666670000003</v>
      </c>
      <c r="Q24" s="7">
        <f t="shared" si="1"/>
        <v>3.3666666670000005</v>
      </c>
      <c r="R24" s="7">
        <f t="shared" si="2"/>
        <v>0.67333333340000012</v>
      </c>
      <c r="S24" s="7">
        <f t="shared" si="3"/>
        <v>6.016666667</v>
      </c>
      <c r="T24" s="7">
        <f t="shared" si="4"/>
        <v>1.50416666675</v>
      </c>
      <c r="U24" s="7">
        <v>0</v>
      </c>
      <c r="V24" s="7">
        <f t="shared" si="5"/>
        <v>3.3</v>
      </c>
      <c r="W24" s="7">
        <f t="shared" si="6"/>
        <v>0.66</v>
      </c>
      <c r="X24" s="7">
        <f t="shared" si="7"/>
        <v>0.65</v>
      </c>
      <c r="Y24" s="7">
        <f t="shared" si="8"/>
        <v>0.16250000000000001</v>
      </c>
      <c r="Z24" s="7">
        <v>0</v>
      </c>
      <c r="AA24" s="7">
        <f t="shared" si="9"/>
        <v>3.3</v>
      </c>
      <c r="AB24" s="7">
        <f t="shared" si="10"/>
        <v>0.66</v>
      </c>
      <c r="AC24" s="7">
        <f t="shared" si="11"/>
        <v>0.65</v>
      </c>
      <c r="AD24" s="7">
        <f t="shared" si="12"/>
        <v>0.16250000000000001</v>
      </c>
      <c r="AE24" s="7">
        <v>2.5</v>
      </c>
      <c r="AF24" s="7">
        <f t="shared" si="13"/>
        <v>0.79999999999999982</v>
      </c>
      <c r="AG24" s="7">
        <f t="shared" si="14"/>
        <v>0.15999999999999998</v>
      </c>
      <c r="AH24" s="7">
        <f t="shared" si="15"/>
        <v>1.85</v>
      </c>
      <c r="AI24" s="7">
        <f t="shared" si="16"/>
        <v>0.46250000000000002</v>
      </c>
      <c r="AJ24" s="7">
        <f t="shared" si="23"/>
        <v>0.5100057221626213</v>
      </c>
      <c r="AK24" s="7">
        <v>1</v>
      </c>
      <c r="AL24" s="7">
        <v>1</v>
      </c>
      <c r="AM24" s="7">
        <v>1</v>
      </c>
      <c r="AN24" s="7">
        <f t="shared" si="20"/>
        <v>0.22220238533571546</v>
      </c>
      <c r="AO24" s="7">
        <v>0</v>
      </c>
      <c r="AP24" s="7">
        <v>0</v>
      </c>
      <c r="AQ24" s="7">
        <f t="shared" si="26"/>
        <v>0.62970740751161003</v>
      </c>
      <c r="AR24" s="7">
        <v>1</v>
      </c>
      <c r="AS24" s="7">
        <v>1</v>
      </c>
      <c r="AT24" s="7">
        <v>1</v>
      </c>
      <c r="AU24" s="7">
        <v>1</v>
      </c>
      <c r="AV24" s="7">
        <v>0</v>
      </c>
      <c r="AW24" s="7">
        <f t="shared" si="18"/>
        <v>8.3619155150099473</v>
      </c>
      <c r="AX24" s="7">
        <f t="shared" si="19"/>
        <v>5.2261971968812171</v>
      </c>
      <c r="AY24" s="7" t="s">
        <v>28</v>
      </c>
      <c r="AZ24" s="7">
        <v>1</v>
      </c>
    </row>
    <row r="25" spans="1:52" x14ac:dyDescent="0.3">
      <c r="A25" s="7" t="s">
        <v>58</v>
      </c>
      <c r="B25" s="7">
        <v>100</v>
      </c>
      <c r="C25" s="7">
        <v>3</v>
      </c>
      <c r="D25" s="7">
        <v>1.2</v>
      </c>
      <c r="E25" s="7">
        <v>0.6</v>
      </c>
      <c r="F25" s="7">
        <v>2.5</v>
      </c>
      <c r="G25" s="7">
        <v>3</v>
      </c>
      <c r="H25" s="7">
        <v>0</v>
      </c>
      <c r="I25" s="7">
        <v>0</v>
      </c>
      <c r="J25" s="7">
        <v>10</v>
      </c>
      <c r="K25" s="7">
        <v>5.5</v>
      </c>
      <c r="L25" s="7">
        <v>0.265156483</v>
      </c>
      <c r="M25" s="7">
        <v>0.33300000000000002</v>
      </c>
      <c r="N25" s="7">
        <f t="shared" si="0"/>
        <v>-6.784351700000002E-2</v>
      </c>
      <c r="O25" s="7">
        <v>4</v>
      </c>
      <c r="P25" s="7">
        <v>3.3333333330000001</v>
      </c>
      <c r="Q25" s="7">
        <f t="shared" si="1"/>
        <v>3.3333333000000298E-2</v>
      </c>
      <c r="R25" s="7">
        <f t="shared" si="2"/>
        <v>6.66666660000006E-3</v>
      </c>
      <c r="S25" s="7">
        <f t="shared" si="3"/>
        <v>2.6833333330000002</v>
      </c>
      <c r="T25" s="7">
        <f t="shared" si="4"/>
        <v>0.67083333325000005</v>
      </c>
      <c r="U25" s="7">
        <v>0</v>
      </c>
      <c r="V25" s="7">
        <f t="shared" si="5"/>
        <v>3.3</v>
      </c>
      <c r="W25" s="7">
        <f t="shared" si="6"/>
        <v>0.66</v>
      </c>
      <c r="X25" s="7">
        <f t="shared" si="7"/>
        <v>0.65</v>
      </c>
      <c r="Y25" s="7">
        <f t="shared" si="8"/>
        <v>0.16250000000000001</v>
      </c>
      <c r="Z25" s="7">
        <v>0</v>
      </c>
      <c r="AA25" s="7">
        <f t="shared" si="9"/>
        <v>3.3</v>
      </c>
      <c r="AB25" s="7">
        <f t="shared" si="10"/>
        <v>0.66</v>
      </c>
      <c r="AC25" s="7">
        <f t="shared" si="11"/>
        <v>0.65</v>
      </c>
      <c r="AD25" s="7">
        <f t="shared" si="12"/>
        <v>0.16250000000000001</v>
      </c>
      <c r="AE25" s="7">
        <v>1.818181818</v>
      </c>
      <c r="AF25" s="7">
        <f t="shared" si="13"/>
        <v>1.4818181819999998</v>
      </c>
      <c r="AG25" s="7">
        <f t="shared" si="14"/>
        <v>0.29636363639999996</v>
      </c>
      <c r="AH25" s="7">
        <f t="shared" si="15"/>
        <v>1.1681818179999999</v>
      </c>
      <c r="AI25" s="7">
        <f t="shared" si="16"/>
        <v>0.29204545449999997</v>
      </c>
      <c r="AJ25" s="7">
        <v>1</v>
      </c>
      <c r="AK25" s="7">
        <v>1</v>
      </c>
      <c r="AL25" s="7">
        <v>1</v>
      </c>
      <c r="AM25" s="7">
        <v>1</v>
      </c>
      <c r="AN25" s="7">
        <f t="shared" si="20"/>
        <v>0.51128233164157233</v>
      </c>
      <c r="AO25" s="7">
        <v>0</v>
      </c>
      <c r="AP25" s="7">
        <v>0</v>
      </c>
      <c r="AQ25" s="7">
        <f t="shared" si="26"/>
        <v>0.74673459275438059</v>
      </c>
      <c r="AR25" s="7">
        <v>1</v>
      </c>
      <c r="AS25" s="7">
        <v>1</v>
      </c>
      <c r="AT25" s="7">
        <v>1</v>
      </c>
      <c r="AU25" s="7">
        <v>0</v>
      </c>
      <c r="AV25" s="7">
        <v>0</v>
      </c>
      <c r="AW25" s="7">
        <f t="shared" si="18"/>
        <v>8.2580169243959531</v>
      </c>
      <c r="AX25" s="7">
        <f t="shared" si="19"/>
        <v>5.1612605777474707</v>
      </c>
      <c r="AY25" s="7" t="s">
        <v>28</v>
      </c>
      <c r="AZ25" s="7">
        <v>3</v>
      </c>
    </row>
    <row r="26" spans="1:52" x14ac:dyDescent="0.3">
      <c r="A26" s="7" t="s">
        <v>58</v>
      </c>
      <c r="B26" s="7">
        <v>250</v>
      </c>
      <c r="C26" s="7">
        <v>3</v>
      </c>
      <c r="D26" s="7">
        <v>1.2</v>
      </c>
      <c r="E26" s="7">
        <v>0.5</v>
      </c>
      <c r="F26" s="7">
        <v>3</v>
      </c>
      <c r="G26" s="7">
        <v>3</v>
      </c>
      <c r="H26" s="7">
        <v>1.5</v>
      </c>
      <c r="I26" s="7">
        <v>1.5</v>
      </c>
      <c r="J26" s="7">
        <v>10</v>
      </c>
      <c r="K26" s="7">
        <v>6</v>
      </c>
      <c r="L26" s="7">
        <v>0.287347886</v>
      </c>
      <c r="M26" s="7">
        <v>0.33300000000000002</v>
      </c>
      <c r="N26" s="7">
        <f t="shared" si="0"/>
        <v>-4.5652114000000021E-2</v>
      </c>
      <c r="O26" s="7">
        <v>3.3333333330000001</v>
      </c>
      <c r="P26" s="7">
        <v>3.3333333330000001</v>
      </c>
      <c r="Q26" s="7">
        <f t="shared" si="1"/>
        <v>3.3333333000000298E-2</v>
      </c>
      <c r="R26" s="7">
        <f t="shared" si="2"/>
        <v>6.66666660000006E-3</v>
      </c>
      <c r="S26" s="7">
        <f t="shared" si="3"/>
        <v>2.6833333330000002</v>
      </c>
      <c r="T26" s="7">
        <f t="shared" si="4"/>
        <v>0.67083333325000005</v>
      </c>
      <c r="U26" s="7">
        <v>6.6666666670000003</v>
      </c>
      <c r="V26" s="7">
        <f t="shared" si="5"/>
        <v>3.3666666670000005</v>
      </c>
      <c r="W26" s="7">
        <f t="shared" si="6"/>
        <v>0.67333333340000012</v>
      </c>
      <c r="X26" s="7">
        <f t="shared" si="7"/>
        <v>6.016666667</v>
      </c>
      <c r="Y26" s="7">
        <f t="shared" si="8"/>
        <v>1.50416666675</v>
      </c>
      <c r="Z26" s="7">
        <v>6.6666666670000003</v>
      </c>
      <c r="AA26" s="7">
        <f t="shared" si="9"/>
        <v>3.3666666670000005</v>
      </c>
      <c r="AB26" s="7">
        <f t="shared" si="10"/>
        <v>0.67333333340000012</v>
      </c>
      <c r="AC26" s="7">
        <f t="shared" si="11"/>
        <v>6.016666667</v>
      </c>
      <c r="AD26" s="7">
        <f t="shared" si="12"/>
        <v>1.50416666675</v>
      </c>
      <c r="AE26" s="7">
        <v>1.6666666670000001</v>
      </c>
      <c r="AF26" s="7">
        <f t="shared" si="13"/>
        <v>1.6333333329999997</v>
      </c>
      <c r="AG26" s="7">
        <f t="shared" si="14"/>
        <v>0.32666666659999999</v>
      </c>
      <c r="AH26" s="7">
        <f t="shared" si="15"/>
        <v>1.016666667</v>
      </c>
      <c r="AI26" s="7">
        <f t="shared" si="16"/>
        <v>0.25416666674999999</v>
      </c>
      <c r="AJ26" s="7">
        <v>1</v>
      </c>
      <c r="AK26" s="7">
        <f>EXP(-W26)</f>
        <v>0.5100057221626213</v>
      </c>
      <c r="AL26" s="7">
        <f>EXP(-AB26)</f>
        <v>0.5100057221626213</v>
      </c>
      <c r="AM26" s="7">
        <v>1</v>
      </c>
      <c r="AN26" s="7">
        <f t="shared" si="20"/>
        <v>0.51128233164157233</v>
      </c>
      <c r="AO26" s="7">
        <f t="shared" ref="AO26:AO62" si="27">EXP(-Y26)</f>
        <v>0.22220238533571546</v>
      </c>
      <c r="AP26" s="7">
        <f t="shared" ref="AP26:AP62" si="28">EXP(-AD26)</f>
        <v>0.22220238533571546</v>
      </c>
      <c r="AQ26" s="7">
        <f t="shared" si="26"/>
        <v>0.77556253078773685</v>
      </c>
      <c r="AR26" s="7">
        <v>1</v>
      </c>
      <c r="AS26" s="7">
        <v>1</v>
      </c>
      <c r="AT26" s="7">
        <v>1</v>
      </c>
      <c r="AU26" s="7">
        <v>0</v>
      </c>
      <c r="AV26" s="7">
        <v>0</v>
      </c>
      <c r="AW26" s="7">
        <f t="shared" si="18"/>
        <v>7.7512610774259834</v>
      </c>
      <c r="AX26" s="7">
        <f t="shared" si="19"/>
        <v>4.8445381733912392</v>
      </c>
      <c r="AY26" s="7" t="s">
        <v>28</v>
      </c>
      <c r="AZ26" s="7">
        <v>3</v>
      </c>
    </row>
    <row r="27" spans="1:52" x14ac:dyDescent="0.3">
      <c r="A27" s="7" t="s">
        <v>58</v>
      </c>
      <c r="B27" s="7">
        <v>500</v>
      </c>
      <c r="C27" s="7">
        <v>3</v>
      </c>
      <c r="D27" s="7">
        <v>1.2</v>
      </c>
      <c r="E27" s="7">
        <v>0.4</v>
      </c>
      <c r="F27" s="7">
        <v>4</v>
      </c>
      <c r="G27" s="7">
        <v>3</v>
      </c>
      <c r="H27" s="7">
        <v>2.25</v>
      </c>
      <c r="I27" s="7">
        <v>2.25</v>
      </c>
      <c r="J27" s="7">
        <v>13.5</v>
      </c>
      <c r="K27" s="7">
        <v>7</v>
      </c>
      <c r="L27" s="7">
        <v>0.25096215900000002</v>
      </c>
      <c r="M27" s="7">
        <v>0.33300000000000002</v>
      </c>
      <c r="N27" s="7">
        <f t="shared" si="0"/>
        <v>-8.2037841E-2</v>
      </c>
      <c r="O27" s="7">
        <v>3.375</v>
      </c>
      <c r="P27" s="7">
        <v>4.5</v>
      </c>
      <c r="Q27" s="7">
        <f t="shared" si="1"/>
        <v>1.2000000000000002</v>
      </c>
      <c r="R27" s="7">
        <f t="shared" si="2"/>
        <v>0.24000000000000005</v>
      </c>
      <c r="S27" s="7">
        <f t="shared" si="3"/>
        <v>3.85</v>
      </c>
      <c r="T27" s="7">
        <f t="shared" si="4"/>
        <v>0.96250000000000002</v>
      </c>
      <c r="U27" s="7">
        <v>6</v>
      </c>
      <c r="V27" s="7">
        <f t="shared" si="5"/>
        <v>2.7</v>
      </c>
      <c r="W27" s="7">
        <f t="shared" si="6"/>
        <v>0.54</v>
      </c>
      <c r="X27" s="7">
        <f t="shared" si="7"/>
        <v>5.35</v>
      </c>
      <c r="Y27" s="7">
        <f t="shared" si="8"/>
        <v>1.3374999999999999</v>
      </c>
      <c r="Z27" s="7">
        <v>6</v>
      </c>
      <c r="AA27" s="7">
        <f t="shared" si="9"/>
        <v>2.7</v>
      </c>
      <c r="AB27" s="7">
        <f t="shared" si="10"/>
        <v>0.54</v>
      </c>
      <c r="AC27" s="7">
        <f t="shared" si="11"/>
        <v>5.35</v>
      </c>
      <c r="AD27" s="7">
        <f t="shared" si="12"/>
        <v>1.3374999999999999</v>
      </c>
      <c r="AE27" s="7">
        <v>1.928571429</v>
      </c>
      <c r="AF27" s="7">
        <f t="shared" si="13"/>
        <v>1.3714285709999998</v>
      </c>
      <c r="AG27" s="7">
        <f t="shared" si="14"/>
        <v>0.27428571419999997</v>
      </c>
      <c r="AH27" s="7">
        <f t="shared" si="15"/>
        <v>1.2785714289999999</v>
      </c>
      <c r="AI27" s="7">
        <f t="shared" si="16"/>
        <v>0.31964285724999997</v>
      </c>
      <c r="AJ27" s="7">
        <f>EXP(-R27)</f>
        <v>0.78662786106655336</v>
      </c>
      <c r="AK27" s="7">
        <f>EXP(-W27)</f>
        <v>0.58274825237398964</v>
      </c>
      <c r="AL27" s="7">
        <f>EXP(-AB27)</f>
        <v>0.58274825237398964</v>
      </c>
      <c r="AM27" s="7">
        <v>1</v>
      </c>
      <c r="AN27" s="7">
        <f t="shared" si="20"/>
        <v>0.38193684930394889</v>
      </c>
      <c r="AO27" s="7">
        <f t="shared" si="27"/>
        <v>0.26250110170180729</v>
      </c>
      <c r="AP27" s="7">
        <f t="shared" si="28"/>
        <v>0.26250110170180729</v>
      </c>
      <c r="AQ27" s="7">
        <f t="shared" si="26"/>
        <v>0.72640842225371249</v>
      </c>
      <c r="AR27" s="7">
        <v>1</v>
      </c>
      <c r="AS27" s="7">
        <v>1</v>
      </c>
      <c r="AT27" s="7">
        <v>1</v>
      </c>
      <c r="AU27" s="7">
        <v>0</v>
      </c>
      <c r="AV27" s="7">
        <v>0</v>
      </c>
      <c r="AW27" s="7">
        <f t="shared" si="18"/>
        <v>7.585471840775809</v>
      </c>
      <c r="AX27" s="7">
        <f t="shared" si="19"/>
        <v>4.7409199004848803</v>
      </c>
      <c r="AY27" s="7" t="s">
        <v>28</v>
      </c>
      <c r="AZ27" s="7">
        <v>3</v>
      </c>
    </row>
    <row r="28" spans="1:52" x14ac:dyDescent="0.3">
      <c r="A28" s="7" t="s">
        <v>58</v>
      </c>
      <c r="B28" s="7">
        <v>750</v>
      </c>
      <c r="C28" s="7">
        <v>12</v>
      </c>
      <c r="D28" s="7">
        <v>2</v>
      </c>
      <c r="E28" s="7">
        <v>0.33</v>
      </c>
      <c r="F28" s="7">
        <v>6</v>
      </c>
      <c r="G28" s="7">
        <v>3</v>
      </c>
      <c r="H28" s="7">
        <v>4</v>
      </c>
      <c r="I28" s="7">
        <v>4</v>
      </c>
      <c r="J28" s="7">
        <v>15</v>
      </c>
      <c r="K28" s="7">
        <v>18</v>
      </c>
      <c r="L28" s="7">
        <v>0.514495755</v>
      </c>
      <c r="M28" s="7">
        <v>0.33300000000000002</v>
      </c>
      <c r="N28" s="7">
        <f t="shared" si="0"/>
        <v>0.18149575499999998</v>
      </c>
      <c r="O28" s="7">
        <v>2.5</v>
      </c>
      <c r="P28" s="7">
        <v>5</v>
      </c>
      <c r="Q28" s="7">
        <f t="shared" si="1"/>
        <v>1.7000000000000002</v>
      </c>
      <c r="R28" s="7">
        <f t="shared" si="2"/>
        <v>0.34000000000000008</v>
      </c>
      <c r="S28" s="7">
        <f t="shared" si="3"/>
        <v>4.3499999999999996</v>
      </c>
      <c r="T28" s="7">
        <f t="shared" si="4"/>
        <v>1.0874999999999999</v>
      </c>
      <c r="U28" s="7">
        <v>3.75</v>
      </c>
      <c r="V28" s="7">
        <f t="shared" si="5"/>
        <v>0.45000000000000018</v>
      </c>
      <c r="W28" s="7">
        <f t="shared" si="6"/>
        <v>9.0000000000000038E-2</v>
      </c>
      <c r="X28" s="7">
        <f t="shared" si="7"/>
        <v>3.1</v>
      </c>
      <c r="Y28" s="7">
        <f t="shared" si="8"/>
        <v>0.77500000000000002</v>
      </c>
      <c r="Z28" s="7">
        <v>3.75</v>
      </c>
      <c r="AA28" s="7">
        <f t="shared" si="9"/>
        <v>0.45000000000000018</v>
      </c>
      <c r="AB28" s="7">
        <f t="shared" si="10"/>
        <v>9.0000000000000038E-2</v>
      </c>
      <c r="AC28" s="7">
        <f t="shared" si="11"/>
        <v>3.1</v>
      </c>
      <c r="AD28" s="7">
        <f t="shared" si="12"/>
        <v>0.77500000000000002</v>
      </c>
      <c r="AE28" s="7">
        <v>0.83333333300000001</v>
      </c>
      <c r="AF28" s="7">
        <f t="shared" si="13"/>
        <v>2.4666666669999997</v>
      </c>
      <c r="AG28" s="7">
        <f t="shared" si="14"/>
        <v>0.49333333339999996</v>
      </c>
      <c r="AH28" s="7">
        <f t="shared" si="15"/>
        <v>0.18333333299999999</v>
      </c>
      <c r="AI28" s="7">
        <f t="shared" si="16"/>
        <v>4.5833333249999997E-2</v>
      </c>
      <c r="AJ28" s="7">
        <f>EXP(-R28)</f>
        <v>0.71177032276260965</v>
      </c>
      <c r="AK28" s="7">
        <f>EXP(-W28)</f>
        <v>0.91393118527122819</v>
      </c>
      <c r="AL28" s="7">
        <f>EXP(-AB28)</f>
        <v>0.91393118527122819</v>
      </c>
      <c r="AM28" s="7">
        <v>1</v>
      </c>
      <c r="AN28" s="7">
        <f t="shared" si="20"/>
        <v>0.33705808649365432</v>
      </c>
      <c r="AO28" s="7">
        <f t="shared" si="27"/>
        <v>0.46070378099896581</v>
      </c>
      <c r="AP28" s="7">
        <f t="shared" si="28"/>
        <v>0.46070378099896581</v>
      </c>
      <c r="AQ28" s="7">
        <f t="shared" si="26"/>
        <v>0.9552011491958885</v>
      </c>
      <c r="AR28" s="7">
        <v>1</v>
      </c>
      <c r="AS28" s="7">
        <v>1</v>
      </c>
      <c r="AT28" s="7">
        <v>1</v>
      </c>
      <c r="AU28" s="7">
        <v>0</v>
      </c>
      <c r="AV28" s="7">
        <v>4</v>
      </c>
      <c r="AW28" s="7">
        <f t="shared" si="18"/>
        <v>12.753299490992539</v>
      </c>
      <c r="AX28" s="7">
        <f t="shared" si="19"/>
        <v>7.970812181870337</v>
      </c>
      <c r="AY28" s="7" t="s">
        <v>29</v>
      </c>
      <c r="AZ28" s="7">
        <v>2</v>
      </c>
    </row>
    <row r="29" spans="1:52" x14ac:dyDescent="0.3">
      <c r="A29" s="7" t="s">
        <v>58</v>
      </c>
      <c r="B29" s="7">
        <v>1000</v>
      </c>
      <c r="C29" s="7">
        <v>12</v>
      </c>
      <c r="D29" s="7">
        <v>2</v>
      </c>
      <c r="E29" s="7">
        <v>0.33</v>
      </c>
      <c r="F29" s="7">
        <v>6</v>
      </c>
      <c r="G29" s="7">
        <v>6</v>
      </c>
      <c r="H29" s="7">
        <v>6</v>
      </c>
      <c r="I29" s="7">
        <v>6</v>
      </c>
      <c r="J29" s="7">
        <v>15</v>
      </c>
      <c r="K29" s="7">
        <v>18</v>
      </c>
      <c r="L29" s="7">
        <v>0.514495755</v>
      </c>
      <c r="M29" s="7">
        <v>0.33300000000000002</v>
      </c>
      <c r="N29" s="7">
        <f t="shared" si="0"/>
        <v>0.18149575499999998</v>
      </c>
      <c r="O29" s="7">
        <v>2.5</v>
      </c>
      <c r="P29" s="7">
        <v>2.5</v>
      </c>
      <c r="Q29" s="7">
        <f t="shared" si="1"/>
        <v>0.79999999999999982</v>
      </c>
      <c r="R29" s="7">
        <f t="shared" si="2"/>
        <v>0.15999999999999998</v>
      </c>
      <c r="S29" s="7">
        <f t="shared" si="3"/>
        <v>1.85</v>
      </c>
      <c r="T29" s="7">
        <f t="shared" si="4"/>
        <v>0.46250000000000002</v>
      </c>
      <c r="U29" s="7">
        <v>2.5</v>
      </c>
      <c r="V29" s="7">
        <f t="shared" si="5"/>
        <v>0.79999999999999982</v>
      </c>
      <c r="W29" s="7">
        <f t="shared" si="6"/>
        <v>0.15999999999999998</v>
      </c>
      <c r="X29" s="7">
        <f t="shared" si="7"/>
        <v>1.85</v>
      </c>
      <c r="Y29" s="7">
        <f t="shared" si="8"/>
        <v>0.46250000000000002</v>
      </c>
      <c r="Z29" s="7">
        <v>2.5</v>
      </c>
      <c r="AA29" s="7">
        <f t="shared" si="9"/>
        <v>0.79999999999999982</v>
      </c>
      <c r="AB29" s="7">
        <f t="shared" si="10"/>
        <v>0.15999999999999998</v>
      </c>
      <c r="AC29" s="7">
        <f t="shared" si="11"/>
        <v>1.85</v>
      </c>
      <c r="AD29" s="7">
        <f t="shared" si="12"/>
        <v>0.46250000000000002</v>
      </c>
      <c r="AE29" s="7">
        <v>0.83333333300000001</v>
      </c>
      <c r="AF29" s="7">
        <f t="shared" si="13"/>
        <v>2.4666666669999997</v>
      </c>
      <c r="AG29" s="7">
        <f t="shared" si="14"/>
        <v>0.49333333339999996</v>
      </c>
      <c r="AH29" s="7">
        <f t="shared" si="15"/>
        <v>0.18333333299999999</v>
      </c>
      <c r="AI29" s="7">
        <f t="shared" si="16"/>
        <v>4.5833333249999997E-2</v>
      </c>
      <c r="AJ29" s="7">
        <v>1</v>
      </c>
      <c r="AK29" s="7">
        <v>1</v>
      </c>
      <c r="AL29" s="7">
        <v>1</v>
      </c>
      <c r="AM29" s="7">
        <v>1</v>
      </c>
      <c r="AN29" s="7">
        <f t="shared" si="20"/>
        <v>0.62970740751161003</v>
      </c>
      <c r="AO29" s="7">
        <f t="shared" si="27"/>
        <v>0.62970740751161003</v>
      </c>
      <c r="AP29" s="7">
        <f t="shared" si="28"/>
        <v>0.62970740751161003</v>
      </c>
      <c r="AQ29" s="7">
        <f t="shared" si="26"/>
        <v>0.9552011491958885</v>
      </c>
      <c r="AR29" s="7">
        <v>1</v>
      </c>
      <c r="AS29" s="7">
        <v>1</v>
      </c>
      <c r="AT29" s="7">
        <v>1</v>
      </c>
      <c r="AU29" s="7">
        <v>0</v>
      </c>
      <c r="AV29" s="7">
        <v>4</v>
      </c>
      <c r="AW29" s="7">
        <f t="shared" si="18"/>
        <v>13.844323371730718</v>
      </c>
      <c r="AX29" s="7">
        <f t="shared" si="19"/>
        <v>8.6527021073316988</v>
      </c>
      <c r="AY29" s="7" t="s">
        <v>29</v>
      </c>
      <c r="AZ29" s="7">
        <v>2</v>
      </c>
    </row>
    <row r="30" spans="1:52" x14ac:dyDescent="0.3">
      <c r="A30" s="7" t="s">
        <v>68</v>
      </c>
      <c r="B30" s="7">
        <v>225</v>
      </c>
      <c r="C30" s="7">
        <v>6</v>
      </c>
      <c r="D30" s="7">
        <v>1</v>
      </c>
      <c r="E30" s="7">
        <v>0.4</v>
      </c>
      <c r="F30" s="7">
        <v>3</v>
      </c>
      <c r="G30" s="7">
        <v>3</v>
      </c>
      <c r="H30" s="7">
        <v>3</v>
      </c>
      <c r="I30" s="7">
        <v>3</v>
      </c>
      <c r="J30" s="7">
        <v>7.6</v>
      </c>
      <c r="K30" s="7">
        <v>9</v>
      </c>
      <c r="L30" s="7">
        <v>0.50949200699999997</v>
      </c>
      <c r="M30" s="7">
        <v>0.33300000000000002</v>
      </c>
      <c r="N30" s="7">
        <f t="shared" si="0"/>
        <v>0.17649200699999995</v>
      </c>
      <c r="O30" s="7">
        <v>2.5333333329999999</v>
      </c>
      <c r="P30" s="7">
        <v>2.5333333329999999</v>
      </c>
      <c r="Q30" s="7">
        <f t="shared" si="1"/>
        <v>0.76666666699999997</v>
      </c>
      <c r="R30" s="7">
        <f t="shared" si="2"/>
        <v>0.15333333339999999</v>
      </c>
      <c r="S30" s="7">
        <f t="shared" si="3"/>
        <v>1.8833333329999999</v>
      </c>
      <c r="T30" s="7">
        <f t="shared" si="4"/>
        <v>0.47083333324999999</v>
      </c>
      <c r="U30" s="7">
        <v>2.5333333329999999</v>
      </c>
      <c r="V30" s="7">
        <f t="shared" si="5"/>
        <v>0.76666666699999997</v>
      </c>
      <c r="W30" s="7">
        <f t="shared" si="6"/>
        <v>0.15333333339999999</v>
      </c>
      <c r="X30" s="7">
        <f t="shared" si="7"/>
        <v>1.8833333329999999</v>
      </c>
      <c r="Y30" s="7">
        <f t="shared" si="8"/>
        <v>0.47083333324999999</v>
      </c>
      <c r="Z30" s="7">
        <v>2.5333333329999999</v>
      </c>
      <c r="AA30" s="7">
        <f t="shared" si="9"/>
        <v>0.76666666699999997</v>
      </c>
      <c r="AB30" s="7">
        <f t="shared" si="10"/>
        <v>0.15333333339999999</v>
      </c>
      <c r="AC30" s="7">
        <f t="shared" si="11"/>
        <v>1.8833333329999999</v>
      </c>
      <c r="AD30" s="7">
        <f t="shared" si="12"/>
        <v>0.47083333324999999</v>
      </c>
      <c r="AE30" s="7">
        <v>0.84444444399999996</v>
      </c>
      <c r="AF30" s="7">
        <f t="shared" si="13"/>
        <v>2.4555555559999998</v>
      </c>
      <c r="AG30" s="7">
        <f t="shared" si="14"/>
        <v>0.49111111119999995</v>
      </c>
      <c r="AH30" s="7">
        <f t="shared" si="15"/>
        <v>0.19444444399999994</v>
      </c>
      <c r="AI30" s="7">
        <f t="shared" si="16"/>
        <v>4.8611110999999985E-2</v>
      </c>
      <c r="AJ30" s="7">
        <v>1</v>
      </c>
      <c r="AK30" s="7">
        <v>1</v>
      </c>
      <c r="AL30" s="7">
        <v>1</v>
      </c>
      <c r="AM30" s="7">
        <v>1</v>
      </c>
      <c r="AN30" s="7">
        <f t="shared" si="20"/>
        <v>0.62448165006557921</v>
      </c>
      <c r="AO30" s="7">
        <f t="shared" si="27"/>
        <v>0.62448165006557921</v>
      </c>
      <c r="AP30" s="7">
        <f t="shared" si="28"/>
        <v>0.62448165006557921</v>
      </c>
      <c r="AQ30" s="7">
        <f t="shared" si="26"/>
        <v>0.95255149447657861</v>
      </c>
      <c r="AR30" s="7">
        <v>1</v>
      </c>
      <c r="AS30" s="7">
        <v>1</v>
      </c>
      <c r="AT30" s="7">
        <v>1</v>
      </c>
      <c r="AU30" s="7">
        <v>0</v>
      </c>
      <c r="AV30" s="7">
        <v>4</v>
      </c>
      <c r="AW30" s="7">
        <f t="shared" si="18"/>
        <v>13.825996444673317</v>
      </c>
      <c r="AX30" s="7">
        <f t="shared" si="19"/>
        <v>8.6412477779208228</v>
      </c>
      <c r="AY30" s="7" t="s">
        <v>29</v>
      </c>
      <c r="AZ30" s="7">
        <v>3</v>
      </c>
    </row>
    <row r="31" spans="1:52" x14ac:dyDescent="0.3">
      <c r="A31" s="7" t="s">
        <v>68</v>
      </c>
      <c r="B31" s="7">
        <v>500</v>
      </c>
      <c r="C31" s="7">
        <v>6</v>
      </c>
      <c r="D31" s="7">
        <v>1</v>
      </c>
      <c r="E31" s="7">
        <v>0.4</v>
      </c>
      <c r="F31" s="7">
        <v>3</v>
      </c>
      <c r="G31" s="7">
        <v>4</v>
      </c>
      <c r="H31" s="7">
        <v>4</v>
      </c>
      <c r="I31" s="7">
        <v>4</v>
      </c>
      <c r="J31" s="7">
        <v>11.5</v>
      </c>
      <c r="K31" s="7">
        <v>9</v>
      </c>
      <c r="L31" s="7">
        <v>0.36439934899999998</v>
      </c>
      <c r="M31" s="7">
        <v>0.33300000000000002</v>
      </c>
      <c r="N31" s="7">
        <f t="shared" si="0"/>
        <v>3.1399348999999965E-2</v>
      </c>
      <c r="O31" s="7">
        <v>3.8333333330000001</v>
      </c>
      <c r="P31" s="7">
        <v>2.875</v>
      </c>
      <c r="Q31" s="7">
        <f t="shared" si="1"/>
        <v>0.42499999999999982</v>
      </c>
      <c r="R31" s="7">
        <f t="shared" si="2"/>
        <v>8.4999999999999964E-2</v>
      </c>
      <c r="S31" s="7">
        <f t="shared" si="3"/>
        <v>2.2250000000000001</v>
      </c>
      <c r="T31" s="7">
        <f t="shared" si="4"/>
        <v>0.55625000000000002</v>
      </c>
      <c r="U31" s="7">
        <v>2.875</v>
      </c>
      <c r="V31" s="7">
        <f t="shared" si="5"/>
        <v>0.42499999999999982</v>
      </c>
      <c r="W31" s="7">
        <f t="shared" si="6"/>
        <v>8.4999999999999964E-2</v>
      </c>
      <c r="X31" s="7">
        <f t="shared" si="7"/>
        <v>2.2250000000000001</v>
      </c>
      <c r="Y31" s="7">
        <f t="shared" si="8"/>
        <v>0.55625000000000002</v>
      </c>
      <c r="Z31" s="7">
        <v>2.875</v>
      </c>
      <c r="AA31" s="7">
        <f t="shared" si="9"/>
        <v>0.42499999999999982</v>
      </c>
      <c r="AB31" s="7">
        <f t="shared" si="10"/>
        <v>8.4999999999999964E-2</v>
      </c>
      <c r="AC31" s="7">
        <f t="shared" si="11"/>
        <v>2.2250000000000001</v>
      </c>
      <c r="AD31" s="7">
        <f t="shared" si="12"/>
        <v>0.55625000000000002</v>
      </c>
      <c r="AE31" s="7">
        <v>1.2777777779999999</v>
      </c>
      <c r="AF31" s="7">
        <f t="shared" si="13"/>
        <v>2.0222222219999999</v>
      </c>
      <c r="AG31" s="7">
        <f t="shared" si="14"/>
        <v>0.40444444439999999</v>
      </c>
      <c r="AH31" s="7">
        <f t="shared" si="15"/>
        <v>0.6277777779999999</v>
      </c>
      <c r="AI31" s="7">
        <f t="shared" si="16"/>
        <v>0.15694444449999997</v>
      </c>
      <c r="AJ31" s="7">
        <v>1</v>
      </c>
      <c r="AK31" s="7">
        <v>1</v>
      </c>
      <c r="AL31" s="7">
        <v>1</v>
      </c>
      <c r="AM31" s="7">
        <v>1</v>
      </c>
      <c r="AN31" s="7">
        <f t="shared" si="20"/>
        <v>0.57335511917708037</v>
      </c>
      <c r="AO31" s="7">
        <f t="shared" si="27"/>
        <v>0.57335511917708037</v>
      </c>
      <c r="AP31" s="7">
        <f t="shared" si="28"/>
        <v>0.57335511917708037</v>
      </c>
      <c r="AQ31" s="7">
        <f t="shared" si="26"/>
        <v>0.8547515436480343</v>
      </c>
      <c r="AR31" s="7">
        <v>1</v>
      </c>
      <c r="AS31" s="7">
        <v>1</v>
      </c>
      <c r="AT31" s="7">
        <v>1</v>
      </c>
      <c r="AU31" s="7">
        <v>0</v>
      </c>
      <c r="AV31" s="7">
        <v>4</v>
      </c>
      <c r="AW31" s="7">
        <f t="shared" si="18"/>
        <v>13.574816901179275</v>
      </c>
      <c r="AX31" s="7">
        <f t="shared" si="19"/>
        <v>8.4842605632370471</v>
      </c>
      <c r="AY31" s="7" t="s">
        <v>29</v>
      </c>
      <c r="AZ31" s="7">
        <v>2</v>
      </c>
    </row>
    <row r="32" spans="1:52" x14ac:dyDescent="0.3">
      <c r="A32" s="7" t="s">
        <v>68</v>
      </c>
      <c r="B32" s="7">
        <v>750</v>
      </c>
      <c r="C32" s="7">
        <v>6</v>
      </c>
      <c r="D32" s="7">
        <v>1</v>
      </c>
      <c r="E32" s="7">
        <v>0.4</v>
      </c>
      <c r="F32" s="7">
        <v>3</v>
      </c>
      <c r="G32" s="7">
        <v>4</v>
      </c>
      <c r="H32" s="7">
        <v>4</v>
      </c>
      <c r="I32" s="7">
        <v>4</v>
      </c>
      <c r="J32" s="7">
        <v>11.5</v>
      </c>
      <c r="K32" s="7">
        <v>9</v>
      </c>
      <c r="L32" s="7">
        <v>0.36439934899999998</v>
      </c>
      <c r="M32" s="7">
        <v>0.33300000000000002</v>
      </c>
      <c r="N32" s="7">
        <f t="shared" si="0"/>
        <v>3.1399348999999965E-2</v>
      </c>
      <c r="O32" s="7">
        <v>3.8333333330000001</v>
      </c>
      <c r="P32" s="7">
        <v>2.875</v>
      </c>
      <c r="Q32" s="7">
        <f t="shared" si="1"/>
        <v>0.42499999999999982</v>
      </c>
      <c r="R32" s="7">
        <f t="shared" si="2"/>
        <v>8.4999999999999964E-2</v>
      </c>
      <c r="S32" s="7">
        <f t="shared" si="3"/>
        <v>2.2250000000000001</v>
      </c>
      <c r="T32" s="7">
        <f t="shared" si="4"/>
        <v>0.55625000000000002</v>
      </c>
      <c r="U32" s="7">
        <v>2.875</v>
      </c>
      <c r="V32" s="7">
        <f t="shared" si="5"/>
        <v>0.42499999999999982</v>
      </c>
      <c r="W32" s="7">
        <f t="shared" si="6"/>
        <v>8.4999999999999964E-2</v>
      </c>
      <c r="X32" s="7">
        <f t="shared" si="7"/>
        <v>2.2250000000000001</v>
      </c>
      <c r="Y32" s="7">
        <f t="shared" si="8"/>
        <v>0.55625000000000002</v>
      </c>
      <c r="Z32" s="7">
        <v>2.875</v>
      </c>
      <c r="AA32" s="7">
        <f t="shared" si="9"/>
        <v>0.42499999999999982</v>
      </c>
      <c r="AB32" s="7">
        <f t="shared" si="10"/>
        <v>8.4999999999999964E-2</v>
      </c>
      <c r="AC32" s="7">
        <f t="shared" si="11"/>
        <v>2.2250000000000001</v>
      </c>
      <c r="AD32" s="7">
        <f t="shared" si="12"/>
        <v>0.55625000000000002</v>
      </c>
      <c r="AE32" s="7">
        <v>1.2777777779999999</v>
      </c>
      <c r="AF32" s="7">
        <f t="shared" si="13"/>
        <v>2.0222222219999999</v>
      </c>
      <c r="AG32" s="7">
        <f t="shared" si="14"/>
        <v>0.40444444439999999</v>
      </c>
      <c r="AH32" s="7">
        <f t="shared" si="15"/>
        <v>0.6277777779999999</v>
      </c>
      <c r="AI32" s="7">
        <f t="shared" si="16"/>
        <v>0.15694444449999997</v>
      </c>
      <c r="AJ32" s="7">
        <v>1</v>
      </c>
      <c r="AK32" s="7">
        <v>1</v>
      </c>
      <c r="AL32" s="7">
        <v>1</v>
      </c>
      <c r="AM32" s="7">
        <v>1</v>
      </c>
      <c r="AN32" s="7">
        <f t="shared" si="20"/>
        <v>0.57335511917708037</v>
      </c>
      <c r="AO32" s="7">
        <f t="shared" si="27"/>
        <v>0.57335511917708037</v>
      </c>
      <c r="AP32" s="7">
        <f t="shared" si="28"/>
        <v>0.57335511917708037</v>
      </c>
      <c r="AQ32" s="7">
        <f t="shared" si="26"/>
        <v>0.8547515436480343</v>
      </c>
      <c r="AR32" s="7">
        <v>1</v>
      </c>
      <c r="AS32" s="7">
        <v>1</v>
      </c>
      <c r="AT32" s="7">
        <v>1</v>
      </c>
      <c r="AU32" s="7">
        <v>0</v>
      </c>
      <c r="AV32" s="7">
        <v>4</v>
      </c>
      <c r="AW32" s="7">
        <f t="shared" si="18"/>
        <v>13.574816901179275</v>
      </c>
      <c r="AX32" s="7">
        <f t="shared" si="19"/>
        <v>8.4842605632370471</v>
      </c>
      <c r="AY32" s="7" t="s">
        <v>29</v>
      </c>
      <c r="AZ32" s="7">
        <v>2</v>
      </c>
    </row>
    <row r="33" spans="1:52" x14ac:dyDescent="0.3">
      <c r="A33" s="7" t="s">
        <v>68</v>
      </c>
      <c r="B33" s="7">
        <v>1000</v>
      </c>
      <c r="C33" s="7">
        <v>6</v>
      </c>
      <c r="D33" s="7">
        <v>0.8</v>
      </c>
      <c r="E33" s="7">
        <v>0.4</v>
      </c>
      <c r="F33" s="7">
        <v>3</v>
      </c>
      <c r="G33" s="7">
        <v>4</v>
      </c>
      <c r="H33" s="7">
        <v>4</v>
      </c>
      <c r="I33" s="7">
        <v>4</v>
      </c>
      <c r="J33" s="7">
        <v>11.5</v>
      </c>
      <c r="K33" s="7">
        <v>9</v>
      </c>
      <c r="L33" s="7">
        <v>0.36439934899999998</v>
      </c>
      <c r="M33" s="7">
        <v>0.33300000000000002</v>
      </c>
      <c r="N33" s="7">
        <f t="shared" si="0"/>
        <v>3.1399348999999965E-2</v>
      </c>
      <c r="O33" s="7">
        <v>3.8333333330000001</v>
      </c>
      <c r="P33" s="7">
        <v>2.875</v>
      </c>
      <c r="Q33" s="7">
        <f t="shared" si="1"/>
        <v>0.42499999999999982</v>
      </c>
      <c r="R33" s="7">
        <f t="shared" si="2"/>
        <v>8.4999999999999964E-2</v>
      </c>
      <c r="S33" s="7">
        <f t="shared" si="3"/>
        <v>2.2250000000000001</v>
      </c>
      <c r="T33" s="7">
        <f t="shared" si="4"/>
        <v>0.55625000000000002</v>
      </c>
      <c r="U33" s="7">
        <v>2.875</v>
      </c>
      <c r="V33" s="7">
        <f t="shared" si="5"/>
        <v>0.42499999999999982</v>
      </c>
      <c r="W33" s="7">
        <f t="shared" si="6"/>
        <v>8.4999999999999964E-2</v>
      </c>
      <c r="X33" s="7">
        <f t="shared" si="7"/>
        <v>2.2250000000000001</v>
      </c>
      <c r="Y33" s="7">
        <f t="shared" si="8"/>
        <v>0.55625000000000002</v>
      </c>
      <c r="Z33" s="7">
        <v>2.875</v>
      </c>
      <c r="AA33" s="7">
        <f t="shared" si="9"/>
        <v>0.42499999999999982</v>
      </c>
      <c r="AB33" s="7">
        <f t="shared" si="10"/>
        <v>8.4999999999999964E-2</v>
      </c>
      <c r="AC33" s="7">
        <f t="shared" si="11"/>
        <v>2.2250000000000001</v>
      </c>
      <c r="AD33" s="7">
        <f t="shared" si="12"/>
        <v>0.55625000000000002</v>
      </c>
      <c r="AE33" s="7">
        <v>1.2777777779999999</v>
      </c>
      <c r="AF33" s="7">
        <f t="shared" si="13"/>
        <v>2.0222222219999999</v>
      </c>
      <c r="AG33" s="7">
        <f t="shared" si="14"/>
        <v>0.40444444439999999</v>
      </c>
      <c r="AH33" s="7">
        <f t="shared" si="15"/>
        <v>0.6277777779999999</v>
      </c>
      <c r="AI33" s="7">
        <f t="shared" si="16"/>
        <v>0.15694444449999997</v>
      </c>
      <c r="AJ33" s="7">
        <v>1</v>
      </c>
      <c r="AK33" s="7">
        <v>1</v>
      </c>
      <c r="AL33" s="7">
        <v>1</v>
      </c>
      <c r="AM33" s="7">
        <v>1</v>
      </c>
      <c r="AN33" s="7">
        <f t="shared" si="20"/>
        <v>0.57335511917708037</v>
      </c>
      <c r="AO33" s="7">
        <f t="shared" si="27"/>
        <v>0.57335511917708037</v>
      </c>
      <c r="AP33" s="7">
        <f t="shared" si="28"/>
        <v>0.57335511917708037</v>
      </c>
      <c r="AQ33" s="7">
        <f t="shared" si="26"/>
        <v>0.8547515436480343</v>
      </c>
      <c r="AR33" s="7">
        <v>1</v>
      </c>
      <c r="AS33" s="7">
        <v>1</v>
      </c>
      <c r="AT33" s="7">
        <v>1</v>
      </c>
      <c r="AU33" s="7">
        <v>0</v>
      </c>
      <c r="AV33" s="7">
        <v>4</v>
      </c>
      <c r="AW33" s="7">
        <f t="shared" si="18"/>
        <v>13.574816901179275</v>
      </c>
      <c r="AX33" s="7">
        <f t="shared" si="19"/>
        <v>8.4842605632370471</v>
      </c>
      <c r="AY33" s="7" t="s">
        <v>29</v>
      </c>
      <c r="AZ33" s="7">
        <v>2</v>
      </c>
    </row>
    <row r="34" spans="1:52" x14ac:dyDescent="0.3">
      <c r="A34" s="7" t="s">
        <v>67</v>
      </c>
      <c r="B34" s="7">
        <v>134</v>
      </c>
      <c r="C34" s="7">
        <v>3.6</v>
      </c>
      <c r="D34" s="7">
        <v>1</v>
      </c>
      <c r="E34" s="7">
        <v>0.6</v>
      </c>
      <c r="F34" s="7">
        <v>3.6</v>
      </c>
      <c r="G34" s="7">
        <v>1.8</v>
      </c>
      <c r="H34" s="7">
        <v>1.8</v>
      </c>
      <c r="I34" s="7">
        <v>1.8</v>
      </c>
      <c r="J34" s="7">
        <v>9.6</v>
      </c>
      <c r="K34" s="7">
        <v>7.2</v>
      </c>
      <c r="L34" s="7">
        <v>0.35112344200000001</v>
      </c>
      <c r="M34" s="7">
        <v>0.33300000000000002</v>
      </c>
      <c r="N34" s="7">
        <f t="shared" si="0"/>
        <v>1.812344199999999E-2</v>
      </c>
      <c r="O34" s="7">
        <v>2.6666666669999999</v>
      </c>
      <c r="P34" s="7">
        <v>5.3333333329999997</v>
      </c>
      <c r="Q34" s="7">
        <f t="shared" si="1"/>
        <v>2.0333333329999999</v>
      </c>
      <c r="R34" s="7">
        <f t="shared" si="2"/>
        <v>0.4066666666</v>
      </c>
      <c r="S34" s="7">
        <f t="shared" si="3"/>
        <v>4.6833333329999993</v>
      </c>
      <c r="T34" s="7">
        <f t="shared" si="4"/>
        <v>1.1708333332499998</v>
      </c>
      <c r="U34" s="7">
        <v>5.3333333329999997</v>
      </c>
      <c r="V34" s="7">
        <f t="shared" si="5"/>
        <v>2.0333333329999999</v>
      </c>
      <c r="W34" s="7">
        <f t="shared" si="6"/>
        <v>0.4066666666</v>
      </c>
      <c r="X34" s="7">
        <f t="shared" si="7"/>
        <v>4.6833333329999993</v>
      </c>
      <c r="Y34" s="7">
        <f t="shared" si="8"/>
        <v>1.1708333332499998</v>
      </c>
      <c r="Z34" s="7">
        <v>5.3333333329999997</v>
      </c>
      <c r="AA34" s="7">
        <f t="shared" si="9"/>
        <v>2.0333333329999999</v>
      </c>
      <c r="AB34" s="7">
        <f t="shared" si="10"/>
        <v>0.4066666666</v>
      </c>
      <c r="AC34" s="7">
        <f t="shared" si="11"/>
        <v>4.6833333329999993</v>
      </c>
      <c r="AD34" s="7">
        <f t="shared" si="12"/>
        <v>1.1708333332499998</v>
      </c>
      <c r="AE34" s="7">
        <v>1.3333333329999999</v>
      </c>
      <c r="AF34" s="7">
        <f t="shared" si="13"/>
        <v>1.9666666669999999</v>
      </c>
      <c r="AG34" s="7">
        <f t="shared" si="14"/>
        <v>0.39333333339999998</v>
      </c>
      <c r="AH34" s="7">
        <f t="shared" si="15"/>
        <v>0.68333333299999988</v>
      </c>
      <c r="AI34" s="7">
        <f t="shared" si="16"/>
        <v>0.17083333324999997</v>
      </c>
      <c r="AJ34" s="7">
        <f t="shared" ref="AJ34:AJ39" si="29">EXP(-R34)</f>
        <v>0.66586610872702157</v>
      </c>
      <c r="AK34" s="7">
        <f t="shared" ref="AK34:AK62" si="30">EXP(-W34)</f>
        <v>0.66586610872702157</v>
      </c>
      <c r="AL34" s="7">
        <f t="shared" ref="AL34:AL62" si="31">EXP(-AB34)</f>
        <v>0.66586610872702157</v>
      </c>
      <c r="AM34" s="7">
        <v>1</v>
      </c>
      <c r="AN34" s="7">
        <f t="shared" si="20"/>
        <v>0.3101084099099764</v>
      </c>
      <c r="AO34" s="7">
        <f t="shared" si="27"/>
        <v>0.3101084099099764</v>
      </c>
      <c r="AP34" s="7">
        <f t="shared" si="28"/>
        <v>0.3101084099099764</v>
      </c>
      <c r="AQ34" s="7">
        <f t="shared" si="26"/>
        <v>0.84296205551061765</v>
      </c>
      <c r="AR34" s="7">
        <v>1</v>
      </c>
      <c r="AS34" s="7">
        <v>1</v>
      </c>
      <c r="AT34" s="7">
        <v>1</v>
      </c>
      <c r="AU34" s="7">
        <v>0</v>
      </c>
      <c r="AV34" s="7">
        <v>4</v>
      </c>
      <c r="AW34" s="7">
        <f t="shared" si="18"/>
        <v>11.770885611421612</v>
      </c>
      <c r="AX34" s="7">
        <f t="shared" si="19"/>
        <v>7.3568035071385074</v>
      </c>
      <c r="AY34" s="7" t="s">
        <v>29</v>
      </c>
      <c r="AZ34" s="7">
        <v>3</v>
      </c>
    </row>
    <row r="35" spans="1:52" x14ac:dyDescent="0.3">
      <c r="A35" s="7" t="s">
        <v>67</v>
      </c>
      <c r="B35" s="7">
        <v>250</v>
      </c>
      <c r="C35" s="7">
        <v>3.6</v>
      </c>
      <c r="D35" s="7">
        <v>1.75</v>
      </c>
      <c r="E35" s="7">
        <v>0.6</v>
      </c>
      <c r="F35" s="7">
        <v>3.6</v>
      </c>
      <c r="G35" s="7">
        <v>1.8</v>
      </c>
      <c r="H35" s="7">
        <v>1.8</v>
      </c>
      <c r="I35" s="7">
        <v>1.8</v>
      </c>
      <c r="J35" s="7">
        <v>9.6</v>
      </c>
      <c r="K35" s="7">
        <v>7.2</v>
      </c>
      <c r="L35" s="7">
        <v>0.35112344200000001</v>
      </c>
      <c r="M35" s="7">
        <v>0.33300000000000002</v>
      </c>
      <c r="N35" s="7">
        <f t="shared" ref="N35:N66" si="32">L35-M35</f>
        <v>1.812344199999999E-2</v>
      </c>
      <c r="O35" s="7">
        <v>2.6666666669999999</v>
      </c>
      <c r="P35" s="7">
        <v>5.3333333329999997</v>
      </c>
      <c r="Q35" s="7">
        <f t="shared" ref="Q35:Q66" si="33">ABS(P35-3.3)</f>
        <v>2.0333333329999999</v>
      </c>
      <c r="R35" s="7">
        <f t="shared" ref="R35:R66" si="34">Q35*0.2</f>
        <v>0.4066666666</v>
      </c>
      <c r="S35" s="7">
        <f t="shared" ref="S35:S66" si="35">ABS(P35-0.65)</f>
        <v>4.6833333329999993</v>
      </c>
      <c r="T35" s="7">
        <f t="shared" ref="T35:T66" si="36">S35*0.25</f>
        <v>1.1708333332499998</v>
      </c>
      <c r="U35" s="7">
        <v>5.3333333329999997</v>
      </c>
      <c r="V35" s="7">
        <f t="shared" ref="V35:V66" si="37">ABS(U35-3.3)</f>
        <v>2.0333333329999999</v>
      </c>
      <c r="W35" s="7">
        <f t="shared" ref="W35:W66" si="38">V35*0.2</f>
        <v>0.4066666666</v>
      </c>
      <c r="X35" s="7">
        <f t="shared" ref="X35:X66" si="39">ABS(U35-0.65)</f>
        <v>4.6833333329999993</v>
      </c>
      <c r="Y35" s="7">
        <f t="shared" ref="Y35:Y66" si="40">X35*0.25</f>
        <v>1.1708333332499998</v>
      </c>
      <c r="Z35" s="7">
        <v>5.3333333329999997</v>
      </c>
      <c r="AA35" s="7">
        <f t="shared" ref="AA35:AA66" si="41">ABS(Z35-3.3)</f>
        <v>2.0333333329999999</v>
      </c>
      <c r="AB35" s="7">
        <f t="shared" ref="AB35:AB66" si="42">AA35*0.2</f>
        <v>0.4066666666</v>
      </c>
      <c r="AC35" s="7">
        <f t="shared" ref="AC35:AC66" si="43">ABS(Z35-0.65)</f>
        <v>4.6833333329999993</v>
      </c>
      <c r="AD35" s="7">
        <f t="shared" ref="AD35:AD66" si="44">AC35*0.25</f>
        <v>1.1708333332499998</v>
      </c>
      <c r="AE35" s="7">
        <v>1.3333333329999999</v>
      </c>
      <c r="AF35" s="7">
        <f t="shared" ref="AF35:AF66" si="45">ABS(AE35-3.3)</f>
        <v>1.9666666669999999</v>
      </c>
      <c r="AG35" s="7">
        <f t="shared" ref="AG35:AG66" si="46">AF35*0.2</f>
        <v>0.39333333339999998</v>
      </c>
      <c r="AH35" s="7">
        <f t="shared" ref="AH35:AH66" si="47">ABS(AE35-0.65)</f>
        <v>0.68333333299999988</v>
      </c>
      <c r="AI35" s="7">
        <f t="shared" ref="AI35:AI66" si="48">AH35*0.25</f>
        <v>0.17083333324999997</v>
      </c>
      <c r="AJ35" s="7">
        <f t="shared" si="29"/>
        <v>0.66586610872702157</v>
      </c>
      <c r="AK35" s="7">
        <f t="shared" si="30"/>
        <v>0.66586610872702157</v>
      </c>
      <c r="AL35" s="7">
        <f t="shared" si="31"/>
        <v>0.66586610872702157</v>
      </c>
      <c r="AM35" s="7">
        <v>1</v>
      </c>
      <c r="AN35" s="7">
        <f t="shared" si="20"/>
        <v>0.3101084099099764</v>
      </c>
      <c r="AO35" s="7">
        <f t="shared" si="27"/>
        <v>0.3101084099099764</v>
      </c>
      <c r="AP35" s="7">
        <f t="shared" si="28"/>
        <v>0.3101084099099764</v>
      </c>
      <c r="AQ35" s="7">
        <f t="shared" si="26"/>
        <v>0.84296205551061765</v>
      </c>
      <c r="AR35" s="7">
        <v>1</v>
      </c>
      <c r="AS35" s="7">
        <v>1</v>
      </c>
      <c r="AT35" s="7">
        <v>1</v>
      </c>
      <c r="AU35" s="7">
        <v>0</v>
      </c>
      <c r="AV35" s="7">
        <v>4</v>
      </c>
      <c r="AW35" s="7">
        <f t="shared" ref="AW35:AW66" si="49">SUM(AJ35:AV35)</f>
        <v>11.770885611421612</v>
      </c>
      <c r="AX35" s="7">
        <f t="shared" ref="AX35:AX66" si="50">(AW35/16)*10</f>
        <v>7.3568035071385074</v>
      </c>
      <c r="AY35" s="7" t="s">
        <v>29</v>
      </c>
      <c r="AZ35" s="7">
        <v>3</v>
      </c>
    </row>
    <row r="36" spans="1:52" x14ac:dyDescent="0.3">
      <c r="A36" s="7" t="s">
        <v>67</v>
      </c>
      <c r="B36" s="7">
        <v>1000</v>
      </c>
      <c r="C36" s="7">
        <v>8</v>
      </c>
      <c r="D36" s="7">
        <v>2.625</v>
      </c>
      <c r="E36" s="7">
        <v>0.45</v>
      </c>
      <c r="F36" s="7">
        <v>6</v>
      </c>
      <c r="G36" s="7">
        <v>4.2</v>
      </c>
      <c r="H36" s="7">
        <v>4.2</v>
      </c>
      <c r="I36" s="7">
        <v>4.2</v>
      </c>
      <c r="J36" s="7">
        <v>18.600000000000001</v>
      </c>
      <c r="K36" s="7">
        <v>14</v>
      </c>
      <c r="L36" s="7">
        <v>0.35222605800000001</v>
      </c>
      <c r="M36" s="7">
        <v>0.33300000000000002</v>
      </c>
      <c r="N36" s="7">
        <f t="shared" si="32"/>
        <v>1.922605799999999E-2</v>
      </c>
      <c r="O36" s="7">
        <v>3.1</v>
      </c>
      <c r="P36" s="7">
        <v>4.4285714289999998</v>
      </c>
      <c r="Q36" s="7">
        <f t="shared" si="33"/>
        <v>1.128571429</v>
      </c>
      <c r="R36" s="7">
        <f t="shared" si="34"/>
        <v>0.2257142858</v>
      </c>
      <c r="S36" s="7">
        <f t="shared" si="35"/>
        <v>3.7785714289999999</v>
      </c>
      <c r="T36" s="7">
        <f t="shared" si="36"/>
        <v>0.94464285724999997</v>
      </c>
      <c r="U36" s="7">
        <v>4.4285714289999998</v>
      </c>
      <c r="V36" s="7">
        <f t="shared" si="37"/>
        <v>1.128571429</v>
      </c>
      <c r="W36" s="7">
        <f t="shared" si="38"/>
        <v>0.2257142858</v>
      </c>
      <c r="X36" s="7">
        <f t="shared" si="39"/>
        <v>3.7785714289999999</v>
      </c>
      <c r="Y36" s="7">
        <f t="shared" si="40"/>
        <v>0.94464285724999997</v>
      </c>
      <c r="Z36" s="7">
        <v>4.4285714289999998</v>
      </c>
      <c r="AA36" s="7">
        <f t="shared" si="41"/>
        <v>1.128571429</v>
      </c>
      <c r="AB36" s="7">
        <f t="shared" si="42"/>
        <v>0.2257142858</v>
      </c>
      <c r="AC36" s="7">
        <f t="shared" si="43"/>
        <v>3.7785714289999999</v>
      </c>
      <c r="AD36" s="7">
        <f t="shared" si="44"/>
        <v>0.94464285724999997</v>
      </c>
      <c r="AE36" s="7">
        <v>1.3285714289999999</v>
      </c>
      <c r="AF36" s="7">
        <f t="shared" si="45"/>
        <v>1.9714285709999999</v>
      </c>
      <c r="AG36" s="7">
        <f t="shared" si="46"/>
        <v>0.39428571420000003</v>
      </c>
      <c r="AH36" s="7">
        <f t="shared" si="47"/>
        <v>0.67857142899999989</v>
      </c>
      <c r="AI36" s="7">
        <f t="shared" si="48"/>
        <v>0.16964285724999997</v>
      </c>
      <c r="AJ36" s="7">
        <f t="shared" si="29"/>
        <v>0.79794605361792137</v>
      </c>
      <c r="AK36" s="7">
        <f t="shared" si="30"/>
        <v>0.79794605361792137</v>
      </c>
      <c r="AL36" s="7">
        <f t="shared" si="31"/>
        <v>0.79794605361792137</v>
      </c>
      <c r="AM36" s="7">
        <v>1</v>
      </c>
      <c r="AN36" s="7">
        <f t="shared" si="20"/>
        <v>0.38881840978374799</v>
      </c>
      <c r="AO36" s="7">
        <f t="shared" si="27"/>
        <v>0.38881840978374799</v>
      </c>
      <c r="AP36" s="7">
        <f t="shared" si="28"/>
        <v>0.38881840978374799</v>
      </c>
      <c r="AQ36" s="7">
        <f t="shared" si="26"/>
        <v>0.84396617918058892</v>
      </c>
      <c r="AR36" s="7">
        <v>1</v>
      </c>
      <c r="AS36" s="7">
        <v>1</v>
      </c>
      <c r="AT36" s="7">
        <v>1</v>
      </c>
      <c r="AU36" s="7">
        <v>0</v>
      </c>
      <c r="AV36" s="7">
        <v>4</v>
      </c>
      <c r="AW36" s="7">
        <f t="shared" si="49"/>
        <v>12.404259569385598</v>
      </c>
      <c r="AX36" s="7">
        <f t="shared" si="50"/>
        <v>7.7526622308659991</v>
      </c>
      <c r="AY36" s="7" t="s">
        <v>29</v>
      </c>
      <c r="AZ36" s="7">
        <v>2</v>
      </c>
    </row>
    <row r="37" spans="1:52" x14ac:dyDescent="0.3">
      <c r="A37" s="7" t="s">
        <v>67</v>
      </c>
      <c r="B37" s="7">
        <v>500</v>
      </c>
      <c r="C37" s="7">
        <v>8</v>
      </c>
      <c r="D37" s="7">
        <v>1.75</v>
      </c>
      <c r="E37" s="7">
        <v>0.55000000000000004</v>
      </c>
      <c r="F37" s="7">
        <v>6</v>
      </c>
      <c r="G37" s="7">
        <v>4.2</v>
      </c>
      <c r="H37" s="7">
        <v>4.2</v>
      </c>
      <c r="I37" s="7">
        <v>4.2</v>
      </c>
      <c r="J37" s="7">
        <v>18.600000000000001</v>
      </c>
      <c r="K37" s="7">
        <v>14</v>
      </c>
      <c r="L37" s="7">
        <v>0.35222605800000001</v>
      </c>
      <c r="M37" s="7">
        <v>0.33300000000000002</v>
      </c>
      <c r="N37" s="7">
        <f t="shared" si="32"/>
        <v>1.922605799999999E-2</v>
      </c>
      <c r="O37" s="7">
        <v>3.1</v>
      </c>
      <c r="P37" s="7">
        <v>4.4285714289999998</v>
      </c>
      <c r="Q37" s="7">
        <f t="shared" si="33"/>
        <v>1.128571429</v>
      </c>
      <c r="R37" s="7">
        <f t="shared" si="34"/>
        <v>0.2257142858</v>
      </c>
      <c r="S37" s="7">
        <f t="shared" si="35"/>
        <v>3.7785714289999999</v>
      </c>
      <c r="T37" s="7">
        <f t="shared" si="36"/>
        <v>0.94464285724999997</v>
      </c>
      <c r="U37" s="7">
        <v>4.4285714289999998</v>
      </c>
      <c r="V37" s="7">
        <f t="shared" si="37"/>
        <v>1.128571429</v>
      </c>
      <c r="W37" s="7">
        <f t="shared" si="38"/>
        <v>0.2257142858</v>
      </c>
      <c r="X37" s="7">
        <f t="shared" si="39"/>
        <v>3.7785714289999999</v>
      </c>
      <c r="Y37" s="7">
        <f t="shared" si="40"/>
        <v>0.94464285724999997</v>
      </c>
      <c r="Z37" s="7">
        <v>4.4285714289999998</v>
      </c>
      <c r="AA37" s="7">
        <f t="shared" si="41"/>
        <v>1.128571429</v>
      </c>
      <c r="AB37" s="7">
        <f t="shared" si="42"/>
        <v>0.2257142858</v>
      </c>
      <c r="AC37" s="7">
        <f t="shared" si="43"/>
        <v>3.7785714289999999</v>
      </c>
      <c r="AD37" s="7">
        <f t="shared" si="44"/>
        <v>0.94464285724999997</v>
      </c>
      <c r="AE37" s="7">
        <v>1.3285714289999999</v>
      </c>
      <c r="AF37" s="7">
        <f t="shared" si="45"/>
        <v>1.9714285709999999</v>
      </c>
      <c r="AG37" s="7">
        <f t="shared" si="46"/>
        <v>0.39428571420000003</v>
      </c>
      <c r="AH37" s="7">
        <f t="shared" si="47"/>
        <v>0.67857142899999989</v>
      </c>
      <c r="AI37" s="7">
        <f t="shared" si="48"/>
        <v>0.16964285724999997</v>
      </c>
      <c r="AJ37" s="7">
        <f t="shared" si="29"/>
        <v>0.79794605361792137</v>
      </c>
      <c r="AK37" s="7">
        <f t="shared" si="30"/>
        <v>0.79794605361792137</v>
      </c>
      <c r="AL37" s="7">
        <f t="shared" si="31"/>
        <v>0.79794605361792137</v>
      </c>
      <c r="AM37" s="7">
        <v>1</v>
      </c>
      <c r="AN37" s="7">
        <f t="shared" si="20"/>
        <v>0.38881840978374799</v>
      </c>
      <c r="AO37" s="7">
        <f t="shared" si="27"/>
        <v>0.38881840978374799</v>
      </c>
      <c r="AP37" s="7">
        <f t="shared" si="28"/>
        <v>0.38881840978374799</v>
      </c>
      <c r="AQ37" s="7">
        <f t="shared" si="26"/>
        <v>0.84396617918058892</v>
      </c>
      <c r="AR37" s="7">
        <v>1</v>
      </c>
      <c r="AS37" s="7">
        <v>1</v>
      </c>
      <c r="AT37" s="7">
        <v>1</v>
      </c>
      <c r="AU37" s="7">
        <v>0</v>
      </c>
      <c r="AV37" s="7">
        <v>4</v>
      </c>
      <c r="AW37" s="7">
        <f t="shared" si="49"/>
        <v>12.404259569385598</v>
      </c>
      <c r="AX37" s="7">
        <f t="shared" si="50"/>
        <v>7.7526622308659991</v>
      </c>
      <c r="AY37" s="7" t="s">
        <v>29</v>
      </c>
      <c r="AZ37" s="7">
        <v>2</v>
      </c>
    </row>
    <row r="38" spans="1:52" x14ac:dyDescent="0.3">
      <c r="A38" s="7" t="s">
        <v>67</v>
      </c>
      <c r="B38" s="7">
        <v>670</v>
      </c>
      <c r="C38" s="7">
        <v>8</v>
      </c>
      <c r="D38" s="7">
        <v>2.25</v>
      </c>
      <c r="E38" s="7">
        <v>0.55000000000000004</v>
      </c>
      <c r="F38" s="7">
        <v>6</v>
      </c>
      <c r="G38" s="7">
        <v>4.2</v>
      </c>
      <c r="H38" s="7">
        <v>4.2</v>
      </c>
      <c r="I38" s="7">
        <v>4.2</v>
      </c>
      <c r="J38" s="7">
        <v>18.600000000000001</v>
      </c>
      <c r="K38" s="7">
        <v>14</v>
      </c>
      <c r="L38" s="7">
        <v>0.35222605800000001</v>
      </c>
      <c r="M38" s="7">
        <v>0.33300000000000002</v>
      </c>
      <c r="N38" s="7">
        <f t="shared" si="32"/>
        <v>1.922605799999999E-2</v>
      </c>
      <c r="O38" s="7">
        <v>3.1</v>
      </c>
      <c r="P38" s="7">
        <v>4.4285714289999998</v>
      </c>
      <c r="Q38" s="7">
        <f t="shared" si="33"/>
        <v>1.128571429</v>
      </c>
      <c r="R38" s="7">
        <f t="shared" si="34"/>
        <v>0.2257142858</v>
      </c>
      <c r="S38" s="7">
        <f t="shared" si="35"/>
        <v>3.7785714289999999</v>
      </c>
      <c r="T38" s="7">
        <f t="shared" si="36"/>
        <v>0.94464285724999997</v>
      </c>
      <c r="U38" s="7">
        <v>4.4285714289999998</v>
      </c>
      <c r="V38" s="7">
        <f t="shared" si="37"/>
        <v>1.128571429</v>
      </c>
      <c r="W38" s="7">
        <f t="shared" si="38"/>
        <v>0.2257142858</v>
      </c>
      <c r="X38" s="7">
        <f t="shared" si="39"/>
        <v>3.7785714289999999</v>
      </c>
      <c r="Y38" s="7">
        <f t="shared" si="40"/>
        <v>0.94464285724999997</v>
      </c>
      <c r="Z38" s="7">
        <v>4.4285714289999998</v>
      </c>
      <c r="AA38" s="7">
        <f t="shared" si="41"/>
        <v>1.128571429</v>
      </c>
      <c r="AB38" s="7">
        <f t="shared" si="42"/>
        <v>0.2257142858</v>
      </c>
      <c r="AC38" s="7">
        <f t="shared" si="43"/>
        <v>3.7785714289999999</v>
      </c>
      <c r="AD38" s="7">
        <f t="shared" si="44"/>
        <v>0.94464285724999997</v>
      </c>
      <c r="AE38" s="7">
        <v>1.3285714289999999</v>
      </c>
      <c r="AF38" s="7">
        <f t="shared" si="45"/>
        <v>1.9714285709999999</v>
      </c>
      <c r="AG38" s="7">
        <f t="shared" si="46"/>
        <v>0.39428571420000003</v>
      </c>
      <c r="AH38" s="7">
        <f t="shared" si="47"/>
        <v>0.67857142899999989</v>
      </c>
      <c r="AI38" s="7">
        <f t="shared" si="48"/>
        <v>0.16964285724999997</v>
      </c>
      <c r="AJ38" s="7">
        <f t="shared" si="29"/>
        <v>0.79794605361792137</v>
      </c>
      <c r="AK38" s="7">
        <f t="shared" si="30"/>
        <v>0.79794605361792137</v>
      </c>
      <c r="AL38" s="7">
        <f t="shared" si="31"/>
        <v>0.79794605361792137</v>
      </c>
      <c r="AM38" s="7">
        <v>1</v>
      </c>
      <c r="AN38" s="7">
        <f t="shared" ref="AN38:AN67" si="51">EXP(-T38)</f>
        <v>0.38881840978374799</v>
      </c>
      <c r="AO38" s="7">
        <f t="shared" si="27"/>
        <v>0.38881840978374799</v>
      </c>
      <c r="AP38" s="7">
        <f t="shared" si="28"/>
        <v>0.38881840978374799</v>
      </c>
      <c r="AQ38" s="7">
        <f t="shared" si="26"/>
        <v>0.84396617918058892</v>
      </c>
      <c r="AR38" s="7">
        <v>1</v>
      </c>
      <c r="AS38" s="7">
        <v>1</v>
      </c>
      <c r="AT38" s="7">
        <v>1</v>
      </c>
      <c r="AU38" s="7">
        <v>0</v>
      </c>
      <c r="AV38" s="7">
        <v>4</v>
      </c>
      <c r="AW38" s="7">
        <f t="shared" si="49"/>
        <v>12.404259569385598</v>
      </c>
      <c r="AX38" s="7">
        <f t="shared" si="50"/>
        <v>7.7526622308659991</v>
      </c>
      <c r="AY38" s="7" t="s">
        <v>29</v>
      </c>
      <c r="AZ38" s="7">
        <v>2</v>
      </c>
    </row>
    <row r="39" spans="1:52" x14ac:dyDescent="0.3">
      <c r="A39" s="7" t="s">
        <v>14</v>
      </c>
      <c r="B39" s="7">
        <v>125</v>
      </c>
      <c r="C39" s="7">
        <v>3.5</v>
      </c>
      <c r="D39" s="7">
        <v>3</v>
      </c>
      <c r="E39" s="7">
        <v>0.65</v>
      </c>
      <c r="F39" s="7">
        <v>3</v>
      </c>
      <c r="G39" s="7">
        <v>1.5</v>
      </c>
      <c r="H39" s="7">
        <v>1</v>
      </c>
      <c r="I39" s="7">
        <v>1</v>
      </c>
      <c r="J39" s="7">
        <v>13</v>
      </c>
      <c r="K39" s="7">
        <v>6.5</v>
      </c>
      <c r="L39" s="7">
        <v>1</v>
      </c>
      <c r="M39" s="7">
        <v>0.33300000000000002</v>
      </c>
      <c r="N39" s="7">
        <f t="shared" si="32"/>
        <v>0.66700000000000004</v>
      </c>
      <c r="O39" s="7">
        <v>4.3333333329999997</v>
      </c>
      <c r="P39" s="7">
        <v>8.6666666669999994</v>
      </c>
      <c r="Q39" s="7">
        <f t="shared" si="33"/>
        <v>5.3666666669999996</v>
      </c>
      <c r="R39" s="7">
        <f t="shared" si="34"/>
        <v>1.0733333333999999</v>
      </c>
      <c r="S39" s="7">
        <f t="shared" si="35"/>
        <v>8.0166666669999991</v>
      </c>
      <c r="T39" s="7">
        <f t="shared" si="36"/>
        <v>2.0041666667499998</v>
      </c>
      <c r="U39" s="7">
        <v>13</v>
      </c>
      <c r="V39" s="7">
        <f t="shared" si="37"/>
        <v>9.6999999999999993</v>
      </c>
      <c r="W39" s="7">
        <f t="shared" si="38"/>
        <v>1.94</v>
      </c>
      <c r="X39" s="7">
        <f t="shared" si="39"/>
        <v>12.35</v>
      </c>
      <c r="Y39" s="7">
        <f t="shared" si="40"/>
        <v>3.0874999999999999</v>
      </c>
      <c r="Z39" s="7">
        <v>13</v>
      </c>
      <c r="AA39" s="7">
        <f t="shared" si="41"/>
        <v>9.6999999999999993</v>
      </c>
      <c r="AB39" s="7">
        <f t="shared" si="42"/>
        <v>1.94</v>
      </c>
      <c r="AC39" s="7">
        <f t="shared" si="43"/>
        <v>12.35</v>
      </c>
      <c r="AD39" s="7">
        <f t="shared" si="44"/>
        <v>3.0874999999999999</v>
      </c>
      <c r="AE39" s="7">
        <v>2</v>
      </c>
      <c r="AF39" s="7">
        <f t="shared" si="45"/>
        <v>1.2999999999999998</v>
      </c>
      <c r="AG39" s="7">
        <f t="shared" si="46"/>
        <v>0.25999999999999995</v>
      </c>
      <c r="AH39" s="7">
        <f t="shared" si="47"/>
        <v>1.35</v>
      </c>
      <c r="AI39" s="7">
        <f t="shared" si="48"/>
        <v>0.33750000000000002</v>
      </c>
      <c r="AJ39" s="7">
        <f t="shared" si="29"/>
        <v>0.34186705915848781</v>
      </c>
      <c r="AK39" s="7">
        <f t="shared" si="30"/>
        <v>0.14370394977770293</v>
      </c>
      <c r="AL39" s="7">
        <f t="shared" si="31"/>
        <v>0.14370394977770293</v>
      </c>
      <c r="AM39" s="7">
        <v>1</v>
      </c>
      <c r="AN39" s="7">
        <f t="shared" si="51"/>
        <v>0.13477255936739233</v>
      </c>
      <c r="AO39" s="7">
        <f t="shared" si="27"/>
        <v>4.5615851602809405E-2</v>
      </c>
      <c r="AP39" s="7">
        <f t="shared" si="28"/>
        <v>4.5615851602809405E-2</v>
      </c>
      <c r="AQ39" s="7">
        <f t="shared" si="26"/>
        <v>0.71355197470650245</v>
      </c>
      <c r="AR39" s="7">
        <v>1</v>
      </c>
      <c r="AS39" s="7">
        <v>1</v>
      </c>
      <c r="AT39" s="7">
        <v>1</v>
      </c>
      <c r="AU39" s="7">
        <v>0</v>
      </c>
      <c r="AV39" s="7">
        <v>4</v>
      </c>
      <c r="AW39" s="7">
        <f t="shared" si="49"/>
        <v>9.5688311959934076</v>
      </c>
      <c r="AX39" s="7">
        <f t="shared" si="50"/>
        <v>5.9805194974958802</v>
      </c>
      <c r="AY39" s="7" t="s">
        <v>28</v>
      </c>
      <c r="AZ39" s="7">
        <v>4</v>
      </c>
    </row>
    <row r="40" spans="1:52" x14ac:dyDescent="0.3">
      <c r="A40" s="7" t="s">
        <v>59</v>
      </c>
      <c r="B40" s="7">
        <v>50</v>
      </c>
      <c r="C40" s="7">
        <v>3</v>
      </c>
      <c r="D40" s="7">
        <v>1.25</v>
      </c>
      <c r="E40" s="7">
        <v>0.6</v>
      </c>
      <c r="F40" s="7">
        <v>1.2</v>
      </c>
      <c r="G40" s="7">
        <v>3</v>
      </c>
      <c r="H40" s="7">
        <v>1.2</v>
      </c>
      <c r="I40" s="7">
        <v>1.2</v>
      </c>
      <c r="J40" s="7">
        <v>10</v>
      </c>
      <c r="K40" s="7">
        <v>4.2</v>
      </c>
      <c r="L40" s="7">
        <v>0.20551723399999999</v>
      </c>
      <c r="M40" s="7">
        <v>0.33300000000000002</v>
      </c>
      <c r="N40" s="7">
        <f t="shared" si="32"/>
        <v>-0.12748276600000003</v>
      </c>
      <c r="O40" s="7">
        <v>8.3333333330000006</v>
      </c>
      <c r="P40" s="7">
        <v>3.3333333330000001</v>
      </c>
      <c r="Q40" s="7">
        <f t="shared" si="33"/>
        <v>3.3333333000000298E-2</v>
      </c>
      <c r="R40" s="7">
        <f t="shared" si="34"/>
        <v>6.66666660000006E-3</v>
      </c>
      <c r="S40" s="7">
        <f t="shared" si="35"/>
        <v>2.6833333330000002</v>
      </c>
      <c r="T40" s="7">
        <f t="shared" si="36"/>
        <v>0.67083333325000005</v>
      </c>
      <c r="U40" s="7">
        <v>8.3333333330000006</v>
      </c>
      <c r="V40" s="7">
        <f t="shared" si="37"/>
        <v>5.0333333330000007</v>
      </c>
      <c r="W40" s="7">
        <f t="shared" si="38"/>
        <v>1.0066666666000001</v>
      </c>
      <c r="X40" s="7">
        <f t="shared" si="39"/>
        <v>7.6833333330000002</v>
      </c>
      <c r="Y40" s="7">
        <f t="shared" si="40"/>
        <v>1.9208333332500001</v>
      </c>
      <c r="Z40" s="7">
        <v>8.3333333330000006</v>
      </c>
      <c r="AA40" s="7">
        <f t="shared" si="41"/>
        <v>5.0333333330000007</v>
      </c>
      <c r="AB40" s="7">
        <f t="shared" si="42"/>
        <v>1.0066666666000001</v>
      </c>
      <c r="AC40" s="7">
        <f t="shared" si="43"/>
        <v>7.6833333330000002</v>
      </c>
      <c r="AD40" s="7">
        <f t="shared" si="44"/>
        <v>1.9208333332500001</v>
      </c>
      <c r="AE40" s="7">
        <v>2.3809523810000002</v>
      </c>
      <c r="AF40" s="7">
        <f t="shared" si="45"/>
        <v>0.91904761899999965</v>
      </c>
      <c r="AG40" s="7">
        <f t="shared" si="46"/>
        <v>0.18380952379999993</v>
      </c>
      <c r="AH40" s="7">
        <f t="shared" si="47"/>
        <v>1.7309523810000003</v>
      </c>
      <c r="AI40" s="7">
        <f t="shared" si="48"/>
        <v>0.43273809525000007</v>
      </c>
      <c r="AJ40" s="7">
        <v>1</v>
      </c>
      <c r="AK40" s="7">
        <f t="shared" si="30"/>
        <v>0.36543506855003954</v>
      </c>
      <c r="AL40" s="7">
        <f t="shared" si="31"/>
        <v>0.36543506855003954</v>
      </c>
      <c r="AM40" s="7">
        <v>1</v>
      </c>
      <c r="AN40" s="7">
        <f t="shared" si="51"/>
        <v>0.51128233164157233</v>
      </c>
      <c r="AO40" s="7">
        <f t="shared" si="27"/>
        <v>0.14648484056517305</v>
      </c>
      <c r="AP40" s="7">
        <f t="shared" si="28"/>
        <v>0.14648484056517305</v>
      </c>
      <c r="AQ40" s="7">
        <f t="shared" si="26"/>
        <v>0.64873037512409515</v>
      </c>
      <c r="AR40" s="7">
        <v>1</v>
      </c>
      <c r="AS40" s="7">
        <v>1</v>
      </c>
      <c r="AT40" s="7">
        <v>1</v>
      </c>
      <c r="AU40" s="7">
        <v>0</v>
      </c>
      <c r="AV40" s="7">
        <v>0</v>
      </c>
      <c r="AW40" s="7">
        <f t="shared" si="49"/>
        <v>7.1838525249960927</v>
      </c>
      <c r="AX40" s="7">
        <f t="shared" si="50"/>
        <v>4.4899078281225577</v>
      </c>
      <c r="AY40" s="7" t="s">
        <v>28</v>
      </c>
      <c r="AZ40" s="7">
        <v>1</v>
      </c>
    </row>
    <row r="41" spans="1:52" x14ac:dyDescent="0.3">
      <c r="A41" s="7" t="s">
        <v>59</v>
      </c>
      <c r="B41" s="7">
        <v>100</v>
      </c>
      <c r="C41" s="7">
        <v>3</v>
      </c>
      <c r="D41" s="7">
        <v>1.25</v>
      </c>
      <c r="E41" s="7">
        <v>0.6</v>
      </c>
      <c r="F41" s="7">
        <v>1.2</v>
      </c>
      <c r="G41" s="7">
        <v>3</v>
      </c>
      <c r="H41" s="7">
        <v>1.2</v>
      </c>
      <c r="I41" s="7">
        <v>1.2</v>
      </c>
      <c r="J41" s="7">
        <v>10</v>
      </c>
      <c r="K41" s="7">
        <v>4.2</v>
      </c>
      <c r="L41" s="7">
        <v>0.20551723399999999</v>
      </c>
      <c r="M41" s="7">
        <v>0.33300000000000002</v>
      </c>
      <c r="N41" s="7">
        <f t="shared" si="32"/>
        <v>-0.12748276600000003</v>
      </c>
      <c r="O41" s="7">
        <v>8.3333333330000006</v>
      </c>
      <c r="P41" s="7">
        <v>3.3333333330000001</v>
      </c>
      <c r="Q41" s="7">
        <f t="shared" si="33"/>
        <v>3.3333333000000298E-2</v>
      </c>
      <c r="R41" s="7">
        <f t="shared" si="34"/>
        <v>6.66666660000006E-3</v>
      </c>
      <c r="S41" s="7">
        <f t="shared" si="35"/>
        <v>2.6833333330000002</v>
      </c>
      <c r="T41" s="7">
        <f t="shared" si="36"/>
        <v>0.67083333325000005</v>
      </c>
      <c r="U41" s="7">
        <v>8.3333333330000006</v>
      </c>
      <c r="V41" s="7">
        <f t="shared" si="37"/>
        <v>5.0333333330000007</v>
      </c>
      <c r="W41" s="7">
        <f t="shared" si="38"/>
        <v>1.0066666666000001</v>
      </c>
      <c r="X41" s="7">
        <f t="shared" si="39"/>
        <v>7.6833333330000002</v>
      </c>
      <c r="Y41" s="7">
        <f t="shared" si="40"/>
        <v>1.9208333332500001</v>
      </c>
      <c r="Z41" s="7">
        <v>8.3333333330000006</v>
      </c>
      <c r="AA41" s="7">
        <f t="shared" si="41"/>
        <v>5.0333333330000007</v>
      </c>
      <c r="AB41" s="7">
        <f t="shared" si="42"/>
        <v>1.0066666666000001</v>
      </c>
      <c r="AC41" s="7">
        <f t="shared" si="43"/>
        <v>7.6833333330000002</v>
      </c>
      <c r="AD41" s="7">
        <f t="shared" si="44"/>
        <v>1.9208333332500001</v>
      </c>
      <c r="AE41" s="7">
        <v>2.3809523810000002</v>
      </c>
      <c r="AF41" s="7">
        <f t="shared" si="45"/>
        <v>0.91904761899999965</v>
      </c>
      <c r="AG41" s="7">
        <f t="shared" si="46"/>
        <v>0.18380952379999993</v>
      </c>
      <c r="AH41" s="7">
        <f t="shared" si="47"/>
        <v>1.7309523810000003</v>
      </c>
      <c r="AI41" s="7">
        <f t="shared" si="48"/>
        <v>0.43273809525000007</v>
      </c>
      <c r="AJ41" s="7">
        <v>1</v>
      </c>
      <c r="AK41" s="7">
        <f t="shared" si="30"/>
        <v>0.36543506855003954</v>
      </c>
      <c r="AL41" s="7">
        <f t="shared" si="31"/>
        <v>0.36543506855003954</v>
      </c>
      <c r="AM41" s="7">
        <v>1</v>
      </c>
      <c r="AN41" s="7">
        <f t="shared" si="51"/>
        <v>0.51128233164157233</v>
      </c>
      <c r="AO41" s="7">
        <f t="shared" si="27"/>
        <v>0.14648484056517305</v>
      </c>
      <c r="AP41" s="7">
        <f t="shared" si="28"/>
        <v>0.14648484056517305</v>
      </c>
      <c r="AQ41" s="7">
        <f t="shared" si="26"/>
        <v>0.64873037512409515</v>
      </c>
      <c r="AR41" s="7">
        <v>1</v>
      </c>
      <c r="AS41" s="7">
        <v>1</v>
      </c>
      <c r="AT41" s="7">
        <v>1</v>
      </c>
      <c r="AU41" s="7">
        <v>0</v>
      </c>
      <c r="AV41" s="7">
        <v>0</v>
      </c>
      <c r="AW41" s="7">
        <f t="shared" si="49"/>
        <v>7.1838525249960927</v>
      </c>
      <c r="AX41" s="7">
        <f t="shared" si="50"/>
        <v>4.4899078281225577</v>
      </c>
      <c r="AY41" s="7" t="s">
        <v>28</v>
      </c>
      <c r="AZ41" s="7">
        <v>1</v>
      </c>
    </row>
    <row r="42" spans="1:52" x14ac:dyDescent="0.3">
      <c r="A42" s="7" t="s">
        <v>59</v>
      </c>
      <c r="B42" s="7">
        <v>250</v>
      </c>
      <c r="C42" s="7">
        <v>3</v>
      </c>
      <c r="D42" s="7">
        <v>1.25</v>
      </c>
      <c r="E42" s="7">
        <v>0.55000000000000004</v>
      </c>
      <c r="F42" s="7">
        <v>1.2</v>
      </c>
      <c r="G42" s="7">
        <v>3</v>
      </c>
      <c r="H42" s="7">
        <v>1.2</v>
      </c>
      <c r="I42" s="7">
        <v>1.2</v>
      </c>
      <c r="J42" s="7">
        <v>10</v>
      </c>
      <c r="K42" s="7">
        <v>4.2</v>
      </c>
      <c r="L42" s="7">
        <v>0.20551723399999999</v>
      </c>
      <c r="M42" s="7">
        <v>0.33300000000000002</v>
      </c>
      <c r="N42" s="7">
        <f t="shared" si="32"/>
        <v>-0.12748276600000003</v>
      </c>
      <c r="O42" s="7">
        <v>8.3333333330000006</v>
      </c>
      <c r="P42" s="7">
        <v>3.3333333330000001</v>
      </c>
      <c r="Q42" s="7">
        <f t="shared" si="33"/>
        <v>3.3333333000000298E-2</v>
      </c>
      <c r="R42" s="7">
        <f t="shared" si="34"/>
        <v>6.66666660000006E-3</v>
      </c>
      <c r="S42" s="7">
        <f t="shared" si="35"/>
        <v>2.6833333330000002</v>
      </c>
      <c r="T42" s="7">
        <f t="shared" si="36"/>
        <v>0.67083333325000005</v>
      </c>
      <c r="U42" s="7">
        <v>8.3333333330000006</v>
      </c>
      <c r="V42" s="7">
        <f t="shared" si="37"/>
        <v>5.0333333330000007</v>
      </c>
      <c r="W42" s="7">
        <f t="shared" si="38"/>
        <v>1.0066666666000001</v>
      </c>
      <c r="X42" s="7">
        <f t="shared" si="39"/>
        <v>7.6833333330000002</v>
      </c>
      <c r="Y42" s="7">
        <f t="shared" si="40"/>
        <v>1.9208333332500001</v>
      </c>
      <c r="Z42" s="7">
        <v>8.3333333330000006</v>
      </c>
      <c r="AA42" s="7">
        <f t="shared" si="41"/>
        <v>5.0333333330000007</v>
      </c>
      <c r="AB42" s="7">
        <f t="shared" si="42"/>
        <v>1.0066666666000001</v>
      </c>
      <c r="AC42" s="7">
        <f t="shared" si="43"/>
        <v>7.6833333330000002</v>
      </c>
      <c r="AD42" s="7">
        <f t="shared" si="44"/>
        <v>1.9208333332500001</v>
      </c>
      <c r="AE42" s="7">
        <v>2.3809523810000002</v>
      </c>
      <c r="AF42" s="7">
        <f t="shared" si="45"/>
        <v>0.91904761899999965</v>
      </c>
      <c r="AG42" s="7">
        <f t="shared" si="46"/>
        <v>0.18380952379999993</v>
      </c>
      <c r="AH42" s="7">
        <f t="shared" si="47"/>
        <v>1.7309523810000003</v>
      </c>
      <c r="AI42" s="7">
        <f t="shared" si="48"/>
        <v>0.43273809525000007</v>
      </c>
      <c r="AJ42" s="7">
        <v>1</v>
      </c>
      <c r="AK42" s="7">
        <f t="shared" si="30"/>
        <v>0.36543506855003954</v>
      </c>
      <c r="AL42" s="7">
        <f t="shared" si="31"/>
        <v>0.36543506855003954</v>
      </c>
      <c r="AM42" s="7">
        <v>1</v>
      </c>
      <c r="AN42" s="7">
        <f t="shared" si="51"/>
        <v>0.51128233164157233</v>
      </c>
      <c r="AO42" s="7">
        <f t="shared" si="27"/>
        <v>0.14648484056517305</v>
      </c>
      <c r="AP42" s="7">
        <f t="shared" si="28"/>
        <v>0.14648484056517305</v>
      </c>
      <c r="AQ42" s="7">
        <f t="shared" si="26"/>
        <v>0.64873037512409515</v>
      </c>
      <c r="AR42" s="7">
        <v>1</v>
      </c>
      <c r="AS42" s="7">
        <v>1</v>
      </c>
      <c r="AT42" s="7">
        <v>1</v>
      </c>
      <c r="AU42" s="7">
        <v>0</v>
      </c>
      <c r="AV42" s="7">
        <v>0</v>
      </c>
      <c r="AW42" s="7">
        <f t="shared" si="49"/>
        <v>7.1838525249960927</v>
      </c>
      <c r="AX42" s="7">
        <f t="shared" si="50"/>
        <v>4.4899078281225577</v>
      </c>
      <c r="AY42" s="7" t="s">
        <v>28</v>
      </c>
      <c r="AZ42" s="7">
        <v>1</v>
      </c>
    </row>
    <row r="43" spans="1:52" x14ac:dyDescent="0.3">
      <c r="A43" s="7" t="s">
        <v>59</v>
      </c>
      <c r="B43" s="7">
        <v>500</v>
      </c>
      <c r="C43" s="7">
        <v>3</v>
      </c>
      <c r="D43" s="7">
        <v>1.25</v>
      </c>
      <c r="E43" s="7">
        <v>0.5</v>
      </c>
      <c r="F43" s="7">
        <v>1.2</v>
      </c>
      <c r="G43" s="7">
        <v>3</v>
      </c>
      <c r="H43" s="7">
        <v>1.2</v>
      </c>
      <c r="I43" s="7">
        <v>1.2</v>
      </c>
      <c r="J43" s="7">
        <v>10</v>
      </c>
      <c r="K43" s="7">
        <v>4.2</v>
      </c>
      <c r="L43" s="7">
        <v>0.20551723399999999</v>
      </c>
      <c r="M43" s="7">
        <v>0.33300000000000002</v>
      </c>
      <c r="N43" s="7">
        <f t="shared" si="32"/>
        <v>-0.12748276600000003</v>
      </c>
      <c r="O43" s="7">
        <v>8.3333333330000006</v>
      </c>
      <c r="P43" s="7">
        <v>3.3333333330000001</v>
      </c>
      <c r="Q43" s="7">
        <f t="shared" si="33"/>
        <v>3.3333333000000298E-2</v>
      </c>
      <c r="R43" s="7">
        <f t="shared" si="34"/>
        <v>6.66666660000006E-3</v>
      </c>
      <c r="S43" s="7">
        <f t="shared" si="35"/>
        <v>2.6833333330000002</v>
      </c>
      <c r="T43" s="7">
        <f t="shared" si="36"/>
        <v>0.67083333325000005</v>
      </c>
      <c r="U43" s="7">
        <v>8.3333333330000006</v>
      </c>
      <c r="V43" s="7">
        <f t="shared" si="37"/>
        <v>5.0333333330000007</v>
      </c>
      <c r="W43" s="7">
        <f t="shared" si="38"/>
        <v>1.0066666666000001</v>
      </c>
      <c r="X43" s="7">
        <f t="shared" si="39"/>
        <v>7.6833333330000002</v>
      </c>
      <c r="Y43" s="7">
        <f t="shared" si="40"/>
        <v>1.9208333332500001</v>
      </c>
      <c r="Z43" s="7">
        <v>8.3333333330000006</v>
      </c>
      <c r="AA43" s="7">
        <f t="shared" si="41"/>
        <v>5.0333333330000007</v>
      </c>
      <c r="AB43" s="7">
        <f t="shared" si="42"/>
        <v>1.0066666666000001</v>
      </c>
      <c r="AC43" s="7">
        <f t="shared" si="43"/>
        <v>7.6833333330000002</v>
      </c>
      <c r="AD43" s="7">
        <f t="shared" si="44"/>
        <v>1.9208333332500001</v>
      </c>
      <c r="AE43" s="7">
        <v>2.3809523810000002</v>
      </c>
      <c r="AF43" s="7">
        <f t="shared" si="45"/>
        <v>0.91904761899999965</v>
      </c>
      <c r="AG43" s="7">
        <f t="shared" si="46"/>
        <v>0.18380952379999993</v>
      </c>
      <c r="AH43" s="7">
        <f t="shared" si="47"/>
        <v>1.7309523810000003</v>
      </c>
      <c r="AI43" s="7">
        <f t="shared" si="48"/>
        <v>0.43273809525000007</v>
      </c>
      <c r="AJ43" s="7">
        <v>1</v>
      </c>
      <c r="AK43" s="7">
        <f t="shared" si="30"/>
        <v>0.36543506855003954</v>
      </c>
      <c r="AL43" s="7">
        <f t="shared" si="31"/>
        <v>0.36543506855003954</v>
      </c>
      <c r="AM43" s="7">
        <v>1</v>
      </c>
      <c r="AN43" s="7">
        <f t="shared" si="51"/>
        <v>0.51128233164157233</v>
      </c>
      <c r="AO43" s="7">
        <f t="shared" si="27"/>
        <v>0.14648484056517305</v>
      </c>
      <c r="AP43" s="7">
        <f t="shared" si="28"/>
        <v>0.14648484056517305</v>
      </c>
      <c r="AQ43" s="7">
        <f t="shared" si="26"/>
        <v>0.64873037512409515</v>
      </c>
      <c r="AR43" s="7">
        <v>1</v>
      </c>
      <c r="AS43" s="7">
        <v>1</v>
      </c>
      <c r="AT43" s="7">
        <v>1</v>
      </c>
      <c r="AU43" s="7">
        <v>0</v>
      </c>
      <c r="AV43" s="7">
        <v>0</v>
      </c>
      <c r="AW43" s="7">
        <f t="shared" si="49"/>
        <v>7.1838525249960927</v>
      </c>
      <c r="AX43" s="7">
        <f t="shared" si="50"/>
        <v>4.4899078281225577</v>
      </c>
      <c r="AY43" s="7" t="s">
        <v>28</v>
      </c>
      <c r="AZ43" s="7">
        <v>1</v>
      </c>
    </row>
    <row r="44" spans="1:52" x14ac:dyDescent="0.3">
      <c r="A44" s="7" t="s">
        <v>59</v>
      </c>
      <c r="B44" s="7">
        <v>750</v>
      </c>
      <c r="C44" s="7">
        <v>3</v>
      </c>
      <c r="D44" s="7">
        <v>1.25</v>
      </c>
      <c r="E44" s="7">
        <v>0.5</v>
      </c>
      <c r="F44" s="7">
        <v>1.2</v>
      </c>
      <c r="G44" s="7">
        <v>2</v>
      </c>
      <c r="H44" s="7">
        <v>1.2</v>
      </c>
      <c r="I44" s="7">
        <v>1.2</v>
      </c>
      <c r="J44" s="7">
        <v>10</v>
      </c>
      <c r="K44" s="7">
        <v>4.2</v>
      </c>
      <c r="L44" s="7">
        <v>0.20551723399999999</v>
      </c>
      <c r="M44" s="7">
        <v>0.33300000000000002</v>
      </c>
      <c r="N44" s="7">
        <f t="shared" si="32"/>
        <v>-0.12748276600000003</v>
      </c>
      <c r="O44" s="7">
        <v>8.3333333330000006</v>
      </c>
      <c r="P44" s="7">
        <v>5</v>
      </c>
      <c r="Q44" s="7">
        <f t="shared" si="33"/>
        <v>1.7000000000000002</v>
      </c>
      <c r="R44" s="7">
        <f t="shared" si="34"/>
        <v>0.34000000000000008</v>
      </c>
      <c r="S44" s="7">
        <f t="shared" si="35"/>
        <v>4.3499999999999996</v>
      </c>
      <c r="T44" s="7">
        <f t="shared" si="36"/>
        <v>1.0874999999999999</v>
      </c>
      <c r="U44" s="7">
        <v>8.3333333330000006</v>
      </c>
      <c r="V44" s="7">
        <f t="shared" si="37"/>
        <v>5.0333333330000007</v>
      </c>
      <c r="W44" s="7">
        <f t="shared" si="38"/>
        <v>1.0066666666000001</v>
      </c>
      <c r="X44" s="7">
        <f t="shared" si="39"/>
        <v>7.6833333330000002</v>
      </c>
      <c r="Y44" s="7">
        <f t="shared" si="40"/>
        <v>1.9208333332500001</v>
      </c>
      <c r="Z44" s="7">
        <v>8.3333333330000006</v>
      </c>
      <c r="AA44" s="7">
        <f t="shared" si="41"/>
        <v>5.0333333330000007</v>
      </c>
      <c r="AB44" s="7">
        <f t="shared" si="42"/>
        <v>1.0066666666000001</v>
      </c>
      <c r="AC44" s="7">
        <f t="shared" si="43"/>
        <v>7.6833333330000002</v>
      </c>
      <c r="AD44" s="7">
        <f t="shared" si="44"/>
        <v>1.9208333332500001</v>
      </c>
      <c r="AE44" s="7">
        <v>2.3809523810000002</v>
      </c>
      <c r="AF44" s="7">
        <f t="shared" si="45"/>
        <v>0.91904761899999965</v>
      </c>
      <c r="AG44" s="7">
        <f t="shared" si="46"/>
        <v>0.18380952379999993</v>
      </c>
      <c r="AH44" s="7">
        <f t="shared" si="47"/>
        <v>1.7309523810000003</v>
      </c>
      <c r="AI44" s="7">
        <f t="shared" si="48"/>
        <v>0.43273809525000007</v>
      </c>
      <c r="AJ44" s="7">
        <f t="shared" ref="AJ44:AJ67" si="52">EXP(-R44)</f>
        <v>0.71177032276260965</v>
      </c>
      <c r="AK44" s="7">
        <f t="shared" si="30"/>
        <v>0.36543506855003954</v>
      </c>
      <c r="AL44" s="7">
        <f t="shared" si="31"/>
        <v>0.36543506855003954</v>
      </c>
      <c r="AM44" s="7">
        <v>1</v>
      </c>
      <c r="AN44" s="7">
        <f t="shared" si="51"/>
        <v>0.33705808649365432</v>
      </c>
      <c r="AO44" s="7">
        <f t="shared" si="27"/>
        <v>0.14648484056517305</v>
      </c>
      <c r="AP44" s="7">
        <f t="shared" si="28"/>
        <v>0.14648484056517305</v>
      </c>
      <c r="AQ44" s="7">
        <f t="shared" si="26"/>
        <v>0.64873037512409515</v>
      </c>
      <c r="AR44" s="7">
        <v>1</v>
      </c>
      <c r="AS44" s="7">
        <v>1</v>
      </c>
      <c r="AT44" s="7">
        <v>1</v>
      </c>
      <c r="AU44" s="7">
        <v>0</v>
      </c>
      <c r="AV44" s="7">
        <v>0</v>
      </c>
      <c r="AW44" s="7">
        <f t="shared" si="49"/>
        <v>6.7213986026107841</v>
      </c>
      <c r="AX44" s="7">
        <f t="shared" si="50"/>
        <v>4.2008741266317404</v>
      </c>
      <c r="AY44" s="7" t="s">
        <v>28</v>
      </c>
      <c r="AZ44" s="7">
        <v>1</v>
      </c>
    </row>
    <row r="45" spans="1:52" x14ac:dyDescent="0.3">
      <c r="A45" s="7" t="s">
        <v>59</v>
      </c>
      <c r="B45" s="7">
        <v>1000</v>
      </c>
      <c r="C45" s="7">
        <v>3</v>
      </c>
      <c r="D45" s="7">
        <v>1.25</v>
      </c>
      <c r="E45" s="7">
        <v>0.5</v>
      </c>
      <c r="F45" s="7">
        <v>1.2</v>
      </c>
      <c r="G45" s="7">
        <v>2</v>
      </c>
      <c r="H45" s="7">
        <v>1.2</v>
      </c>
      <c r="I45" s="7">
        <v>1.2</v>
      </c>
      <c r="J45" s="7">
        <v>10</v>
      </c>
      <c r="K45" s="7">
        <v>4.2</v>
      </c>
      <c r="L45" s="7">
        <v>0.20551723399999999</v>
      </c>
      <c r="M45" s="7">
        <v>0.33300000000000002</v>
      </c>
      <c r="N45" s="7">
        <f t="shared" si="32"/>
        <v>-0.12748276600000003</v>
      </c>
      <c r="O45" s="7">
        <v>8.3333333330000006</v>
      </c>
      <c r="P45" s="7">
        <v>5</v>
      </c>
      <c r="Q45" s="7">
        <f t="shared" si="33"/>
        <v>1.7000000000000002</v>
      </c>
      <c r="R45" s="7">
        <f t="shared" si="34"/>
        <v>0.34000000000000008</v>
      </c>
      <c r="S45" s="7">
        <f t="shared" si="35"/>
        <v>4.3499999999999996</v>
      </c>
      <c r="T45" s="7">
        <f t="shared" si="36"/>
        <v>1.0874999999999999</v>
      </c>
      <c r="U45" s="7">
        <v>8.3333333330000006</v>
      </c>
      <c r="V45" s="7">
        <f t="shared" si="37"/>
        <v>5.0333333330000007</v>
      </c>
      <c r="W45" s="7">
        <f t="shared" si="38"/>
        <v>1.0066666666000001</v>
      </c>
      <c r="X45" s="7">
        <f t="shared" si="39"/>
        <v>7.6833333330000002</v>
      </c>
      <c r="Y45" s="7">
        <f t="shared" si="40"/>
        <v>1.9208333332500001</v>
      </c>
      <c r="Z45" s="7">
        <v>8.3333333330000006</v>
      </c>
      <c r="AA45" s="7">
        <f t="shared" si="41"/>
        <v>5.0333333330000007</v>
      </c>
      <c r="AB45" s="7">
        <f t="shared" si="42"/>
        <v>1.0066666666000001</v>
      </c>
      <c r="AC45" s="7">
        <f t="shared" si="43"/>
        <v>7.6833333330000002</v>
      </c>
      <c r="AD45" s="7">
        <f t="shared" si="44"/>
        <v>1.9208333332500001</v>
      </c>
      <c r="AE45" s="7">
        <v>2.3809523810000002</v>
      </c>
      <c r="AF45" s="7">
        <f t="shared" si="45"/>
        <v>0.91904761899999965</v>
      </c>
      <c r="AG45" s="7">
        <f t="shared" si="46"/>
        <v>0.18380952379999993</v>
      </c>
      <c r="AH45" s="7">
        <f t="shared" si="47"/>
        <v>1.7309523810000003</v>
      </c>
      <c r="AI45" s="7">
        <f t="shared" si="48"/>
        <v>0.43273809525000007</v>
      </c>
      <c r="AJ45" s="7">
        <f t="shared" si="52"/>
        <v>0.71177032276260965</v>
      </c>
      <c r="AK45" s="7">
        <f t="shared" si="30"/>
        <v>0.36543506855003954</v>
      </c>
      <c r="AL45" s="7">
        <f t="shared" si="31"/>
        <v>0.36543506855003954</v>
      </c>
      <c r="AM45" s="7">
        <v>1</v>
      </c>
      <c r="AN45" s="7">
        <f t="shared" si="51"/>
        <v>0.33705808649365432</v>
      </c>
      <c r="AO45" s="7">
        <f t="shared" si="27"/>
        <v>0.14648484056517305</v>
      </c>
      <c r="AP45" s="7">
        <f t="shared" si="28"/>
        <v>0.14648484056517305</v>
      </c>
      <c r="AQ45" s="7">
        <f t="shared" si="26"/>
        <v>0.64873037512409515</v>
      </c>
      <c r="AR45" s="7">
        <v>1</v>
      </c>
      <c r="AS45" s="7">
        <v>1</v>
      </c>
      <c r="AT45" s="7">
        <v>1</v>
      </c>
      <c r="AU45" s="7">
        <v>0</v>
      </c>
      <c r="AV45" s="7">
        <v>0</v>
      </c>
      <c r="AW45" s="7">
        <f t="shared" si="49"/>
        <v>6.7213986026107841</v>
      </c>
      <c r="AX45" s="7">
        <f t="shared" si="50"/>
        <v>4.2008741266317404</v>
      </c>
      <c r="AY45" s="7" t="s">
        <v>28</v>
      </c>
      <c r="AZ45" s="7">
        <v>1</v>
      </c>
    </row>
    <row r="46" spans="1:52" x14ac:dyDescent="0.3">
      <c r="A46" s="7" t="s">
        <v>63</v>
      </c>
      <c r="B46" s="7">
        <v>90</v>
      </c>
      <c r="C46" s="7">
        <v>9</v>
      </c>
      <c r="D46" s="7">
        <v>1.8</v>
      </c>
      <c r="E46" s="7">
        <v>0.65</v>
      </c>
      <c r="F46" s="7">
        <v>1.5</v>
      </c>
      <c r="G46" s="7">
        <v>0.9</v>
      </c>
      <c r="H46" s="7">
        <v>0.9</v>
      </c>
      <c r="I46" s="7">
        <v>1.2</v>
      </c>
      <c r="J46" s="7">
        <v>11</v>
      </c>
      <c r="K46" s="7">
        <v>10.5</v>
      </c>
      <c r="L46" s="7">
        <v>0.430729586</v>
      </c>
      <c r="M46" s="7">
        <v>0.33300000000000002</v>
      </c>
      <c r="N46" s="7">
        <f t="shared" si="32"/>
        <v>9.7729585999999979E-2</v>
      </c>
      <c r="O46" s="7">
        <v>7.3333333329999997</v>
      </c>
      <c r="P46" s="7">
        <v>12.222222220000001</v>
      </c>
      <c r="Q46" s="7">
        <f t="shared" si="33"/>
        <v>8.9222222200000019</v>
      </c>
      <c r="R46" s="7">
        <f t="shared" si="34"/>
        <v>1.7844444440000005</v>
      </c>
      <c r="S46" s="7">
        <f t="shared" si="35"/>
        <v>11.57222222</v>
      </c>
      <c r="T46" s="7">
        <f t="shared" si="36"/>
        <v>2.8930555550000001</v>
      </c>
      <c r="U46" s="7">
        <v>12.222222220000001</v>
      </c>
      <c r="V46" s="7">
        <f t="shared" si="37"/>
        <v>8.9222222200000019</v>
      </c>
      <c r="W46" s="7">
        <f t="shared" si="38"/>
        <v>1.7844444440000005</v>
      </c>
      <c r="X46" s="7">
        <f t="shared" si="39"/>
        <v>11.57222222</v>
      </c>
      <c r="Y46" s="7">
        <f t="shared" si="40"/>
        <v>2.8930555550000001</v>
      </c>
      <c r="Z46" s="7">
        <v>9.1666666669999994</v>
      </c>
      <c r="AA46" s="7">
        <f t="shared" si="41"/>
        <v>5.8666666669999996</v>
      </c>
      <c r="AB46" s="7">
        <f t="shared" si="42"/>
        <v>1.1733333334</v>
      </c>
      <c r="AC46" s="7">
        <f t="shared" si="43"/>
        <v>8.5166666669999991</v>
      </c>
      <c r="AD46" s="7">
        <f t="shared" si="44"/>
        <v>2.1291666667499998</v>
      </c>
      <c r="AE46" s="7">
        <v>1.0476190480000001</v>
      </c>
      <c r="AF46" s="7">
        <f t="shared" si="45"/>
        <v>2.2523809519999998</v>
      </c>
      <c r="AG46" s="7">
        <f t="shared" si="46"/>
        <v>0.45047619039999998</v>
      </c>
      <c r="AH46" s="7">
        <f t="shared" si="47"/>
        <v>0.39761904800000003</v>
      </c>
      <c r="AI46" s="7">
        <f t="shared" si="48"/>
        <v>9.9404762000000008E-2</v>
      </c>
      <c r="AJ46" s="7">
        <f t="shared" si="52"/>
        <v>0.16789030756365242</v>
      </c>
      <c r="AK46" s="7">
        <f t="shared" si="30"/>
        <v>0.16789030756365242</v>
      </c>
      <c r="AL46" s="7">
        <f t="shared" si="31"/>
        <v>0.30933410712051274</v>
      </c>
      <c r="AM46" s="7">
        <v>1</v>
      </c>
      <c r="AN46" s="7">
        <f t="shared" si="51"/>
        <v>5.5406655614443232E-2</v>
      </c>
      <c r="AO46" s="7">
        <f t="shared" si="27"/>
        <v>5.5406655614443232E-2</v>
      </c>
      <c r="AP46" s="7">
        <f t="shared" si="28"/>
        <v>0.11893636619512223</v>
      </c>
      <c r="AQ46" s="7">
        <f t="shared" si="26"/>
        <v>0.90537617197849896</v>
      </c>
      <c r="AR46" s="7">
        <v>1</v>
      </c>
      <c r="AS46" s="7">
        <v>1</v>
      </c>
      <c r="AT46" s="7">
        <v>1</v>
      </c>
      <c r="AU46" s="7">
        <v>0</v>
      </c>
      <c r="AV46" s="7">
        <v>4</v>
      </c>
      <c r="AW46" s="7">
        <f t="shared" si="49"/>
        <v>9.7802405716503245</v>
      </c>
      <c r="AX46" s="7">
        <f t="shared" si="50"/>
        <v>6.1126503572814528</v>
      </c>
      <c r="AY46" s="7" t="s">
        <v>28</v>
      </c>
      <c r="AZ46" s="7">
        <v>4</v>
      </c>
    </row>
    <row r="47" spans="1:52" x14ac:dyDescent="0.3">
      <c r="A47" s="7" t="s">
        <v>63</v>
      </c>
      <c r="B47" s="7">
        <v>150</v>
      </c>
      <c r="C47" s="7">
        <v>9</v>
      </c>
      <c r="D47" s="7">
        <v>1.8</v>
      </c>
      <c r="E47" s="7">
        <v>0.65</v>
      </c>
      <c r="F47" s="7">
        <v>2</v>
      </c>
      <c r="G47" s="7">
        <v>1.2</v>
      </c>
      <c r="H47" s="7">
        <v>1.2</v>
      </c>
      <c r="I47" s="7">
        <v>1.2</v>
      </c>
      <c r="J47" s="7">
        <v>11</v>
      </c>
      <c r="K47" s="7">
        <v>11</v>
      </c>
      <c r="L47" s="7">
        <v>0.44721359500000002</v>
      </c>
      <c r="M47" s="7">
        <v>0.33300000000000002</v>
      </c>
      <c r="N47" s="7">
        <f t="shared" si="32"/>
        <v>0.114213595</v>
      </c>
      <c r="O47" s="7">
        <v>5.5</v>
      </c>
      <c r="P47" s="7">
        <v>9.1666666669999994</v>
      </c>
      <c r="Q47" s="7">
        <f t="shared" si="33"/>
        <v>5.8666666669999996</v>
      </c>
      <c r="R47" s="7">
        <f t="shared" si="34"/>
        <v>1.1733333334</v>
      </c>
      <c r="S47" s="7">
        <f t="shared" si="35"/>
        <v>8.5166666669999991</v>
      </c>
      <c r="T47" s="7">
        <f t="shared" si="36"/>
        <v>2.1291666667499998</v>
      </c>
      <c r="U47" s="7">
        <v>9.1666666669999994</v>
      </c>
      <c r="V47" s="7">
        <f t="shared" si="37"/>
        <v>5.8666666669999996</v>
      </c>
      <c r="W47" s="7">
        <f t="shared" si="38"/>
        <v>1.1733333334</v>
      </c>
      <c r="X47" s="7">
        <f t="shared" si="39"/>
        <v>8.5166666669999991</v>
      </c>
      <c r="Y47" s="7">
        <f t="shared" si="40"/>
        <v>2.1291666667499998</v>
      </c>
      <c r="Z47" s="7">
        <v>9.1666666669999994</v>
      </c>
      <c r="AA47" s="7">
        <f t="shared" si="41"/>
        <v>5.8666666669999996</v>
      </c>
      <c r="AB47" s="7">
        <f t="shared" si="42"/>
        <v>1.1733333334</v>
      </c>
      <c r="AC47" s="7">
        <f t="shared" si="43"/>
        <v>8.5166666669999991</v>
      </c>
      <c r="AD47" s="7">
        <f t="shared" si="44"/>
        <v>2.1291666667499998</v>
      </c>
      <c r="AE47" s="7">
        <v>1</v>
      </c>
      <c r="AF47" s="7">
        <f t="shared" si="45"/>
        <v>2.2999999999999998</v>
      </c>
      <c r="AG47" s="7">
        <f t="shared" si="46"/>
        <v>0.45999999999999996</v>
      </c>
      <c r="AH47" s="7">
        <f t="shared" si="47"/>
        <v>0.35</v>
      </c>
      <c r="AI47" s="7">
        <f t="shared" si="48"/>
        <v>8.7499999999999994E-2</v>
      </c>
      <c r="AJ47" s="7">
        <f t="shared" si="52"/>
        <v>0.30933410712051274</v>
      </c>
      <c r="AK47" s="7">
        <f t="shared" si="30"/>
        <v>0.30933410712051274</v>
      </c>
      <c r="AL47" s="7">
        <f t="shared" si="31"/>
        <v>0.30933410712051274</v>
      </c>
      <c r="AM47" s="7">
        <v>1</v>
      </c>
      <c r="AN47" s="7">
        <f t="shared" si="51"/>
        <v>0.11893636619512223</v>
      </c>
      <c r="AO47" s="7">
        <f t="shared" si="27"/>
        <v>0.11893636619512223</v>
      </c>
      <c r="AP47" s="7">
        <f t="shared" si="28"/>
        <v>0.11893636619512223</v>
      </c>
      <c r="AQ47" s="7">
        <f t="shared" si="26"/>
        <v>0.91621887165087768</v>
      </c>
      <c r="AR47" s="7">
        <v>1</v>
      </c>
      <c r="AS47" s="7">
        <v>1</v>
      </c>
      <c r="AT47" s="7">
        <v>1</v>
      </c>
      <c r="AU47" s="7">
        <v>0</v>
      </c>
      <c r="AV47" s="7">
        <v>4</v>
      </c>
      <c r="AW47" s="7">
        <f t="shared" si="49"/>
        <v>10.201030291597782</v>
      </c>
      <c r="AX47" s="7">
        <f t="shared" si="50"/>
        <v>6.3756439322486136</v>
      </c>
      <c r="AY47" s="7" t="s">
        <v>28</v>
      </c>
      <c r="AZ47" s="7">
        <v>4</v>
      </c>
    </row>
    <row r="48" spans="1:52" x14ac:dyDescent="0.3">
      <c r="A48" s="7" t="s">
        <v>63</v>
      </c>
      <c r="B48" s="7">
        <v>300</v>
      </c>
      <c r="C48" s="7">
        <v>9</v>
      </c>
      <c r="D48" s="7">
        <v>1.8</v>
      </c>
      <c r="E48" s="7">
        <v>0.55000000000000004</v>
      </c>
      <c r="F48" s="7">
        <v>3</v>
      </c>
      <c r="G48" s="7">
        <v>2</v>
      </c>
      <c r="H48" s="7">
        <v>1.8</v>
      </c>
      <c r="I48" s="7">
        <v>1.2</v>
      </c>
      <c r="J48" s="7">
        <v>13</v>
      </c>
      <c r="K48" s="7">
        <v>12</v>
      </c>
      <c r="L48" s="7">
        <v>0.41905817699999998</v>
      </c>
      <c r="M48" s="7">
        <v>0.33300000000000002</v>
      </c>
      <c r="N48" s="7">
        <f t="shared" si="32"/>
        <v>8.6058176999999958E-2</v>
      </c>
      <c r="O48" s="7">
        <v>4.3333333329999997</v>
      </c>
      <c r="P48" s="7">
        <v>6.5</v>
      </c>
      <c r="Q48" s="7">
        <f t="shared" si="33"/>
        <v>3.2</v>
      </c>
      <c r="R48" s="7">
        <f t="shared" si="34"/>
        <v>0.64000000000000012</v>
      </c>
      <c r="S48" s="7">
        <f t="shared" si="35"/>
        <v>5.85</v>
      </c>
      <c r="T48" s="7">
        <f t="shared" si="36"/>
        <v>1.4624999999999999</v>
      </c>
      <c r="U48" s="7">
        <v>7.2222222220000001</v>
      </c>
      <c r="V48" s="7">
        <f t="shared" si="37"/>
        <v>3.9222222220000003</v>
      </c>
      <c r="W48" s="7">
        <f t="shared" si="38"/>
        <v>0.78444444440000005</v>
      </c>
      <c r="X48" s="7">
        <f t="shared" si="39"/>
        <v>6.5722222219999997</v>
      </c>
      <c r="Y48" s="7">
        <f t="shared" si="40"/>
        <v>1.6430555554999999</v>
      </c>
      <c r="Z48" s="7">
        <v>10.83333333</v>
      </c>
      <c r="AA48" s="7">
        <f t="shared" si="41"/>
        <v>7.5333333300000005</v>
      </c>
      <c r="AB48" s="7">
        <f t="shared" si="42"/>
        <v>1.5066666660000001</v>
      </c>
      <c r="AC48" s="7">
        <f t="shared" si="43"/>
        <v>10.18333333</v>
      </c>
      <c r="AD48" s="7">
        <f t="shared" si="44"/>
        <v>2.5458333325</v>
      </c>
      <c r="AE48" s="7">
        <v>1.0833333329999999</v>
      </c>
      <c r="AF48" s="7">
        <f t="shared" si="45"/>
        <v>2.2166666670000001</v>
      </c>
      <c r="AG48" s="7">
        <f t="shared" si="46"/>
        <v>0.44333333340000003</v>
      </c>
      <c r="AH48" s="7">
        <f t="shared" si="47"/>
        <v>0.43333333299999988</v>
      </c>
      <c r="AI48" s="7">
        <f t="shared" si="48"/>
        <v>0.10833333324999997</v>
      </c>
      <c r="AJ48" s="7">
        <f t="shared" si="52"/>
        <v>0.52729242404304855</v>
      </c>
      <c r="AK48" s="7">
        <f t="shared" si="30"/>
        <v>0.45637317204212746</v>
      </c>
      <c r="AL48" s="7">
        <f t="shared" si="31"/>
        <v>0.22164757334277543</v>
      </c>
      <c r="AM48" s="7">
        <v>1</v>
      </c>
      <c r="AN48" s="7">
        <f t="shared" si="51"/>
        <v>0.23165640917688882</v>
      </c>
      <c r="AO48" s="7">
        <f t="shared" si="27"/>
        <v>0.19338823012369144</v>
      </c>
      <c r="AP48" s="7">
        <f t="shared" si="28"/>
        <v>7.8407685076096814E-2</v>
      </c>
      <c r="AQ48" s="7">
        <f t="shared" si="26"/>
        <v>0.89732843716906152</v>
      </c>
      <c r="AR48" s="7">
        <v>1</v>
      </c>
      <c r="AS48" s="7">
        <v>1</v>
      </c>
      <c r="AT48" s="7">
        <v>1</v>
      </c>
      <c r="AU48" s="7">
        <v>0</v>
      </c>
      <c r="AV48" s="7">
        <v>4</v>
      </c>
      <c r="AW48" s="7">
        <f t="shared" si="49"/>
        <v>10.606093930973689</v>
      </c>
      <c r="AX48" s="7">
        <f t="shared" si="50"/>
        <v>6.6288087068585551</v>
      </c>
      <c r="AY48" s="7" t="s">
        <v>28</v>
      </c>
      <c r="AZ48" s="7">
        <v>3</v>
      </c>
    </row>
    <row r="49" spans="1:52" x14ac:dyDescent="0.3">
      <c r="A49" s="7" t="s">
        <v>63</v>
      </c>
      <c r="B49" s="7">
        <v>500</v>
      </c>
      <c r="C49" s="7">
        <v>9</v>
      </c>
      <c r="D49" s="7">
        <v>2</v>
      </c>
      <c r="E49" s="7">
        <v>0.55000000000000004</v>
      </c>
      <c r="F49" s="7">
        <v>4</v>
      </c>
      <c r="G49" s="7">
        <v>3</v>
      </c>
      <c r="H49" s="7">
        <v>2.4</v>
      </c>
      <c r="I49" s="7">
        <v>1.2</v>
      </c>
      <c r="J49" s="7">
        <v>13</v>
      </c>
      <c r="K49" s="7">
        <v>13</v>
      </c>
      <c r="L49" s="7">
        <v>0.44721359500000002</v>
      </c>
      <c r="M49" s="7">
        <v>0.33300000000000002</v>
      </c>
      <c r="N49" s="7">
        <f t="shared" si="32"/>
        <v>0.114213595</v>
      </c>
      <c r="O49" s="7">
        <v>3.25</v>
      </c>
      <c r="P49" s="7">
        <v>4.3333333329999997</v>
      </c>
      <c r="Q49" s="7">
        <f t="shared" si="33"/>
        <v>1.0333333329999999</v>
      </c>
      <c r="R49" s="7">
        <f t="shared" si="34"/>
        <v>0.20666666659999999</v>
      </c>
      <c r="S49" s="7">
        <f t="shared" si="35"/>
        <v>3.6833333329999998</v>
      </c>
      <c r="T49" s="7">
        <f t="shared" si="36"/>
        <v>0.92083333324999994</v>
      </c>
      <c r="U49" s="7">
        <v>5.4166666670000003</v>
      </c>
      <c r="V49" s="7">
        <f t="shared" si="37"/>
        <v>2.1166666670000005</v>
      </c>
      <c r="W49" s="7">
        <f t="shared" si="38"/>
        <v>0.42333333340000012</v>
      </c>
      <c r="X49" s="7">
        <f t="shared" si="39"/>
        <v>4.766666667</v>
      </c>
      <c r="Y49" s="7">
        <f t="shared" si="40"/>
        <v>1.19166666675</v>
      </c>
      <c r="Z49" s="7">
        <v>10.83333333</v>
      </c>
      <c r="AA49" s="7">
        <f t="shared" si="41"/>
        <v>7.5333333300000005</v>
      </c>
      <c r="AB49" s="7">
        <f t="shared" si="42"/>
        <v>1.5066666660000001</v>
      </c>
      <c r="AC49" s="7">
        <f t="shared" si="43"/>
        <v>10.18333333</v>
      </c>
      <c r="AD49" s="7">
        <f t="shared" si="44"/>
        <v>2.5458333325</v>
      </c>
      <c r="AE49" s="7">
        <v>1</v>
      </c>
      <c r="AF49" s="7">
        <f t="shared" si="45"/>
        <v>2.2999999999999998</v>
      </c>
      <c r="AG49" s="7">
        <f t="shared" si="46"/>
        <v>0.45999999999999996</v>
      </c>
      <c r="AH49" s="7">
        <f t="shared" si="47"/>
        <v>0.35</v>
      </c>
      <c r="AI49" s="7">
        <f t="shared" si="48"/>
        <v>8.7499999999999994E-2</v>
      </c>
      <c r="AJ49" s="7">
        <f t="shared" si="52"/>
        <v>0.81329070176456364</v>
      </c>
      <c r="AK49" s="7">
        <f t="shared" si="30"/>
        <v>0.65486030991299227</v>
      </c>
      <c r="AL49" s="7">
        <f t="shared" si="31"/>
        <v>0.22164757334277543</v>
      </c>
      <c r="AM49" s="7">
        <v>1</v>
      </c>
      <c r="AN49" s="7">
        <f t="shared" si="51"/>
        <v>0.39818708025303035</v>
      </c>
      <c r="AO49" s="7">
        <f t="shared" si="27"/>
        <v>0.30371465089617589</v>
      </c>
      <c r="AP49" s="7">
        <f t="shared" si="28"/>
        <v>7.8407685076096814E-2</v>
      </c>
      <c r="AQ49" s="7">
        <f t="shared" si="26"/>
        <v>0.91621887165087768</v>
      </c>
      <c r="AR49" s="7">
        <v>1</v>
      </c>
      <c r="AS49" s="7">
        <v>1</v>
      </c>
      <c r="AT49" s="7">
        <v>1</v>
      </c>
      <c r="AU49" s="7">
        <v>0</v>
      </c>
      <c r="AV49" s="7">
        <v>4</v>
      </c>
      <c r="AW49" s="7">
        <f t="shared" si="49"/>
        <v>11.386326872896511</v>
      </c>
      <c r="AX49" s="7">
        <f t="shared" si="50"/>
        <v>7.1164542955603194</v>
      </c>
      <c r="AY49" s="7" t="s">
        <v>29</v>
      </c>
      <c r="AZ49" s="7">
        <v>3</v>
      </c>
    </row>
    <row r="50" spans="1:52" x14ac:dyDescent="0.3">
      <c r="A50" s="7" t="s">
        <v>63</v>
      </c>
      <c r="B50" s="7">
        <v>750</v>
      </c>
      <c r="C50" s="7">
        <v>9</v>
      </c>
      <c r="D50" s="7">
        <v>2</v>
      </c>
      <c r="E50" s="7">
        <v>0.45</v>
      </c>
      <c r="F50" s="7">
        <v>4</v>
      </c>
      <c r="G50" s="7">
        <v>4.5</v>
      </c>
      <c r="H50" s="7">
        <v>4.2</v>
      </c>
      <c r="I50" s="7">
        <v>2.5</v>
      </c>
      <c r="J50" s="7">
        <v>16</v>
      </c>
      <c r="K50" s="7">
        <v>13</v>
      </c>
      <c r="L50" s="7">
        <v>0.37637704700000002</v>
      </c>
      <c r="M50" s="7">
        <v>0.33300000000000002</v>
      </c>
      <c r="N50" s="7">
        <f t="shared" si="32"/>
        <v>4.3377047000000002E-2</v>
      </c>
      <c r="O50" s="7">
        <v>4</v>
      </c>
      <c r="P50" s="7">
        <v>3.5555555559999998</v>
      </c>
      <c r="Q50" s="7">
        <f t="shared" si="33"/>
        <v>0.25555555600000002</v>
      </c>
      <c r="R50" s="7">
        <f t="shared" si="34"/>
        <v>5.1111111200000003E-2</v>
      </c>
      <c r="S50" s="7">
        <f t="shared" si="35"/>
        <v>2.9055555559999999</v>
      </c>
      <c r="T50" s="7">
        <f t="shared" si="36"/>
        <v>0.72638888899999998</v>
      </c>
      <c r="U50" s="7">
        <v>3.80952381</v>
      </c>
      <c r="V50" s="7">
        <f t="shared" si="37"/>
        <v>0.50952381000000013</v>
      </c>
      <c r="W50" s="7">
        <f t="shared" si="38"/>
        <v>0.10190476200000004</v>
      </c>
      <c r="X50" s="7">
        <f t="shared" si="39"/>
        <v>3.15952381</v>
      </c>
      <c r="Y50" s="7">
        <f t="shared" si="40"/>
        <v>0.78988095250000001</v>
      </c>
      <c r="Z50" s="7">
        <v>6.4</v>
      </c>
      <c r="AA50" s="7">
        <f t="shared" si="41"/>
        <v>3.1000000000000005</v>
      </c>
      <c r="AB50" s="7">
        <f t="shared" si="42"/>
        <v>0.62000000000000011</v>
      </c>
      <c r="AC50" s="7">
        <f t="shared" si="43"/>
        <v>5.75</v>
      </c>
      <c r="AD50" s="7">
        <f t="shared" si="44"/>
        <v>1.4375</v>
      </c>
      <c r="AE50" s="7">
        <v>1.230769231</v>
      </c>
      <c r="AF50" s="7">
        <f t="shared" si="45"/>
        <v>2.0692307689999998</v>
      </c>
      <c r="AG50" s="7">
        <f t="shared" si="46"/>
        <v>0.41384615380000001</v>
      </c>
      <c r="AH50" s="7">
        <f t="shared" si="47"/>
        <v>0.580769231</v>
      </c>
      <c r="AI50" s="7">
        <f t="shared" si="48"/>
        <v>0.14519230775</v>
      </c>
      <c r="AJ50" s="7">
        <f t="shared" si="52"/>
        <v>0.95017308979471948</v>
      </c>
      <c r="AK50" s="7">
        <f t="shared" si="30"/>
        <v>0.90311555849281255</v>
      </c>
      <c r="AL50" s="7">
        <f t="shared" si="31"/>
        <v>0.53794443759467447</v>
      </c>
      <c r="AM50" s="7">
        <v>1</v>
      </c>
      <c r="AN50" s="7">
        <f t="shared" si="51"/>
        <v>0.48365236280703106</v>
      </c>
      <c r="AO50" s="7">
        <f t="shared" si="27"/>
        <v>0.45389882758676375</v>
      </c>
      <c r="AP50" s="7">
        <f t="shared" si="28"/>
        <v>0.23752081909545814</v>
      </c>
      <c r="AQ50" s="7">
        <f t="shared" si="26"/>
        <v>0.86485595861407238</v>
      </c>
      <c r="AR50" s="7">
        <v>1</v>
      </c>
      <c r="AS50" s="7">
        <v>1</v>
      </c>
      <c r="AT50" s="7">
        <v>1</v>
      </c>
      <c r="AU50" s="7">
        <v>0</v>
      </c>
      <c r="AV50" s="7">
        <v>4</v>
      </c>
      <c r="AW50" s="7">
        <f t="shared" si="49"/>
        <v>12.431161053985532</v>
      </c>
      <c r="AX50" s="7">
        <f t="shared" si="50"/>
        <v>7.7694756587409577</v>
      </c>
      <c r="AY50" s="7" t="s">
        <v>29</v>
      </c>
      <c r="AZ50" s="7">
        <v>2</v>
      </c>
    </row>
    <row r="51" spans="1:52" x14ac:dyDescent="0.3">
      <c r="A51" s="7" t="s">
        <v>63</v>
      </c>
      <c r="B51" s="7">
        <v>1000</v>
      </c>
      <c r="C51" s="7">
        <v>18</v>
      </c>
      <c r="D51" s="7">
        <v>2.5</v>
      </c>
      <c r="E51" s="7">
        <v>0.45</v>
      </c>
      <c r="F51" s="7">
        <v>6</v>
      </c>
      <c r="G51" s="7">
        <v>4.5</v>
      </c>
      <c r="H51" s="7">
        <v>4.5</v>
      </c>
      <c r="I51" s="7">
        <v>3</v>
      </c>
      <c r="J51" s="7">
        <v>19</v>
      </c>
      <c r="K51" s="7">
        <v>24</v>
      </c>
      <c r="L51" s="7">
        <v>0.53399299099999997</v>
      </c>
      <c r="M51" s="7">
        <v>0.33300000000000002</v>
      </c>
      <c r="N51" s="7">
        <f t="shared" si="32"/>
        <v>0.20099299099999995</v>
      </c>
      <c r="O51" s="7">
        <v>3.1666666669999999</v>
      </c>
      <c r="P51" s="7">
        <v>4.2222222220000001</v>
      </c>
      <c r="Q51" s="7">
        <f t="shared" si="33"/>
        <v>0.92222222200000026</v>
      </c>
      <c r="R51" s="7">
        <f t="shared" si="34"/>
        <v>0.18444444440000007</v>
      </c>
      <c r="S51" s="7">
        <f t="shared" si="35"/>
        <v>3.5722222220000002</v>
      </c>
      <c r="T51" s="7">
        <f t="shared" si="36"/>
        <v>0.89305555550000004</v>
      </c>
      <c r="U51" s="7">
        <v>4.2222222220000001</v>
      </c>
      <c r="V51" s="7">
        <f t="shared" si="37"/>
        <v>0.92222222200000026</v>
      </c>
      <c r="W51" s="7">
        <f t="shared" si="38"/>
        <v>0.18444444440000007</v>
      </c>
      <c r="X51" s="7">
        <f t="shared" si="39"/>
        <v>3.5722222220000002</v>
      </c>
      <c r="Y51" s="7">
        <f t="shared" si="40"/>
        <v>0.89305555550000004</v>
      </c>
      <c r="Z51" s="7">
        <v>6.3333333329999997</v>
      </c>
      <c r="AA51" s="7">
        <f t="shared" si="41"/>
        <v>3.0333333329999999</v>
      </c>
      <c r="AB51" s="7">
        <f t="shared" si="42"/>
        <v>0.60666666660000002</v>
      </c>
      <c r="AC51" s="7">
        <f t="shared" si="43"/>
        <v>5.6833333329999993</v>
      </c>
      <c r="AD51" s="7">
        <f t="shared" si="44"/>
        <v>1.4208333332499998</v>
      </c>
      <c r="AE51" s="7">
        <v>0.79166666699999999</v>
      </c>
      <c r="AF51" s="7">
        <f t="shared" si="45"/>
        <v>2.5083333329999999</v>
      </c>
      <c r="AG51" s="7">
        <f t="shared" si="46"/>
        <v>0.50166666660000003</v>
      </c>
      <c r="AH51" s="7">
        <f t="shared" si="47"/>
        <v>0.14166666699999997</v>
      </c>
      <c r="AI51" s="7">
        <f t="shared" si="48"/>
        <v>3.5416666749999992E-2</v>
      </c>
      <c r="AJ51" s="7">
        <f t="shared" si="52"/>
        <v>0.83156613677181268</v>
      </c>
      <c r="AK51" s="7">
        <f t="shared" si="30"/>
        <v>0.83156613677181268</v>
      </c>
      <c r="AL51" s="7">
        <f t="shared" si="31"/>
        <v>0.54516506064717962</v>
      </c>
      <c r="AM51" s="7">
        <v>1</v>
      </c>
      <c r="AN51" s="7">
        <f t="shared" si="51"/>
        <v>0.40940288638455052</v>
      </c>
      <c r="AO51" s="7">
        <f t="shared" si="27"/>
        <v>0.40940288638455052</v>
      </c>
      <c r="AP51" s="7">
        <f t="shared" si="28"/>
        <v>0.24151267247491781</v>
      </c>
      <c r="AQ51" s="7">
        <f t="shared" si="26"/>
        <v>0.96520316439529974</v>
      </c>
      <c r="AR51" s="7">
        <v>1</v>
      </c>
      <c r="AS51" s="7">
        <v>1</v>
      </c>
      <c r="AT51" s="7">
        <v>1</v>
      </c>
      <c r="AU51" s="7">
        <v>0</v>
      </c>
      <c r="AV51" s="7">
        <v>4</v>
      </c>
      <c r="AW51" s="7">
        <f t="shared" si="49"/>
        <v>12.233818943830123</v>
      </c>
      <c r="AX51" s="7">
        <f t="shared" si="50"/>
        <v>7.6461368398938268</v>
      </c>
      <c r="AY51" s="7" t="s">
        <v>29</v>
      </c>
      <c r="AZ51" s="7">
        <v>2</v>
      </c>
    </row>
    <row r="52" spans="1:52" x14ac:dyDescent="0.3">
      <c r="A52" s="7" t="s">
        <v>61</v>
      </c>
      <c r="B52" s="7">
        <v>50</v>
      </c>
      <c r="C52" s="7">
        <v>3.5</v>
      </c>
      <c r="D52" s="7">
        <v>2</v>
      </c>
      <c r="E52" s="7">
        <v>0.5</v>
      </c>
      <c r="F52" s="7">
        <v>3</v>
      </c>
      <c r="G52" s="7">
        <v>1.8</v>
      </c>
      <c r="H52" s="7">
        <v>1</v>
      </c>
      <c r="I52" s="7">
        <v>1</v>
      </c>
      <c r="J52" s="7">
        <v>12</v>
      </c>
      <c r="K52" s="7">
        <v>6.5</v>
      </c>
      <c r="L52" s="7">
        <v>0.26141547599999998</v>
      </c>
      <c r="M52" s="7">
        <v>0.33300000000000002</v>
      </c>
      <c r="N52" s="7">
        <f t="shared" si="32"/>
        <v>-7.1584524000000038E-2</v>
      </c>
      <c r="O52" s="7">
        <v>4</v>
      </c>
      <c r="P52" s="7">
        <v>6.6666666670000003</v>
      </c>
      <c r="Q52" s="7">
        <f t="shared" si="33"/>
        <v>3.3666666670000005</v>
      </c>
      <c r="R52" s="7">
        <f t="shared" si="34"/>
        <v>0.67333333340000012</v>
      </c>
      <c r="S52" s="7">
        <f t="shared" si="35"/>
        <v>6.016666667</v>
      </c>
      <c r="T52" s="7">
        <f t="shared" si="36"/>
        <v>1.50416666675</v>
      </c>
      <c r="U52" s="7">
        <v>12</v>
      </c>
      <c r="V52" s="7">
        <f t="shared" si="37"/>
        <v>8.6999999999999993</v>
      </c>
      <c r="W52" s="7">
        <f t="shared" si="38"/>
        <v>1.74</v>
      </c>
      <c r="X52" s="7">
        <f t="shared" si="39"/>
        <v>11.35</v>
      </c>
      <c r="Y52" s="7">
        <f t="shared" si="40"/>
        <v>2.8374999999999999</v>
      </c>
      <c r="Z52" s="7">
        <v>12</v>
      </c>
      <c r="AA52" s="7">
        <f t="shared" si="41"/>
        <v>8.6999999999999993</v>
      </c>
      <c r="AB52" s="7">
        <f t="shared" si="42"/>
        <v>1.74</v>
      </c>
      <c r="AC52" s="7">
        <f t="shared" si="43"/>
        <v>11.35</v>
      </c>
      <c r="AD52" s="7">
        <f t="shared" si="44"/>
        <v>2.8374999999999999</v>
      </c>
      <c r="AE52" s="7">
        <v>1.846153846</v>
      </c>
      <c r="AF52" s="7">
        <f t="shared" si="45"/>
        <v>1.4538461539999998</v>
      </c>
      <c r="AG52" s="7">
        <f t="shared" si="46"/>
        <v>0.2907692308</v>
      </c>
      <c r="AH52" s="7">
        <f t="shared" si="47"/>
        <v>1.1961538460000001</v>
      </c>
      <c r="AI52" s="7">
        <f t="shared" si="48"/>
        <v>0.29903846150000002</v>
      </c>
      <c r="AJ52" s="7">
        <f t="shared" si="52"/>
        <v>0.5100057221626213</v>
      </c>
      <c r="AK52" s="7">
        <f t="shared" si="30"/>
        <v>0.17552040061699686</v>
      </c>
      <c r="AL52" s="7">
        <f t="shared" si="31"/>
        <v>0.17552040061699686</v>
      </c>
      <c r="AM52" s="7">
        <v>1</v>
      </c>
      <c r="AN52" s="7">
        <f t="shared" si="51"/>
        <v>0.22220238533571546</v>
      </c>
      <c r="AO52" s="7">
        <f t="shared" si="27"/>
        <v>5.8571912861863529E-2</v>
      </c>
      <c r="AP52" s="7">
        <f t="shared" si="28"/>
        <v>5.8571912861863529E-2</v>
      </c>
      <c r="AQ52" s="7">
        <f t="shared" ref="AQ52:AQ74" si="53">EXP(-AI52)</f>
        <v>0.74153088849626703</v>
      </c>
      <c r="AR52" s="7">
        <v>1</v>
      </c>
      <c r="AS52" s="7">
        <v>1</v>
      </c>
      <c r="AT52" s="7">
        <v>1</v>
      </c>
      <c r="AU52" s="7">
        <v>0</v>
      </c>
      <c r="AV52" s="7">
        <v>0</v>
      </c>
      <c r="AW52" s="7">
        <f t="shared" si="49"/>
        <v>5.9419236229523245</v>
      </c>
      <c r="AX52" s="7">
        <f t="shared" si="50"/>
        <v>3.7137022643452027</v>
      </c>
      <c r="AY52" s="7" t="s">
        <v>28</v>
      </c>
      <c r="AZ52" s="7">
        <v>4</v>
      </c>
    </row>
    <row r="53" spans="1:52" x14ac:dyDescent="0.3">
      <c r="A53" s="7" t="s">
        <v>61</v>
      </c>
      <c r="B53" s="7">
        <v>185</v>
      </c>
      <c r="C53" s="7">
        <v>3.5</v>
      </c>
      <c r="D53" s="7">
        <v>2</v>
      </c>
      <c r="E53" s="7">
        <v>0.5</v>
      </c>
      <c r="F53" s="7">
        <v>3</v>
      </c>
      <c r="G53" s="7">
        <v>2.1</v>
      </c>
      <c r="H53" s="7">
        <v>1.8</v>
      </c>
      <c r="I53" s="7">
        <v>1.8</v>
      </c>
      <c r="J53" s="7">
        <v>12</v>
      </c>
      <c r="K53" s="7">
        <v>6.5</v>
      </c>
      <c r="L53" s="7">
        <v>0.26141547599999998</v>
      </c>
      <c r="M53" s="7">
        <v>0.33300000000000002</v>
      </c>
      <c r="N53" s="7">
        <f t="shared" si="32"/>
        <v>-7.1584524000000038E-2</v>
      </c>
      <c r="O53" s="7">
        <v>4</v>
      </c>
      <c r="P53" s="7">
        <v>5.7142857139999998</v>
      </c>
      <c r="Q53" s="7">
        <f t="shared" si="33"/>
        <v>2.414285714</v>
      </c>
      <c r="R53" s="7">
        <f t="shared" si="34"/>
        <v>0.48285714280000003</v>
      </c>
      <c r="S53" s="7">
        <f t="shared" si="35"/>
        <v>5.0642857139999995</v>
      </c>
      <c r="T53" s="7">
        <f t="shared" si="36"/>
        <v>1.2660714284999999</v>
      </c>
      <c r="U53" s="7">
        <v>6.6666666670000003</v>
      </c>
      <c r="V53" s="7">
        <f t="shared" si="37"/>
        <v>3.3666666670000005</v>
      </c>
      <c r="W53" s="7">
        <f t="shared" si="38"/>
        <v>0.67333333340000012</v>
      </c>
      <c r="X53" s="7">
        <f t="shared" si="39"/>
        <v>6.016666667</v>
      </c>
      <c r="Y53" s="7">
        <f t="shared" si="40"/>
        <v>1.50416666675</v>
      </c>
      <c r="Z53" s="7">
        <v>6.6666666670000003</v>
      </c>
      <c r="AA53" s="7">
        <f t="shared" si="41"/>
        <v>3.3666666670000005</v>
      </c>
      <c r="AB53" s="7">
        <f t="shared" si="42"/>
        <v>0.67333333340000012</v>
      </c>
      <c r="AC53" s="7">
        <f t="shared" si="43"/>
        <v>6.016666667</v>
      </c>
      <c r="AD53" s="7">
        <f t="shared" si="44"/>
        <v>1.50416666675</v>
      </c>
      <c r="AE53" s="7">
        <v>1.846153846</v>
      </c>
      <c r="AF53" s="7">
        <f t="shared" si="45"/>
        <v>1.4538461539999998</v>
      </c>
      <c r="AG53" s="7">
        <f t="shared" si="46"/>
        <v>0.2907692308</v>
      </c>
      <c r="AH53" s="7">
        <f t="shared" si="47"/>
        <v>1.1961538460000001</v>
      </c>
      <c r="AI53" s="7">
        <f t="shared" si="48"/>
        <v>0.29903846150000002</v>
      </c>
      <c r="AJ53" s="7">
        <f t="shared" si="52"/>
        <v>0.61701796253621821</v>
      </c>
      <c r="AK53" s="7">
        <f t="shared" si="30"/>
        <v>0.5100057221626213</v>
      </c>
      <c r="AL53" s="7">
        <f t="shared" si="31"/>
        <v>0.5100057221626213</v>
      </c>
      <c r="AM53" s="7">
        <v>1</v>
      </c>
      <c r="AN53" s="7">
        <f t="shared" si="51"/>
        <v>0.28193705885655135</v>
      </c>
      <c r="AO53" s="7">
        <f t="shared" si="27"/>
        <v>0.22220238533571546</v>
      </c>
      <c r="AP53" s="7">
        <f t="shared" si="28"/>
        <v>0.22220238533571546</v>
      </c>
      <c r="AQ53" s="7">
        <f t="shared" si="53"/>
        <v>0.74153088849626703</v>
      </c>
      <c r="AR53" s="7">
        <v>1</v>
      </c>
      <c r="AS53" s="7">
        <v>1</v>
      </c>
      <c r="AT53" s="7">
        <v>1</v>
      </c>
      <c r="AU53" s="7">
        <v>0</v>
      </c>
      <c r="AV53" s="7">
        <v>0</v>
      </c>
      <c r="AW53" s="7">
        <f t="shared" si="49"/>
        <v>7.1049021248857107</v>
      </c>
      <c r="AX53" s="7">
        <f t="shared" si="50"/>
        <v>4.4405638280535689</v>
      </c>
      <c r="AY53" s="7" t="s">
        <v>28</v>
      </c>
      <c r="AZ53" s="7">
        <v>3</v>
      </c>
    </row>
    <row r="54" spans="1:52" x14ac:dyDescent="0.3">
      <c r="A54" s="7" t="s">
        <v>61</v>
      </c>
      <c r="B54" s="7">
        <v>250</v>
      </c>
      <c r="C54" s="7">
        <v>3.5</v>
      </c>
      <c r="D54" s="7">
        <v>2</v>
      </c>
      <c r="E54" s="7">
        <v>0.5</v>
      </c>
      <c r="F54" s="7">
        <v>3</v>
      </c>
      <c r="G54" s="7">
        <v>2.1</v>
      </c>
      <c r="H54" s="7">
        <v>1.8</v>
      </c>
      <c r="I54" s="7">
        <v>1.8</v>
      </c>
      <c r="J54" s="7">
        <v>12</v>
      </c>
      <c r="K54" s="7">
        <v>6.5</v>
      </c>
      <c r="L54" s="7">
        <v>0.26141547599999998</v>
      </c>
      <c r="M54" s="7">
        <v>0.33300000000000002</v>
      </c>
      <c r="N54" s="7">
        <f t="shared" si="32"/>
        <v>-7.1584524000000038E-2</v>
      </c>
      <c r="O54" s="7">
        <v>4</v>
      </c>
      <c r="P54" s="7">
        <v>5.7142857139999998</v>
      </c>
      <c r="Q54" s="7">
        <f t="shared" si="33"/>
        <v>2.414285714</v>
      </c>
      <c r="R54" s="7">
        <f t="shared" si="34"/>
        <v>0.48285714280000003</v>
      </c>
      <c r="S54" s="7">
        <f t="shared" si="35"/>
        <v>5.0642857139999995</v>
      </c>
      <c r="T54" s="7">
        <f t="shared" si="36"/>
        <v>1.2660714284999999</v>
      </c>
      <c r="U54" s="7">
        <v>6.6666666670000003</v>
      </c>
      <c r="V54" s="7">
        <f t="shared" si="37"/>
        <v>3.3666666670000005</v>
      </c>
      <c r="W54" s="7">
        <f t="shared" si="38"/>
        <v>0.67333333340000012</v>
      </c>
      <c r="X54" s="7">
        <f t="shared" si="39"/>
        <v>6.016666667</v>
      </c>
      <c r="Y54" s="7">
        <f t="shared" si="40"/>
        <v>1.50416666675</v>
      </c>
      <c r="Z54" s="7">
        <v>6.6666666670000003</v>
      </c>
      <c r="AA54" s="7">
        <f t="shared" si="41"/>
        <v>3.3666666670000005</v>
      </c>
      <c r="AB54" s="7">
        <f t="shared" si="42"/>
        <v>0.67333333340000012</v>
      </c>
      <c r="AC54" s="7">
        <f t="shared" si="43"/>
        <v>6.016666667</v>
      </c>
      <c r="AD54" s="7">
        <f t="shared" si="44"/>
        <v>1.50416666675</v>
      </c>
      <c r="AE54" s="7">
        <v>1.846153846</v>
      </c>
      <c r="AF54" s="7">
        <f t="shared" si="45"/>
        <v>1.4538461539999998</v>
      </c>
      <c r="AG54" s="7">
        <f t="shared" si="46"/>
        <v>0.2907692308</v>
      </c>
      <c r="AH54" s="7">
        <f t="shared" si="47"/>
        <v>1.1961538460000001</v>
      </c>
      <c r="AI54" s="7">
        <f t="shared" si="48"/>
        <v>0.29903846150000002</v>
      </c>
      <c r="AJ54" s="7">
        <f t="shared" si="52"/>
        <v>0.61701796253621821</v>
      </c>
      <c r="AK54" s="7">
        <f t="shared" si="30"/>
        <v>0.5100057221626213</v>
      </c>
      <c r="AL54" s="7">
        <f t="shared" si="31"/>
        <v>0.5100057221626213</v>
      </c>
      <c r="AM54" s="7">
        <v>1</v>
      </c>
      <c r="AN54" s="7">
        <f t="shared" si="51"/>
        <v>0.28193705885655135</v>
      </c>
      <c r="AO54" s="7">
        <f t="shared" si="27"/>
        <v>0.22220238533571546</v>
      </c>
      <c r="AP54" s="7">
        <f t="shared" si="28"/>
        <v>0.22220238533571546</v>
      </c>
      <c r="AQ54" s="7">
        <f t="shared" si="53"/>
        <v>0.74153088849626703</v>
      </c>
      <c r="AR54" s="7">
        <v>1</v>
      </c>
      <c r="AS54" s="7">
        <v>1</v>
      </c>
      <c r="AT54" s="7">
        <v>1</v>
      </c>
      <c r="AU54" s="7">
        <v>0</v>
      </c>
      <c r="AV54" s="7">
        <v>0</v>
      </c>
      <c r="AW54" s="7">
        <f t="shared" si="49"/>
        <v>7.1049021248857107</v>
      </c>
      <c r="AX54" s="7">
        <f t="shared" si="50"/>
        <v>4.4405638280535689</v>
      </c>
      <c r="AY54" s="7" t="s">
        <v>28</v>
      </c>
      <c r="AZ54" s="7">
        <v>3</v>
      </c>
    </row>
    <row r="55" spans="1:52" x14ac:dyDescent="0.3">
      <c r="A55" s="7" t="s">
        <v>61</v>
      </c>
      <c r="B55" s="7">
        <v>500</v>
      </c>
      <c r="C55" s="7">
        <v>3.5</v>
      </c>
      <c r="D55" s="7">
        <v>2</v>
      </c>
      <c r="E55" s="7">
        <v>0.5</v>
      </c>
      <c r="F55" s="7">
        <v>3</v>
      </c>
      <c r="G55" s="7">
        <v>2.4</v>
      </c>
      <c r="H55" s="7">
        <v>2.1</v>
      </c>
      <c r="I55" s="7">
        <v>1.8</v>
      </c>
      <c r="J55" s="7">
        <v>12</v>
      </c>
      <c r="K55" s="7">
        <v>6.5</v>
      </c>
      <c r="L55" s="7">
        <v>0.26141547599999998</v>
      </c>
      <c r="M55" s="7">
        <v>0.33300000000000002</v>
      </c>
      <c r="N55" s="7">
        <f t="shared" si="32"/>
        <v>-7.1584524000000038E-2</v>
      </c>
      <c r="O55" s="7">
        <v>4</v>
      </c>
      <c r="P55" s="7">
        <v>5</v>
      </c>
      <c r="Q55" s="7">
        <f t="shared" si="33"/>
        <v>1.7000000000000002</v>
      </c>
      <c r="R55" s="7">
        <f t="shared" si="34"/>
        <v>0.34000000000000008</v>
      </c>
      <c r="S55" s="7">
        <f t="shared" si="35"/>
        <v>4.3499999999999996</v>
      </c>
      <c r="T55" s="7">
        <f t="shared" si="36"/>
        <v>1.0874999999999999</v>
      </c>
      <c r="U55" s="7">
        <v>5.7142857139999998</v>
      </c>
      <c r="V55" s="7">
        <f t="shared" si="37"/>
        <v>2.414285714</v>
      </c>
      <c r="W55" s="7">
        <f t="shared" si="38"/>
        <v>0.48285714280000003</v>
      </c>
      <c r="X55" s="7">
        <f t="shared" si="39"/>
        <v>5.0642857139999995</v>
      </c>
      <c r="Y55" s="7">
        <f t="shared" si="40"/>
        <v>1.2660714284999999</v>
      </c>
      <c r="Z55" s="7">
        <v>6.6666666670000003</v>
      </c>
      <c r="AA55" s="7">
        <f t="shared" si="41"/>
        <v>3.3666666670000005</v>
      </c>
      <c r="AB55" s="7">
        <f t="shared" si="42"/>
        <v>0.67333333340000012</v>
      </c>
      <c r="AC55" s="7">
        <f t="shared" si="43"/>
        <v>6.016666667</v>
      </c>
      <c r="AD55" s="7">
        <f t="shared" si="44"/>
        <v>1.50416666675</v>
      </c>
      <c r="AE55" s="7">
        <v>1.846153846</v>
      </c>
      <c r="AF55" s="7">
        <f t="shared" si="45"/>
        <v>1.4538461539999998</v>
      </c>
      <c r="AG55" s="7">
        <f t="shared" si="46"/>
        <v>0.2907692308</v>
      </c>
      <c r="AH55" s="7">
        <f t="shared" si="47"/>
        <v>1.1961538460000001</v>
      </c>
      <c r="AI55" s="7">
        <f t="shared" si="48"/>
        <v>0.29903846150000002</v>
      </c>
      <c r="AJ55" s="7">
        <f t="shared" si="52"/>
        <v>0.71177032276260965</v>
      </c>
      <c r="AK55" s="7">
        <f t="shared" si="30"/>
        <v>0.61701796253621821</v>
      </c>
      <c r="AL55" s="7">
        <f t="shared" si="31"/>
        <v>0.5100057221626213</v>
      </c>
      <c r="AM55" s="7">
        <v>1</v>
      </c>
      <c r="AN55" s="7">
        <f t="shared" si="51"/>
        <v>0.33705808649365432</v>
      </c>
      <c r="AO55" s="7">
        <f t="shared" si="27"/>
        <v>0.28193705885655135</v>
      </c>
      <c r="AP55" s="7">
        <f t="shared" si="28"/>
        <v>0.22220238533571546</v>
      </c>
      <c r="AQ55" s="7">
        <f t="shared" si="53"/>
        <v>0.74153088849626703</v>
      </c>
      <c r="AR55" s="7">
        <v>1</v>
      </c>
      <c r="AS55" s="7">
        <v>1</v>
      </c>
      <c r="AT55" s="7">
        <v>1</v>
      </c>
      <c r="AU55" s="7">
        <v>0</v>
      </c>
      <c r="AV55" s="7">
        <v>0</v>
      </c>
      <c r="AW55" s="7">
        <f t="shared" si="49"/>
        <v>7.4215224266436373</v>
      </c>
      <c r="AX55" s="7">
        <f t="shared" si="50"/>
        <v>4.6384515166522728</v>
      </c>
      <c r="AY55" s="7" t="s">
        <v>28</v>
      </c>
      <c r="AZ55" s="7">
        <v>3</v>
      </c>
    </row>
    <row r="56" spans="1:52" x14ac:dyDescent="0.3">
      <c r="A56" s="7" t="s">
        <v>61</v>
      </c>
      <c r="B56" s="7">
        <v>750</v>
      </c>
      <c r="C56" s="7">
        <v>3.5</v>
      </c>
      <c r="D56" s="7">
        <v>2</v>
      </c>
      <c r="E56" s="7">
        <v>0.5</v>
      </c>
      <c r="F56" s="7">
        <v>4</v>
      </c>
      <c r="G56" s="7">
        <v>3</v>
      </c>
      <c r="H56" s="7">
        <v>2.4</v>
      </c>
      <c r="I56" s="7">
        <v>2.4</v>
      </c>
      <c r="J56" s="7">
        <v>12</v>
      </c>
      <c r="K56" s="7">
        <v>7.5</v>
      </c>
      <c r="L56" s="7">
        <v>0.29827499299999999</v>
      </c>
      <c r="M56" s="7">
        <v>0.33300000000000002</v>
      </c>
      <c r="N56" s="7">
        <f t="shared" si="32"/>
        <v>-3.472500700000003E-2</v>
      </c>
      <c r="O56" s="7">
        <v>3</v>
      </c>
      <c r="P56" s="7">
        <v>4</v>
      </c>
      <c r="Q56" s="7">
        <f t="shared" si="33"/>
        <v>0.70000000000000018</v>
      </c>
      <c r="R56" s="7">
        <f t="shared" si="34"/>
        <v>0.14000000000000004</v>
      </c>
      <c r="S56" s="7">
        <f t="shared" si="35"/>
        <v>3.35</v>
      </c>
      <c r="T56" s="7">
        <f t="shared" si="36"/>
        <v>0.83750000000000002</v>
      </c>
      <c r="U56" s="7">
        <v>5</v>
      </c>
      <c r="V56" s="7">
        <f t="shared" si="37"/>
        <v>1.7000000000000002</v>
      </c>
      <c r="W56" s="7">
        <f t="shared" si="38"/>
        <v>0.34000000000000008</v>
      </c>
      <c r="X56" s="7">
        <f t="shared" si="39"/>
        <v>4.3499999999999996</v>
      </c>
      <c r="Y56" s="7">
        <f t="shared" si="40"/>
        <v>1.0874999999999999</v>
      </c>
      <c r="Z56" s="7">
        <v>5</v>
      </c>
      <c r="AA56" s="7">
        <f t="shared" si="41"/>
        <v>1.7000000000000002</v>
      </c>
      <c r="AB56" s="7">
        <f t="shared" si="42"/>
        <v>0.34000000000000008</v>
      </c>
      <c r="AC56" s="7">
        <f t="shared" si="43"/>
        <v>4.3499999999999996</v>
      </c>
      <c r="AD56" s="7">
        <f t="shared" si="44"/>
        <v>1.0874999999999999</v>
      </c>
      <c r="AE56" s="7">
        <v>1.6</v>
      </c>
      <c r="AF56" s="7">
        <f t="shared" si="45"/>
        <v>1.6999999999999997</v>
      </c>
      <c r="AG56" s="7">
        <f t="shared" si="46"/>
        <v>0.33999999999999997</v>
      </c>
      <c r="AH56" s="7">
        <f t="shared" si="47"/>
        <v>0.95000000000000007</v>
      </c>
      <c r="AI56" s="7">
        <f t="shared" si="48"/>
        <v>0.23750000000000002</v>
      </c>
      <c r="AJ56" s="7">
        <f t="shared" si="52"/>
        <v>0.86935823539880575</v>
      </c>
      <c r="AK56" s="7">
        <f t="shared" si="30"/>
        <v>0.71177032276260965</v>
      </c>
      <c r="AL56" s="7">
        <f t="shared" si="31"/>
        <v>0.71177032276260965</v>
      </c>
      <c r="AM56" s="7">
        <v>1</v>
      </c>
      <c r="AN56" s="7">
        <f t="shared" si="51"/>
        <v>0.43279114995798723</v>
      </c>
      <c r="AO56" s="7">
        <f t="shared" si="27"/>
        <v>0.33705808649365432</v>
      </c>
      <c r="AP56" s="7">
        <f t="shared" si="28"/>
        <v>0.33705808649365432</v>
      </c>
      <c r="AQ56" s="7">
        <f t="shared" si="53"/>
        <v>0.78859689098107666</v>
      </c>
      <c r="AR56" s="7">
        <v>1</v>
      </c>
      <c r="AS56" s="7">
        <v>1</v>
      </c>
      <c r="AT56" s="7">
        <v>1</v>
      </c>
      <c r="AU56" s="7">
        <v>0</v>
      </c>
      <c r="AV56" s="7">
        <v>0</v>
      </c>
      <c r="AW56" s="7">
        <f t="shared" si="49"/>
        <v>8.188403094850397</v>
      </c>
      <c r="AX56" s="7">
        <f t="shared" si="50"/>
        <v>5.1177519342814985</v>
      </c>
      <c r="AY56" s="7" t="s">
        <v>28</v>
      </c>
      <c r="AZ56" s="7">
        <v>3</v>
      </c>
    </row>
    <row r="57" spans="1:52" x14ac:dyDescent="0.3">
      <c r="A57" s="7" t="s">
        <v>61</v>
      </c>
      <c r="B57" s="7">
        <v>1000</v>
      </c>
      <c r="C57" s="7">
        <v>3.5</v>
      </c>
      <c r="D57" s="7">
        <v>2</v>
      </c>
      <c r="E57" s="7">
        <v>0.5</v>
      </c>
      <c r="F57" s="7">
        <v>4</v>
      </c>
      <c r="G57" s="7">
        <v>3</v>
      </c>
      <c r="H57" s="7">
        <v>2.4</v>
      </c>
      <c r="I57" s="7">
        <v>2.4</v>
      </c>
      <c r="J57" s="7">
        <v>12</v>
      </c>
      <c r="K57" s="7">
        <v>7.5</v>
      </c>
      <c r="L57" s="7">
        <v>0.29827499299999999</v>
      </c>
      <c r="M57" s="7">
        <v>0.33300000000000002</v>
      </c>
      <c r="N57" s="7">
        <f t="shared" si="32"/>
        <v>-3.472500700000003E-2</v>
      </c>
      <c r="O57" s="7">
        <v>3</v>
      </c>
      <c r="P57" s="7">
        <v>4</v>
      </c>
      <c r="Q57" s="7">
        <f t="shared" si="33"/>
        <v>0.70000000000000018</v>
      </c>
      <c r="R57" s="7">
        <f t="shared" si="34"/>
        <v>0.14000000000000004</v>
      </c>
      <c r="S57" s="7">
        <f t="shared" si="35"/>
        <v>3.35</v>
      </c>
      <c r="T57" s="7">
        <f t="shared" si="36"/>
        <v>0.83750000000000002</v>
      </c>
      <c r="U57" s="7">
        <v>5</v>
      </c>
      <c r="V57" s="7">
        <f t="shared" si="37"/>
        <v>1.7000000000000002</v>
      </c>
      <c r="W57" s="7">
        <f t="shared" si="38"/>
        <v>0.34000000000000008</v>
      </c>
      <c r="X57" s="7">
        <f t="shared" si="39"/>
        <v>4.3499999999999996</v>
      </c>
      <c r="Y57" s="7">
        <f t="shared" si="40"/>
        <v>1.0874999999999999</v>
      </c>
      <c r="Z57" s="7">
        <v>5</v>
      </c>
      <c r="AA57" s="7">
        <f t="shared" si="41"/>
        <v>1.7000000000000002</v>
      </c>
      <c r="AB57" s="7">
        <f t="shared" si="42"/>
        <v>0.34000000000000008</v>
      </c>
      <c r="AC57" s="7">
        <f t="shared" si="43"/>
        <v>4.3499999999999996</v>
      </c>
      <c r="AD57" s="7">
        <f t="shared" si="44"/>
        <v>1.0874999999999999</v>
      </c>
      <c r="AE57" s="7">
        <v>1.6</v>
      </c>
      <c r="AF57" s="7">
        <f t="shared" si="45"/>
        <v>1.6999999999999997</v>
      </c>
      <c r="AG57" s="7">
        <f t="shared" si="46"/>
        <v>0.33999999999999997</v>
      </c>
      <c r="AH57" s="7">
        <f t="shared" si="47"/>
        <v>0.95000000000000007</v>
      </c>
      <c r="AI57" s="7">
        <f t="shared" si="48"/>
        <v>0.23750000000000002</v>
      </c>
      <c r="AJ57" s="7">
        <f t="shared" si="52"/>
        <v>0.86935823539880575</v>
      </c>
      <c r="AK57" s="7">
        <f t="shared" si="30"/>
        <v>0.71177032276260965</v>
      </c>
      <c r="AL57" s="7">
        <f t="shared" si="31"/>
        <v>0.71177032276260965</v>
      </c>
      <c r="AM57" s="7">
        <v>1</v>
      </c>
      <c r="AN57" s="7">
        <f t="shared" si="51"/>
        <v>0.43279114995798723</v>
      </c>
      <c r="AO57" s="7">
        <f t="shared" si="27"/>
        <v>0.33705808649365432</v>
      </c>
      <c r="AP57" s="7">
        <f t="shared" si="28"/>
        <v>0.33705808649365432</v>
      </c>
      <c r="AQ57" s="7">
        <f t="shared" si="53"/>
        <v>0.78859689098107666</v>
      </c>
      <c r="AR57" s="7">
        <v>1</v>
      </c>
      <c r="AS57" s="7">
        <v>1</v>
      </c>
      <c r="AT57" s="7">
        <v>1</v>
      </c>
      <c r="AU57" s="7">
        <v>0</v>
      </c>
      <c r="AV57" s="7">
        <v>0</v>
      </c>
      <c r="AW57" s="7">
        <f t="shared" si="49"/>
        <v>8.188403094850397</v>
      </c>
      <c r="AX57" s="7">
        <f t="shared" si="50"/>
        <v>5.1177519342814985</v>
      </c>
      <c r="AY57" s="7" t="s">
        <v>28</v>
      </c>
      <c r="AZ57" s="7">
        <v>3</v>
      </c>
    </row>
    <row r="58" spans="1:52" x14ac:dyDescent="0.3">
      <c r="A58" s="7" t="s">
        <v>64</v>
      </c>
      <c r="B58" s="7">
        <v>93</v>
      </c>
      <c r="C58" s="7">
        <v>6</v>
      </c>
      <c r="D58" s="7">
        <v>2.5</v>
      </c>
      <c r="E58" s="7">
        <v>0.52</v>
      </c>
      <c r="F58" s="7">
        <v>2</v>
      </c>
      <c r="G58" s="7">
        <v>1.2</v>
      </c>
      <c r="H58" s="7">
        <v>1.2</v>
      </c>
      <c r="I58" s="7">
        <v>1.2</v>
      </c>
      <c r="J58" s="7">
        <v>12.85</v>
      </c>
      <c r="K58" s="7">
        <v>8</v>
      </c>
      <c r="L58" s="7">
        <v>0.29721709800000001</v>
      </c>
      <c r="M58" s="7">
        <v>0.33300000000000002</v>
      </c>
      <c r="N58" s="7">
        <f t="shared" si="32"/>
        <v>-3.5782902000000005E-2</v>
      </c>
      <c r="O58" s="7">
        <v>6.4249999999999998</v>
      </c>
      <c r="P58" s="7">
        <v>10.70833333</v>
      </c>
      <c r="Q58" s="7">
        <f t="shared" si="33"/>
        <v>7.4083333300000005</v>
      </c>
      <c r="R58" s="7">
        <f t="shared" si="34"/>
        <v>1.4816666660000002</v>
      </c>
      <c r="S58" s="7">
        <f t="shared" si="35"/>
        <v>10.05833333</v>
      </c>
      <c r="T58" s="7">
        <f t="shared" si="36"/>
        <v>2.5145833325</v>
      </c>
      <c r="U58" s="7">
        <v>10.70833333</v>
      </c>
      <c r="V58" s="7">
        <f t="shared" si="37"/>
        <v>7.4083333300000005</v>
      </c>
      <c r="W58" s="7">
        <f t="shared" si="38"/>
        <v>1.4816666660000002</v>
      </c>
      <c r="X58" s="7">
        <f t="shared" si="39"/>
        <v>10.05833333</v>
      </c>
      <c r="Y58" s="7">
        <f t="shared" si="40"/>
        <v>2.5145833325</v>
      </c>
      <c r="Z58" s="7">
        <v>10.70833333</v>
      </c>
      <c r="AA58" s="7">
        <f t="shared" si="41"/>
        <v>7.4083333300000005</v>
      </c>
      <c r="AB58" s="7">
        <f t="shared" si="42"/>
        <v>1.4816666660000002</v>
      </c>
      <c r="AC58" s="7">
        <f t="shared" si="43"/>
        <v>10.05833333</v>
      </c>
      <c r="AD58" s="7">
        <f t="shared" si="44"/>
        <v>2.5145833325</v>
      </c>
      <c r="AE58" s="7">
        <v>1.60625</v>
      </c>
      <c r="AF58" s="7">
        <f t="shared" si="45"/>
        <v>1.6937499999999999</v>
      </c>
      <c r="AG58" s="7">
        <f t="shared" si="46"/>
        <v>0.33875</v>
      </c>
      <c r="AH58" s="7">
        <f t="shared" si="47"/>
        <v>0.95624999999999993</v>
      </c>
      <c r="AI58" s="7">
        <f t="shared" si="48"/>
        <v>0.23906249999999998</v>
      </c>
      <c r="AJ58" s="7">
        <f t="shared" si="52"/>
        <v>0.22725860837589495</v>
      </c>
      <c r="AK58" s="7">
        <f t="shared" si="30"/>
        <v>0.22725860837589495</v>
      </c>
      <c r="AL58" s="7">
        <f t="shared" si="31"/>
        <v>0.22725860837589495</v>
      </c>
      <c r="AM58" s="7">
        <v>1</v>
      </c>
      <c r="AN58" s="7">
        <f t="shared" si="51"/>
        <v>8.0896612174528676E-2</v>
      </c>
      <c r="AO58" s="7">
        <f t="shared" si="27"/>
        <v>8.0896612174528676E-2</v>
      </c>
      <c r="AP58" s="7">
        <f t="shared" si="28"/>
        <v>8.0896612174528676E-2</v>
      </c>
      <c r="AQ58" s="7">
        <f t="shared" si="53"/>
        <v>0.78736567048042727</v>
      </c>
      <c r="AR58" s="7">
        <v>1</v>
      </c>
      <c r="AS58" s="7">
        <v>1</v>
      </c>
      <c r="AT58" s="7">
        <v>1</v>
      </c>
      <c r="AU58" s="7">
        <v>0</v>
      </c>
      <c r="AV58" s="7">
        <v>0</v>
      </c>
      <c r="AW58" s="7">
        <f t="shared" si="49"/>
        <v>5.7118313321316982</v>
      </c>
      <c r="AX58" s="7">
        <f t="shared" si="50"/>
        <v>3.5698945825823114</v>
      </c>
      <c r="AY58" s="7" t="s">
        <v>28</v>
      </c>
      <c r="AZ58" s="7">
        <v>4</v>
      </c>
    </row>
    <row r="59" spans="1:52" x14ac:dyDescent="0.3">
      <c r="A59" s="7" t="s">
        <v>64</v>
      </c>
      <c r="B59" s="7">
        <v>150</v>
      </c>
      <c r="C59" s="7">
        <v>6</v>
      </c>
      <c r="D59" s="7">
        <v>2.5</v>
      </c>
      <c r="E59" s="7">
        <v>0.55000000000000004</v>
      </c>
      <c r="F59" s="7">
        <v>2</v>
      </c>
      <c r="G59" s="7">
        <v>1.2</v>
      </c>
      <c r="H59" s="7">
        <v>1.2</v>
      </c>
      <c r="I59" s="7">
        <v>1.2</v>
      </c>
      <c r="J59" s="7">
        <v>12.85</v>
      </c>
      <c r="K59" s="7">
        <v>8</v>
      </c>
      <c r="L59" s="7">
        <v>0.29721709800000001</v>
      </c>
      <c r="M59" s="7">
        <v>0.33300000000000002</v>
      </c>
      <c r="N59" s="7">
        <f t="shared" si="32"/>
        <v>-3.5782902000000005E-2</v>
      </c>
      <c r="O59" s="7">
        <v>6.4249999999999998</v>
      </c>
      <c r="P59" s="7">
        <v>10.70833333</v>
      </c>
      <c r="Q59" s="7">
        <f t="shared" si="33"/>
        <v>7.4083333300000005</v>
      </c>
      <c r="R59" s="7">
        <f t="shared" si="34"/>
        <v>1.4816666660000002</v>
      </c>
      <c r="S59" s="7">
        <f t="shared" si="35"/>
        <v>10.05833333</v>
      </c>
      <c r="T59" s="7">
        <f t="shared" si="36"/>
        <v>2.5145833325</v>
      </c>
      <c r="U59" s="7">
        <v>10.70833333</v>
      </c>
      <c r="V59" s="7">
        <f t="shared" si="37"/>
        <v>7.4083333300000005</v>
      </c>
      <c r="W59" s="7">
        <f t="shared" si="38"/>
        <v>1.4816666660000002</v>
      </c>
      <c r="X59" s="7">
        <f t="shared" si="39"/>
        <v>10.05833333</v>
      </c>
      <c r="Y59" s="7">
        <f t="shared" si="40"/>
        <v>2.5145833325</v>
      </c>
      <c r="Z59" s="7">
        <v>10.70833333</v>
      </c>
      <c r="AA59" s="7">
        <f t="shared" si="41"/>
        <v>7.4083333300000005</v>
      </c>
      <c r="AB59" s="7">
        <f t="shared" si="42"/>
        <v>1.4816666660000002</v>
      </c>
      <c r="AC59" s="7">
        <f t="shared" si="43"/>
        <v>10.05833333</v>
      </c>
      <c r="AD59" s="7">
        <f t="shared" si="44"/>
        <v>2.5145833325</v>
      </c>
      <c r="AE59" s="7">
        <v>1.60625</v>
      </c>
      <c r="AF59" s="7">
        <f t="shared" si="45"/>
        <v>1.6937499999999999</v>
      </c>
      <c r="AG59" s="7">
        <f t="shared" si="46"/>
        <v>0.33875</v>
      </c>
      <c r="AH59" s="7">
        <f t="shared" si="47"/>
        <v>0.95624999999999993</v>
      </c>
      <c r="AI59" s="7">
        <f t="shared" si="48"/>
        <v>0.23906249999999998</v>
      </c>
      <c r="AJ59" s="7">
        <f t="shared" si="52"/>
        <v>0.22725860837589495</v>
      </c>
      <c r="AK59" s="7">
        <f t="shared" si="30"/>
        <v>0.22725860837589495</v>
      </c>
      <c r="AL59" s="7">
        <f t="shared" si="31"/>
        <v>0.22725860837589495</v>
      </c>
      <c r="AM59" s="7">
        <v>1</v>
      </c>
      <c r="AN59" s="7">
        <f t="shared" si="51"/>
        <v>8.0896612174528676E-2</v>
      </c>
      <c r="AO59" s="7">
        <f t="shared" si="27"/>
        <v>8.0896612174528676E-2</v>
      </c>
      <c r="AP59" s="7">
        <f t="shared" si="28"/>
        <v>8.0896612174528676E-2</v>
      </c>
      <c r="AQ59" s="7">
        <f t="shared" si="53"/>
        <v>0.78736567048042727</v>
      </c>
      <c r="AR59" s="7">
        <v>1</v>
      </c>
      <c r="AS59" s="7">
        <v>1</v>
      </c>
      <c r="AT59" s="7">
        <v>1</v>
      </c>
      <c r="AU59" s="7">
        <v>0</v>
      </c>
      <c r="AV59" s="7">
        <v>0</v>
      </c>
      <c r="AW59" s="7">
        <f t="shared" si="49"/>
        <v>5.7118313321316982</v>
      </c>
      <c r="AX59" s="7">
        <f t="shared" si="50"/>
        <v>3.5698945825823114</v>
      </c>
      <c r="AY59" s="7" t="s">
        <v>28</v>
      </c>
      <c r="AZ59" s="7">
        <v>4</v>
      </c>
    </row>
    <row r="60" spans="1:52" x14ac:dyDescent="0.3">
      <c r="A60" s="7" t="s">
        <v>64</v>
      </c>
      <c r="B60" s="7">
        <v>250</v>
      </c>
      <c r="C60" s="7">
        <v>6</v>
      </c>
      <c r="D60" s="7">
        <v>2.5</v>
      </c>
      <c r="E60" s="7">
        <v>0.68</v>
      </c>
      <c r="F60" s="7">
        <v>2</v>
      </c>
      <c r="G60" s="7">
        <v>1.2</v>
      </c>
      <c r="H60" s="7">
        <v>1.2</v>
      </c>
      <c r="I60" s="7">
        <v>1.2</v>
      </c>
      <c r="J60" s="7">
        <v>12.85</v>
      </c>
      <c r="K60" s="7">
        <v>8</v>
      </c>
      <c r="L60" s="7">
        <v>0.29721709800000001</v>
      </c>
      <c r="M60" s="7">
        <v>0.33300000000000002</v>
      </c>
      <c r="N60" s="7">
        <f t="shared" si="32"/>
        <v>-3.5782902000000005E-2</v>
      </c>
      <c r="O60" s="7">
        <v>6.4249999999999998</v>
      </c>
      <c r="P60" s="7">
        <v>10.70833333</v>
      </c>
      <c r="Q60" s="7">
        <f t="shared" si="33"/>
        <v>7.4083333300000005</v>
      </c>
      <c r="R60" s="7">
        <f t="shared" si="34"/>
        <v>1.4816666660000002</v>
      </c>
      <c r="S60" s="7">
        <f t="shared" si="35"/>
        <v>10.05833333</v>
      </c>
      <c r="T60" s="7">
        <f t="shared" si="36"/>
        <v>2.5145833325</v>
      </c>
      <c r="U60" s="7">
        <v>10.70833333</v>
      </c>
      <c r="V60" s="7">
        <f t="shared" si="37"/>
        <v>7.4083333300000005</v>
      </c>
      <c r="W60" s="7">
        <f t="shared" si="38"/>
        <v>1.4816666660000002</v>
      </c>
      <c r="X60" s="7">
        <f t="shared" si="39"/>
        <v>10.05833333</v>
      </c>
      <c r="Y60" s="7">
        <f t="shared" si="40"/>
        <v>2.5145833325</v>
      </c>
      <c r="Z60" s="7">
        <v>10.70833333</v>
      </c>
      <c r="AA60" s="7">
        <f t="shared" si="41"/>
        <v>7.4083333300000005</v>
      </c>
      <c r="AB60" s="7">
        <f t="shared" si="42"/>
        <v>1.4816666660000002</v>
      </c>
      <c r="AC60" s="7">
        <f t="shared" si="43"/>
        <v>10.05833333</v>
      </c>
      <c r="AD60" s="7">
        <f t="shared" si="44"/>
        <v>2.5145833325</v>
      </c>
      <c r="AE60" s="7">
        <v>1.60625</v>
      </c>
      <c r="AF60" s="7">
        <f t="shared" si="45"/>
        <v>1.6937499999999999</v>
      </c>
      <c r="AG60" s="7">
        <f t="shared" si="46"/>
        <v>0.33875</v>
      </c>
      <c r="AH60" s="7">
        <f t="shared" si="47"/>
        <v>0.95624999999999993</v>
      </c>
      <c r="AI60" s="7">
        <f t="shared" si="48"/>
        <v>0.23906249999999998</v>
      </c>
      <c r="AJ60" s="7">
        <f t="shared" si="52"/>
        <v>0.22725860837589495</v>
      </c>
      <c r="AK60" s="7">
        <f t="shared" si="30"/>
        <v>0.22725860837589495</v>
      </c>
      <c r="AL60" s="7">
        <f t="shared" si="31"/>
        <v>0.22725860837589495</v>
      </c>
      <c r="AM60" s="7">
        <v>1</v>
      </c>
      <c r="AN60" s="7">
        <f t="shared" si="51"/>
        <v>8.0896612174528676E-2</v>
      </c>
      <c r="AO60" s="7">
        <f t="shared" si="27"/>
        <v>8.0896612174528676E-2</v>
      </c>
      <c r="AP60" s="7">
        <f t="shared" si="28"/>
        <v>8.0896612174528676E-2</v>
      </c>
      <c r="AQ60" s="7">
        <f t="shared" si="53"/>
        <v>0.78736567048042727</v>
      </c>
      <c r="AR60" s="7">
        <v>1</v>
      </c>
      <c r="AS60" s="7">
        <v>1</v>
      </c>
      <c r="AT60" s="7">
        <v>1</v>
      </c>
      <c r="AU60" s="7">
        <v>0</v>
      </c>
      <c r="AV60" s="7">
        <v>0</v>
      </c>
      <c r="AW60" s="7">
        <f t="shared" si="49"/>
        <v>5.7118313321316982</v>
      </c>
      <c r="AX60" s="7">
        <f t="shared" si="50"/>
        <v>3.5698945825823114</v>
      </c>
      <c r="AY60" s="7" t="s">
        <v>28</v>
      </c>
      <c r="AZ60" s="7">
        <v>4</v>
      </c>
    </row>
    <row r="61" spans="1:52" x14ac:dyDescent="0.3">
      <c r="A61" s="7" t="s">
        <v>64</v>
      </c>
      <c r="B61" s="7">
        <v>500</v>
      </c>
      <c r="C61" s="7">
        <v>6</v>
      </c>
      <c r="D61" s="7">
        <v>2.5</v>
      </c>
      <c r="E61" s="7">
        <v>0.61</v>
      </c>
      <c r="F61" s="7">
        <v>2</v>
      </c>
      <c r="G61" s="7">
        <v>1.2</v>
      </c>
      <c r="H61" s="7">
        <v>1.2</v>
      </c>
      <c r="I61" s="7">
        <v>1.2</v>
      </c>
      <c r="J61" s="7">
        <v>12.85</v>
      </c>
      <c r="K61" s="7">
        <v>8</v>
      </c>
      <c r="L61" s="7">
        <v>0.29721709800000001</v>
      </c>
      <c r="M61" s="7">
        <v>0.33300000000000002</v>
      </c>
      <c r="N61" s="7">
        <f t="shared" si="32"/>
        <v>-3.5782902000000005E-2</v>
      </c>
      <c r="O61" s="7">
        <v>6.4249999999999998</v>
      </c>
      <c r="P61" s="7">
        <v>10.70833333</v>
      </c>
      <c r="Q61" s="7">
        <f t="shared" si="33"/>
        <v>7.4083333300000005</v>
      </c>
      <c r="R61" s="7">
        <f t="shared" si="34"/>
        <v>1.4816666660000002</v>
      </c>
      <c r="S61" s="7">
        <f t="shared" si="35"/>
        <v>10.05833333</v>
      </c>
      <c r="T61" s="7">
        <f t="shared" si="36"/>
        <v>2.5145833325</v>
      </c>
      <c r="U61" s="7">
        <v>10.70833333</v>
      </c>
      <c r="V61" s="7">
        <f t="shared" si="37"/>
        <v>7.4083333300000005</v>
      </c>
      <c r="W61" s="7">
        <f t="shared" si="38"/>
        <v>1.4816666660000002</v>
      </c>
      <c r="X61" s="7">
        <f t="shared" si="39"/>
        <v>10.05833333</v>
      </c>
      <c r="Y61" s="7">
        <f t="shared" si="40"/>
        <v>2.5145833325</v>
      </c>
      <c r="Z61" s="7">
        <v>10.70833333</v>
      </c>
      <c r="AA61" s="7">
        <f t="shared" si="41"/>
        <v>7.4083333300000005</v>
      </c>
      <c r="AB61" s="7">
        <f t="shared" si="42"/>
        <v>1.4816666660000002</v>
      </c>
      <c r="AC61" s="7">
        <f t="shared" si="43"/>
        <v>10.05833333</v>
      </c>
      <c r="AD61" s="7">
        <f t="shared" si="44"/>
        <v>2.5145833325</v>
      </c>
      <c r="AE61" s="7">
        <v>1.60625</v>
      </c>
      <c r="AF61" s="7">
        <f t="shared" si="45"/>
        <v>1.6937499999999999</v>
      </c>
      <c r="AG61" s="7">
        <f t="shared" si="46"/>
        <v>0.33875</v>
      </c>
      <c r="AH61" s="7">
        <f t="shared" si="47"/>
        <v>0.95624999999999993</v>
      </c>
      <c r="AI61" s="7">
        <f t="shared" si="48"/>
        <v>0.23906249999999998</v>
      </c>
      <c r="AJ61" s="7">
        <f t="shared" si="52"/>
        <v>0.22725860837589495</v>
      </c>
      <c r="AK61" s="7">
        <f t="shared" si="30"/>
        <v>0.22725860837589495</v>
      </c>
      <c r="AL61" s="7">
        <f t="shared" si="31"/>
        <v>0.22725860837589495</v>
      </c>
      <c r="AM61" s="7">
        <v>1</v>
      </c>
      <c r="AN61" s="7">
        <f t="shared" si="51"/>
        <v>8.0896612174528676E-2</v>
      </c>
      <c r="AO61" s="7">
        <f t="shared" si="27"/>
        <v>8.0896612174528676E-2</v>
      </c>
      <c r="AP61" s="7">
        <f t="shared" si="28"/>
        <v>8.0896612174528676E-2</v>
      </c>
      <c r="AQ61" s="7">
        <f t="shared" si="53"/>
        <v>0.78736567048042727</v>
      </c>
      <c r="AR61" s="7">
        <v>1</v>
      </c>
      <c r="AS61" s="7">
        <v>1</v>
      </c>
      <c r="AT61" s="7">
        <v>1</v>
      </c>
      <c r="AU61" s="7">
        <v>0</v>
      </c>
      <c r="AV61" s="7">
        <v>0</v>
      </c>
      <c r="AW61" s="7">
        <f t="shared" si="49"/>
        <v>5.7118313321316982</v>
      </c>
      <c r="AX61" s="7">
        <f t="shared" si="50"/>
        <v>3.5698945825823114</v>
      </c>
      <c r="AY61" s="7" t="s">
        <v>28</v>
      </c>
      <c r="AZ61" s="7">
        <v>4</v>
      </c>
    </row>
    <row r="62" spans="1:52" x14ac:dyDescent="0.3">
      <c r="A62" s="7" t="s">
        <v>64</v>
      </c>
      <c r="B62" s="7">
        <v>800</v>
      </c>
      <c r="C62" s="7">
        <v>6</v>
      </c>
      <c r="D62" s="7">
        <v>2.5</v>
      </c>
      <c r="E62" s="7">
        <v>0.64</v>
      </c>
      <c r="F62" s="7">
        <v>2</v>
      </c>
      <c r="G62" s="7">
        <v>1.2</v>
      </c>
      <c r="H62" s="7">
        <v>1.2</v>
      </c>
      <c r="I62" s="7">
        <v>1.2</v>
      </c>
      <c r="J62" s="7">
        <v>12.85</v>
      </c>
      <c r="K62" s="7">
        <v>8</v>
      </c>
      <c r="L62" s="7">
        <v>0.29721709800000001</v>
      </c>
      <c r="M62" s="7">
        <v>0.33300000000000002</v>
      </c>
      <c r="N62" s="7">
        <f t="shared" si="32"/>
        <v>-3.5782902000000005E-2</v>
      </c>
      <c r="O62" s="7">
        <v>6.4249999999999998</v>
      </c>
      <c r="P62" s="7">
        <v>10.70833333</v>
      </c>
      <c r="Q62" s="7">
        <f t="shared" si="33"/>
        <v>7.4083333300000005</v>
      </c>
      <c r="R62" s="7">
        <f t="shared" si="34"/>
        <v>1.4816666660000002</v>
      </c>
      <c r="S62" s="7">
        <f t="shared" si="35"/>
        <v>10.05833333</v>
      </c>
      <c r="T62" s="7">
        <f t="shared" si="36"/>
        <v>2.5145833325</v>
      </c>
      <c r="U62" s="7">
        <v>10.70833333</v>
      </c>
      <c r="V62" s="7">
        <f t="shared" si="37"/>
        <v>7.4083333300000005</v>
      </c>
      <c r="W62" s="7">
        <f t="shared" si="38"/>
        <v>1.4816666660000002</v>
      </c>
      <c r="X62" s="7">
        <f t="shared" si="39"/>
        <v>10.05833333</v>
      </c>
      <c r="Y62" s="7">
        <f t="shared" si="40"/>
        <v>2.5145833325</v>
      </c>
      <c r="Z62" s="7">
        <v>10.70833333</v>
      </c>
      <c r="AA62" s="7">
        <f t="shared" si="41"/>
        <v>7.4083333300000005</v>
      </c>
      <c r="AB62" s="7">
        <f t="shared" si="42"/>
        <v>1.4816666660000002</v>
      </c>
      <c r="AC62" s="7">
        <f t="shared" si="43"/>
        <v>10.05833333</v>
      </c>
      <c r="AD62" s="7">
        <f t="shared" si="44"/>
        <v>2.5145833325</v>
      </c>
      <c r="AE62" s="7">
        <v>1.60625</v>
      </c>
      <c r="AF62" s="7">
        <f t="shared" si="45"/>
        <v>1.6937499999999999</v>
      </c>
      <c r="AG62" s="7">
        <f t="shared" si="46"/>
        <v>0.33875</v>
      </c>
      <c r="AH62" s="7">
        <f t="shared" si="47"/>
        <v>0.95624999999999993</v>
      </c>
      <c r="AI62" s="7">
        <f t="shared" si="48"/>
        <v>0.23906249999999998</v>
      </c>
      <c r="AJ62" s="7">
        <f t="shared" si="52"/>
        <v>0.22725860837589495</v>
      </c>
      <c r="AK62" s="7">
        <f t="shared" si="30"/>
        <v>0.22725860837589495</v>
      </c>
      <c r="AL62" s="7">
        <f t="shared" si="31"/>
        <v>0.22725860837589495</v>
      </c>
      <c r="AM62" s="7">
        <v>1</v>
      </c>
      <c r="AN62" s="7">
        <f t="shared" si="51"/>
        <v>8.0896612174528676E-2</v>
      </c>
      <c r="AO62" s="7">
        <f t="shared" si="27"/>
        <v>8.0896612174528676E-2</v>
      </c>
      <c r="AP62" s="7">
        <f t="shared" si="28"/>
        <v>8.0896612174528676E-2</v>
      </c>
      <c r="AQ62" s="7">
        <f t="shared" si="53"/>
        <v>0.78736567048042727</v>
      </c>
      <c r="AR62" s="7">
        <v>1</v>
      </c>
      <c r="AS62" s="7">
        <v>1</v>
      </c>
      <c r="AT62" s="7">
        <v>1</v>
      </c>
      <c r="AU62" s="7">
        <v>0</v>
      </c>
      <c r="AV62" s="7">
        <v>0</v>
      </c>
      <c r="AW62" s="7">
        <f t="shared" si="49"/>
        <v>5.7118313321316982</v>
      </c>
      <c r="AX62" s="7">
        <f t="shared" si="50"/>
        <v>3.5698945825823114</v>
      </c>
      <c r="AY62" s="7" t="s">
        <v>28</v>
      </c>
      <c r="AZ62" s="7">
        <v>4</v>
      </c>
    </row>
    <row r="63" spans="1:52" x14ac:dyDescent="0.3">
      <c r="A63" s="7" t="s">
        <v>57</v>
      </c>
      <c r="B63" s="7">
        <v>21</v>
      </c>
      <c r="C63" s="7">
        <v>3</v>
      </c>
      <c r="D63" s="7">
        <v>1.8</v>
      </c>
      <c r="E63" s="7">
        <v>0.9</v>
      </c>
      <c r="F63" s="7">
        <v>0.75</v>
      </c>
      <c r="G63" s="7">
        <v>1.5</v>
      </c>
      <c r="H63" s="7">
        <v>0</v>
      </c>
      <c r="I63" s="7">
        <v>0</v>
      </c>
      <c r="J63" s="7">
        <v>15</v>
      </c>
      <c r="K63" s="7">
        <v>3.75</v>
      </c>
      <c r="L63" s="7">
        <v>0.12403473499999999</v>
      </c>
      <c r="M63" s="7">
        <v>0.33300000000000002</v>
      </c>
      <c r="N63" s="7">
        <f t="shared" si="32"/>
        <v>-0.20896526500000001</v>
      </c>
      <c r="O63" s="7">
        <v>20</v>
      </c>
      <c r="P63" s="7">
        <v>10</v>
      </c>
      <c r="Q63" s="7">
        <f t="shared" si="33"/>
        <v>6.7</v>
      </c>
      <c r="R63" s="7">
        <f t="shared" si="34"/>
        <v>1.34</v>
      </c>
      <c r="S63" s="7">
        <f t="shared" si="35"/>
        <v>9.35</v>
      </c>
      <c r="T63" s="7">
        <f t="shared" si="36"/>
        <v>2.3374999999999999</v>
      </c>
      <c r="U63" s="7">
        <v>0</v>
      </c>
      <c r="V63" s="7">
        <f t="shared" si="37"/>
        <v>3.3</v>
      </c>
      <c r="W63" s="7">
        <f t="shared" si="38"/>
        <v>0.66</v>
      </c>
      <c r="X63" s="7">
        <f t="shared" si="39"/>
        <v>0.65</v>
      </c>
      <c r="Y63" s="7">
        <f t="shared" si="40"/>
        <v>0.16250000000000001</v>
      </c>
      <c r="Z63" s="7">
        <v>0</v>
      </c>
      <c r="AA63" s="7">
        <f t="shared" si="41"/>
        <v>3.3</v>
      </c>
      <c r="AB63" s="7">
        <f t="shared" si="42"/>
        <v>0.66</v>
      </c>
      <c r="AC63" s="7">
        <f t="shared" si="43"/>
        <v>0.65</v>
      </c>
      <c r="AD63" s="7">
        <f t="shared" si="44"/>
        <v>0.16250000000000001</v>
      </c>
      <c r="AE63" s="7">
        <v>4</v>
      </c>
      <c r="AF63" s="7">
        <f t="shared" si="45"/>
        <v>0.70000000000000018</v>
      </c>
      <c r="AG63" s="7">
        <f t="shared" si="46"/>
        <v>0.14000000000000004</v>
      </c>
      <c r="AH63" s="7">
        <f t="shared" si="47"/>
        <v>3.35</v>
      </c>
      <c r="AI63" s="7">
        <f t="shared" si="48"/>
        <v>0.83750000000000002</v>
      </c>
      <c r="AJ63" s="7">
        <f t="shared" si="52"/>
        <v>0.26184566858032599</v>
      </c>
      <c r="AK63" s="7">
        <v>1</v>
      </c>
      <c r="AL63" s="7">
        <v>1</v>
      </c>
      <c r="AM63" s="7">
        <f>EXP(-AG63)</f>
        <v>0.86935823539880575</v>
      </c>
      <c r="AN63" s="7">
        <f t="shared" si="51"/>
        <v>9.6568758600948823E-2</v>
      </c>
      <c r="AO63" s="7">
        <v>0</v>
      </c>
      <c r="AP63" s="7">
        <v>0</v>
      </c>
      <c r="AQ63" s="7">
        <f t="shared" si="53"/>
        <v>0.43279114995798723</v>
      </c>
      <c r="AR63" s="7">
        <v>1</v>
      </c>
      <c r="AS63" s="7">
        <v>1</v>
      </c>
      <c r="AT63" s="7">
        <v>1</v>
      </c>
      <c r="AU63" s="7">
        <v>1</v>
      </c>
      <c r="AV63" s="7">
        <v>0</v>
      </c>
      <c r="AW63" s="7">
        <f t="shared" si="49"/>
        <v>7.6605638125380677</v>
      </c>
      <c r="AX63" s="7">
        <f t="shared" si="50"/>
        <v>4.7878523828362924</v>
      </c>
      <c r="AY63" s="7" t="s">
        <v>28</v>
      </c>
      <c r="AZ63" s="7">
        <v>1</v>
      </c>
    </row>
    <row r="64" spans="1:52" x14ac:dyDescent="0.3">
      <c r="A64" s="7" t="s">
        <v>57</v>
      </c>
      <c r="B64" s="7">
        <v>100</v>
      </c>
      <c r="C64" s="7">
        <v>9</v>
      </c>
      <c r="D64" s="7">
        <v>1.8</v>
      </c>
      <c r="E64" s="7">
        <v>0.75</v>
      </c>
      <c r="F64" s="7">
        <v>1.5</v>
      </c>
      <c r="G64" s="7">
        <v>3</v>
      </c>
      <c r="H64" s="7">
        <v>1</v>
      </c>
      <c r="I64" s="7">
        <v>1</v>
      </c>
      <c r="J64" s="7">
        <v>15</v>
      </c>
      <c r="K64" s="7">
        <v>10.5</v>
      </c>
      <c r="L64" s="7">
        <v>0.330350425</v>
      </c>
      <c r="M64" s="7">
        <v>0.33300000000000002</v>
      </c>
      <c r="N64" s="7">
        <f t="shared" si="32"/>
        <v>-2.6495750000000151E-3</v>
      </c>
      <c r="O64" s="7">
        <v>10</v>
      </c>
      <c r="P64" s="7">
        <v>5</v>
      </c>
      <c r="Q64" s="7">
        <f t="shared" si="33"/>
        <v>1.7000000000000002</v>
      </c>
      <c r="R64" s="7">
        <f t="shared" si="34"/>
        <v>0.34000000000000008</v>
      </c>
      <c r="S64" s="7">
        <f t="shared" si="35"/>
        <v>4.3499999999999996</v>
      </c>
      <c r="T64" s="7">
        <f t="shared" si="36"/>
        <v>1.0874999999999999</v>
      </c>
      <c r="U64" s="7">
        <v>15</v>
      </c>
      <c r="V64" s="7">
        <f t="shared" si="37"/>
        <v>11.7</v>
      </c>
      <c r="W64" s="7">
        <f t="shared" si="38"/>
        <v>2.34</v>
      </c>
      <c r="X64" s="7">
        <f t="shared" si="39"/>
        <v>14.35</v>
      </c>
      <c r="Y64" s="7">
        <f t="shared" si="40"/>
        <v>3.5874999999999999</v>
      </c>
      <c r="Z64" s="7">
        <v>15</v>
      </c>
      <c r="AA64" s="7">
        <f t="shared" si="41"/>
        <v>11.7</v>
      </c>
      <c r="AB64" s="7">
        <f t="shared" si="42"/>
        <v>2.34</v>
      </c>
      <c r="AC64" s="7">
        <f t="shared" si="43"/>
        <v>14.35</v>
      </c>
      <c r="AD64" s="7">
        <f t="shared" si="44"/>
        <v>3.5874999999999999</v>
      </c>
      <c r="AE64" s="7">
        <v>1.428571429</v>
      </c>
      <c r="AF64" s="7">
        <f t="shared" si="45"/>
        <v>1.8714285709999998</v>
      </c>
      <c r="AG64" s="7">
        <f t="shared" si="46"/>
        <v>0.37428571420000001</v>
      </c>
      <c r="AH64" s="7">
        <f t="shared" si="47"/>
        <v>0.77857142899999998</v>
      </c>
      <c r="AI64" s="7">
        <f t="shared" si="48"/>
        <v>0.19464285725</v>
      </c>
      <c r="AJ64" s="7">
        <f t="shared" si="52"/>
        <v>0.71177032276260965</v>
      </c>
      <c r="AK64" s="7">
        <f>EXP(-W64)</f>
        <v>9.6327638230493035E-2</v>
      </c>
      <c r="AL64" s="7">
        <f>EXP(-AB64)</f>
        <v>9.6327638230493035E-2</v>
      </c>
      <c r="AM64" s="7">
        <v>1</v>
      </c>
      <c r="AN64" s="7">
        <f t="shared" si="51"/>
        <v>0.33705808649365432</v>
      </c>
      <c r="AO64" s="7">
        <f>EXP(-Y64)</f>
        <v>2.7667412566005578E-2</v>
      </c>
      <c r="AP64" s="7">
        <f>EXP(-AD64)</f>
        <v>2.7667412566005578E-2</v>
      </c>
      <c r="AQ64" s="7">
        <f t="shared" si="53"/>
        <v>0.82312857997150823</v>
      </c>
      <c r="AR64" s="7">
        <v>1</v>
      </c>
      <c r="AS64" s="7">
        <v>1</v>
      </c>
      <c r="AT64" s="7">
        <v>1</v>
      </c>
      <c r="AU64" s="7">
        <v>0</v>
      </c>
      <c r="AV64" s="7">
        <v>0</v>
      </c>
      <c r="AW64" s="7">
        <f t="shared" si="49"/>
        <v>6.1199470908207694</v>
      </c>
      <c r="AX64" s="7">
        <f t="shared" si="50"/>
        <v>3.8249669317629809</v>
      </c>
      <c r="AY64" s="7" t="s">
        <v>28</v>
      </c>
      <c r="AZ64" s="7">
        <v>4</v>
      </c>
    </row>
    <row r="65" spans="1:52" x14ac:dyDescent="0.3">
      <c r="A65" s="7" t="s">
        <v>57</v>
      </c>
      <c r="B65" s="7">
        <v>500</v>
      </c>
      <c r="C65" s="7">
        <v>9</v>
      </c>
      <c r="D65" s="7">
        <v>2</v>
      </c>
      <c r="E65" s="7">
        <v>0.75</v>
      </c>
      <c r="F65" s="7">
        <v>6</v>
      </c>
      <c r="G65" s="7">
        <v>4.5</v>
      </c>
      <c r="H65" s="7">
        <v>4.5</v>
      </c>
      <c r="I65" s="7">
        <v>4.5</v>
      </c>
      <c r="J65" s="7">
        <v>32</v>
      </c>
      <c r="K65" s="7">
        <v>15</v>
      </c>
      <c r="L65" s="7">
        <v>0.228191323</v>
      </c>
      <c r="M65" s="7">
        <v>0.33300000000000002</v>
      </c>
      <c r="N65" s="7">
        <f t="shared" si="32"/>
        <v>-0.10480867700000002</v>
      </c>
      <c r="O65" s="7">
        <v>5.3333333329999997</v>
      </c>
      <c r="P65" s="7">
        <v>7.1111111109999996</v>
      </c>
      <c r="Q65" s="7">
        <f t="shared" si="33"/>
        <v>3.8111111109999998</v>
      </c>
      <c r="R65" s="7">
        <f t="shared" si="34"/>
        <v>0.76222222220000002</v>
      </c>
      <c r="S65" s="7">
        <f t="shared" si="35"/>
        <v>6.4611111109999992</v>
      </c>
      <c r="T65" s="7">
        <f t="shared" si="36"/>
        <v>1.6152777777499998</v>
      </c>
      <c r="U65" s="7">
        <v>7.1111111109999996</v>
      </c>
      <c r="V65" s="7">
        <f t="shared" si="37"/>
        <v>3.8111111109999998</v>
      </c>
      <c r="W65" s="7">
        <f t="shared" si="38"/>
        <v>0.76222222220000002</v>
      </c>
      <c r="X65" s="7">
        <f t="shared" si="39"/>
        <v>6.4611111109999992</v>
      </c>
      <c r="Y65" s="7">
        <f t="shared" si="40"/>
        <v>1.6152777777499998</v>
      </c>
      <c r="Z65" s="7">
        <v>7.1111111109999996</v>
      </c>
      <c r="AA65" s="7">
        <f t="shared" si="41"/>
        <v>3.8111111109999998</v>
      </c>
      <c r="AB65" s="7">
        <f t="shared" si="42"/>
        <v>0.76222222220000002</v>
      </c>
      <c r="AC65" s="7">
        <f t="shared" si="43"/>
        <v>6.4611111109999992</v>
      </c>
      <c r="AD65" s="7">
        <f t="shared" si="44"/>
        <v>1.6152777777499998</v>
      </c>
      <c r="AE65" s="7">
        <v>2.1333333329999999</v>
      </c>
      <c r="AF65" s="7">
        <f t="shared" si="45"/>
        <v>1.1666666669999999</v>
      </c>
      <c r="AG65" s="7">
        <f t="shared" si="46"/>
        <v>0.23333333339999998</v>
      </c>
      <c r="AH65" s="7">
        <f t="shared" si="47"/>
        <v>1.483333333</v>
      </c>
      <c r="AI65" s="7">
        <f t="shared" si="48"/>
        <v>0.37083333325000001</v>
      </c>
      <c r="AJ65" s="7">
        <f t="shared" si="52"/>
        <v>0.46662832217062661</v>
      </c>
      <c r="AK65" s="7">
        <f>EXP(-W65)</f>
        <v>0.46662832217062661</v>
      </c>
      <c r="AL65" s="7">
        <f>EXP(-AB65)</f>
        <v>0.46662832217062661</v>
      </c>
      <c r="AM65" s="7">
        <v>1</v>
      </c>
      <c r="AN65" s="7">
        <f t="shared" si="51"/>
        <v>0.19883543071042784</v>
      </c>
      <c r="AO65" s="7">
        <f>EXP(-Y65)</f>
        <v>0.19883543071042784</v>
      </c>
      <c r="AP65" s="7">
        <f>EXP(-AD65)</f>
        <v>0.19883543071042784</v>
      </c>
      <c r="AQ65" s="7">
        <f t="shared" si="53"/>
        <v>0.69015895852437148</v>
      </c>
      <c r="AR65" s="7">
        <v>1</v>
      </c>
      <c r="AS65" s="7">
        <v>1</v>
      </c>
      <c r="AT65" s="7">
        <v>1</v>
      </c>
      <c r="AU65" s="7">
        <v>0</v>
      </c>
      <c r="AV65" s="7">
        <v>0</v>
      </c>
      <c r="AW65" s="7">
        <f t="shared" si="49"/>
        <v>6.6865502171675342</v>
      </c>
      <c r="AX65" s="7">
        <f t="shared" si="50"/>
        <v>4.1790938857297091</v>
      </c>
      <c r="AY65" s="7" t="s">
        <v>28</v>
      </c>
      <c r="AZ65" s="7">
        <v>2</v>
      </c>
    </row>
    <row r="66" spans="1:52" x14ac:dyDescent="0.3">
      <c r="A66" s="7" t="s">
        <v>66</v>
      </c>
      <c r="B66" s="7">
        <v>115</v>
      </c>
      <c r="C66" s="7">
        <v>6</v>
      </c>
      <c r="D66" s="7">
        <v>1.5</v>
      </c>
      <c r="E66" s="7">
        <v>0.65</v>
      </c>
      <c r="F66" s="7">
        <v>1</v>
      </c>
      <c r="G66" s="7">
        <v>1</v>
      </c>
      <c r="H66" s="7">
        <v>0</v>
      </c>
      <c r="I66" s="7">
        <v>0</v>
      </c>
      <c r="J66" s="7">
        <v>12</v>
      </c>
      <c r="K66" s="7">
        <v>7</v>
      </c>
      <c r="L66" s="7">
        <v>0.28000000000000003</v>
      </c>
      <c r="M66" s="7">
        <v>0.33300000000000002</v>
      </c>
      <c r="N66" s="7">
        <f t="shared" si="32"/>
        <v>-5.2999999999999992E-2</v>
      </c>
      <c r="O66" s="7">
        <v>12</v>
      </c>
      <c r="P66" s="7">
        <v>12</v>
      </c>
      <c r="Q66" s="7">
        <f t="shared" si="33"/>
        <v>8.6999999999999993</v>
      </c>
      <c r="R66" s="7">
        <f t="shared" si="34"/>
        <v>1.74</v>
      </c>
      <c r="S66" s="7">
        <f t="shared" si="35"/>
        <v>11.35</v>
      </c>
      <c r="T66" s="7">
        <f t="shared" si="36"/>
        <v>2.8374999999999999</v>
      </c>
      <c r="U66" s="7">
        <v>0</v>
      </c>
      <c r="V66" s="7">
        <f t="shared" si="37"/>
        <v>3.3</v>
      </c>
      <c r="W66" s="7">
        <f t="shared" si="38"/>
        <v>0.66</v>
      </c>
      <c r="X66" s="7">
        <f t="shared" si="39"/>
        <v>0.65</v>
      </c>
      <c r="Y66" s="7">
        <f t="shared" si="40"/>
        <v>0.16250000000000001</v>
      </c>
      <c r="Z66" s="7">
        <v>0</v>
      </c>
      <c r="AA66" s="7">
        <f t="shared" si="41"/>
        <v>3.3</v>
      </c>
      <c r="AB66" s="7">
        <f t="shared" si="42"/>
        <v>0.66</v>
      </c>
      <c r="AC66" s="7">
        <f t="shared" si="43"/>
        <v>0.65</v>
      </c>
      <c r="AD66" s="7">
        <f t="shared" si="44"/>
        <v>0.16250000000000001</v>
      </c>
      <c r="AE66" s="7">
        <v>1.7142857140000001</v>
      </c>
      <c r="AF66" s="7">
        <f t="shared" si="45"/>
        <v>1.5857142859999998</v>
      </c>
      <c r="AG66" s="7">
        <f t="shared" si="46"/>
        <v>0.31714285719999996</v>
      </c>
      <c r="AH66" s="7">
        <f t="shared" si="47"/>
        <v>1.0642857139999999</v>
      </c>
      <c r="AI66" s="7">
        <f t="shared" si="48"/>
        <v>0.26607142849999998</v>
      </c>
      <c r="AJ66" s="7">
        <f t="shared" si="52"/>
        <v>0.17552040061699686</v>
      </c>
      <c r="AK66" s="7">
        <v>1</v>
      </c>
      <c r="AL66" s="7">
        <v>1</v>
      </c>
      <c r="AM66" s="7">
        <v>1</v>
      </c>
      <c r="AN66" s="7">
        <f t="shared" si="51"/>
        <v>5.8571912861863529E-2</v>
      </c>
      <c r="AO66" s="7">
        <v>0</v>
      </c>
      <c r="AP66" s="7">
        <v>0</v>
      </c>
      <c r="AQ66" s="7">
        <f t="shared" si="53"/>
        <v>0.7663843838589518</v>
      </c>
      <c r="AR66" s="7">
        <v>1</v>
      </c>
      <c r="AS66" s="7">
        <v>1</v>
      </c>
      <c r="AT66" s="7">
        <v>1</v>
      </c>
      <c r="AU66" s="7">
        <v>0</v>
      </c>
      <c r="AV66" s="7">
        <v>0</v>
      </c>
      <c r="AW66" s="7">
        <f t="shared" si="49"/>
        <v>7.0004766973378123</v>
      </c>
      <c r="AX66" s="7">
        <f t="shared" si="50"/>
        <v>4.3752979358361328</v>
      </c>
      <c r="AY66" s="7" t="s">
        <v>28</v>
      </c>
      <c r="AZ66" s="7">
        <v>1</v>
      </c>
    </row>
    <row r="67" spans="1:52" x14ac:dyDescent="0.3">
      <c r="A67" s="7" t="s">
        <v>66</v>
      </c>
      <c r="B67" s="7">
        <v>250</v>
      </c>
      <c r="C67" s="7">
        <v>6</v>
      </c>
      <c r="D67" s="7">
        <v>1.5</v>
      </c>
      <c r="E67" s="7">
        <v>0.55000000000000004</v>
      </c>
      <c r="F67" s="7">
        <v>1.5</v>
      </c>
      <c r="G67" s="7">
        <v>1</v>
      </c>
      <c r="H67" s="7">
        <v>1</v>
      </c>
      <c r="I67" s="7">
        <v>1</v>
      </c>
      <c r="J67" s="7">
        <v>12</v>
      </c>
      <c r="K67" s="7">
        <v>7.5</v>
      </c>
      <c r="L67" s="7">
        <v>0.29827499299999999</v>
      </c>
      <c r="M67" s="7">
        <v>0.33300000000000002</v>
      </c>
      <c r="N67" s="7">
        <f t="shared" ref="N67:N74" si="54">L67-M67</f>
        <v>-3.472500700000003E-2</v>
      </c>
      <c r="O67" s="7">
        <v>8</v>
      </c>
      <c r="P67" s="7">
        <v>12</v>
      </c>
      <c r="Q67" s="7">
        <f t="shared" ref="Q67:Q74" si="55">ABS(P67-3.3)</f>
        <v>8.6999999999999993</v>
      </c>
      <c r="R67" s="7">
        <f t="shared" ref="R67:R74" si="56">Q67*0.2</f>
        <v>1.74</v>
      </c>
      <c r="S67" s="7">
        <f t="shared" ref="S67:S74" si="57">ABS(P67-0.65)</f>
        <v>11.35</v>
      </c>
      <c r="T67" s="7">
        <f t="shared" ref="T67:T74" si="58">S67*0.25</f>
        <v>2.8374999999999999</v>
      </c>
      <c r="U67" s="7">
        <v>12</v>
      </c>
      <c r="V67" s="7">
        <f t="shared" ref="V67:V74" si="59">ABS(U67-3.3)</f>
        <v>8.6999999999999993</v>
      </c>
      <c r="W67" s="7">
        <f t="shared" ref="W67:W74" si="60">V67*0.2</f>
        <v>1.74</v>
      </c>
      <c r="X67" s="7">
        <f t="shared" ref="X67:X74" si="61">ABS(U67-0.65)</f>
        <v>11.35</v>
      </c>
      <c r="Y67" s="7">
        <f t="shared" ref="Y67:Y74" si="62">X67*0.25</f>
        <v>2.8374999999999999</v>
      </c>
      <c r="Z67" s="7">
        <v>12</v>
      </c>
      <c r="AA67" s="7">
        <f t="shared" ref="AA67:AA74" si="63">ABS(Z67-3.3)</f>
        <v>8.6999999999999993</v>
      </c>
      <c r="AB67" s="7">
        <f t="shared" ref="AB67:AB74" si="64">AA67*0.2</f>
        <v>1.74</v>
      </c>
      <c r="AC67" s="7">
        <f t="shared" ref="AC67:AC74" si="65">ABS(Z67-0.65)</f>
        <v>11.35</v>
      </c>
      <c r="AD67" s="7">
        <f t="shared" ref="AD67:AD74" si="66">AC67*0.25</f>
        <v>2.8374999999999999</v>
      </c>
      <c r="AE67" s="7">
        <v>1.6</v>
      </c>
      <c r="AF67" s="7">
        <f t="shared" ref="AF67:AF74" si="67">ABS(AE67-3.3)</f>
        <v>1.6999999999999997</v>
      </c>
      <c r="AG67" s="7">
        <f t="shared" ref="AG67:AG74" si="68">AF67*0.2</f>
        <v>0.33999999999999997</v>
      </c>
      <c r="AH67" s="7">
        <f t="shared" ref="AH67:AH74" si="69">ABS(AE67-0.65)</f>
        <v>0.95000000000000007</v>
      </c>
      <c r="AI67" s="7">
        <f t="shared" ref="AI67:AI74" si="70">AH67*0.25</f>
        <v>0.23750000000000002</v>
      </c>
      <c r="AJ67" s="7">
        <f t="shared" si="52"/>
        <v>0.17552040061699686</v>
      </c>
      <c r="AK67" s="7">
        <f t="shared" ref="AK67:AK73" si="71">EXP(-W67)</f>
        <v>0.17552040061699686</v>
      </c>
      <c r="AL67" s="7">
        <f>EXP(-AB67)</f>
        <v>0.17552040061699686</v>
      </c>
      <c r="AM67" s="7">
        <v>1</v>
      </c>
      <c r="AN67" s="7">
        <f t="shared" si="51"/>
        <v>5.8571912861863529E-2</v>
      </c>
      <c r="AO67" s="7">
        <f t="shared" ref="AO67:AO74" si="72">EXP(-Y67)</f>
        <v>5.8571912861863529E-2</v>
      </c>
      <c r="AP67" s="7">
        <f>EXP(-AD67)</f>
        <v>5.8571912861863529E-2</v>
      </c>
      <c r="AQ67" s="7">
        <f t="shared" si="53"/>
        <v>0.78859689098107666</v>
      </c>
      <c r="AR67" s="7">
        <v>1</v>
      </c>
      <c r="AS67" s="7">
        <v>1</v>
      </c>
      <c r="AT67" s="7">
        <v>1</v>
      </c>
      <c r="AU67" s="7">
        <v>0</v>
      </c>
      <c r="AV67" s="7">
        <v>0</v>
      </c>
      <c r="AW67" s="7">
        <f t="shared" ref="AW67:AW74" si="73">SUM(AJ67:AV67)</f>
        <v>5.4908738314176579</v>
      </c>
      <c r="AX67" s="7">
        <f t="shared" ref="AX67:AX74" si="74">(AW67/16)*10</f>
        <v>3.4317961446360363</v>
      </c>
      <c r="AY67" s="7" t="s">
        <v>28</v>
      </c>
      <c r="AZ67" s="7">
        <v>4</v>
      </c>
    </row>
    <row r="68" spans="1:52" x14ac:dyDescent="0.3">
      <c r="A68" s="7" t="s">
        <v>60</v>
      </c>
      <c r="B68" s="7">
        <v>50</v>
      </c>
      <c r="C68" s="7">
        <v>3</v>
      </c>
      <c r="D68" s="7">
        <v>2</v>
      </c>
      <c r="E68" s="7">
        <v>0.7</v>
      </c>
      <c r="F68" s="7">
        <v>1.5</v>
      </c>
      <c r="G68" s="7">
        <v>0</v>
      </c>
      <c r="H68" s="7">
        <v>1.5</v>
      </c>
      <c r="I68" s="7">
        <v>0</v>
      </c>
      <c r="J68" s="7">
        <v>12</v>
      </c>
      <c r="K68" s="7">
        <v>4.5</v>
      </c>
      <c r="L68" s="7">
        <v>0.184288535</v>
      </c>
      <c r="M68" s="7">
        <v>0.33300000000000002</v>
      </c>
      <c r="N68" s="7">
        <f t="shared" si="54"/>
        <v>-0.14871146500000001</v>
      </c>
      <c r="O68" s="7">
        <v>8</v>
      </c>
      <c r="P68" s="7">
        <v>0</v>
      </c>
      <c r="Q68" s="7">
        <f t="shared" si="55"/>
        <v>3.3</v>
      </c>
      <c r="R68" s="7">
        <f t="shared" si="56"/>
        <v>0.66</v>
      </c>
      <c r="S68" s="7">
        <f t="shared" si="57"/>
        <v>0.65</v>
      </c>
      <c r="T68" s="7">
        <f t="shared" si="58"/>
        <v>0.16250000000000001</v>
      </c>
      <c r="U68" s="7">
        <v>8</v>
      </c>
      <c r="V68" s="7">
        <f t="shared" si="59"/>
        <v>4.7</v>
      </c>
      <c r="W68" s="7">
        <f t="shared" si="60"/>
        <v>0.94000000000000006</v>
      </c>
      <c r="X68" s="7">
        <f t="shared" si="61"/>
        <v>7.35</v>
      </c>
      <c r="Y68" s="7">
        <f t="shared" si="62"/>
        <v>1.8374999999999999</v>
      </c>
      <c r="Z68" s="7">
        <v>0</v>
      </c>
      <c r="AA68" s="7">
        <f t="shared" si="63"/>
        <v>3.3</v>
      </c>
      <c r="AB68" s="7">
        <f t="shared" si="64"/>
        <v>0.66</v>
      </c>
      <c r="AC68" s="7">
        <f t="shared" si="65"/>
        <v>0.65</v>
      </c>
      <c r="AD68" s="7">
        <f t="shared" si="66"/>
        <v>0.16250000000000001</v>
      </c>
      <c r="AE68" s="7">
        <v>2.6666666669999999</v>
      </c>
      <c r="AF68" s="7">
        <f t="shared" si="67"/>
        <v>0.63333333299999994</v>
      </c>
      <c r="AG68" s="7">
        <f t="shared" si="68"/>
        <v>0.12666666660000001</v>
      </c>
      <c r="AH68" s="7">
        <f t="shared" si="69"/>
        <v>2.016666667</v>
      </c>
      <c r="AI68" s="7">
        <f t="shared" si="70"/>
        <v>0.50416666674999999</v>
      </c>
      <c r="AJ68" s="7">
        <v>1</v>
      </c>
      <c r="AK68" s="7">
        <f t="shared" si="71"/>
        <v>0.39062783535852108</v>
      </c>
      <c r="AL68" s="7">
        <v>1</v>
      </c>
      <c r="AM68" s="7">
        <v>1</v>
      </c>
      <c r="AN68" s="7">
        <v>0</v>
      </c>
      <c r="AO68" s="7">
        <f t="shared" si="72"/>
        <v>0.15921496639049026</v>
      </c>
      <c r="AP68" s="7">
        <v>0</v>
      </c>
      <c r="AQ68" s="7">
        <f t="shared" si="53"/>
        <v>0.60400870629833003</v>
      </c>
      <c r="AR68" s="7">
        <v>1</v>
      </c>
      <c r="AS68" s="7">
        <v>1</v>
      </c>
      <c r="AT68" s="7">
        <v>1</v>
      </c>
      <c r="AU68" s="7">
        <v>1</v>
      </c>
      <c r="AV68" s="7">
        <v>0</v>
      </c>
      <c r="AW68" s="7">
        <f t="shared" si="73"/>
        <v>8.1538515080473424</v>
      </c>
      <c r="AX68" s="7">
        <f t="shared" si="74"/>
        <v>5.0961571925295885</v>
      </c>
      <c r="AY68" s="7" t="s">
        <v>28</v>
      </c>
      <c r="AZ68" s="7">
        <v>1</v>
      </c>
    </row>
    <row r="69" spans="1:52" x14ac:dyDescent="0.3">
      <c r="A69" s="7" t="s">
        <v>65</v>
      </c>
      <c r="B69" s="7">
        <v>100</v>
      </c>
      <c r="C69" s="7">
        <v>1.8</v>
      </c>
      <c r="D69" s="7">
        <v>2.75</v>
      </c>
      <c r="E69" s="7">
        <v>0.7</v>
      </c>
      <c r="F69" s="7">
        <v>1.8</v>
      </c>
      <c r="G69" s="7">
        <v>1</v>
      </c>
      <c r="H69" s="7">
        <v>1</v>
      </c>
      <c r="I69" s="7">
        <v>1</v>
      </c>
      <c r="J69" s="7">
        <v>12.5</v>
      </c>
      <c r="K69" s="7">
        <v>3.6</v>
      </c>
      <c r="L69" s="7">
        <v>0.14252983299999999</v>
      </c>
      <c r="M69" s="7">
        <v>0.33300000000000002</v>
      </c>
      <c r="N69" s="7">
        <f t="shared" si="54"/>
        <v>-0.19047016700000002</v>
      </c>
      <c r="O69" s="7">
        <v>6.9444444440000002</v>
      </c>
      <c r="P69" s="7">
        <v>12.5</v>
      </c>
      <c r="Q69" s="7">
        <f t="shared" si="55"/>
        <v>9.1999999999999993</v>
      </c>
      <c r="R69" s="7">
        <f t="shared" si="56"/>
        <v>1.8399999999999999</v>
      </c>
      <c r="S69" s="7">
        <f t="shared" si="57"/>
        <v>11.85</v>
      </c>
      <c r="T69" s="7">
        <f t="shared" si="58"/>
        <v>2.9624999999999999</v>
      </c>
      <c r="U69" s="7">
        <v>12.5</v>
      </c>
      <c r="V69" s="7">
        <f t="shared" si="59"/>
        <v>9.1999999999999993</v>
      </c>
      <c r="W69" s="7">
        <f t="shared" si="60"/>
        <v>1.8399999999999999</v>
      </c>
      <c r="X69" s="7">
        <f t="shared" si="61"/>
        <v>11.85</v>
      </c>
      <c r="Y69" s="7">
        <f t="shared" si="62"/>
        <v>2.9624999999999999</v>
      </c>
      <c r="Z69" s="7">
        <v>12.5</v>
      </c>
      <c r="AA69" s="7">
        <f t="shared" si="63"/>
        <v>9.1999999999999993</v>
      </c>
      <c r="AB69" s="7">
        <f t="shared" si="64"/>
        <v>1.8399999999999999</v>
      </c>
      <c r="AC69" s="7">
        <f t="shared" si="65"/>
        <v>11.85</v>
      </c>
      <c r="AD69" s="7">
        <f t="shared" si="66"/>
        <v>2.9624999999999999</v>
      </c>
      <c r="AE69" s="7">
        <v>3.4722222220000001</v>
      </c>
      <c r="AF69" s="7">
        <f t="shared" si="67"/>
        <v>0.17222222200000026</v>
      </c>
      <c r="AG69" s="7">
        <f t="shared" si="68"/>
        <v>3.4444444400000052E-2</v>
      </c>
      <c r="AH69" s="7">
        <f t="shared" si="69"/>
        <v>2.8222222220000002</v>
      </c>
      <c r="AI69" s="7">
        <f t="shared" si="70"/>
        <v>0.70555555550000004</v>
      </c>
      <c r="AJ69" s="7">
        <f>EXP(-R69)</f>
        <v>0.15881742610692071</v>
      </c>
      <c r="AK69" s="7">
        <f t="shared" si="71"/>
        <v>0.15881742610692071</v>
      </c>
      <c r="AL69" s="7">
        <f>EXP(-AB69)</f>
        <v>0.15881742610692071</v>
      </c>
      <c r="AM69" s="7">
        <f>EXP(-AG69)</f>
        <v>0.96614201279476286</v>
      </c>
      <c r="AN69" s="7">
        <f t="shared" ref="AN69:AN74" si="75">EXP(-T69)</f>
        <v>5.168953167904939E-2</v>
      </c>
      <c r="AO69" s="7">
        <f t="shared" si="72"/>
        <v>5.168953167904939E-2</v>
      </c>
      <c r="AP69" s="7">
        <f t="shared" ref="AP69:AP74" si="76">EXP(-AD69)</f>
        <v>5.168953167904939E-2</v>
      </c>
      <c r="AQ69" s="7">
        <f t="shared" si="53"/>
        <v>0.49383414575730578</v>
      </c>
      <c r="AR69" s="7">
        <v>1</v>
      </c>
      <c r="AS69" s="7">
        <v>1</v>
      </c>
      <c r="AT69" s="7">
        <v>1</v>
      </c>
      <c r="AU69" s="7">
        <v>1</v>
      </c>
      <c r="AV69" s="7">
        <v>0</v>
      </c>
      <c r="AW69" s="7">
        <f t="shared" si="73"/>
        <v>6.091497031909979</v>
      </c>
      <c r="AX69" s="7">
        <f t="shared" si="74"/>
        <v>3.8071856449437371</v>
      </c>
      <c r="AY69" s="7" t="s">
        <v>28</v>
      </c>
      <c r="AZ69" s="7">
        <v>4</v>
      </c>
    </row>
    <row r="70" spans="1:52" x14ac:dyDescent="0.3">
      <c r="A70" s="7" t="s">
        <v>65</v>
      </c>
      <c r="B70" s="7">
        <v>250</v>
      </c>
      <c r="C70" s="7">
        <v>1.8</v>
      </c>
      <c r="D70" s="7">
        <v>2.75</v>
      </c>
      <c r="E70" s="7">
        <v>0.6</v>
      </c>
      <c r="F70" s="7">
        <v>1.8</v>
      </c>
      <c r="G70" s="7">
        <v>1</v>
      </c>
      <c r="H70" s="7">
        <v>1</v>
      </c>
      <c r="I70" s="7">
        <v>1</v>
      </c>
      <c r="J70" s="7">
        <v>12.5</v>
      </c>
      <c r="K70" s="7">
        <v>3.6</v>
      </c>
      <c r="L70" s="7">
        <v>0.14252983299999999</v>
      </c>
      <c r="M70" s="7">
        <v>0.33300000000000002</v>
      </c>
      <c r="N70" s="7">
        <f t="shared" si="54"/>
        <v>-0.19047016700000002</v>
      </c>
      <c r="O70" s="7">
        <v>6.9444444440000002</v>
      </c>
      <c r="P70" s="7">
        <v>12.5</v>
      </c>
      <c r="Q70" s="7">
        <f t="shared" si="55"/>
        <v>9.1999999999999993</v>
      </c>
      <c r="R70" s="7">
        <f t="shared" si="56"/>
        <v>1.8399999999999999</v>
      </c>
      <c r="S70" s="7">
        <f t="shared" si="57"/>
        <v>11.85</v>
      </c>
      <c r="T70" s="7">
        <f t="shared" si="58"/>
        <v>2.9624999999999999</v>
      </c>
      <c r="U70" s="7">
        <v>12.5</v>
      </c>
      <c r="V70" s="7">
        <f t="shared" si="59"/>
        <v>9.1999999999999993</v>
      </c>
      <c r="W70" s="7">
        <f t="shared" si="60"/>
        <v>1.8399999999999999</v>
      </c>
      <c r="X70" s="7">
        <f t="shared" si="61"/>
        <v>11.85</v>
      </c>
      <c r="Y70" s="7">
        <f t="shared" si="62"/>
        <v>2.9624999999999999</v>
      </c>
      <c r="Z70" s="7">
        <v>12.5</v>
      </c>
      <c r="AA70" s="7">
        <f t="shared" si="63"/>
        <v>9.1999999999999993</v>
      </c>
      <c r="AB70" s="7">
        <f t="shared" si="64"/>
        <v>1.8399999999999999</v>
      </c>
      <c r="AC70" s="7">
        <f t="shared" si="65"/>
        <v>11.85</v>
      </c>
      <c r="AD70" s="7">
        <f t="shared" si="66"/>
        <v>2.9624999999999999</v>
      </c>
      <c r="AE70" s="7">
        <v>3.4722222220000001</v>
      </c>
      <c r="AF70" s="7">
        <f t="shared" si="67"/>
        <v>0.17222222200000026</v>
      </c>
      <c r="AG70" s="7">
        <f t="shared" si="68"/>
        <v>3.4444444400000052E-2</v>
      </c>
      <c r="AH70" s="7">
        <f t="shared" si="69"/>
        <v>2.8222222220000002</v>
      </c>
      <c r="AI70" s="7">
        <f t="shared" si="70"/>
        <v>0.70555555550000004</v>
      </c>
      <c r="AJ70" s="7">
        <f>EXP(-R70)</f>
        <v>0.15881742610692071</v>
      </c>
      <c r="AK70" s="7">
        <f t="shared" si="71"/>
        <v>0.15881742610692071</v>
      </c>
      <c r="AL70" s="7">
        <f>EXP(-AB70)</f>
        <v>0.15881742610692071</v>
      </c>
      <c r="AM70" s="7">
        <f>EXP(-AG70)</f>
        <v>0.96614201279476286</v>
      </c>
      <c r="AN70" s="7">
        <f t="shared" si="75"/>
        <v>5.168953167904939E-2</v>
      </c>
      <c r="AO70" s="7">
        <f t="shared" si="72"/>
        <v>5.168953167904939E-2</v>
      </c>
      <c r="AP70" s="7">
        <f t="shared" si="76"/>
        <v>5.168953167904939E-2</v>
      </c>
      <c r="AQ70" s="7">
        <f t="shared" si="53"/>
        <v>0.49383414575730578</v>
      </c>
      <c r="AR70" s="7">
        <v>1</v>
      </c>
      <c r="AS70" s="7">
        <v>1</v>
      </c>
      <c r="AT70" s="7">
        <v>1</v>
      </c>
      <c r="AU70" s="7">
        <v>1</v>
      </c>
      <c r="AV70" s="7">
        <v>0</v>
      </c>
      <c r="AW70" s="7">
        <f t="shared" si="73"/>
        <v>6.091497031909979</v>
      </c>
      <c r="AX70" s="7">
        <f t="shared" si="74"/>
        <v>3.8071856449437371</v>
      </c>
      <c r="AY70" s="7" t="s">
        <v>28</v>
      </c>
      <c r="AZ70" s="7">
        <v>4</v>
      </c>
    </row>
    <row r="71" spans="1:52" x14ac:dyDescent="0.3">
      <c r="A71" s="7" t="s">
        <v>65</v>
      </c>
      <c r="B71" s="7">
        <v>500</v>
      </c>
      <c r="C71" s="7">
        <v>2.4</v>
      </c>
      <c r="D71" s="7">
        <v>2.75</v>
      </c>
      <c r="E71" s="7">
        <v>0.6</v>
      </c>
      <c r="F71" s="7">
        <v>1.8</v>
      </c>
      <c r="G71" s="7">
        <v>1</v>
      </c>
      <c r="H71" s="7">
        <v>1</v>
      </c>
      <c r="I71" s="7">
        <v>1</v>
      </c>
      <c r="J71" s="7">
        <v>12.5</v>
      </c>
      <c r="K71" s="7">
        <v>4.2</v>
      </c>
      <c r="L71" s="7">
        <v>0.16567821799999999</v>
      </c>
      <c r="M71" s="7">
        <v>0.33300000000000002</v>
      </c>
      <c r="N71" s="7">
        <f t="shared" si="54"/>
        <v>-0.16732178200000003</v>
      </c>
      <c r="O71" s="7">
        <v>6.9444444440000002</v>
      </c>
      <c r="P71" s="7">
        <v>12.5</v>
      </c>
      <c r="Q71" s="7">
        <f t="shared" si="55"/>
        <v>9.1999999999999993</v>
      </c>
      <c r="R71" s="7">
        <f t="shared" si="56"/>
        <v>1.8399999999999999</v>
      </c>
      <c r="S71" s="7">
        <f t="shared" si="57"/>
        <v>11.85</v>
      </c>
      <c r="T71" s="7">
        <f t="shared" si="58"/>
        <v>2.9624999999999999</v>
      </c>
      <c r="U71" s="7">
        <v>12.5</v>
      </c>
      <c r="V71" s="7">
        <f t="shared" si="59"/>
        <v>9.1999999999999993</v>
      </c>
      <c r="W71" s="7">
        <f t="shared" si="60"/>
        <v>1.8399999999999999</v>
      </c>
      <c r="X71" s="7">
        <f t="shared" si="61"/>
        <v>11.85</v>
      </c>
      <c r="Y71" s="7">
        <f t="shared" si="62"/>
        <v>2.9624999999999999</v>
      </c>
      <c r="Z71" s="7">
        <v>12.5</v>
      </c>
      <c r="AA71" s="7">
        <f t="shared" si="63"/>
        <v>9.1999999999999993</v>
      </c>
      <c r="AB71" s="7">
        <f t="shared" si="64"/>
        <v>1.8399999999999999</v>
      </c>
      <c r="AC71" s="7">
        <f t="shared" si="65"/>
        <v>11.85</v>
      </c>
      <c r="AD71" s="7">
        <f t="shared" si="66"/>
        <v>2.9624999999999999</v>
      </c>
      <c r="AE71" s="7">
        <v>2.9761904760000002</v>
      </c>
      <c r="AF71" s="7">
        <f t="shared" si="67"/>
        <v>0.32380952399999963</v>
      </c>
      <c r="AG71" s="7">
        <f t="shared" si="68"/>
        <v>6.4761904799999923E-2</v>
      </c>
      <c r="AH71" s="7">
        <f t="shared" si="69"/>
        <v>2.3261904760000003</v>
      </c>
      <c r="AI71" s="7">
        <f t="shared" si="70"/>
        <v>0.58154761900000007</v>
      </c>
      <c r="AJ71" s="7">
        <f>EXP(-R71)</f>
        <v>0.15881742610692071</v>
      </c>
      <c r="AK71" s="7">
        <f t="shared" si="71"/>
        <v>0.15881742610692071</v>
      </c>
      <c r="AL71" s="7">
        <f>EXP(-AB71)</f>
        <v>0.15881742610692071</v>
      </c>
      <c r="AM71" s="7">
        <v>1</v>
      </c>
      <c r="AN71" s="7">
        <f t="shared" si="75"/>
        <v>5.168953167904939E-2</v>
      </c>
      <c r="AO71" s="7">
        <f t="shared" si="72"/>
        <v>5.168953167904939E-2</v>
      </c>
      <c r="AP71" s="7">
        <f t="shared" si="76"/>
        <v>5.168953167904939E-2</v>
      </c>
      <c r="AQ71" s="7">
        <f t="shared" si="53"/>
        <v>0.55903252738263753</v>
      </c>
      <c r="AR71" s="7">
        <v>1</v>
      </c>
      <c r="AS71" s="7">
        <v>1</v>
      </c>
      <c r="AT71" s="7">
        <v>1</v>
      </c>
      <c r="AU71" s="7">
        <v>1</v>
      </c>
      <c r="AV71" s="7">
        <v>0</v>
      </c>
      <c r="AW71" s="7">
        <f t="shared" si="73"/>
        <v>6.1905534007405478</v>
      </c>
      <c r="AX71" s="7">
        <f t="shared" si="74"/>
        <v>3.8690958754628424</v>
      </c>
      <c r="AY71" s="7" t="s">
        <v>28</v>
      </c>
      <c r="AZ71" s="7">
        <v>4</v>
      </c>
    </row>
    <row r="72" spans="1:52" x14ac:dyDescent="0.3">
      <c r="A72" s="7" t="s">
        <v>65</v>
      </c>
      <c r="B72" s="7">
        <v>750</v>
      </c>
      <c r="C72" s="7">
        <v>2.4</v>
      </c>
      <c r="D72" s="7">
        <v>2.75</v>
      </c>
      <c r="E72" s="7">
        <v>0.6</v>
      </c>
      <c r="F72" s="7">
        <v>1.8</v>
      </c>
      <c r="G72" s="7">
        <v>1</v>
      </c>
      <c r="H72" s="7">
        <v>1</v>
      </c>
      <c r="I72" s="7">
        <v>1</v>
      </c>
      <c r="J72" s="7">
        <v>12.5</v>
      </c>
      <c r="K72" s="7">
        <v>4.2</v>
      </c>
      <c r="L72" s="7">
        <v>0.16567821799999999</v>
      </c>
      <c r="M72" s="7">
        <v>0.33300000000000002</v>
      </c>
      <c r="N72" s="7">
        <f t="shared" si="54"/>
        <v>-0.16732178200000003</v>
      </c>
      <c r="O72" s="7">
        <v>6.9444444440000002</v>
      </c>
      <c r="P72" s="7">
        <v>12.5</v>
      </c>
      <c r="Q72" s="7">
        <f t="shared" si="55"/>
        <v>9.1999999999999993</v>
      </c>
      <c r="R72" s="7">
        <f t="shared" si="56"/>
        <v>1.8399999999999999</v>
      </c>
      <c r="S72" s="7">
        <f t="shared" si="57"/>
        <v>11.85</v>
      </c>
      <c r="T72" s="7">
        <f t="shared" si="58"/>
        <v>2.9624999999999999</v>
      </c>
      <c r="U72" s="7">
        <v>12.5</v>
      </c>
      <c r="V72" s="7">
        <f t="shared" si="59"/>
        <v>9.1999999999999993</v>
      </c>
      <c r="W72" s="7">
        <f t="shared" si="60"/>
        <v>1.8399999999999999</v>
      </c>
      <c r="X72" s="7">
        <f t="shared" si="61"/>
        <v>11.85</v>
      </c>
      <c r="Y72" s="7">
        <f t="shared" si="62"/>
        <v>2.9624999999999999</v>
      </c>
      <c r="Z72" s="7">
        <v>12.5</v>
      </c>
      <c r="AA72" s="7">
        <f t="shared" si="63"/>
        <v>9.1999999999999993</v>
      </c>
      <c r="AB72" s="7">
        <f t="shared" si="64"/>
        <v>1.8399999999999999</v>
      </c>
      <c r="AC72" s="7">
        <f t="shared" si="65"/>
        <v>11.85</v>
      </c>
      <c r="AD72" s="7">
        <f t="shared" si="66"/>
        <v>2.9624999999999999</v>
      </c>
      <c r="AE72" s="7">
        <v>2.9761904760000002</v>
      </c>
      <c r="AF72" s="7">
        <f t="shared" si="67"/>
        <v>0.32380952399999963</v>
      </c>
      <c r="AG72" s="7">
        <f t="shared" si="68"/>
        <v>6.4761904799999923E-2</v>
      </c>
      <c r="AH72" s="7">
        <f t="shared" si="69"/>
        <v>2.3261904760000003</v>
      </c>
      <c r="AI72" s="7">
        <f t="shared" si="70"/>
        <v>0.58154761900000007</v>
      </c>
      <c r="AJ72" s="7">
        <f>EXP(-R72)</f>
        <v>0.15881742610692071</v>
      </c>
      <c r="AK72" s="7">
        <f t="shared" si="71"/>
        <v>0.15881742610692071</v>
      </c>
      <c r="AL72" s="7">
        <f>EXP(-AB72)</f>
        <v>0.15881742610692071</v>
      </c>
      <c r="AM72" s="7">
        <v>1</v>
      </c>
      <c r="AN72" s="7">
        <f t="shared" si="75"/>
        <v>5.168953167904939E-2</v>
      </c>
      <c r="AO72" s="7">
        <f t="shared" si="72"/>
        <v>5.168953167904939E-2</v>
      </c>
      <c r="AP72" s="7">
        <f t="shared" si="76"/>
        <v>5.168953167904939E-2</v>
      </c>
      <c r="AQ72" s="7">
        <f t="shared" si="53"/>
        <v>0.55903252738263753</v>
      </c>
      <c r="AR72" s="7">
        <v>1</v>
      </c>
      <c r="AS72" s="7">
        <v>1</v>
      </c>
      <c r="AT72" s="7">
        <v>1</v>
      </c>
      <c r="AU72" s="7">
        <v>1</v>
      </c>
      <c r="AV72" s="7">
        <v>0</v>
      </c>
      <c r="AW72" s="7">
        <f t="shared" si="73"/>
        <v>6.1905534007405478</v>
      </c>
      <c r="AX72" s="7">
        <f t="shared" si="74"/>
        <v>3.8690958754628424</v>
      </c>
      <c r="AY72" s="7" t="s">
        <v>28</v>
      </c>
      <c r="AZ72" s="7">
        <v>4</v>
      </c>
    </row>
    <row r="73" spans="1:52" x14ac:dyDescent="0.3">
      <c r="A73" s="7" t="s">
        <v>65</v>
      </c>
      <c r="B73" s="7">
        <v>1000</v>
      </c>
      <c r="C73" s="7">
        <v>2.4</v>
      </c>
      <c r="D73" s="7">
        <v>2.75</v>
      </c>
      <c r="E73" s="7">
        <v>0.6</v>
      </c>
      <c r="F73" s="7">
        <v>1.8</v>
      </c>
      <c r="G73" s="7">
        <v>1</v>
      </c>
      <c r="H73" s="7">
        <v>1</v>
      </c>
      <c r="I73" s="7">
        <v>1</v>
      </c>
      <c r="J73" s="7">
        <v>12.5</v>
      </c>
      <c r="K73" s="7">
        <v>4.2</v>
      </c>
      <c r="L73" s="7">
        <v>0.16567821799999999</v>
      </c>
      <c r="M73" s="7">
        <v>0.33300000000000002</v>
      </c>
      <c r="N73" s="7">
        <f t="shared" si="54"/>
        <v>-0.16732178200000003</v>
      </c>
      <c r="O73" s="7">
        <v>6.9444444440000002</v>
      </c>
      <c r="P73" s="7">
        <v>12.5</v>
      </c>
      <c r="Q73" s="7">
        <f t="shared" si="55"/>
        <v>9.1999999999999993</v>
      </c>
      <c r="R73" s="7">
        <f t="shared" si="56"/>
        <v>1.8399999999999999</v>
      </c>
      <c r="S73" s="7">
        <f t="shared" si="57"/>
        <v>11.85</v>
      </c>
      <c r="T73" s="7">
        <f t="shared" si="58"/>
        <v>2.9624999999999999</v>
      </c>
      <c r="U73" s="7">
        <v>12.5</v>
      </c>
      <c r="V73" s="7">
        <f t="shared" si="59"/>
        <v>9.1999999999999993</v>
      </c>
      <c r="W73" s="7">
        <f t="shared" si="60"/>
        <v>1.8399999999999999</v>
      </c>
      <c r="X73" s="7">
        <f t="shared" si="61"/>
        <v>11.85</v>
      </c>
      <c r="Y73" s="7">
        <f t="shared" si="62"/>
        <v>2.9624999999999999</v>
      </c>
      <c r="Z73" s="7">
        <v>12.5</v>
      </c>
      <c r="AA73" s="7">
        <f t="shared" si="63"/>
        <v>9.1999999999999993</v>
      </c>
      <c r="AB73" s="7">
        <f t="shared" si="64"/>
        <v>1.8399999999999999</v>
      </c>
      <c r="AC73" s="7">
        <f t="shared" si="65"/>
        <v>11.85</v>
      </c>
      <c r="AD73" s="7">
        <f t="shared" si="66"/>
        <v>2.9624999999999999</v>
      </c>
      <c r="AE73" s="7">
        <v>2.9761904760000002</v>
      </c>
      <c r="AF73" s="7">
        <f t="shared" si="67"/>
        <v>0.32380952399999963</v>
      </c>
      <c r="AG73" s="7">
        <f t="shared" si="68"/>
        <v>6.4761904799999923E-2</v>
      </c>
      <c r="AH73" s="7">
        <f t="shared" si="69"/>
        <v>2.3261904760000003</v>
      </c>
      <c r="AI73" s="7">
        <f t="shared" si="70"/>
        <v>0.58154761900000007</v>
      </c>
      <c r="AJ73" s="7">
        <f>EXP(-R73)</f>
        <v>0.15881742610692071</v>
      </c>
      <c r="AK73" s="7">
        <f t="shared" si="71"/>
        <v>0.15881742610692071</v>
      </c>
      <c r="AL73" s="7">
        <f>EXP(-AB73)</f>
        <v>0.15881742610692071</v>
      </c>
      <c r="AM73" s="7">
        <v>1</v>
      </c>
      <c r="AN73" s="7">
        <f t="shared" si="75"/>
        <v>5.168953167904939E-2</v>
      </c>
      <c r="AO73" s="7">
        <f t="shared" si="72"/>
        <v>5.168953167904939E-2</v>
      </c>
      <c r="AP73" s="7">
        <f t="shared" si="76"/>
        <v>5.168953167904939E-2</v>
      </c>
      <c r="AQ73" s="7">
        <f t="shared" si="53"/>
        <v>0.55903252738263753</v>
      </c>
      <c r="AR73" s="7">
        <v>1</v>
      </c>
      <c r="AS73" s="7">
        <v>1</v>
      </c>
      <c r="AT73" s="7">
        <v>1</v>
      </c>
      <c r="AU73" s="7">
        <v>1</v>
      </c>
      <c r="AV73" s="7">
        <v>0</v>
      </c>
      <c r="AW73" s="7">
        <f t="shared" si="73"/>
        <v>6.1905534007405478</v>
      </c>
      <c r="AX73" s="7">
        <f t="shared" si="74"/>
        <v>3.8690958754628424</v>
      </c>
      <c r="AY73" s="7" t="s">
        <v>28</v>
      </c>
      <c r="AZ73" s="7">
        <v>4</v>
      </c>
    </row>
    <row r="74" spans="1:52" x14ac:dyDescent="0.3">
      <c r="A74" s="7" t="s">
        <v>65</v>
      </c>
      <c r="B74" s="7">
        <v>50</v>
      </c>
      <c r="C74" s="7">
        <v>1.8</v>
      </c>
      <c r="D74" s="7">
        <v>2.75</v>
      </c>
      <c r="E74" s="7">
        <v>0.7</v>
      </c>
      <c r="F74" s="7">
        <v>1.8</v>
      </c>
      <c r="G74" s="7">
        <v>1</v>
      </c>
      <c r="H74" s="7">
        <v>1</v>
      </c>
      <c r="I74" s="7">
        <v>1</v>
      </c>
      <c r="J74" s="7">
        <v>3</v>
      </c>
      <c r="K74" s="7">
        <v>3.6</v>
      </c>
      <c r="L74" s="7">
        <v>0.514495755</v>
      </c>
      <c r="M74" s="7">
        <v>0.33300000000000002</v>
      </c>
      <c r="N74" s="7">
        <f t="shared" si="54"/>
        <v>0.18149575499999998</v>
      </c>
      <c r="O74" s="7">
        <v>1.6666666670000001</v>
      </c>
      <c r="P74" s="7">
        <v>3</v>
      </c>
      <c r="Q74" s="7">
        <f t="shared" si="55"/>
        <v>0.29999999999999982</v>
      </c>
      <c r="R74" s="7">
        <f t="shared" si="56"/>
        <v>5.999999999999997E-2</v>
      </c>
      <c r="S74" s="7">
        <f t="shared" si="57"/>
        <v>2.35</v>
      </c>
      <c r="T74" s="7">
        <f t="shared" si="58"/>
        <v>0.58750000000000002</v>
      </c>
      <c r="U74" s="7">
        <v>3</v>
      </c>
      <c r="V74" s="7">
        <f t="shared" si="59"/>
        <v>0.29999999999999982</v>
      </c>
      <c r="W74" s="7">
        <f t="shared" si="60"/>
        <v>5.999999999999997E-2</v>
      </c>
      <c r="X74" s="7">
        <f t="shared" si="61"/>
        <v>2.35</v>
      </c>
      <c r="Y74" s="7">
        <f t="shared" si="62"/>
        <v>0.58750000000000002</v>
      </c>
      <c r="Z74" s="7">
        <v>3</v>
      </c>
      <c r="AA74" s="7">
        <f t="shared" si="63"/>
        <v>0.29999999999999982</v>
      </c>
      <c r="AB74" s="7">
        <f t="shared" si="64"/>
        <v>5.999999999999997E-2</v>
      </c>
      <c r="AC74" s="7">
        <f t="shared" si="65"/>
        <v>2.35</v>
      </c>
      <c r="AD74" s="7">
        <f t="shared" si="66"/>
        <v>0.58750000000000002</v>
      </c>
      <c r="AE74" s="7">
        <v>0.83333333300000001</v>
      </c>
      <c r="AF74" s="7">
        <f t="shared" si="67"/>
        <v>2.4666666669999997</v>
      </c>
      <c r="AG74" s="7">
        <f t="shared" si="68"/>
        <v>0.49333333339999996</v>
      </c>
      <c r="AH74" s="7">
        <f t="shared" si="69"/>
        <v>0.18333333299999999</v>
      </c>
      <c r="AI74" s="7">
        <f t="shared" si="70"/>
        <v>4.5833333249999997E-2</v>
      </c>
      <c r="AJ74" s="7">
        <v>1</v>
      </c>
      <c r="AK74" s="7">
        <v>1</v>
      </c>
      <c r="AL74" s="7">
        <v>1</v>
      </c>
      <c r="AM74" s="7">
        <v>1</v>
      </c>
      <c r="AN74" s="7">
        <f t="shared" si="75"/>
        <v>0.55571483666357135</v>
      </c>
      <c r="AO74" s="7">
        <f t="shared" si="72"/>
        <v>0.55571483666357135</v>
      </c>
      <c r="AP74" s="7">
        <f t="shared" si="76"/>
        <v>0.55571483666357135</v>
      </c>
      <c r="AQ74" s="7">
        <f t="shared" si="53"/>
        <v>0.9552011491958885</v>
      </c>
      <c r="AR74" s="7">
        <v>1</v>
      </c>
      <c r="AS74" s="7">
        <v>1</v>
      </c>
      <c r="AT74" s="7">
        <v>1</v>
      </c>
      <c r="AU74" s="7">
        <v>0</v>
      </c>
      <c r="AV74" s="7">
        <v>4</v>
      </c>
      <c r="AW74" s="7">
        <f t="shared" si="73"/>
        <v>13.622345659186603</v>
      </c>
      <c r="AX74" s="7">
        <f t="shared" si="74"/>
        <v>8.5139660369916275</v>
      </c>
      <c r="AY74" s="7" t="s">
        <v>29</v>
      </c>
      <c r="AZ74" s="7">
        <v>3</v>
      </c>
    </row>
    <row r="88" spans="3:3" x14ac:dyDescent="0.3">
      <c r="C88">
        <f>28+78+42+72</f>
        <v>220</v>
      </c>
    </row>
  </sheetData>
  <mergeCells count="3">
    <mergeCell ref="AJ1:AM1"/>
    <mergeCell ref="AN1:AQ1"/>
    <mergeCell ref="AR1:A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Warm humid 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Vallary Gupta</dc:creator>
  <cp:lastModifiedBy>Vallary Gupta</cp:lastModifiedBy>
  <dcterms:created xsi:type="dcterms:W3CDTF">2024-04-09T12:09:32Z</dcterms:created>
  <dcterms:modified xsi:type="dcterms:W3CDTF">2024-07-21T16:30:54Z</dcterms:modified>
</cp:coreProperties>
</file>