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" sheetId="1" r:id="rId1"/>
    <sheet name="metric" sheetId="4" r:id="rId2"/>
    <sheet name="Sheet2" sheetId="2" r:id="rId3"/>
    <sheet name="Sheet3" sheetId="3" r:id="rId4"/>
  </sheets>
  <calcPr calcId="162913" calcOnSave="0" concurrentCalc="0"/>
</workbook>
</file>

<file path=xl/calcChain.xml><?xml version="1.0" encoding="utf-8"?>
<calcChain xmlns="http://schemas.openxmlformats.org/spreadsheetml/2006/main">
  <c r="P56" i="4" l="1"/>
  <c r="P55" i="4"/>
  <c r="P54" i="4"/>
  <c r="P53" i="4"/>
  <c r="F7" i="1"/>
  <c r="F6" i="1"/>
  <c r="F5" i="1"/>
  <c r="P52" i="4"/>
  <c r="P51" i="4"/>
  <c r="P50" i="4"/>
</calcChain>
</file>

<file path=xl/sharedStrings.xml><?xml version="1.0" encoding="utf-8"?>
<sst xmlns="http://schemas.openxmlformats.org/spreadsheetml/2006/main" count="70" uniqueCount="57">
  <si>
    <t>Table</t>
  </si>
  <si>
    <t>Table</t>
    <phoneticPr fontId="2" type="noConversion"/>
  </si>
  <si>
    <t>Bearings</t>
    <phoneticPr fontId="2" type="noConversion"/>
  </si>
  <si>
    <t>Rules of Thumb</t>
    <phoneticPr fontId="2" type="noConversion"/>
  </si>
  <si>
    <t>DEFWIDTH</t>
    <phoneticPr fontId="2" type="noConversion"/>
  </si>
  <si>
    <t>mm</t>
    <phoneticPr fontId="2" type="noConversion"/>
  </si>
  <si>
    <t>Default bearing width (initial assumption)</t>
    <phoneticPr fontId="2" type="noConversion"/>
  </si>
  <si>
    <r>
      <rPr>
        <sz val="11.5"/>
        <rFont val="Times New Roman"/>
        <family val="1"/>
      </rPr>
      <t>TABLE 14-3</t>
    </r>
    <r>
      <rPr>
        <sz val="11.5"/>
        <rFont val="Times New Roman"/>
        <family val="1"/>
      </rPr>
      <t xml:space="preserve"> Dimensions for Single Row, Deep-groove Ball Bearings</t>
    </r>
  </si>
  <si>
    <r>
      <rPr>
        <sz val="11.5"/>
        <rFont val="Times New Roman"/>
        <family val="1"/>
      </rPr>
      <t xml:space="preserve">Bearing
</t>
    </r>
    <r>
      <rPr>
        <sz val="11.5"/>
        <rFont val="Times New Roman"/>
        <family val="1"/>
      </rPr>
      <t>number</t>
    </r>
  </si>
  <si>
    <t>Max fillet radius</t>
  </si>
  <si>
    <t>Min shaft shldr dia</t>
  </si>
  <si>
    <t>Max housing shldr dia</t>
  </si>
  <si>
    <r>
      <rPr>
        <sz val="11.5"/>
        <rFont val="Times New Roman"/>
        <family val="1"/>
      </rPr>
      <t>Bearing mass</t>
    </r>
  </si>
  <si>
    <t>Bore</t>
  </si>
  <si>
    <r>
      <rPr>
        <sz val="11.5"/>
        <rFont val="Times New Roman"/>
        <family val="1"/>
      </rPr>
      <t xml:space="preserve">Outside dia., </t>
    </r>
    <r>
      <rPr>
        <sz val="11.5"/>
        <rFont val="Times New Roman"/>
        <family val="1"/>
      </rPr>
      <t>D</t>
    </r>
  </si>
  <si>
    <t>Width</t>
  </si>
  <si>
    <r>
      <rPr>
        <sz val="11.5"/>
        <rFont val="Times New Roman"/>
        <family val="1"/>
      </rPr>
      <t xml:space="preserve">Static, </t>
    </r>
    <r>
      <rPr>
        <sz val="11.5"/>
        <rFont val="Times New Roman"/>
        <family val="1"/>
      </rPr>
      <t>C</t>
    </r>
    <r>
      <rPr>
        <sz val="11.5"/>
        <rFont val="Times New Roman"/>
        <family val="1"/>
      </rPr>
      <t>o</t>
    </r>
  </si>
  <si>
    <r>
      <rPr>
        <sz val="11.5"/>
        <rFont val="Times New Roman"/>
        <family val="1"/>
      </rPr>
      <t>Dynamic, C</t>
    </r>
  </si>
  <si>
    <r>
      <rPr>
        <sz val="11.5"/>
        <rFont val="Times New Roman"/>
        <family val="1"/>
      </rPr>
      <t>mm</t>
    </r>
  </si>
  <si>
    <r>
      <rPr>
        <sz val="11.5"/>
        <rFont val="Times New Roman"/>
        <family val="1"/>
      </rPr>
      <t>kN</t>
    </r>
  </si>
  <si>
    <r>
      <rPr>
        <sz val="11.5"/>
        <rFont val="Times New Roman"/>
        <family val="1"/>
      </rPr>
      <t>kg</t>
    </r>
  </si>
  <si>
    <t xml:space="preserve">from </t>
  </si>
  <si>
    <t xml:space="preserve">http://www.skf.com/group/products/bearings-units-housings/ball-bearings/deep-groove-ball-bearings/deep-groove-ball-bearings/index.html?designation=6334%20M </t>
  </si>
  <si>
    <t xml:space="preserve">http://www.skf.com/group/products/bearings-units-housings/ball-bearings/deep-groove-ball-bearings/deep-groove-ball-bearings/index.html?designation=BB1B%20363297 </t>
  </si>
  <si>
    <t>Minimum Width =</t>
    <phoneticPr fontId="2" type="noConversion"/>
  </si>
  <si>
    <t>Maximum Width =</t>
    <phoneticPr fontId="2" type="noConversion"/>
  </si>
  <si>
    <t xml:space="preserve">Average width = </t>
    <phoneticPr fontId="2" type="noConversion"/>
  </si>
  <si>
    <t>PBLECTURE</t>
    <phoneticPr fontId="2" type="noConversion"/>
  </si>
  <si>
    <t>RCBLECTURE</t>
    <phoneticPr fontId="2" type="noConversion"/>
  </si>
  <si>
    <t>Rolling Contact Bearings Lecture</t>
    <phoneticPr fontId="2" type="noConversion"/>
  </si>
  <si>
    <t>Plain bearings Lecture</t>
    <phoneticPr fontId="2" type="noConversion"/>
  </si>
  <si>
    <t>RCBMOTT</t>
    <phoneticPr fontId="2" type="noConversion"/>
  </si>
  <si>
    <t>Lectures and chapters</t>
    <phoneticPr fontId="2" type="noConversion"/>
  </si>
  <si>
    <t>Rolling Contact Bearings Chapter</t>
    <phoneticPr fontId="2" type="noConversion"/>
  </si>
  <si>
    <t>PBMOTT</t>
    <phoneticPr fontId="2" type="noConversion"/>
  </si>
  <si>
    <t xml:space="preserve">Table </t>
    <phoneticPr fontId="2" type="noConversion"/>
  </si>
  <si>
    <t>MINWIDTH</t>
    <phoneticPr fontId="2" type="noConversion"/>
  </si>
  <si>
    <t>Minimum width</t>
    <phoneticPr fontId="2" type="noConversion"/>
  </si>
  <si>
    <t>Maximum width</t>
    <phoneticPr fontId="2" type="noConversion"/>
  </si>
  <si>
    <t>Average width</t>
    <phoneticPr fontId="2" type="noConversion"/>
  </si>
  <si>
    <t>MAXWIDTH</t>
    <phoneticPr fontId="2" type="noConversion"/>
  </si>
  <si>
    <t>Plain bearings Chapter</t>
    <phoneticPr fontId="2" type="noConversion"/>
  </si>
  <si>
    <t>Average bore</t>
  </si>
  <si>
    <t>mm</t>
  </si>
  <si>
    <t>Average dmin</t>
  </si>
  <si>
    <t>Average dmax</t>
  </si>
  <si>
    <t>Average mass</t>
  </si>
  <si>
    <t>AVGBORE</t>
  </si>
  <si>
    <t>AVGDMIN</t>
  </si>
  <si>
    <t>AVGDMAX</t>
  </si>
  <si>
    <t>Average bearing bore (average of the table)</t>
  </si>
  <si>
    <t>Average min shoulder min diameter</t>
  </si>
  <si>
    <t>Average max shoulder min diameter</t>
  </si>
  <si>
    <t>AVGMASS</t>
  </si>
  <si>
    <t>kg</t>
  </si>
  <si>
    <t>AVGWIDTH</t>
  </si>
  <si>
    <t>Use when there is no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</si>
</sst>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0.000"/>
  </numFmts>
  <fonts count="7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1.5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5" fillId="0" borderId="0" xfId="1" applyFont="1" applyBorder="1" applyAlignment="1">
      <alignment horizontal="left" vertical="top"/>
    </xf>
    <xf numFmtId="0" fontId="4" fillId="0" borderId="0" xfId="1"/>
    <xf numFmtId="0" fontId="5" fillId="0" borderId="2" xfId="1" applyFont="1" applyBorder="1" applyAlignment="1">
      <alignment vertical="top" wrapText="1"/>
    </xf>
    <xf numFmtId="0" fontId="4" fillId="0" borderId="1" xfId="1" applyBorder="1" applyAlignment="1">
      <alignment horizontal="left"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5" fillId="0" borderId="1" xfId="1" applyFont="1" applyBorder="1" applyAlignment="1">
      <alignment horizontal="left" vertical="top" wrapText="1"/>
    </xf>
    <xf numFmtId="0" fontId="5" fillId="0" borderId="5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1" xfId="1" applyBorder="1" applyAlignment="1">
      <alignment horizontal="center" vertical="top" wrapText="1"/>
    </xf>
    <xf numFmtId="1" fontId="5" fillId="0" borderId="1" xfId="1" applyNumberFormat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top" wrapText="1"/>
    </xf>
    <xf numFmtId="2" fontId="5" fillId="0" borderId="1" xfId="1" applyNumberFormat="1" applyFont="1" applyBorder="1" applyAlignment="1">
      <alignment horizontal="center" vertical="top" wrapText="1"/>
    </xf>
    <xf numFmtId="165" fontId="5" fillId="0" borderId="1" xfId="1" applyNumberFormat="1" applyFont="1" applyBorder="1" applyAlignment="1">
      <alignment horizontal="center" vertical="top" wrapText="1"/>
    </xf>
    <xf numFmtId="1" fontId="5" fillId="0" borderId="1" xfId="1" applyNumberFormat="1" applyFont="1" applyFill="1" applyBorder="1" applyAlignment="1">
      <alignment horizontal="center" vertical="top" wrapText="1"/>
    </xf>
    <xf numFmtId="164" fontId="5" fillId="0" borderId="1" xfId="1" applyNumberFormat="1" applyFont="1" applyFill="1" applyBorder="1" applyAlignment="1">
      <alignment horizontal="center" vertical="top" wrapText="1"/>
    </xf>
    <xf numFmtId="2" fontId="5" fillId="0" borderId="1" xfId="1" applyNumberFormat="1" applyFont="1" applyFill="1" applyBorder="1" applyAlignment="1">
      <alignment horizontal="center" vertical="top" wrapText="1"/>
    </xf>
    <xf numFmtId="0" fontId="6" fillId="0" borderId="0" xfId="2"/>
    <xf numFmtId="166" fontId="5" fillId="0" borderId="1" xfId="1" applyNumberFormat="1" applyFont="1" applyBorder="1" applyAlignment="1">
      <alignment horizontal="center" vertical="top" wrapText="1"/>
    </xf>
    <xf numFmtId="164" fontId="0" fillId="0" borderId="0" xfId="0" applyNumberFormat="1"/>
    <xf numFmtId="164" fontId="3" fillId="0" borderId="1" xfId="0" applyNumberFormat="1" applyFont="1" applyBorder="1"/>
    <xf numFmtId="165" fontId="5" fillId="0" borderId="1" xfId="1" applyNumberFormat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left" vertical="top" wrapText="1"/>
    </xf>
    <xf numFmtId="0" fontId="0" fillId="0" borderId="1" xfId="0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Beearing Mass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metric!$L$7:$L$81</c:f>
              <c:numCache>
                <c:formatCode>0.000</c:formatCode>
                <c:ptCount val="75"/>
                <c:pt idx="0">
                  <c:v>5.2999999999999999E-2</c:v>
                </c:pt>
                <c:pt idx="1">
                  <c:v>1.9E-2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0.03</c:v>
                </c:pt>
                <c:pt idx="5">
                  <c:v>3.9E-2</c:v>
                </c:pt>
                <c:pt idx="6">
                  <c:v>3.6999999999999998E-2</c:v>
                </c:pt>
                <c:pt idx="7">
                  <c:v>4.4999999999999998E-2</c:v>
                </c:pt>
                <c:pt idx="8">
                  <c:v>6.9000000000000006E-2</c:v>
                </c:pt>
                <c:pt idx="9">
                  <c:v>6.5000000000000002E-2</c:v>
                </c:pt>
                <c:pt idx="10">
                  <c:v>0.06</c:v>
                </c:pt>
                <c:pt idx="11">
                  <c:v>0.08</c:v>
                </c:pt>
                <c:pt idx="12">
                  <c:v>8.2000000000000003E-2</c:v>
                </c:pt>
                <c:pt idx="13">
                  <c:v>0.11</c:v>
                </c:pt>
                <c:pt idx="14">
                  <c:v>0.16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0.19</c:v>
                </c:pt>
                <c:pt idx="20">
                  <c:v>0.2</c:v>
                </c:pt>
                <c:pt idx="21">
                  <c:v>0.25</c:v>
                </c:pt>
                <c:pt idx="22">
                  <c:v>0.26</c:v>
                </c:pt>
                <c:pt idx="23">
                  <c:v>0.23</c:v>
                </c:pt>
                <c:pt idx="24">
                  <c:v>0.28999999999999998</c:v>
                </c:pt>
                <c:pt idx="25">
                  <c:v>0.35</c:v>
                </c:pt>
                <c:pt idx="26">
                  <c:v>0.39</c:v>
                </c:pt>
                <c:pt idx="27">
                  <c:v>0.42</c:v>
                </c:pt>
                <c:pt idx="28">
                  <c:v>0.37</c:v>
                </c:pt>
                <c:pt idx="29">
                  <c:v>0.44</c:v>
                </c:pt>
                <c:pt idx="30">
                  <c:v>0.46</c:v>
                </c:pt>
                <c:pt idx="31">
                  <c:v>0.41</c:v>
                </c:pt>
                <c:pt idx="32">
                  <c:v>0.46</c:v>
                </c:pt>
                <c:pt idx="33">
                  <c:v>0.6</c:v>
                </c:pt>
                <c:pt idx="34">
                  <c:v>0.64</c:v>
                </c:pt>
                <c:pt idx="35">
                  <c:v>0.63</c:v>
                </c:pt>
                <c:pt idx="36">
                  <c:v>0.61</c:v>
                </c:pt>
                <c:pt idx="37">
                  <c:v>0.78</c:v>
                </c:pt>
                <c:pt idx="38">
                  <c:v>0.85</c:v>
                </c:pt>
                <c:pt idx="39">
                  <c:v>0.89</c:v>
                </c:pt>
                <c:pt idx="40">
                  <c:v>0.83</c:v>
                </c:pt>
                <c:pt idx="41">
                  <c:v>0.99</c:v>
                </c:pt>
                <c:pt idx="42">
                  <c:v>1.1499999999999999</c:v>
                </c:pt>
                <c:pt idx="43" formatCode="General">
                  <c:v>1.05</c:v>
                </c:pt>
                <c:pt idx="44">
                  <c:v>1.2</c:v>
                </c:pt>
                <c:pt idx="45">
                  <c:v>1.25</c:v>
                </c:pt>
                <c:pt idx="46">
                  <c:v>1.05</c:v>
                </c:pt>
                <c:pt idx="47">
                  <c:v>1.2</c:v>
                </c:pt>
                <c:pt idx="48" formatCode="0.0">
                  <c:v>2.83</c:v>
                </c:pt>
                <c:pt idx="49">
                  <c:v>1.4</c:v>
                </c:pt>
                <c:pt idx="50">
                  <c:v>1.35</c:v>
                </c:pt>
                <c:pt idx="51">
                  <c:v>1.6</c:v>
                </c:pt>
                <c:pt idx="52">
                  <c:v>1.7</c:v>
                </c:pt>
                <c:pt idx="53">
                  <c:v>1.95</c:v>
                </c:pt>
                <c:pt idx="54">
                  <c:v>1.8</c:v>
                </c:pt>
                <c:pt idx="55">
                  <c:v>2.0499999999999998</c:v>
                </c:pt>
                <c:pt idx="56" formatCode="0.0">
                  <c:v>1.94</c:v>
                </c:pt>
                <c:pt idx="57">
                  <c:v>2.1</c:v>
                </c:pt>
                <c:pt idx="58">
                  <c:v>2.15</c:v>
                </c:pt>
                <c:pt idx="59" formatCode="0.0">
                  <c:v>2.35</c:v>
                </c:pt>
                <c:pt idx="60">
                  <c:v>2.5</c:v>
                </c:pt>
                <c:pt idx="61">
                  <c:v>3.15</c:v>
                </c:pt>
                <c:pt idx="62">
                  <c:v>2.6</c:v>
                </c:pt>
                <c:pt idx="63">
                  <c:v>3</c:v>
                </c:pt>
                <c:pt idx="64" formatCode="0.0">
                  <c:v>2.63</c:v>
                </c:pt>
                <c:pt idx="65" formatCode="0.0">
                  <c:v>3.37</c:v>
                </c:pt>
                <c:pt idx="66">
                  <c:v>3.6</c:v>
                </c:pt>
                <c:pt idx="67">
                  <c:v>3.15</c:v>
                </c:pt>
                <c:pt idx="68">
                  <c:v>4.25</c:v>
                </c:pt>
                <c:pt idx="69">
                  <c:v>3.7</c:v>
                </c:pt>
                <c:pt idx="70">
                  <c:v>4.9000000000000004</c:v>
                </c:pt>
                <c:pt idx="71">
                  <c:v>4.3499999999999996</c:v>
                </c:pt>
                <c:pt idx="72" formatCode="0.0">
                  <c:v>4.93</c:v>
                </c:pt>
                <c:pt idx="73">
                  <c:v>5.15</c:v>
                </c:pt>
                <c:pt idx="74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0-4AA6-B484-BD0EDF57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9024"/>
        <c:axId val="185506048"/>
      </c:lineChart>
      <c:catAx>
        <c:axId val="1784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6048"/>
        <c:crosses val="autoZero"/>
        <c:auto val="1"/>
        <c:lblAlgn val="ctr"/>
        <c:lblOffset val="100"/>
        <c:noMultiLvlLbl val="0"/>
      </c:catAx>
      <c:valAx>
        <c:axId val="1855060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Dynamic,C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3740157480314"/>
          <c:y val="2.5428331875182269E-2"/>
          <c:w val="0.8636747594050743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metric!$H$7:$H$100</c:f>
              <c:numCache>
                <c:formatCode>0.0</c:formatCode>
                <c:ptCount val="94"/>
                <c:pt idx="0">
                  <c:v>3.4</c:v>
                </c:pt>
                <c:pt idx="1">
                  <c:v>4.62</c:v>
                </c:pt>
                <c:pt idx="2">
                  <c:v>5.07</c:v>
                </c:pt>
                <c:pt idx="3">
                  <c:v>5.07</c:v>
                </c:pt>
                <c:pt idx="4">
                  <c:v>5.59</c:v>
                </c:pt>
                <c:pt idx="5">
                  <c:v>6.05</c:v>
                </c:pt>
                <c:pt idx="6">
                  <c:v>6.89</c:v>
                </c:pt>
                <c:pt idx="7">
                  <c:v>7.8</c:v>
                </c:pt>
                <c:pt idx="8">
                  <c:v>9.36</c:v>
                </c:pt>
                <c:pt idx="9">
                  <c:v>9.56</c:v>
                </c:pt>
                <c:pt idx="10">
                  <c:v>9.75</c:v>
                </c:pt>
                <c:pt idx="11">
                  <c:v>11.2</c:v>
                </c:pt>
                <c:pt idx="12">
                  <c:v>11.4</c:v>
                </c:pt>
                <c:pt idx="13">
                  <c:v>12.7</c:v>
                </c:pt>
                <c:pt idx="14">
                  <c:v>13.3</c:v>
                </c:pt>
                <c:pt idx="15">
                  <c:v>13.5</c:v>
                </c:pt>
                <c:pt idx="16">
                  <c:v>14</c:v>
                </c:pt>
                <c:pt idx="17">
                  <c:v>15.9</c:v>
                </c:pt>
                <c:pt idx="18">
                  <c:v>15.9</c:v>
                </c:pt>
                <c:pt idx="19">
                  <c:v>16.8</c:v>
                </c:pt>
                <c:pt idx="20">
                  <c:v>19.5</c:v>
                </c:pt>
                <c:pt idx="21">
                  <c:v>20.8</c:v>
                </c:pt>
                <c:pt idx="22">
                  <c:v>21.6</c:v>
                </c:pt>
                <c:pt idx="23">
                  <c:v>22.5</c:v>
                </c:pt>
                <c:pt idx="24">
                  <c:v>25.5</c:v>
                </c:pt>
                <c:pt idx="25">
                  <c:v>28.1</c:v>
                </c:pt>
                <c:pt idx="26">
                  <c:v>28.1</c:v>
                </c:pt>
                <c:pt idx="27">
                  <c:v>29.6</c:v>
                </c:pt>
                <c:pt idx="28">
                  <c:v>30.7</c:v>
                </c:pt>
                <c:pt idx="29">
                  <c:v>30.7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35.1</c:v>
                </c:pt>
                <c:pt idx="33">
                  <c:v>37.700000000000003</c:v>
                </c:pt>
                <c:pt idx="34">
                  <c:v>39.700000000000003</c:v>
                </c:pt>
                <c:pt idx="35">
                  <c:v>41</c:v>
                </c:pt>
                <c:pt idx="36">
                  <c:v>43.6</c:v>
                </c:pt>
                <c:pt idx="37">
                  <c:v>47.5</c:v>
                </c:pt>
                <c:pt idx="38">
                  <c:v>47.5</c:v>
                </c:pt>
                <c:pt idx="39">
                  <c:v>49.4</c:v>
                </c:pt>
                <c:pt idx="40">
                  <c:v>52.7</c:v>
                </c:pt>
                <c:pt idx="41">
                  <c:v>55.9</c:v>
                </c:pt>
                <c:pt idx="42">
                  <c:v>58.5</c:v>
                </c:pt>
                <c:pt idx="43">
                  <c:v>60.5</c:v>
                </c:pt>
                <c:pt idx="44">
                  <c:v>60.5</c:v>
                </c:pt>
                <c:pt idx="45">
                  <c:v>60.5</c:v>
                </c:pt>
                <c:pt idx="46">
                  <c:v>61.8</c:v>
                </c:pt>
                <c:pt idx="47">
                  <c:v>66.3</c:v>
                </c:pt>
                <c:pt idx="48">
                  <c:v>69.5</c:v>
                </c:pt>
                <c:pt idx="49">
                  <c:v>70.2</c:v>
                </c:pt>
                <c:pt idx="50">
                  <c:v>71.5</c:v>
                </c:pt>
                <c:pt idx="51">
                  <c:v>72.8</c:v>
                </c:pt>
                <c:pt idx="52">
                  <c:v>81.900000000000006</c:v>
                </c:pt>
                <c:pt idx="53">
                  <c:v>81.900000000000006</c:v>
                </c:pt>
                <c:pt idx="54">
                  <c:v>83.2</c:v>
                </c:pt>
                <c:pt idx="55">
                  <c:v>85.2</c:v>
                </c:pt>
                <c:pt idx="56">
                  <c:v>87.1</c:v>
                </c:pt>
                <c:pt idx="57">
                  <c:v>92.3</c:v>
                </c:pt>
                <c:pt idx="58">
                  <c:v>95.6</c:v>
                </c:pt>
                <c:pt idx="59">
                  <c:v>99.5</c:v>
                </c:pt>
                <c:pt idx="60">
                  <c:v>104</c:v>
                </c:pt>
                <c:pt idx="61">
                  <c:v>106</c:v>
                </c:pt>
                <c:pt idx="62">
                  <c:v>108</c:v>
                </c:pt>
                <c:pt idx="63">
                  <c:v>114</c:v>
                </c:pt>
                <c:pt idx="64">
                  <c:v>114</c:v>
                </c:pt>
                <c:pt idx="65">
                  <c:v>119</c:v>
                </c:pt>
                <c:pt idx="66">
                  <c:v>124</c:v>
                </c:pt>
                <c:pt idx="67">
                  <c:v>124</c:v>
                </c:pt>
                <c:pt idx="68">
                  <c:v>133</c:v>
                </c:pt>
                <c:pt idx="69">
                  <c:v>133</c:v>
                </c:pt>
                <c:pt idx="70">
                  <c:v>143</c:v>
                </c:pt>
                <c:pt idx="71">
                  <c:v>143</c:v>
                </c:pt>
                <c:pt idx="72">
                  <c:v>143</c:v>
                </c:pt>
                <c:pt idx="73">
                  <c:v>146</c:v>
                </c:pt>
                <c:pt idx="74">
                  <c:v>153</c:v>
                </c:pt>
                <c:pt idx="75">
                  <c:v>156</c:v>
                </c:pt>
                <c:pt idx="76">
                  <c:v>174</c:v>
                </c:pt>
                <c:pt idx="77">
                  <c:v>174</c:v>
                </c:pt>
                <c:pt idx="78">
                  <c:v>182</c:v>
                </c:pt>
                <c:pt idx="79">
                  <c:v>203</c:v>
                </c:pt>
                <c:pt idx="80">
                  <c:v>208</c:v>
                </c:pt>
                <c:pt idx="81">
                  <c:v>212</c:v>
                </c:pt>
                <c:pt idx="82">
                  <c:v>229</c:v>
                </c:pt>
                <c:pt idx="83">
                  <c:v>251</c:v>
                </c:pt>
                <c:pt idx="84">
                  <c:v>270</c:v>
                </c:pt>
                <c:pt idx="85">
                  <c:v>276</c:v>
                </c:pt>
                <c:pt idx="86">
                  <c:v>276</c:v>
                </c:pt>
                <c:pt idx="87">
                  <c:v>292</c:v>
                </c:pt>
                <c:pt idx="88">
                  <c:v>312</c:v>
                </c:pt>
                <c:pt idx="89">
                  <c:v>351</c:v>
                </c:pt>
                <c:pt idx="90">
                  <c:v>371</c:v>
                </c:pt>
                <c:pt idx="91">
                  <c:v>507</c:v>
                </c:pt>
                <c:pt idx="92">
                  <c:v>520</c:v>
                </c:pt>
                <c:pt idx="93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8-4F1B-8DF2-366919D9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23200"/>
        <c:axId val="187519744"/>
      </c:lineChart>
      <c:catAx>
        <c:axId val="1855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9744"/>
        <c:crosses val="autoZero"/>
        <c:auto val="1"/>
        <c:lblAlgn val="ctr"/>
        <c:lblOffset val="100"/>
        <c:noMultiLvlLbl val="0"/>
      </c:catAx>
      <c:valAx>
        <c:axId val="187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Bore, mm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metric!$D$7:$D$100</c:f>
              <c:numCache>
                <c:formatCode>0.0</c:formatCode>
                <c:ptCount val="9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17</c:v>
                </c:pt>
                <c:pt idx="10">
                  <c:v>12</c:v>
                </c:pt>
                <c:pt idx="11">
                  <c:v>25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17</c:v>
                </c:pt>
                <c:pt idx="16">
                  <c:v>25</c:v>
                </c:pt>
                <c:pt idx="17">
                  <c:v>20</c:v>
                </c:pt>
                <c:pt idx="18">
                  <c:v>35</c:v>
                </c:pt>
                <c:pt idx="19">
                  <c:v>40</c:v>
                </c:pt>
                <c:pt idx="20">
                  <c:v>30</c:v>
                </c:pt>
                <c:pt idx="21">
                  <c:v>45</c:v>
                </c:pt>
                <c:pt idx="22">
                  <c:v>50</c:v>
                </c:pt>
                <c:pt idx="23">
                  <c:v>25</c:v>
                </c:pt>
                <c:pt idx="24">
                  <c:v>35</c:v>
                </c:pt>
                <c:pt idx="25">
                  <c:v>30</c:v>
                </c:pt>
                <c:pt idx="26">
                  <c:v>55</c:v>
                </c:pt>
                <c:pt idx="27">
                  <c:v>60</c:v>
                </c:pt>
                <c:pt idx="28">
                  <c:v>40</c:v>
                </c:pt>
                <c:pt idx="29">
                  <c:v>65</c:v>
                </c:pt>
                <c:pt idx="30">
                  <c:v>35</c:v>
                </c:pt>
                <c:pt idx="31">
                  <c:v>45</c:v>
                </c:pt>
                <c:pt idx="32">
                  <c:v>50</c:v>
                </c:pt>
                <c:pt idx="33">
                  <c:v>70</c:v>
                </c:pt>
                <c:pt idx="34">
                  <c:v>75</c:v>
                </c:pt>
                <c:pt idx="35">
                  <c:v>40</c:v>
                </c:pt>
                <c:pt idx="36">
                  <c:v>55</c:v>
                </c:pt>
                <c:pt idx="37">
                  <c:v>60</c:v>
                </c:pt>
                <c:pt idx="38">
                  <c:v>80</c:v>
                </c:pt>
                <c:pt idx="39">
                  <c:v>85</c:v>
                </c:pt>
                <c:pt idx="40">
                  <c:v>45</c:v>
                </c:pt>
                <c:pt idx="41">
                  <c:v>65</c:v>
                </c:pt>
                <c:pt idx="42">
                  <c:v>90</c:v>
                </c:pt>
                <c:pt idx="43">
                  <c:v>70</c:v>
                </c:pt>
                <c:pt idx="44">
                  <c:v>95</c:v>
                </c:pt>
                <c:pt idx="45">
                  <c:v>100</c:v>
                </c:pt>
                <c:pt idx="46">
                  <c:v>50</c:v>
                </c:pt>
                <c:pt idx="47">
                  <c:v>75</c:v>
                </c:pt>
                <c:pt idx="48">
                  <c:v>60</c:v>
                </c:pt>
                <c:pt idx="49">
                  <c:v>80</c:v>
                </c:pt>
                <c:pt idx="50">
                  <c:v>55</c:v>
                </c:pt>
                <c:pt idx="51">
                  <c:v>105</c:v>
                </c:pt>
                <c:pt idx="52">
                  <c:v>60</c:v>
                </c:pt>
                <c:pt idx="53">
                  <c:v>110</c:v>
                </c:pt>
                <c:pt idx="54">
                  <c:v>85</c:v>
                </c:pt>
                <c:pt idx="55">
                  <c:v>120</c:v>
                </c:pt>
                <c:pt idx="56">
                  <c:v>50</c:v>
                </c:pt>
                <c:pt idx="57">
                  <c:v>65</c:v>
                </c:pt>
                <c:pt idx="58">
                  <c:v>90</c:v>
                </c:pt>
                <c:pt idx="59">
                  <c:v>55</c:v>
                </c:pt>
                <c:pt idx="60">
                  <c:v>70</c:v>
                </c:pt>
                <c:pt idx="61">
                  <c:v>130</c:v>
                </c:pt>
                <c:pt idx="62">
                  <c:v>95</c:v>
                </c:pt>
                <c:pt idx="63">
                  <c:v>75</c:v>
                </c:pt>
                <c:pt idx="64">
                  <c:v>95</c:v>
                </c:pt>
                <c:pt idx="65">
                  <c:v>65</c:v>
                </c:pt>
                <c:pt idx="66">
                  <c:v>80</c:v>
                </c:pt>
                <c:pt idx="67">
                  <c:v>100</c:v>
                </c:pt>
                <c:pt idx="68">
                  <c:v>85</c:v>
                </c:pt>
                <c:pt idx="69">
                  <c:v>105</c:v>
                </c:pt>
                <c:pt idx="70">
                  <c:v>90</c:v>
                </c:pt>
                <c:pt idx="71">
                  <c:v>110</c:v>
                </c:pt>
                <c:pt idx="72">
                  <c:v>70</c:v>
                </c:pt>
                <c:pt idx="73">
                  <c:v>120</c:v>
                </c:pt>
                <c:pt idx="74">
                  <c:v>95</c:v>
                </c:pt>
                <c:pt idx="75">
                  <c:v>130</c:v>
                </c:pt>
                <c:pt idx="76">
                  <c:v>100</c:v>
                </c:pt>
                <c:pt idx="77">
                  <c:v>85</c:v>
                </c:pt>
                <c:pt idx="78">
                  <c:v>105</c:v>
                </c:pt>
                <c:pt idx="79">
                  <c:v>110</c:v>
                </c:pt>
                <c:pt idx="80">
                  <c:v>120</c:v>
                </c:pt>
                <c:pt idx="81">
                  <c:v>170</c:v>
                </c:pt>
                <c:pt idx="82">
                  <c:v>130</c:v>
                </c:pt>
                <c:pt idx="83">
                  <c:v>140</c:v>
                </c:pt>
                <c:pt idx="84">
                  <c:v>200</c:v>
                </c:pt>
                <c:pt idx="85">
                  <c:v>150</c:v>
                </c:pt>
                <c:pt idx="86">
                  <c:v>160</c:v>
                </c:pt>
                <c:pt idx="87">
                  <c:v>260</c:v>
                </c:pt>
                <c:pt idx="88">
                  <c:v>170</c:v>
                </c:pt>
                <c:pt idx="89">
                  <c:v>180</c:v>
                </c:pt>
                <c:pt idx="90">
                  <c:v>190</c:v>
                </c:pt>
                <c:pt idx="91">
                  <c:v>260</c:v>
                </c:pt>
                <c:pt idx="92">
                  <c:v>220</c:v>
                </c:pt>
                <c:pt idx="93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2-4019-9018-3CFE3A49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8032"/>
        <c:axId val="187550336"/>
      </c:scatterChart>
      <c:valAx>
        <c:axId val="187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336"/>
        <c:crosses val="autoZero"/>
        <c:crossBetween val="midCat"/>
      </c:valAx>
      <c:valAx>
        <c:axId val="187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433387</xdr:colOff>
      <xdr:row>3</xdr:row>
      <xdr:rowOff>28575</xdr:rowOff>
    </xdr:from>
    <xdr:to>
      <xdr:col>20</xdr:col>
      <xdr:colOff>128587</xdr:colOff>
      <xdr:row>16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351291</xdr:colOff>
      <xdr:row>17</xdr:row>
      <xdr:rowOff>86114</xdr:rowOff>
    </xdr:from>
    <xdr:to>
      <xdr:col>20</xdr:col>
      <xdr:colOff>43769</xdr:colOff>
      <xdr:row>31</xdr:row>
      <xdr:rowOff>162314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372252</xdr:colOff>
      <xdr:row>32</xdr:row>
      <xdr:rowOff>105747</xdr:rowOff>
    </xdr:from>
    <xdr:to>
      <xdr:col>20</xdr:col>
      <xdr:colOff>45680</xdr:colOff>
      <xdr:row>46</xdr:row>
      <xdr:rowOff>127519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kf.com/group/products/bearings-units-housings/ball-bearings/deep-groove-ball-bearings/deep-groove-ball-bearings/index.html?designation=BB1B%20363297" TargetMode="External"/><Relationship Id="rId1" Type="http://schemas.openxmlformats.org/officeDocument/2006/relationships/hyperlink" Target="http://www.skf.com/group/products/bearings-units-housings/ball-bearings/deep-groove-ball-bearings/deep-groove-ball-bearings/index.html?designation=6334%20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ColWidth="9" defaultRowHeight="15"/>
  <cols>
    <col min="1" max="2" width="4.42578125" style="2" customWidth="1"/>
    <col min="3" max="3" width="15" style="2" customWidth="1"/>
    <col min="4" max="4" width="2.5703125" style="2" customWidth="1"/>
    <col min="5" max="5" width="60.5703125" style="2" customWidth="1"/>
    <col min="6" max="6" width="11.42578125" style="2" customWidth="1"/>
    <col min="7" max="16384" width="9" style="2"/>
  </cols>
  <sheetData>
    <row r="1" spans="1:7" ht="26.25">
      <c r="A1" s="1" t="s">
        <v>2</v>
      </c>
      <c r="E1" s="3"/>
    </row>
    <row r="2" spans="1:7">
      <c r="E2" s="3"/>
    </row>
    <row r="3" spans="1:7">
      <c r="C3" s="3" t="s">
        <v>0</v>
      </c>
      <c r="D3" s="4">
        <v>1</v>
      </c>
      <c r="E3" s="2" t="s">
        <v>3</v>
      </c>
    </row>
    <row r="4" spans="1:7">
      <c r="C4" s="2" t="s">
        <v>4</v>
      </c>
      <c r="E4" s="5" t="s">
        <v>6</v>
      </c>
      <c r="F4" s="5">
        <v>50</v>
      </c>
      <c r="G4" s="5" t="s">
        <v>5</v>
      </c>
    </row>
    <row r="5" spans="1:7">
      <c r="C5" s="2" t="s">
        <v>36</v>
      </c>
      <c r="E5" s="5" t="s">
        <v>37</v>
      </c>
      <c r="F5" s="5">
        <f>MIN(metric!$F$7:$F$100)</f>
        <v>8</v>
      </c>
      <c r="G5" s="5" t="s">
        <v>5</v>
      </c>
    </row>
    <row r="6" spans="1:7">
      <c r="C6" s="2" t="s">
        <v>40</v>
      </c>
      <c r="E6" s="5" t="s">
        <v>38</v>
      </c>
      <c r="F6" s="5">
        <f>MAX(metric!$F$7:$F$100)</f>
        <v>102</v>
      </c>
      <c r="G6" s="5" t="s">
        <v>5</v>
      </c>
    </row>
    <row r="7" spans="1:7">
      <c r="C7" s="2" t="s">
        <v>55</v>
      </c>
      <c r="E7" s="5" t="s">
        <v>39</v>
      </c>
      <c r="F7" s="26">
        <f>AVERAGE(metric!$F$7:$F$100)</f>
        <v>31.425531914893618</v>
      </c>
      <c r="G7" s="5" t="s">
        <v>5</v>
      </c>
    </row>
    <row r="8" spans="1:7">
      <c r="C8" s="2" t="s">
        <v>47</v>
      </c>
      <c r="E8" s="5" t="s">
        <v>50</v>
      </c>
      <c r="F8" s="26">
        <v>80</v>
      </c>
      <c r="G8" s="5" t="s">
        <v>43</v>
      </c>
    </row>
    <row r="9" spans="1:7">
      <c r="C9" s="2" t="s">
        <v>48</v>
      </c>
      <c r="E9" s="5" t="s">
        <v>51</v>
      </c>
      <c r="F9" s="26">
        <v>90</v>
      </c>
      <c r="G9" s="5" t="s">
        <v>43</v>
      </c>
    </row>
    <row r="10" spans="1:7">
      <c r="C10" s="2" t="s">
        <v>49</v>
      </c>
      <c r="E10" s="5" t="s">
        <v>52</v>
      </c>
      <c r="F10" s="26">
        <v>144</v>
      </c>
      <c r="G10" s="5" t="s">
        <v>43</v>
      </c>
    </row>
    <row r="11" spans="1:7">
      <c r="C11" s="2" t="s">
        <v>53</v>
      </c>
      <c r="E11" s="5" t="s">
        <v>46</v>
      </c>
      <c r="F11" s="26">
        <v>7</v>
      </c>
      <c r="G11" s="5" t="s">
        <v>54</v>
      </c>
    </row>
    <row r="13" spans="1:7">
      <c r="C13" s="2" t="s">
        <v>1</v>
      </c>
      <c r="D13" s="2">
        <v>2</v>
      </c>
      <c r="E13" s="2" t="s">
        <v>32</v>
      </c>
    </row>
    <row r="14" spans="1:7">
      <c r="C14" s="2" t="s">
        <v>28</v>
      </c>
      <c r="E14" s="5" t="s">
        <v>29</v>
      </c>
      <c r="F14" s="5">
        <v>16</v>
      </c>
    </row>
    <row r="15" spans="1:7">
      <c r="C15" s="2" t="s">
        <v>27</v>
      </c>
      <c r="E15" s="5" t="s">
        <v>30</v>
      </c>
      <c r="F15" s="5">
        <v>12</v>
      </c>
    </row>
    <row r="16" spans="1:7">
      <c r="C16" s="2" t="s">
        <v>31</v>
      </c>
      <c r="E16" s="5" t="s">
        <v>33</v>
      </c>
      <c r="F16" s="5">
        <v>14</v>
      </c>
    </row>
    <row r="17" spans="3:6">
      <c r="C17" s="2" t="s">
        <v>34</v>
      </c>
      <c r="E17" s="5" t="s">
        <v>41</v>
      </c>
      <c r="F17" s="5">
        <v>16</v>
      </c>
    </row>
    <row r="20" spans="3:6">
      <c r="C20" s="2" t="s">
        <v>35</v>
      </c>
      <c r="D20" s="2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01"/>
  <sheetViews>
    <sheetView tabSelected="1" zoomScale="98" zoomScaleNormal="98" workbookViewId="0">
      <pane ySplit="2085" topLeftCell="A84" activePane="bottomLeft"/>
      <selection pane="bottomLeft" activeCell="N102" sqref="N102"/>
    </sheetView>
  </sheetViews>
  <sheetFormatPr defaultRowHeight="15"/>
  <cols>
    <col min="7" max="7" width="12.140625" customWidth="1"/>
    <col min="8" max="8" width="11.140625" customWidth="1"/>
  </cols>
  <sheetData>
    <row r="3" spans="3:12">
      <c r="C3" s="6" t="s">
        <v>7</v>
      </c>
      <c r="D3" s="7"/>
      <c r="E3" s="7"/>
      <c r="F3" s="7"/>
      <c r="G3" s="7"/>
      <c r="H3" s="7"/>
      <c r="I3" s="7"/>
      <c r="J3" s="7"/>
      <c r="K3" s="7"/>
      <c r="L3" s="7"/>
    </row>
    <row r="4" spans="3:12" ht="15" customHeight="1">
      <c r="C4" s="8" t="s">
        <v>8</v>
      </c>
      <c r="D4" s="9"/>
      <c r="E4" s="10"/>
      <c r="F4" s="11"/>
      <c r="G4" s="9"/>
      <c r="H4" s="12"/>
      <c r="I4" s="28" t="s">
        <v>9</v>
      </c>
      <c r="J4" s="28" t="s">
        <v>10</v>
      </c>
      <c r="K4" s="28" t="s">
        <v>11</v>
      </c>
      <c r="L4" s="28" t="s">
        <v>12</v>
      </c>
    </row>
    <row r="5" spans="3:12" ht="30.75" customHeight="1">
      <c r="C5" s="13"/>
      <c r="D5" s="14" t="s">
        <v>13</v>
      </c>
      <c r="E5" s="12" t="s">
        <v>14</v>
      </c>
      <c r="F5" s="14" t="s">
        <v>15</v>
      </c>
      <c r="G5" s="12" t="s">
        <v>16</v>
      </c>
      <c r="H5" s="12" t="s">
        <v>17</v>
      </c>
      <c r="I5" s="28"/>
      <c r="J5" s="28"/>
      <c r="K5" s="28"/>
      <c r="L5" s="28"/>
    </row>
    <row r="6" spans="3:12">
      <c r="C6" s="15"/>
      <c r="D6" s="14" t="s">
        <v>18</v>
      </c>
      <c r="E6" s="14" t="s">
        <v>18</v>
      </c>
      <c r="F6" s="14" t="s">
        <v>18</v>
      </c>
      <c r="G6" s="14" t="s">
        <v>19</v>
      </c>
      <c r="H6" s="14" t="s">
        <v>19</v>
      </c>
      <c r="I6" s="14" t="s">
        <v>18</v>
      </c>
      <c r="J6" s="14" t="s">
        <v>18</v>
      </c>
      <c r="K6" s="14" t="s">
        <v>18</v>
      </c>
      <c r="L6" s="14" t="s">
        <v>20</v>
      </c>
    </row>
    <row r="7" spans="3:12">
      <c r="C7" s="16">
        <v>6300</v>
      </c>
      <c r="D7" s="17">
        <v>10</v>
      </c>
      <c r="E7" s="17">
        <v>35</v>
      </c>
      <c r="F7" s="17">
        <v>11</v>
      </c>
      <c r="G7" s="18">
        <v>8.06</v>
      </c>
      <c r="H7" s="17">
        <v>3.4</v>
      </c>
      <c r="I7" s="17">
        <v>0.6</v>
      </c>
      <c r="J7" s="17">
        <v>14</v>
      </c>
      <c r="K7" s="17">
        <v>31</v>
      </c>
      <c r="L7" s="19">
        <v>5.2999999999999999E-2</v>
      </c>
    </row>
    <row r="8" spans="3:12">
      <c r="C8" s="16">
        <v>6000</v>
      </c>
      <c r="D8" s="17">
        <v>10</v>
      </c>
      <c r="E8" s="17">
        <v>26</v>
      </c>
      <c r="F8" s="17">
        <v>8</v>
      </c>
      <c r="G8" s="18">
        <v>1.96</v>
      </c>
      <c r="H8" s="17">
        <v>4.62</v>
      </c>
      <c r="I8" s="17">
        <v>0.3</v>
      </c>
      <c r="J8" s="17">
        <v>12</v>
      </c>
      <c r="K8" s="17">
        <v>24</v>
      </c>
      <c r="L8" s="19">
        <v>1.9E-2</v>
      </c>
    </row>
    <row r="9" spans="3:12">
      <c r="C9" s="16">
        <v>6200</v>
      </c>
      <c r="D9" s="17">
        <v>10</v>
      </c>
      <c r="E9" s="17">
        <v>30</v>
      </c>
      <c r="F9" s="17">
        <v>9</v>
      </c>
      <c r="G9" s="18">
        <v>2.36</v>
      </c>
      <c r="H9" s="17">
        <v>5.07</v>
      </c>
      <c r="I9" s="17">
        <v>0.6</v>
      </c>
      <c r="J9" s="17">
        <v>14</v>
      </c>
      <c r="K9" s="17">
        <v>26</v>
      </c>
      <c r="L9" s="19">
        <v>3.2000000000000001E-2</v>
      </c>
    </row>
    <row r="10" spans="3:12">
      <c r="C10" s="16">
        <v>6001</v>
      </c>
      <c r="D10" s="17">
        <v>12</v>
      </c>
      <c r="E10" s="17">
        <v>28</v>
      </c>
      <c r="F10" s="17">
        <v>8</v>
      </c>
      <c r="G10" s="18">
        <v>2.36</v>
      </c>
      <c r="H10" s="17">
        <v>5.07</v>
      </c>
      <c r="I10" s="17">
        <v>0.3</v>
      </c>
      <c r="J10" s="17">
        <v>14</v>
      </c>
      <c r="K10" s="17">
        <v>26</v>
      </c>
      <c r="L10" s="19">
        <v>2.1999999999999999E-2</v>
      </c>
    </row>
    <row r="11" spans="3:12">
      <c r="C11" s="16">
        <v>6002</v>
      </c>
      <c r="D11" s="17">
        <v>15</v>
      </c>
      <c r="E11" s="17">
        <v>32</v>
      </c>
      <c r="F11" s="17">
        <v>9</v>
      </c>
      <c r="G11" s="18">
        <v>2.85</v>
      </c>
      <c r="H11" s="17">
        <v>5.59</v>
      </c>
      <c r="I11" s="17">
        <v>0.3</v>
      </c>
      <c r="J11" s="17">
        <v>17</v>
      </c>
      <c r="K11" s="17">
        <v>30</v>
      </c>
      <c r="L11" s="19">
        <v>0.03</v>
      </c>
    </row>
    <row r="12" spans="3:12">
      <c r="C12" s="16">
        <v>6003</v>
      </c>
      <c r="D12" s="17">
        <v>17</v>
      </c>
      <c r="E12" s="17">
        <v>35</v>
      </c>
      <c r="F12" s="17">
        <v>10</v>
      </c>
      <c r="G12" s="18">
        <v>3.25</v>
      </c>
      <c r="H12" s="17">
        <v>6.05</v>
      </c>
      <c r="I12" s="17">
        <v>0.3</v>
      </c>
      <c r="J12" s="17">
        <v>19</v>
      </c>
      <c r="K12" s="17">
        <v>33</v>
      </c>
      <c r="L12" s="19">
        <v>3.9E-2</v>
      </c>
    </row>
    <row r="13" spans="3:12">
      <c r="C13" s="16">
        <v>6201</v>
      </c>
      <c r="D13" s="17">
        <v>12</v>
      </c>
      <c r="E13" s="17">
        <v>32</v>
      </c>
      <c r="F13" s="17">
        <v>10</v>
      </c>
      <c r="G13" s="18">
        <v>3.1</v>
      </c>
      <c r="H13" s="17">
        <v>6.89</v>
      </c>
      <c r="I13" s="17">
        <v>0.6</v>
      </c>
      <c r="J13" s="17">
        <v>16</v>
      </c>
      <c r="K13" s="17">
        <v>28</v>
      </c>
      <c r="L13" s="19">
        <v>3.6999999999999998E-2</v>
      </c>
    </row>
    <row r="14" spans="3:12">
      <c r="C14" s="16">
        <v>6202</v>
      </c>
      <c r="D14" s="17">
        <v>15</v>
      </c>
      <c r="E14" s="17">
        <v>35</v>
      </c>
      <c r="F14" s="17">
        <v>11</v>
      </c>
      <c r="G14" s="18">
        <v>3.75</v>
      </c>
      <c r="H14" s="17">
        <v>7.8</v>
      </c>
      <c r="I14" s="17">
        <v>0.6</v>
      </c>
      <c r="J14" s="17">
        <v>19</v>
      </c>
      <c r="K14" s="17">
        <v>31</v>
      </c>
      <c r="L14" s="19">
        <v>4.4999999999999998E-2</v>
      </c>
    </row>
    <row r="15" spans="3:12">
      <c r="C15" s="16">
        <v>6004</v>
      </c>
      <c r="D15" s="17">
        <v>20</v>
      </c>
      <c r="E15" s="17">
        <v>42</v>
      </c>
      <c r="F15" s="17">
        <v>12</v>
      </c>
      <c r="G15" s="18">
        <v>5</v>
      </c>
      <c r="H15" s="17">
        <v>9.36</v>
      </c>
      <c r="I15" s="17">
        <v>0.6</v>
      </c>
      <c r="J15" s="17">
        <v>24</v>
      </c>
      <c r="K15" s="17">
        <v>38</v>
      </c>
      <c r="L15" s="19">
        <v>6.9000000000000006E-2</v>
      </c>
    </row>
    <row r="16" spans="3:12">
      <c r="C16" s="16">
        <v>6203</v>
      </c>
      <c r="D16" s="17">
        <v>17</v>
      </c>
      <c r="E16" s="17">
        <v>40</v>
      </c>
      <c r="F16" s="17">
        <v>12</v>
      </c>
      <c r="G16" s="18">
        <v>4.75</v>
      </c>
      <c r="H16" s="17">
        <v>9.56</v>
      </c>
      <c r="I16" s="17">
        <v>0.6</v>
      </c>
      <c r="J16" s="17">
        <v>21</v>
      </c>
      <c r="K16" s="17">
        <v>36</v>
      </c>
      <c r="L16" s="19">
        <v>6.5000000000000002E-2</v>
      </c>
    </row>
    <row r="17" spans="3:12">
      <c r="C17" s="16">
        <v>6301</v>
      </c>
      <c r="D17" s="17">
        <v>12</v>
      </c>
      <c r="E17" s="17">
        <v>37</v>
      </c>
      <c r="F17" s="17">
        <v>12</v>
      </c>
      <c r="G17" s="18">
        <v>4.1500000000000004</v>
      </c>
      <c r="H17" s="17">
        <v>9.75</v>
      </c>
      <c r="I17" s="17">
        <v>1</v>
      </c>
      <c r="J17" s="17">
        <v>17</v>
      </c>
      <c r="K17" s="17">
        <v>32</v>
      </c>
      <c r="L17" s="19">
        <v>0.06</v>
      </c>
    </row>
    <row r="18" spans="3:12">
      <c r="C18" s="16">
        <v>6005</v>
      </c>
      <c r="D18" s="17">
        <v>25</v>
      </c>
      <c r="E18" s="17">
        <v>47</v>
      </c>
      <c r="F18" s="17">
        <v>12</v>
      </c>
      <c r="G18" s="18">
        <v>6.55</v>
      </c>
      <c r="H18" s="17">
        <v>11.2</v>
      </c>
      <c r="I18" s="17">
        <v>0.6</v>
      </c>
      <c r="J18" s="17">
        <v>29</v>
      </c>
      <c r="K18" s="17">
        <v>43</v>
      </c>
      <c r="L18" s="19">
        <v>0.08</v>
      </c>
    </row>
    <row r="19" spans="3:12">
      <c r="C19" s="16">
        <v>6302</v>
      </c>
      <c r="D19" s="17">
        <v>15</v>
      </c>
      <c r="E19" s="17">
        <v>42</v>
      </c>
      <c r="F19" s="17">
        <v>13</v>
      </c>
      <c r="G19" s="18">
        <v>5.4</v>
      </c>
      <c r="H19" s="17">
        <v>11.4</v>
      </c>
      <c r="I19" s="17">
        <v>1</v>
      </c>
      <c r="J19" s="17">
        <v>20</v>
      </c>
      <c r="K19" s="17">
        <v>37</v>
      </c>
      <c r="L19" s="19">
        <v>8.2000000000000003E-2</v>
      </c>
    </row>
    <row r="20" spans="3:12">
      <c r="C20" s="16">
        <v>6204</v>
      </c>
      <c r="D20" s="17">
        <v>20</v>
      </c>
      <c r="E20" s="17">
        <v>47</v>
      </c>
      <c r="F20" s="17">
        <v>14</v>
      </c>
      <c r="G20" s="18">
        <v>6.55</v>
      </c>
      <c r="H20" s="17">
        <v>12.7</v>
      </c>
      <c r="I20" s="17">
        <v>1</v>
      </c>
      <c r="J20" s="17">
        <v>25</v>
      </c>
      <c r="K20" s="17">
        <v>42</v>
      </c>
      <c r="L20" s="19">
        <v>0.11</v>
      </c>
    </row>
    <row r="21" spans="3:12">
      <c r="C21" s="16">
        <v>6006</v>
      </c>
      <c r="D21" s="17">
        <v>30</v>
      </c>
      <c r="E21" s="17">
        <v>55</v>
      </c>
      <c r="F21" s="17">
        <v>13</v>
      </c>
      <c r="G21" s="18">
        <v>8.3000000000000007</v>
      </c>
      <c r="H21" s="17">
        <v>13.3</v>
      </c>
      <c r="I21" s="17">
        <v>1</v>
      </c>
      <c r="J21" s="17">
        <v>35</v>
      </c>
      <c r="K21" s="17">
        <v>50</v>
      </c>
      <c r="L21" s="19">
        <v>0.16</v>
      </c>
    </row>
    <row r="22" spans="3:12">
      <c r="C22" s="16">
        <v>6303</v>
      </c>
      <c r="D22" s="17">
        <v>17</v>
      </c>
      <c r="E22" s="17">
        <v>47</v>
      </c>
      <c r="F22" s="17">
        <v>14</v>
      </c>
      <c r="G22" s="18">
        <v>6.55</v>
      </c>
      <c r="H22" s="17">
        <v>13.5</v>
      </c>
      <c r="I22" s="17">
        <v>1</v>
      </c>
      <c r="J22" s="17">
        <v>22</v>
      </c>
      <c r="K22" s="17">
        <v>42</v>
      </c>
      <c r="L22" s="19">
        <v>0.12</v>
      </c>
    </row>
    <row r="23" spans="3:12">
      <c r="C23" s="16">
        <v>6205</v>
      </c>
      <c r="D23" s="17">
        <v>25</v>
      </c>
      <c r="E23" s="17">
        <v>52</v>
      </c>
      <c r="F23" s="17">
        <v>15</v>
      </c>
      <c r="G23" s="18">
        <v>7.8</v>
      </c>
      <c r="H23" s="17">
        <v>14</v>
      </c>
      <c r="I23" s="17">
        <v>1</v>
      </c>
      <c r="J23" s="17">
        <v>30</v>
      </c>
      <c r="K23" s="17">
        <v>47</v>
      </c>
      <c r="L23" s="19">
        <v>0.13</v>
      </c>
    </row>
    <row r="24" spans="3:12">
      <c r="C24" s="16">
        <v>6304</v>
      </c>
      <c r="D24" s="17">
        <v>20</v>
      </c>
      <c r="E24" s="17">
        <v>52</v>
      </c>
      <c r="F24" s="17">
        <v>15</v>
      </c>
      <c r="G24" s="18">
        <v>7.8</v>
      </c>
      <c r="H24" s="17">
        <v>15.9</v>
      </c>
      <c r="I24" s="17">
        <v>1</v>
      </c>
      <c r="J24" s="17">
        <v>27</v>
      </c>
      <c r="K24" s="17">
        <v>45</v>
      </c>
      <c r="L24" s="19">
        <v>0.14000000000000001</v>
      </c>
    </row>
    <row r="25" spans="3:12">
      <c r="C25" s="16">
        <v>6007</v>
      </c>
      <c r="D25" s="17">
        <v>35</v>
      </c>
      <c r="E25" s="17">
        <v>62</v>
      </c>
      <c r="F25" s="17">
        <v>14</v>
      </c>
      <c r="G25" s="18">
        <v>10.199999999999999</v>
      </c>
      <c r="H25" s="17">
        <v>15.9</v>
      </c>
      <c r="I25" s="17">
        <v>1</v>
      </c>
      <c r="J25" s="17">
        <v>40</v>
      </c>
      <c r="K25" s="17">
        <v>57</v>
      </c>
      <c r="L25" s="19">
        <v>0.16</v>
      </c>
    </row>
    <row r="26" spans="3:12">
      <c r="C26" s="16">
        <v>6008</v>
      </c>
      <c r="D26" s="17">
        <v>40</v>
      </c>
      <c r="E26" s="17">
        <v>68</v>
      </c>
      <c r="F26" s="17">
        <v>15</v>
      </c>
      <c r="G26" s="18">
        <v>11.6</v>
      </c>
      <c r="H26" s="17">
        <v>16.8</v>
      </c>
      <c r="I26" s="17">
        <v>1</v>
      </c>
      <c r="J26" s="17">
        <v>45</v>
      </c>
      <c r="K26" s="17">
        <v>63</v>
      </c>
      <c r="L26" s="19">
        <v>0.19</v>
      </c>
    </row>
    <row r="27" spans="3:12">
      <c r="C27" s="16">
        <v>6206</v>
      </c>
      <c r="D27" s="17">
        <v>30</v>
      </c>
      <c r="E27" s="17">
        <v>62</v>
      </c>
      <c r="F27" s="17">
        <v>16</v>
      </c>
      <c r="G27" s="18">
        <v>11.2</v>
      </c>
      <c r="H27" s="17">
        <v>19.5</v>
      </c>
      <c r="I27" s="17">
        <v>1</v>
      </c>
      <c r="J27" s="17">
        <v>35</v>
      </c>
      <c r="K27" s="17">
        <v>57</v>
      </c>
      <c r="L27" s="19">
        <v>0.2</v>
      </c>
    </row>
    <row r="28" spans="3:12">
      <c r="C28" s="16">
        <v>6009</v>
      </c>
      <c r="D28" s="17">
        <v>45</v>
      </c>
      <c r="E28" s="17">
        <v>75</v>
      </c>
      <c r="F28" s="17">
        <v>16</v>
      </c>
      <c r="G28" s="18">
        <v>14.6</v>
      </c>
      <c r="H28" s="17">
        <v>20.8</v>
      </c>
      <c r="I28" s="17">
        <v>1</v>
      </c>
      <c r="J28" s="17">
        <v>50</v>
      </c>
      <c r="K28" s="17">
        <v>70</v>
      </c>
      <c r="L28" s="19">
        <v>0.25</v>
      </c>
    </row>
    <row r="29" spans="3:12">
      <c r="C29" s="16">
        <v>6010</v>
      </c>
      <c r="D29" s="17">
        <v>50</v>
      </c>
      <c r="E29" s="17">
        <v>80</v>
      </c>
      <c r="F29" s="17">
        <v>16</v>
      </c>
      <c r="G29" s="18">
        <v>16</v>
      </c>
      <c r="H29" s="17">
        <v>21.6</v>
      </c>
      <c r="I29" s="17">
        <v>1</v>
      </c>
      <c r="J29" s="17">
        <v>55</v>
      </c>
      <c r="K29" s="17">
        <v>75</v>
      </c>
      <c r="L29" s="19">
        <v>0.26</v>
      </c>
    </row>
    <row r="30" spans="3:12">
      <c r="C30" s="16">
        <v>6305</v>
      </c>
      <c r="D30" s="17">
        <v>25</v>
      </c>
      <c r="E30" s="17">
        <v>62</v>
      </c>
      <c r="F30" s="17">
        <v>17</v>
      </c>
      <c r="G30" s="18">
        <v>11.6</v>
      </c>
      <c r="H30" s="17">
        <v>22.5</v>
      </c>
      <c r="I30" s="17">
        <v>1</v>
      </c>
      <c r="J30" s="17">
        <v>32</v>
      </c>
      <c r="K30" s="17">
        <v>55</v>
      </c>
      <c r="L30" s="19">
        <v>0.23</v>
      </c>
    </row>
    <row r="31" spans="3:12">
      <c r="C31" s="16">
        <v>6207</v>
      </c>
      <c r="D31" s="17">
        <v>35</v>
      </c>
      <c r="E31" s="17">
        <v>72</v>
      </c>
      <c r="F31" s="17">
        <v>17</v>
      </c>
      <c r="G31" s="18">
        <v>15.3</v>
      </c>
      <c r="H31" s="17">
        <v>25.5</v>
      </c>
      <c r="I31" s="17">
        <v>1</v>
      </c>
      <c r="J31" s="17">
        <v>42</v>
      </c>
      <c r="K31" s="17">
        <v>65</v>
      </c>
      <c r="L31" s="19">
        <v>0.28999999999999998</v>
      </c>
    </row>
    <row r="32" spans="3:12">
      <c r="C32" s="16">
        <v>6306</v>
      </c>
      <c r="D32" s="17">
        <v>30</v>
      </c>
      <c r="E32" s="17">
        <v>72</v>
      </c>
      <c r="F32" s="17">
        <v>19</v>
      </c>
      <c r="G32" s="18">
        <v>16</v>
      </c>
      <c r="H32" s="17">
        <v>28.1</v>
      </c>
      <c r="I32" s="17">
        <v>1</v>
      </c>
      <c r="J32" s="17">
        <v>37</v>
      </c>
      <c r="K32" s="17">
        <v>65</v>
      </c>
      <c r="L32" s="19">
        <v>0.35</v>
      </c>
    </row>
    <row r="33" spans="3:12">
      <c r="C33" s="16">
        <v>6011</v>
      </c>
      <c r="D33" s="17">
        <v>55</v>
      </c>
      <c r="E33" s="17">
        <v>90</v>
      </c>
      <c r="F33" s="17">
        <v>18</v>
      </c>
      <c r="G33" s="18">
        <v>21.2</v>
      </c>
      <c r="H33" s="17">
        <v>28.1</v>
      </c>
      <c r="I33" s="17">
        <v>1</v>
      </c>
      <c r="J33" s="17">
        <v>62</v>
      </c>
      <c r="K33" s="17">
        <v>83</v>
      </c>
      <c r="L33" s="19">
        <v>0.39</v>
      </c>
    </row>
    <row r="34" spans="3:12">
      <c r="C34" s="16">
        <v>6012</v>
      </c>
      <c r="D34" s="17">
        <v>60</v>
      </c>
      <c r="E34" s="17">
        <v>95</v>
      </c>
      <c r="F34" s="17">
        <v>18</v>
      </c>
      <c r="G34" s="18">
        <v>23.2</v>
      </c>
      <c r="H34" s="17">
        <v>29.6</v>
      </c>
      <c r="I34" s="17">
        <v>1</v>
      </c>
      <c r="J34" s="17">
        <v>67</v>
      </c>
      <c r="K34" s="17">
        <v>88</v>
      </c>
      <c r="L34" s="19">
        <v>0.42</v>
      </c>
    </row>
    <row r="35" spans="3:12">
      <c r="C35" s="16">
        <v>6208</v>
      </c>
      <c r="D35" s="17">
        <v>40</v>
      </c>
      <c r="E35" s="17">
        <v>80</v>
      </c>
      <c r="F35" s="17">
        <v>18</v>
      </c>
      <c r="G35" s="18">
        <v>19</v>
      </c>
      <c r="H35" s="17">
        <v>30.7</v>
      </c>
      <c r="I35" s="17">
        <v>1</v>
      </c>
      <c r="J35" s="17">
        <v>47</v>
      </c>
      <c r="K35" s="17">
        <v>73</v>
      </c>
      <c r="L35" s="19">
        <v>0.37</v>
      </c>
    </row>
    <row r="36" spans="3:12">
      <c r="C36" s="16">
        <v>6013</v>
      </c>
      <c r="D36" s="17">
        <v>65</v>
      </c>
      <c r="E36" s="17">
        <v>100</v>
      </c>
      <c r="F36" s="17">
        <v>18</v>
      </c>
      <c r="G36" s="18">
        <v>25</v>
      </c>
      <c r="H36" s="17">
        <v>30.7</v>
      </c>
      <c r="I36" s="17">
        <v>1</v>
      </c>
      <c r="J36" s="17">
        <v>72</v>
      </c>
      <c r="K36" s="17">
        <v>93</v>
      </c>
      <c r="L36" s="19">
        <v>0.44</v>
      </c>
    </row>
    <row r="37" spans="3:12">
      <c r="C37" s="16">
        <v>6307</v>
      </c>
      <c r="D37" s="17">
        <v>35</v>
      </c>
      <c r="E37" s="17">
        <v>80</v>
      </c>
      <c r="F37" s="17">
        <v>21</v>
      </c>
      <c r="G37" s="18">
        <v>19</v>
      </c>
      <c r="H37" s="17">
        <v>33.200000000000003</v>
      </c>
      <c r="I37" s="17">
        <v>1.5</v>
      </c>
      <c r="J37" s="17">
        <v>43</v>
      </c>
      <c r="K37" s="17">
        <v>72</v>
      </c>
      <c r="L37" s="19">
        <v>0.46</v>
      </c>
    </row>
    <row r="38" spans="3:12">
      <c r="C38" s="16">
        <v>6209</v>
      </c>
      <c r="D38" s="17">
        <v>45</v>
      </c>
      <c r="E38" s="17">
        <v>85</v>
      </c>
      <c r="F38" s="17">
        <v>19</v>
      </c>
      <c r="G38" s="18">
        <v>21.6</v>
      </c>
      <c r="H38" s="17">
        <v>33.200000000000003</v>
      </c>
      <c r="I38" s="17">
        <v>1</v>
      </c>
      <c r="J38" s="17">
        <v>52</v>
      </c>
      <c r="K38" s="17">
        <v>78</v>
      </c>
      <c r="L38" s="19">
        <v>0.41</v>
      </c>
    </row>
    <row r="39" spans="3:12">
      <c r="C39" s="16">
        <v>6210</v>
      </c>
      <c r="D39" s="17">
        <v>50</v>
      </c>
      <c r="E39" s="17">
        <v>90</v>
      </c>
      <c r="F39" s="17">
        <v>20</v>
      </c>
      <c r="G39" s="18">
        <v>23.2</v>
      </c>
      <c r="H39" s="17">
        <v>35.1</v>
      </c>
      <c r="I39" s="17">
        <v>1</v>
      </c>
      <c r="J39" s="17">
        <v>57</v>
      </c>
      <c r="K39" s="17">
        <v>83</v>
      </c>
      <c r="L39" s="19">
        <v>0.46</v>
      </c>
    </row>
    <row r="40" spans="3:12">
      <c r="C40" s="16">
        <v>6014</v>
      </c>
      <c r="D40" s="17">
        <v>70</v>
      </c>
      <c r="E40" s="17">
        <v>110</v>
      </c>
      <c r="F40" s="17">
        <v>20</v>
      </c>
      <c r="G40" s="18">
        <v>31</v>
      </c>
      <c r="H40" s="17">
        <v>37.700000000000003</v>
      </c>
      <c r="I40" s="17">
        <v>1</v>
      </c>
      <c r="J40" s="17">
        <v>77</v>
      </c>
      <c r="K40" s="17">
        <v>103</v>
      </c>
      <c r="L40" s="19">
        <v>0.6</v>
      </c>
    </row>
    <row r="41" spans="3:12">
      <c r="C41" s="16">
        <v>6015</v>
      </c>
      <c r="D41" s="17">
        <v>75</v>
      </c>
      <c r="E41" s="17">
        <v>115</v>
      </c>
      <c r="F41" s="17">
        <v>20</v>
      </c>
      <c r="G41" s="18">
        <v>33.5</v>
      </c>
      <c r="H41" s="17">
        <v>39.700000000000003</v>
      </c>
      <c r="I41" s="17">
        <v>1</v>
      </c>
      <c r="J41" s="17">
        <v>82</v>
      </c>
      <c r="K41" s="17">
        <v>108</v>
      </c>
      <c r="L41" s="19">
        <v>0.64</v>
      </c>
    </row>
    <row r="42" spans="3:12">
      <c r="C42" s="16">
        <v>6308</v>
      </c>
      <c r="D42" s="17">
        <v>40</v>
      </c>
      <c r="E42" s="17">
        <v>90</v>
      </c>
      <c r="F42" s="17">
        <v>23</v>
      </c>
      <c r="G42" s="18">
        <v>24</v>
      </c>
      <c r="H42" s="17">
        <v>41</v>
      </c>
      <c r="I42" s="17">
        <v>1.5</v>
      </c>
      <c r="J42" s="17">
        <v>48</v>
      </c>
      <c r="K42" s="17">
        <v>82</v>
      </c>
      <c r="L42" s="19">
        <v>0.63</v>
      </c>
    </row>
    <row r="43" spans="3:12">
      <c r="C43" s="16">
        <v>6211</v>
      </c>
      <c r="D43" s="17">
        <v>55</v>
      </c>
      <c r="E43" s="17">
        <v>100</v>
      </c>
      <c r="F43" s="17">
        <v>21</v>
      </c>
      <c r="G43" s="18">
        <v>29</v>
      </c>
      <c r="H43" s="17">
        <v>43.6</v>
      </c>
      <c r="I43" s="17">
        <v>1.5</v>
      </c>
      <c r="J43" s="17">
        <v>63</v>
      </c>
      <c r="K43" s="17">
        <v>92</v>
      </c>
      <c r="L43" s="19">
        <v>0.61</v>
      </c>
    </row>
    <row r="44" spans="3:12">
      <c r="C44" s="16">
        <v>6212</v>
      </c>
      <c r="D44" s="17">
        <v>60</v>
      </c>
      <c r="E44" s="17">
        <v>110</v>
      </c>
      <c r="F44" s="17">
        <v>22</v>
      </c>
      <c r="G44" s="18">
        <v>32.5</v>
      </c>
      <c r="H44" s="17">
        <v>47.5</v>
      </c>
      <c r="I44" s="17">
        <v>1.5</v>
      </c>
      <c r="J44" s="17">
        <v>68</v>
      </c>
      <c r="K44" s="17">
        <v>102</v>
      </c>
      <c r="L44" s="19">
        <v>0.78</v>
      </c>
    </row>
    <row r="45" spans="3:12">
      <c r="C45" s="16">
        <v>6016</v>
      </c>
      <c r="D45" s="17">
        <v>80</v>
      </c>
      <c r="E45" s="17">
        <v>125</v>
      </c>
      <c r="F45" s="17">
        <v>22</v>
      </c>
      <c r="G45" s="18">
        <v>40</v>
      </c>
      <c r="H45" s="17">
        <v>47.5</v>
      </c>
      <c r="I45" s="17">
        <v>1</v>
      </c>
      <c r="J45" s="17">
        <v>87</v>
      </c>
      <c r="K45" s="17">
        <v>118</v>
      </c>
      <c r="L45" s="19">
        <v>0.85</v>
      </c>
    </row>
    <row r="46" spans="3:12">
      <c r="C46" s="16">
        <v>6017</v>
      </c>
      <c r="D46" s="17">
        <v>85</v>
      </c>
      <c r="E46" s="17">
        <v>130</v>
      </c>
      <c r="F46" s="17">
        <v>22</v>
      </c>
      <c r="G46" s="18">
        <v>43</v>
      </c>
      <c r="H46" s="17">
        <v>49.4</v>
      </c>
      <c r="I46" s="17">
        <v>1</v>
      </c>
      <c r="J46" s="17">
        <v>92</v>
      </c>
      <c r="K46" s="17">
        <v>123</v>
      </c>
      <c r="L46" s="19">
        <v>0.89</v>
      </c>
    </row>
    <row r="47" spans="3:12">
      <c r="C47" s="16">
        <v>6309</v>
      </c>
      <c r="D47" s="17">
        <v>45</v>
      </c>
      <c r="E47" s="17">
        <v>100</v>
      </c>
      <c r="F47" s="17">
        <v>25</v>
      </c>
      <c r="G47" s="18">
        <v>31.5</v>
      </c>
      <c r="H47" s="17">
        <v>52.7</v>
      </c>
      <c r="I47" s="17">
        <v>1.5</v>
      </c>
      <c r="J47" s="17">
        <v>53</v>
      </c>
      <c r="K47" s="17">
        <v>92</v>
      </c>
      <c r="L47" s="19">
        <v>0.83</v>
      </c>
    </row>
    <row r="48" spans="3:12">
      <c r="C48" s="16">
        <v>6213</v>
      </c>
      <c r="D48" s="17">
        <v>65</v>
      </c>
      <c r="E48" s="17">
        <v>120</v>
      </c>
      <c r="F48" s="17">
        <v>23</v>
      </c>
      <c r="G48" s="18">
        <v>40.5</v>
      </c>
      <c r="H48" s="17">
        <v>55.9</v>
      </c>
      <c r="I48" s="17">
        <v>1.5</v>
      </c>
      <c r="J48" s="17">
        <v>73</v>
      </c>
      <c r="K48" s="17">
        <v>112</v>
      </c>
      <c r="L48" s="19">
        <v>0.99</v>
      </c>
    </row>
    <row r="49" spans="3:16">
      <c r="C49" s="16">
        <v>6018</v>
      </c>
      <c r="D49" s="17">
        <v>90</v>
      </c>
      <c r="E49" s="17">
        <v>140</v>
      </c>
      <c r="F49" s="17">
        <v>24</v>
      </c>
      <c r="G49" s="18">
        <v>50</v>
      </c>
      <c r="H49" s="17">
        <v>58.5</v>
      </c>
      <c r="I49" s="17">
        <v>1.5</v>
      </c>
      <c r="J49" s="17">
        <v>98</v>
      </c>
      <c r="K49" s="17">
        <v>132</v>
      </c>
      <c r="L49" s="19">
        <v>1.1499999999999999</v>
      </c>
    </row>
    <row r="50" spans="3:16">
      <c r="C50" s="16">
        <v>6214</v>
      </c>
      <c r="D50" s="17">
        <v>70</v>
      </c>
      <c r="E50" s="17">
        <v>125</v>
      </c>
      <c r="F50" s="17">
        <v>24</v>
      </c>
      <c r="G50" s="18">
        <v>45</v>
      </c>
      <c r="H50" s="17">
        <v>60.5</v>
      </c>
      <c r="I50" s="17">
        <v>1.5</v>
      </c>
      <c r="J50" s="17">
        <v>78</v>
      </c>
      <c r="K50" s="17">
        <v>117</v>
      </c>
      <c r="L50" s="14">
        <v>1.05</v>
      </c>
      <c r="N50" t="s">
        <v>24</v>
      </c>
      <c r="P50" s="25">
        <f>MIN($F$7:$F$100)</f>
        <v>8</v>
      </c>
    </row>
    <row r="51" spans="3:16">
      <c r="C51" s="16">
        <v>6019</v>
      </c>
      <c r="D51" s="17">
        <v>95</v>
      </c>
      <c r="E51" s="17">
        <v>145</v>
      </c>
      <c r="F51" s="17">
        <v>24</v>
      </c>
      <c r="G51" s="18">
        <v>54</v>
      </c>
      <c r="H51" s="17">
        <v>60.5</v>
      </c>
      <c r="I51" s="17">
        <v>1.5</v>
      </c>
      <c r="J51" s="17">
        <v>103</v>
      </c>
      <c r="K51" s="17">
        <v>137</v>
      </c>
      <c r="L51" s="19">
        <v>1.2</v>
      </c>
      <c r="N51" t="s">
        <v>25</v>
      </c>
      <c r="P51" s="25">
        <f>MAX($F$7:$F$100)</f>
        <v>102</v>
      </c>
    </row>
    <row r="52" spans="3:16">
      <c r="C52" s="16">
        <v>6020</v>
      </c>
      <c r="D52" s="17">
        <v>100</v>
      </c>
      <c r="E52" s="17">
        <v>150</v>
      </c>
      <c r="F52" s="17">
        <v>24</v>
      </c>
      <c r="G52" s="18">
        <v>54</v>
      </c>
      <c r="H52" s="17">
        <v>60.5</v>
      </c>
      <c r="I52" s="17">
        <v>1.5</v>
      </c>
      <c r="J52" s="17">
        <v>108</v>
      </c>
      <c r="K52" s="17">
        <v>142</v>
      </c>
      <c r="L52" s="19">
        <v>1.25</v>
      </c>
      <c r="N52" t="s">
        <v>26</v>
      </c>
      <c r="P52" s="25">
        <f>AVERAGE($F$7:$F$100)</f>
        <v>31.425531914893618</v>
      </c>
    </row>
    <row r="53" spans="3:16">
      <c r="C53" s="16">
        <v>6310</v>
      </c>
      <c r="D53" s="17">
        <v>50</v>
      </c>
      <c r="E53" s="17">
        <v>110</v>
      </c>
      <c r="F53" s="17">
        <v>27</v>
      </c>
      <c r="G53" s="18">
        <v>38</v>
      </c>
      <c r="H53" s="17">
        <v>61.8</v>
      </c>
      <c r="I53" s="17">
        <v>2</v>
      </c>
      <c r="J53" s="17">
        <v>59</v>
      </c>
      <c r="K53" s="17">
        <v>101</v>
      </c>
      <c r="L53" s="19">
        <v>1.05</v>
      </c>
      <c r="N53" t="s">
        <v>42</v>
      </c>
      <c r="P53" s="25">
        <f>AVERAGE($D$7:$D$100)</f>
        <v>79.329787234042556</v>
      </c>
    </row>
    <row r="54" spans="3:16">
      <c r="C54" s="16">
        <v>6215</v>
      </c>
      <c r="D54" s="17">
        <v>75</v>
      </c>
      <c r="E54" s="17">
        <v>130</v>
      </c>
      <c r="F54" s="17">
        <v>25</v>
      </c>
      <c r="G54" s="18">
        <v>49</v>
      </c>
      <c r="H54" s="17">
        <v>66.3</v>
      </c>
      <c r="I54" s="17">
        <v>1.5</v>
      </c>
      <c r="J54" s="17">
        <v>83</v>
      </c>
      <c r="K54" s="17">
        <v>122</v>
      </c>
      <c r="L54" s="19">
        <v>1.2</v>
      </c>
      <c r="N54" t="s">
        <v>44</v>
      </c>
      <c r="P54" s="25">
        <f>AVERAGE($J$7:$J$100)</f>
        <v>89.244680851063833</v>
      </c>
    </row>
    <row r="55" spans="3:16">
      <c r="C55" s="20">
        <v>6412</v>
      </c>
      <c r="D55" s="21">
        <v>60</v>
      </c>
      <c r="E55" s="21">
        <v>150</v>
      </c>
      <c r="F55" s="21">
        <v>35</v>
      </c>
      <c r="G55" s="22">
        <v>108</v>
      </c>
      <c r="H55" s="21">
        <v>69.5</v>
      </c>
      <c r="I55" s="21">
        <v>2</v>
      </c>
      <c r="J55" s="21">
        <v>74</v>
      </c>
      <c r="K55" s="21">
        <v>136</v>
      </c>
      <c r="L55" s="21">
        <v>2.83</v>
      </c>
      <c r="N55" t="s">
        <v>45</v>
      </c>
      <c r="P55" s="25">
        <f>AVERAGE($K$7:$K$100)</f>
        <v>144.34042553191489</v>
      </c>
    </row>
    <row r="56" spans="3:16">
      <c r="C56" s="16">
        <v>6216</v>
      </c>
      <c r="D56" s="17">
        <v>80</v>
      </c>
      <c r="E56" s="17">
        <v>140</v>
      </c>
      <c r="F56" s="17">
        <v>26</v>
      </c>
      <c r="G56" s="18">
        <v>55</v>
      </c>
      <c r="H56" s="17">
        <v>70.2</v>
      </c>
      <c r="I56" s="17">
        <v>2</v>
      </c>
      <c r="J56" s="17">
        <v>89</v>
      </c>
      <c r="K56" s="17">
        <v>131</v>
      </c>
      <c r="L56" s="19">
        <v>1.4</v>
      </c>
      <c r="N56" t="s">
        <v>46</v>
      </c>
      <c r="P56" s="25">
        <f>AVERAGE($L$7:$L$100)</f>
        <v>7.1509893617021278</v>
      </c>
    </row>
    <row r="57" spans="3:16">
      <c r="C57" s="16">
        <v>6311</v>
      </c>
      <c r="D57" s="17">
        <v>55</v>
      </c>
      <c r="E57" s="17">
        <v>120</v>
      </c>
      <c r="F57" s="17">
        <v>29</v>
      </c>
      <c r="G57" s="18">
        <v>45</v>
      </c>
      <c r="H57" s="17">
        <v>71.5</v>
      </c>
      <c r="I57" s="17">
        <v>2</v>
      </c>
      <c r="J57" s="17">
        <v>64</v>
      </c>
      <c r="K57" s="17">
        <v>111</v>
      </c>
      <c r="L57" s="19">
        <v>1.35</v>
      </c>
    </row>
    <row r="58" spans="3:16">
      <c r="C58" s="16">
        <v>6021</v>
      </c>
      <c r="D58" s="17">
        <v>105</v>
      </c>
      <c r="E58" s="17">
        <v>160</v>
      </c>
      <c r="F58" s="17">
        <v>26</v>
      </c>
      <c r="G58" s="18">
        <v>65.5</v>
      </c>
      <c r="H58" s="17">
        <v>72.8</v>
      </c>
      <c r="I58" s="17">
        <v>2</v>
      </c>
      <c r="J58" s="17">
        <v>114</v>
      </c>
      <c r="K58" s="17">
        <v>151</v>
      </c>
      <c r="L58" s="19">
        <v>1.6</v>
      </c>
    </row>
    <row r="59" spans="3:16">
      <c r="C59" s="16">
        <v>6312</v>
      </c>
      <c r="D59" s="17">
        <v>60</v>
      </c>
      <c r="E59" s="17">
        <v>130</v>
      </c>
      <c r="F59" s="17">
        <v>31</v>
      </c>
      <c r="G59" s="18">
        <v>52</v>
      </c>
      <c r="H59" s="17">
        <v>81.900000000000006</v>
      </c>
      <c r="I59" s="17">
        <v>2</v>
      </c>
      <c r="J59" s="17">
        <v>71</v>
      </c>
      <c r="K59" s="17">
        <v>119</v>
      </c>
      <c r="L59" s="19">
        <v>1.7</v>
      </c>
    </row>
    <row r="60" spans="3:16">
      <c r="C60" s="16">
        <v>6022</v>
      </c>
      <c r="D60" s="17">
        <v>110</v>
      </c>
      <c r="E60" s="17">
        <v>170</v>
      </c>
      <c r="F60" s="17">
        <v>28</v>
      </c>
      <c r="G60" s="18">
        <v>73.5</v>
      </c>
      <c r="H60" s="17">
        <v>81.900000000000006</v>
      </c>
      <c r="I60" s="17">
        <v>2</v>
      </c>
      <c r="J60" s="17">
        <v>119</v>
      </c>
      <c r="K60" s="17">
        <v>161</v>
      </c>
      <c r="L60" s="19">
        <v>1.95</v>
      </c>
    </row>
    <row r="61" spans="3:16">
      <c r="C61" s="16">
        <v>6217</v>
      </c>
      <c r="D61" s="17">
        <v>85</v>
      </c>
      <c r="E61" s="17">
        <v>150</v>
      </c>
      <c r="F61" s="17">
        <v>28</v>
      </c>
      <c r="G61" s="18">
        <v>64</v>
      </c>
      <c r="H61" s="17">
        <v>83.2</v>
      </c>
      <c r="I61" s="17">
        <v>2</v>
      </c>
      <c r="J61" s="17">
        <v>94</v>
      </c>
      <c r="K61" s="17">
        <v>141</v>
      </c>
      <c r="L61" s="19">
        <v>1.8</v>
      </c>
    </row>
    <row r="62" spans="3:16">
      <c r="C62" s="16">
        <v>6024</v>
      </c>
      <c r="D62" s="17">
        <v>120</v>
      </c>
      <c r="E62" s="17">
        <v>180</v>
      </c>
      <c r="F62" s="17">
        <v>28</v>
      </c>
      <c r="G62" s="18">
        <v>80</v>
      </c>
      <c r="H62" s="17">
        <v>85.2</v>
      </c>
      <c r="I62" s="17">
        <v>2</v>
      </c>
      <c r="J62" s="17">
        <v>129</v>
      </c>
      <c r="K62" s="17">
        <v>171</v>
      </c>
      <c r="L62" s="19">
        <v>2.0499999999999998</v>
      </c>
    </row>
    <row r="63" spans="3:16">
      <c r="C63" s="20">
        <v>6410</v>
      </c>
      <c r="D63" s="21">
        <v>50</v>
      </c>
      <c r="E63" s="21">
        <v>130</v>
      </c>
      <c r="F63" s="21">
        <v>31</v>
      </c>
      <c r="G63" s="22">
        <v>52</v>
      </c>
      <c r="H63" s="21">
        <v>87.1</v>
      </c>
      <c r="I63" s="21">
        <v>2</v>
      </c>
      <c r="J63" s="21">
        <v>64</v>
      </c>
      <c r="K63" s="21">
        <v>116</v>
      </c>
      <c r="L63" s="21">
        <v>1.94</v>
      </c>
    </row>
    <row r="64" spans="3:16">
      <c r="C64" s="16">
        <v>6313</v>
      </c>
      <c r="D64" s="17">
        <v>65</v>
      </c>
      <c r="E64" s="17">
        <v>140</v>
      </c>
      <c r="F64" s="17">
        <v>33</v>
      </c>
      <c r="G64" s="18">
        <v>60</v>
      </c>
      <c r="H64" s="17">
        <v>92.3</v>
      </c>
      <c r="I64" s="17">
        <v>2</v>
      </c>
      <c r="J64" s="17">
        <v>76</v>
      </c>
      <c r="K64" s="17">
        <v>129</v>
      </c>
      <c r="L64" s="19">
        <v>2.1</v>
      </c>
    </row>
    <row r="65" spans="3:12">
      <c r="C65" s="16">
        <v>6218</v>
      </c>
      <c r="D65" s="17">
        <v>90</v>
      </c>
      <c r="E65" s="17">
        <v>160</v>
      </c>
      <c r="F65" s="17">
        <v>30</v>
      </c>
      <c r="G65" s="18">
        <v>73.5</v>
      </c>
      <c r="H65" s="17">
        <v>95.6</v>
      </c>
      <c r="I65" s="17">
        <v>2</v>
      </c>
      <c r="J65" s="17">
        <v>99</v>
      </c>
      <c r="K65" s="17">
        <v>151</v>
      </c>
      <c r="L65" s="19">
        <v>2.15</v>
      </c>
    </row>
    <row r="66" spans="3:12">
      <c r="C66" s="20">
        <v>6411</v>
      </c>
      <c r="D66" s="21">
        <v>55</v>
      </c>
      <c r="E66" s="21">
        <v>140</v>
      </c>
      <c r="F66" s="21">
        <v>33</v>
      </c>
      <c r="G66" s="22">
        <v>62</v>
      </c>
      <c r="H66" s="21">
        <v>99.5</v>
      </c>
      <c r="I66" s="21">
        <v>2</v>
      </c>
      <c r="J66" s="21">
        <v>69</v>
      </c>
      <c r="K66" s="21">
        <v>126</v>
      </c>
      <c r="L66" s="21">
        <v>2.35</v>
      </c>
    </row>
    <row r="67" spans="3:12">
      <c r="C67" s="20">
        <v>6314</v>
      </c>
      <c r="D67" s="21">
        <v>70</v>
      </c>
      <c r="E67" s="21">
        <v>150</v>
      </c>
      <c r="F67" s="21">
        <v>35</v>
      </c>
      <c r="G67" s="22">
        <v>68</v>
      </c>
      <c r="H67" s="21">
        <v>104</v>
      </c>
      <c r="I67" s="21">
        <v>2</v>
      </c>
      <c r="J67" s="21">
        <v>81</v>
      </c>
      <c r="K67" s="21">
        <v>139</v>
      </c>
      <c r="L67" s="27">
        <v>2.5</v>
      </c>
    </row>
    <row r="68" spans="3:12">
      <c r="C68" s="16">
        <v>6026</v>
      </c>
      <c r="D68" s="17">
        <v>130</v>
      </c>
      <c r="E68" s="17">
        <v>200</v>
      </c>
      <c r="F68" s="17">
        <v>33</v>
      </c>
      <c r="G68" s="18">
        <v>100</v>
      </c>
      <c r="H68" s="17">
        <v>106</v>
      </c>
      <c r="I68" s="17">
        <v>2</v>
      </c>
      <c r="J68" s="17">
        <v>139</v>
      </c>
      <c r="K68" s="17">
        <v>191</v>
      </c>
      <c r="L68" s="19">
        <v>3.15</v>
      </c>
    </row>
    <row r="69" spans="3:12">
      <c r="C69" s="16">
        <v>6219</v>
      </c>
      <c r="D69" s="17">
        <v>95</v>
      </c>
      <c r="E69" s="17">
        <v>170</v>
      </c>
      <c r="F69" s="17">
        <v>32</v>
      </c>
      <c r="G69" s="18">
        <v>81.5</v>
      </c>
      <c r="H69" s="17">
        <v>108</v>
      </c>
      <c r="I69" s="17">
        <v>2</v>
      </c>
      <c r="J69" s="17">
        <v>106</v>
      </c>
      <c r="K69" s="17">
        <v>159</v>
      </c>
      <c r="L69" s="19">
        <v>2.6</v>
      </c>
    </row>
    <row r="70" spans="3:12">
      <c r="C70" s="16">
        <v>6315</v>
      </c>
      <c r="D70" s="17">
        <v>75</v>
      </c>
      <c r="E70" s="17">
        <v>160</v>
      </c>
      <c r="F70" s="17">
        <v>37</v>
      </c>
      <c r="G70" s="18">
        <v>76.5</v>
      </c>
      <c r="H70" s="17">
        <v>114</v>
      </c>
      <c r="I70" s="17">
        <v>2</v>
      </c>
      <c r="J70" s="17">
        <v>86</v>
      </c>
      <c r="K70" s="17">
        <v>149</v>
      </c>
      <c r="L70" s="19">
        <v>3</v>
      </c>
    </row>
    <row r="71" spans="3:12">
      <c r="C71" s="20">
        <v>6219</v>
      </c>
      <c r="D71" s="21">
        <v>95</v>
      </c>
      <c r="E71" s="21">
        <v>170</v>
      </c>
      <c r="F71" s="21">
        <v>32</v>
      </c>
      <c r="G71" s="22">
        <v>81.5</v>
      </c>
      <c r="H71" s="21">
        <v>114</v>
      </c>
      <c r="I71" s="21">
        <v>2</v>
      </c>
      <c r="J71" s="21">
        <v>107</v>
      </c>
      <c r="K71" s="21">
        <v>158</v>
      </c>
      <c r="L71" s="21">
        <v>2.63</v>
      </c>
    </row>
    <row r="72" spans="3:12">
      <c r="C72" s="20">
        <v>6413</v>
      </c>
      <c r="D72" s="21">
        <v>65</v>
      </c>
      <c r="E72" s="21">
        <v>160</v>
      </c>
      <c r="F72" s="21">
        <v>37</v>
      </c>
      <c r="G72" s="22">
        <v>78</v>
      </c>
      <c r="H72" s="21">
        <v>119</v>
      </c>
      <c r="I72" s="21">
        <v>2</v>
      </c>
      <c r="J72" s="21">
        <v>79</v>
      </c>
      <c r="K72" s="21">
        <v>146</v>
      </c>
      <c r="L72" s="21">
        <v>3.37</v>
      </c>
    </row>
    <row r="73" spans="3:12">
      <c r="C73" s="16">
        <v>6316</v>
      </c>
      <c r="D73" s="17">
        <v>80</v>
      </c>
      <c r="E73" s="17">
        <v>170</v>
      </c>
      <c r="F73" s="17">
        <v>39</v>
      </c>
      <c r="G73" s="18">
        <v>86.5</v>
      </c>
      <c r="H73" s="17">
        <v>124</v>
      </c>
      <c r="I73" s="17">
        <v>2</v>
      </c>
      <c r="J73" s="17">
        <v>91</v>
      </c>
      <c r="K73" s="17">
        <v>159</v>
      </c>
      <c r="L73" s="19">
        <v>3.6</v>
      </c>
    </row>
    <row r="74" spans="3:12">
      <c r="C74" s="16">
        <v>6220</v>
      </c>
      <c r="D74" s="17">
        <v>100</v>
      </c>
      <c r="E74" s="17">
        <v>180</v>
      </c>
      <c r="F74" s="17">
        <v>34</v>
      </c>
      <c r="G74" s="18">
        <v>93</v>
      </c>
      <c r="H74" s="17">
        <v>124</v>
      </c>
      <c r="I74" s="17">
        <v>2</v>
      </c>
      <c r="J74" s="17">
        <v>111</v>
      </c>
      <c r="K74" s="17">
        <v>169</v>
      </c>
      <c r="L74" s="19">
        <v>3.15</v>
      </c>
    </row>
    <row r="75" spans="3:12">
      <c r="C75" s="16">
        <v>6317</v>
      </c>
      <c r="D75" s="17">
        <v>85</v>
      </c>
      <c r="E75" s="17">
        <v>180</v>
      </c>
      <c r="F75" s="17">
        <v>41</v>
      </c>
      <c r="G75" s="18">
        <v>96.5</v>
      </c>
      <c r="H75" s="17">
        <v>133</v>
      </c>
      <c r="I75" s="17">
        <v>2.5</v>
      </c>
      <c r="J75" s="17">
        <v>98</v>
      </c>
      <c r="K75" s="17">
        <v>167</v>
      </c>
      <c r="L75" s="19">
        <v>4.25</v>
      </c>
    </row>
    <row r="76" spans="3:12">
      <c r="C76" s="16">
        <v>6221</v>
      </c>
      <c r="D76" s="17">
        <v>105</v>
      </c>
      <c r="E76" s="17">
        <v>190</v>
      </c>
      <c r="F76" s="17">
        <v>36</v>
      </c>
      <c r="G76" s="18">
        <v>104</v>
      </c>
      <c r="H76" s="17">
        <v>133</v>
      </c>
      <c r="I76" s="17">
        <v>2</v>
      </c>
      <c r="J76" s="17">
        <v>116</v>
      </c>
      <c r="K76" s="17">
        <v>179</v>
      </c>
      <c r="L76" s="19">
        <v>3.7</v>
      </c>
    </row>
    <row r="77" spans="3:12">
      <c r="C77" s="16">
        <v>6318</v>
      </c>
      <c r="D77" s="17">
        <v>90</v>
      </c>
      <c r="E77" s="17">
        <v>190</v>
      </c>
      <c r="F77" s="17">
        <v>43</v>
      </c>
      <c r="G77" s="18">
        <v>108</v>
      </c>
      <c r="H77" s="17">
        <v>143</v>
      </c>
      <c r="I77" s="17">
        <v>2.5</v>
      </c>
      <c r="J77" s="17">
        <v>103</v>
      </c>
      <c r="K77" s="17">
        <v>177</v>
      </c>
      <c r="L77" s="19">
        <v>4.9000000000000004</v>
      </c>
    </row>
    <row r="78" spans="3:12">
      <c r="C78" s="16">
        <v>6222</v>
      </c>
      <c r="D78" s="17">
        <v>110</v>
      </c>
      <c r="E78" s="17">
        <v>200</v>
      </c>
      <c r="F78" s="17">
        <v>38</v>
      </c>
      <c r="G78" s="18">
        <v>118</v>
      </c>
      <c r="H78" s="17">
        <v>143</v>
      </c>
      <c r="I78" s="17">
        <v>2</v>
      </c>
      <c r="J78" s="17">
        <v>121</v>
      </c>
      <c r="K78" s="17">
        <v>189</v>
      </c>
      <c r="L78" s="19">
        <v>4.3499999999999996</v>
      </c>
    </row>
    <row r="79" spans="3:12">
      <c r="C79" s="20">
        <v>6414</v>
      </c>
      <c r="D79" s="21">
        <v>70</v>
      </c>
      <c r="E79" s="21">
        <v>180</v>
      </c>
      <c r="F79" s="21">
        <v>42</v>
      </c>
      <c r="G79" s="22">
        <v>104</v>
      </c>
      <c r="H79" s="21">
        <v>143</v>
      </c>
      <c r="I79" s="21">
        <v>2.5</v>
      </c>
      <c r="J79" s="21">
        <v>86</v>
      </c>
      <c r="K79" s="21">
        <v>164</v>
      </c>
      <c r="L79" s="21">
        <v>4.93</v>
      </c>
    </row>
    <row r="80" spans="3:12">
      <c r="C80" s="16">
        <v>6224</v>
      </c>
      <c r="D80" s="17">
        <v>120</v>
      </c>
      <c r="E80" s="17">
        <v>215</v>
      </c>
      <c r="F80" s="17">
        <v>40</v>
      </c>
      <c r="G80" s="18">
        <v>118</v>
      </c>
      <c r="H80" s="17">
        <v>146</v>
      </c>
      <c r="I80" s="17">
        <v>2</v>
      </c>
      <c r="J80" s="17">
        <v>131</v>
      </c>
      <c r="K80" s="17">
        <v>204</v>
      </c>
      <c r="L80" s="19">
        <v>5.15</v>
      </c>
    </row>
    <row r="81" spans="3:15">
      <c r="C81" s="16">
        <v>6319</v>
      </c>
      <c r="D81" s="17">
        <v>95</v>
      </c>
      <c r="E81" s="17">
        <v>200</v>
      </c>
      <c r="F81" s="17">
        <v>45</v>
      </c>
      <c r="G81" s="18">
        <v>118</v>
      </c>
      <c r="H81" s="17">
        <v>153</v>
      </c>
      <c r="I81" s="17">
        <v>2.5</v>
      </c>
      <c r="J81" s="17">
        <v>108</v>
      </c>
      <c r="K81" s="17">
        <v>187</v>
      </c>
      <c r="L81" s="19">
        <v>5.65</v>
      </c>
    </row>
    <row r="82" spans="3:15">
      <c r="C82" s="16">
        <v>6226</v>
      </c>
      <c r="D82" s="17">
        <v>130</v>
      </c>
      <c r="E82" s="17">
        <v>230</v>
      </c>
      <c r="F82" s="17">
        <v>40</v>
      </c>
      <c r="G82" s="18">
        <v>132</v>
      </c>
      <c r="H82" s="17">
        <v>156</v>
      </c>
      <c r="I82" s="17">
        <v>2.5</v>
      </c>
      <c r="J82" s="17">
        <v>143</v>
      </c>
      <c r="K82" s="17">
        <v>217</v>
      </c>
      <c r="L82" s="19">
        <v>5.8</v>
      </c>
      <c r="N82" t="s">
        <v>21</v>
      </c>
      <c r="O82" s="23" t="s">
        <v>22</v>
      </c>
    </row>
    <row r="83" spans="3:15">
      <c r="C83" s="20">
        <v>6320</v>
      </c>
      <c r="D83" s="21">
        <v>100</v>
      </c>
      <c r="E83" s="21">
        <v>215</v>
      </c>
      <c r="F83" s="21">
        <v>47</v>
      </c>
      <c r="G83" s="22">
        <v>140</v>
      </c>
      <c r="H83" s="21">
        <v>174</v>
      </c>
      <c r="I83" s="21">
        <v>2.5</v>
      </c>
      <c r="J83" s="21">
        <v>113</v>
      </c>
      <c r="K83" s="21">
        <v>202</v>
      </c>
      <c r="L83" s="27">
        <v>7</v>
      </c>
      <c r="N83" t="s">
        <v>21</v>
      </c>
      <c r="O83" s="23" t="s">
        <v>23</v>
      </c>
    </row>
    <row r="84" spans="3:15">
      <c r="C84" s="20">
        <v>6417</v>
      </c>
      <c r="D84" s="21">
        <v>85</v>
      </c>
      <c r="E84" s="21">
        <v>210</v>
      </c>
      <c r="F84" s="21">
        <v>52</v>
      </c>
      <c r="G84" s="22">
        <v>137</v>
      </c>
      <c r="H84" s="21">
        <v>174</v>
      </c>
      <c r="I84" s="21">
        <v>3</v>
      </c>
      <c r="J84" s="21">
        <v>105</v>
      </c>
      <c r="K84" s="21">
        <v>190</v>
      </c>
      <c r="L84" s="21">
        <v>8.0500000000000007</v>
      </c>
    </row>
    <row r="85" spans="3:15">
      <c r="C85" s="16">
        <v>6321</v>
      </c>
      <c r="D85" s="17">
        <v>105</v>
      </c>
      <c r="E85" s="17">
        <v>225</v>
      </c>
      <c r="F85" s="17">
        <v>49</v>
      </c>
      <c r="G85" s="18">
        <v>153</v>
      </c>
      <c r="H85" s="17">
        <v>182</v>
      </c>
      <c r="I85" s="17">
        <v>2.5</v>
      </c>
      <c r="J85" s="17">
        <v>118</v>
      </c>
      <c r="K85" s="17">
        <v>212</v>
      </c>
      <c r="L85" s="19">
        <v>8.25</v>
      </c>
    </row>
    <row r="86" spans="3:15">
      <c r="C86" s="16">
        <v>6322</v>
      </c>
      <c r="D86" s="17">
        <v>110</v>
      </c>
      <c r="E86" s="17">
        <v>240</v>
      </c>
      <c r="F86" s="17">
        <v>50</v>
      </c>
      <c r="G86" s="18">
        <v>180</v>
      </c>
      <c r="H86" s="17">
        <v>203</v>
      </c>
      <c r="I86" s="17">
        <v>2.5</v>
      </c>
      <c r="J86" s="17">
        <v>123</v>
      </c>
      <c r="K86" s="17">
        <v>227</v>
      </c>
      <c r="L86" s="19">
        <v>9.5500000000000007</v>
      </c>
    </row>
    <row r="87" spans="3:15">
      <c r="C87" s="16">
        <v>6324</v>
      </c>
      <c r="D87" s="17">
        <v>120</v>
      </c>
      <c r="E87" s="17">
        <v>260</v>
      </c>
      <c r="F87" s="17">
        <v>55</v>
      </c>
      <c r="G87" s="18">
        <v>186</v>
      </c>
      <c r="H87" s="17">
        <v>208</v>
      </c>
      <c r="I87" s="17">
        <v>2.5</v>
      </c>
      <c r="J87" s="17">
        <v>133</v>
      </c>
      <c r="K87" s="17">
        <v>247</v>
      </c>
      <c r="L87" s="24">
        <v>14.5</v>
      </c>
    </row>
    <row r="88" spans="3:15">
      <c r="C88" s="20">
        <v>6234</v>
      </c>
      <c r="D88" s="21">
        <v>170</v>
      </c>
      <c r="E88" s="21">
        <v>310</v>
      </c>
      <c r="F88" s="21">
        <v>52</v>
      </c>
      <c r="G88" s="22">
        <v>224</v>
      </c>
      <c r="H88" s="21">
        <v>212</v>
      </c>
      <c r="I88" s="21">
        <v>3</v>
      </c>
      <c r="J88" s="21">
        <v>187</v>
      </c>
      <c r="K88" s="21">
        <v>293</v>
      </c>
      <c r="L88" s="21">
        <v>17.5</v>
      </c>
    </row>
    <row r="89" spans="3:15">
      <c r="C89" s="16">
        <v>6326</v>
      </c>
      <c r="D89" s="17">
        <v>130</v>
      </c>
      <c r="E89" s="17">
        <v>280</v>
      </c>
      <c r="F89" s="17">
        <v>58</v>
      </c>
      <c r="G89" s="18">
        <v>216</v>
      </c>
      <c r="H89" s="17">
        <v>229</v>
      </c>
      <c r="I89" s="17">
        <v>3</v>
      </c>
      <c r="J89" s="17">
        <v>146</v>
      </c>
      <c r="K89" s="17">
        <v>264</v>
      </c>
      <c r="L89" s="24">
        <v>18</v>
      </c>
    </row>
    <row r="90" spans="3:15">
      <c r="C90" s="20">
        <v>6328</v>
      </c>
      <c r="D90" s="21">
        <v>140</v>
      </c>
      <c r="E90" s="21">
        <v>300</v>
      </c>
      <c r="F90" s="21">
        <v>62</v>
      </c>
      <c r="G90" s="22">
        <v>245</v>
      </c>
      <c r="H90" s="21">
        <v>251</v>
      </c>
      <c r="I90" s="21">
        <v>3</v>
      </c>
      <c r="J90" s="21">
        <v>175</v>
      </c>
      <c r="K90" s="21">
        <v>283</v>
      </c>
      <c r="L90" s="21">
        <v>18.600000000000001</v>
      </c>
    </row>
    <row r="91" spans="3:15">
      <c r="C91" s="20">
        <v>6240</v>
      </c>
      <c r="D91" s="21">
        <v>200</v>
      </c>
      <c r="E91" s="21">
        <v>360</v>
      </c>
      <c r="F91" s="21">
        <v>58</v>
      </c>
      <c r="G91" s="22">
        <v>310</v>
      </c>
      <c r="H91" s="21">
        <v>270</v>
      </c>
      <c r="I91" s="21">
        <v>3</v>
      </c>
      <c r="J91" s="21">
        <v>217</v>
      </c>
      <c r="K91" s="21">
        <v>343</v>
      </c>
      <c r="L91" s="21">
        <v>23.7</v>
      </c>
    </row>
    <row r="92" spans="3:15">
      <c r="C92" s="20">
        <v>6330</v>
      </c>
      <c r="D92" s="21">
        <v>150</v>
      </c>
      <c r="E92" s="21">
        <v>320</v>
      </c>
      <c r="F92" s="21">
        <v>65</v>
      </c>
      <c r="G92" s="22">
        <v>285</v>
      </c>
      <c r="H92" s="21">
        <v>276</v>
      </c>
      <c r="I92" s="21">
        <v>3</v>
      </c>
      <c r="J92" s="21">
        <v>167</v>
      </c>
      <c r="K92" s="21">
        <v>303</v>
      </c>
      <c r="L92" s="21">
        <v>22.9</v>
      </c>
    </row>
    <row r="93" spans="3:15">
      <c r="C93" s="20">
        <v>6332</v>
      </c>
      <c r="D93" s="21">
        <v>160</v>
      </c>
      <c r="E93" s="21">
        <v>340</v>
      </c>
      <c r="F93" s="21">
        <v>68</v>
      </c>
      <c r="G93" s="22">
        <v>285</v>
      </c>
      <c r="H93" s="21">
        <v>276</v>
      </c>
      <c r="I93" s="21">
        <v>3</v>
      </c>
      <c r="J93" s="21">
        <v>177</v>
      </c>
      <c r="K93" s="21">
        <v>323</v>
      </c>
      <c r="L93" s="21">
        <v>26.2</v>
      </c>
    </row>
    <row r="94" spans="3:15">
      <c r="C94" s="20">
        <v>6052</v>
      </c>
      <c r="D94" s="21">
        <v>260</v>
      </c>
      <c r="E94" s="21">
        <v>400</v>
      </c>
      <c r="F94" s="21">
        <v>65</v>
      </c>
      <c r="G94" s="22">
        <v>375</v>
      </c>
      <c r="H94" s="21">
        <v>292</v>
      </c>
      <c r="I94" s="21">
        <v>3</v>
      </c>
      <c r="J94" s="21">
        <v>277</v>
      </c>
      <c r="K94" s="21">
        <v>383</v>
      </c>
      <c r="L94" s="21">
        <v>25</v>
      </c>
    </row>
    <row r="95" spans="3:15">
      <c r="C95" s="20">
        <v>6334</v>
      </c>
      <c r="D95" s="21">
        <v>170</v>
      </c>
      <c r="E95" s="21">
        <v>360</v>
      </c>
      <c r="F95" s="21">
        <v>72</v>
      </c>
      <c r="G95" s="22">
        <v>340</v>
      </c>
      <c r="H95" s="21">
        <v>312</v>
      </c>
      <c r="I95" s="21">
        <v>3</v>
      </c>
      <c r="J95" s="21">
        <v>187</v>
      </c>
      <c r="K95" s="21">
        <v>343</v>
      </c>
      <c r="L95" s="21">
        <v>34.9</v>
      </c>
    </row>
    <row r="96" spans="3:15">
      <c r="C96" s="20">
        <v>6336</v>
      </c>
      <c r="D96" s="21">
        <v>180</v>
      </c>
      <c r="E96" s="21">
        <v>380</v>
      </c>
      <c r="F96" s="21">
        <v>75</v>
      </c>
      <c r="G96" s="22">
        <v>405</v>
      </c>
      <c r="H96" s="21">
        <v>351</v>
      </c>
      <c r="I96" s="21">
        <v>3</v>
      </c>
      <c r="J96" s="21">
        <v>197</v>
      </c>
      <c r="K96" s="21">
        <v>363</v>
      </c>
      <c r="L96" s="21">
        <v>36.6</v>
      </c>
    </row>
    <row r="97" spans="3:14">
      <c r="C97" s="20">
        <v>6338</v>
      </c>
      <c r="D97" s="21">
        <v>190</v>
      </c>
      <c r="E97" s="21">
        <v>400</v>
      </c>
      <c r="F97" s="21">
        <v>78</v>
      </c>
      <c r="G97" s="22">
        <v>430</v>
      </c>
      <c r="H97" s="21">
        <v>371</v>
      </c>
      <c r="I97" s="21">
        <v>4</v>
      </c>
      <c r="J97" s="21">
        <v>210</v>
      </c>
      <c r="K97" s="21">
        <v>380</v>
      </c>
      <c r="L97" s="21">
        <v>42.1</v>
      </c>
    </row>
    <row r="98" spans="3:14">
      <c r="C98" s="20">
        <v>6352</v>
      </c>
      <c r="D98" s="21">
        <v>260</v>
      </c>
      <c r="E98" s="21">
        <v>540</v>
      </c>
      <c r="F98" s="21">
        <v>102</v>
      </c>
      <c r="G98" s="22">
        <v>710</v>
      </c>
      <c r="H98" s="21">
        <v>507</v>
      </c>
      <c r="I98" s="21">
        <v>5</v>
      </c>
      <c r="J98" s="21">
        <v>286</v>
      </c>
      <c r="K98" s="21">
        <v>514</v>
      </c>
      <c r="L98" s="21">
        <v>115</v>
      </c>
    </row>
    <row r="99" spans="3:14">
      <c r="C99" s="20">
        <v>6344</v>
      </c>
      <c r="D99" s="21">
        <v>220</v>
      </c>
      <c r="E99" s="21">
        <v>460</v>
      </c>
      <c r="F99" s="21">
        <v>88</v>
      </c>
      <c r="G99" s="22">
        <v>410</v>
      </c>
      <c r="H99" s="21">
        <v>520</v>
      </c>
      <c r="I99" s="21">
        <v>4</v>
      </c>
      <c r="J99" s="21">
        <v>240</v>
      </c>
      <c r="K99" s="21">
        <v>440</v>
      </c>
      <c r="L99" s="21">
        <v>73</v>
      </c>
    </row>
    <row r="100" spans="3:14">
      <c r="C100" s="20">
        <v>6252</v>
      </c>
      <c r="D100" s="21">
        <v>260</v>
      </c>
      <c r="E100" s="21">
        <v>480</v>
      </c>
      <c r="F100" s="21">
        <v>80</v>
      </c>
      <c r="G100" s="22">
        <v>390</v>
      </c>
      <c r="H100" s="21">
        <v>530</v>
      </c>
      <c r="I100" s="21">
        <v>4</v>
      </c>
      <c r="J100" s="21">
        <v>280</v>
      </c>
      <c r="K100" s="21">
        <v>460</v>
      </c>
      <c r="L100" s="21">
        <v>65.5</v>
      </c>
    </row>
    <row r="101" spans="3:14">
      <c r="C101" s="20">
        <v>9999</v>
      </c>
      <c r="D101" s="21">
        <v>80</v>
      </c>
      <c r="E101" s="21"/>
      <c r="F101" s="21">
        <v>50</v>
      </c>
      <c r="G101" s="29"/>
      <c r="H101" s="21">
        <v>0</v>
      </c>
      <c r="I101" s="29"/>
      <c r="J101" s="21">
        <v>90</v>
      </c>
      <c r="K101" s="21">
        <v>144</v>
      </c>
      <c r="L101" s="21">
        <v>7</v>
      </c>
      <c r="N101" t="s">
        <v>56</v>
      </c>
    </row>
  </sheetData>
  <mergeCells count="4">
    <mergeCell ref="I4:I5"/>
    <mergeCell ref="J4:J5"/>
    <mergeCell ref="K4:K5"/>
    <mergeCell ref="L4:L5"/>
  </mergeCells>
  <phoneticPr fontId="2" type="noConversion"/>
  <hyperlinks>
    <hyperlink ref="O82" r:id="rId1"/>
    <hyperlink ref="O83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metric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2019-10-01T22:23:30Z</dcterms:modified>
</cp:coreProperties>
</file>