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Dropbox\Research\Manuscript Without Suparna Access\Stop Codon Usage 2\GitHub\RawData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3" i="1" l="1"/>
  <c r="AN18" i="1"/>
  <c r="AU11" i="1"/>
  <c r="AT11" i="1"/>
  <c r="AS11" i="1"/>
  <c r="AR11" i="1"/>
  <c r="AQ11" i="1"/>
  <c r="AP11" i="1"/>
  <c r="AO11" i="1"/>
  <c r="AN11" i="1"/>
  <c r="AU7" i="1"/>
  <c r="AT7" i="1"/>
  <c r="AS7" i="1"/>
  <c r="AR7" i="1"/>
  <c r="AQ7" i="1"/>
  <c r="AP7" i="1"/>
  <c r="AO7" i="1"/>
  <c r="AN7" i="1"/>
  <c r="AL6" i="1"/>
  <c r="AK6" i="1"/>
  <c r="AJ6" i="1"/>
  <c r="AH6" i="1"/>
  <c r="AG6" i="1"/>
  <c r="V6" i="1"/>
  <c r="AL5" i="1"/>
  <c r="AK5" i="1"/>
  <c r="AJ5" i="1"/>
  <c r="AH5" i="1"/>
  <c r="AG5" i="1"/>
  <c r="V5" i="1"/>
  <c r="AL4" i="1"/>
  <c r="AK4" i="1"/>
  <c r="AJ4" i="1"/>
  <c r="AT15" i="1" s="1"/>
  <c r="AH4" i="1"/>
  <c r="AG4" i="1"/>
  <c r="V4" i="1"/>
  <c r="AL3" i="1"/>
  <c r="AU15" i="1" s="1"/>
  <c r="AK3" i="1"/>
  <c r="AS15" i="1" s="1"/>
  <c r="AJ3" i="1"/>
  <c r="AH3" i="1"/>
  <c r="AG3" i="1"/>
  <c r="AO15" i="1" l="1"/>
  <c r="AN15" i="1"/>
</calcChain>
</file>

<file path=xl/comments1.xml><?xml version="1.0" encoding="utf-8"?>
<comments xmlns="http://schemas.openxmlformats.org/spreadsheetml/2006/main">
  <authors>
    <author>Gürkan Korkmaz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Gürkan Korkmaz:</t>
        </r>
        <r>
          <rPr>
            <sz val="9"/>
            <color indexed="81"/>
            <rFont val="Tahoma"/>
            <charset val="1"/>
          </rPr>
          <t xml:space="preserve">
Sequence file name with a running five digit prefix. 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Gürkan Korkmaz:</t>
        </r>
        <r>
          <rPr>
            <sz val="9"/>
            <color indexed="81"/>
            <rFont val="Tahoma"/>
            <charset val="1"/>
          </rPr>
          <t xml:space="preserve">
Gives the total number of coding sequences found in the sequence file. 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Gürkan Korkmaz:</t>
        </r>
        <r>
          <rPr>
            <sz val="9"/>
            <color indexed="81"/>
            <rFont val="Tahoma"/>
            <charset val="1"/>
          </rPr>
          <t xml:space="preserve">
Number of coding sequences which stop codons were not recorded.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Gürkan Korkmaz:</t>
        </r>
        <r>
          <rPr>
            <sz val="9"/>
            <color indexed="81"/>
            <rFont val="Tahoma"/>
            <charset val="1"/>
          </rPr>
          <t xml:space="preserve">
Fraction of Total CDS / Uncounted.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Gürkan Korkmaz:</t>
        </r>
        <r>
          <rPr>
            <sz val="9"/>
            <color indexed="81"/>
            <rFont val="Tahoma"/>
            <charset val="1"/>
          </rPr>
          <t xml:space="preserve">
Absolut numbers of in frame stop codons found in the counted coding sequences.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Gürkan Korkmaz:</t>
        </r>
        <r>
          <rPr>
            <sz val="9"/>
            <color indexed="81"/>
            <rFont val="Tahoma"/>
            <charset val="1"/>
          </rPr>
          <t xml:space="preserve">
Fraction of cells E, F and G.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Gürkan Korkmaz:</t>
        </r>
        <r>
          <rPr>
            <sz val="9"/>
            <color indexed="81"/>
            <rFont val="Tahoma"/>
            <charset val="1"/>
          </rPr>
          <t xml:space="preserve">
GC content of the coding sequences.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Gürkan Korkmaz:</t>
        </r>
        <r>
          <rPr>
            <sz val="9"/>
            <color indexed="81"/>
            <rFont val="Tahoma"/>
            <charset val="1"/>
          </rPr>
          <t xml:space="preserve">
Absolut number of TGA, TAG and TAA sequences within CDS in all three frames of the CDS.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Fraction of cells L, M and N.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Nucleotide composition of CDS sequence file.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Size of CDS in absolut numbers of basepairs.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Sequence file name of genomic sequence.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Number of contigs found in the genomic sequence file.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Genomic GC content (of genomic sequence file)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Absolut numbers of TAG, TGA and TAA sequences found in the genomic sequences in all three frames. 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Nucleotide composition of genomic sequence file.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Size of genome in absolut numbers of basepairs.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Fraction of Z, AA and AB.</t>
        </r>
      </text>
    </comment>
    <comment ref="AN5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Coefficient of in frame stop codons found in CDS.</t>
        </r>
      </text>
    </comment>
    <comment ref="AN6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of in frame TGA and TAA.</t>
        </r>
      </text>
    </comment>
    <comment ref="AO6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of in frame TAG and TAA.</t>
        </r>
      </text>
    </comment>
    <comment ref="AP6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of in frame TGA and GC content of CDS.</t>
        </r>
      </text>
    </comment>
    <comment ref="AQ6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of in frame TAG and GC content of CDS.</t>
        </r>
      </text>
    </comment>
    <comment ref="AR6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of in frame TAA and GC content of CDS.</t>
        </r>
      </text>
    </comment>
    <comment ref="AS6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of in frame TGA and genomic GC content.</t>
        </r>
      </text>
    </comment>
    <comment ref="AT6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of in frame TAG and genomic GC content.</t>
        </r>
      </text>
    </comment>
    <comment ref="AU6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of in frame TAA and genomic GC.</t>
        </r>
      </text>
    </comment>
    <comment ref="AN9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Coefficient of  stop codons found in all three frames within CDS.</t>
        </r>
      </text>
    </comment>
    <comment ref="AN13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Coefficient of  stop codons found in all three frames within genomic sequence.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Gürkan Korkmaz:</t>
        </r>
        <r>
          <rPr>
            <sz val="9"/>
            <color indexed="81"/>
            <rFont val="Tahoma"/>
            <family val="2"/>
          </rPr>
          <t xml:space="preserve">
Correlation between the GC content of CDS and the GC content of genomic sequence. </t>
        </r>
      </text>
    </comment>
  </commentList>
</comments>
</file>

<file path=xl/sharedStrings.xml><?xml version="1.0" encoding="utf-8"?>
<sst xmlns="http://schemas.openxmlformats.org/spreadsheetml/2006/main" count="78" uniqueCount="44">
  <si>
    <t>Sequence</t>
  </si>
  <si>
    <t>Total CDS</t>
  </si>
  <si>
    <t>Uncounted</t>
  </si>
  <si>
    <t>%Uncounted</t>
  </si>
  <si>
    <t>Total Frame Stops CDS</t>
  </si>
  <si>
    <t>% Frame Stops CDS</t>
  </si>
  <si>
    <t>CDSGC</t>
  </si>
  <si>
    <t>Total Off Stops CDS</t>
  </si>
  <si>
    <t>% Off Stops CDS</t>
  </si>
  <si>
    <t>Nucleotides CDS</t>
  </si>
  <si>
    <t>CDS Size</t>
  </si>
  <si>
    <t>∑ FASTA sequences</t>
  </si>
  <si>
    <t>%gGC</t>
  </si>
  <si>
    <t>Total Off Stops Genomic</t>
  </si>
  <si>
    <t>Nucleotide Genomic</t>
  </si>
  <si>
    <t>Equal</t>
  </si>
  <si>
    <t>g Size</t>
  </si>
  <si>
    <t>% Off Stop Genomic</t>
  </si>
  <si>
    <t>TGA</t>
  </si>
  <si>
    <t>TAG</t>
  </si>
  <si>
    <t>TAA</t>
  </si>
  <si>
    <t>G</t>
  </si>
  <si>
    <t>C</t>
  </si>
  <si>
    <t>A</t>
  </si>
  <si>
    <t>T</t>
  </si>
  <si>
    <t>%gOffTAG</t>
  </si>
  <si>
    <t>%gOffTGA</t>
  </si>
  <si>
    <t>%gOffTAA</t>
  </si>
  <si>
    <t>00001GCF_000002435.1_GL2.fna</t>
  </si>
  <si>
    <t>00002GCF_000002445.1_ASM244v1.fna</t>
  </si>
  <si>
    <t>00003GCF_000002725.2_ASM272v2.fna</t>
  </si>
  <si>
    <t>Correlation Frame Stops</t>
  </si>
  <si>
    <t>00004GCF_000002765.3_ASM276v1.fna</t>
  </si>
  <si>
    <t>TGA2TAA</t>
  </si>
  <si>
    <t>TAG2TAA</t>
  </si>
  <si>
    <t>TGA2cdsGC</t>
  </si>
  <si>
    <t>TAG2cdsGC</t>
  </si>
  <si>
    <t>TAA2cdsGC</t>
  </si>
  <si>
    <t>TGA2genomicGC</t>
  </si>
  <si>
    <t>TAG2genomicGC</t>
  </si>
  <si>
    <t>TAA2genomicGC</t>
  </si>
  <si>
    <t>Correlation Off Stops CDS</t>
  </si>
  <si>
    <t>Correlation Off Stops Genomic</t>
  </si>
  <si>
    <t>CDSGC2genomicGC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</si>
</sst>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11" fontId="0" fillId="0" borderId="0" xfId="0" applyNumberFormat="1"/>
    <xf numFmtId="0" fontId="1" fillId="0" borderId="0" xfId="0" applyFont="1" applyFill="1" applyAlignment="1"/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82"/>
  <sheetViews>
    <sheetView tabSelected="1" topLeftCell="AL1" workbookViewId="0">
      <selection activeCell="AR20" sqref="AR20"/>
    </sheetView>
  </sheetViews>
  <sheetFormatPr defaultRowHeight="15" x14ac:dyDescent="0.25"/>
  <cols>
    <col min="1" max="21" width="10.7109375" customWidth="1"/>
    <col min="22" max="23" width="10.7109375" style="5" customWidth="1"/>
    <col min="24" max="32" width="10.7109375" customWidth="1"/>
    <col min="33" max="33" width="10.7109375" style="5" customWidth="1"/>
    <col min="34" max="38" width="10.7109375" customWidth="1"/>
    <col min="39" max="39" width="9.140625" customWidth="1"/>
    <col min="40" max="47" width="17.7109375" customWidth="1"/>
    <col min="48" max="48" width="17.28515625" customWidth="1"/>
    <col min="49" max="49" width="9.140625" customWidth="1"/>
  </cols>
  <sheetData>
    <row r="1" spans="1:49" ht="15.75" thickBot="1" x14ac:dyDescent="0.3">
      <c r="A1" s="10" t="s">
        <v>0</v>
      </c>
      <c r="B1" s="11" t="s">
        <v>1</v>
      </c>
      <c r="C1" s="12" t="s">
        <v>2</v>
      </c>
      <c r="D1" s="11" t="s">
        <v>3</v>
      </c>
      <c r="E1" s="13" t="s">
        <v>4</v>
      </c>
      <c r="F1" s="13"/>
      <c r="G1" s="13"/>
      <c r="H1" s="14" t="s">
        <v>5</v>
      </c>
      <c r="I1" s="14"/>
      <c r="J1" s="14"/>
      <c r="K1" s="15" t="s">
        <v>6</v>
      </c>
      <c r="L1" s="14" t="s">
        <v>7</v>
      </c>
      <c r="M1" s="14"/>
      <c r="N1" s="14"/>
      <c r="O1" s="13" t="s">
        <v>8</v>
      </c>
      <c r="P1" s="13"/>
      <c r="Q1" s="13"/>
      <c r="R1" s="14" t="s">
        <v>9</v>
      </c>
      <c r="S1" s="14"/>
      <c r="T1" s="14"/>
      <c r="U1" s="14"/>
      <c r="V1" s="16" t="s">
        <v>10</v>
      </c>
      <c r="W1" s="17" t="s">
        <v>0</v>
      </c>
      <c r="X1" s="18" t="s">
        <v>11</v>
      </c>
      <c r="Y1" s="17" t="s">
        <v>12</v>
      </c>
      <c r="Z1" s="13" t="s">
        <v>13</v>
      </c>
      <c r="AA1" s="13"/>
      <c r="AB1" s="13"/>
      <c r="AC1" s="14" t="s">
        <v>14</v>
      </c>
      <c r="AD1" s="14"/>
      <c r="AE1" s="14"/>
      <c r="AF1" s="14"/>
      <c r="AG1" s="15" t="s">
        <v>15</v>
      </c>
      <c r="AH1" s="17" t="s">
        <v>16</v>
      </c>
      <c r="AI1" s="19"/>
      <c r="AJ1" s="13" t="s">
        <v>17</v>
      </c>
      <c r="AK1" s="13"/>
      <c r="AL1" s="13"/>
      <c r="AM1" s="1"/>
      <c r="AW1" s="1"/>
    </row>
    <row r="2" spans="1:49" ht="15.75" thickBot="1" x14ac:dyDescent="0.3">
      <c r="A2" s="10"/>
      <c r="B2" s="11"/>
      <c r="C2" s="12"/>
      <c r="D2" s="11"/>
      <c r="E2" s="2" t="s">
        <v>18</v>
      </c>
      <c r="F2" s="2" t="s">
        <v>19</v>
      </c>
      <c r="G2" s="2" t="s">
        <v>20</v>
      </c>
      <c r="H2" s="3" t="s">
        <v>18</v>
      </c>
      <c r="I2" s="3" t="s">
        <v>19</v>
      </c>
      <c r="J2" s="3" t="s">
        <v>20</v>
      </c>
      <c r="K2" s="15"/>
      <c r="L2" s="3" t="s">
        <v>18</v>
      </c>
      <c r="M2" s="3" t="s">
        <v>19</v>
      </c>
      <c r="N2" s="3" t="s">
        <v>20</v>
      </c>
      <c r="O2" s="2" t="s">
        <v>18</v>
      </c>
      <c r="P2" s="2" t="s">
        <v>19</v>
      </c>
      <c r="Q2" s="2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16"/>
      <c r="W2" s="17"/>
      <c r="X2" s="18"/>
      <c r="Y2" s="17"/>
      <c r="Z2" s="2" t="s">
        <v>19</v>
      </c>
      <c r="AA2" s="2" t="s">
        <v>18</v>
      </c>
      <c r="AB2" s="2" t="s">
        <v>20</v>
      </c>
      <c r="AC2" s="3" t="s">
        <v>21</v>
      </c>
      <c r="AD2" s="3" t="s">
        <v>22</v>
      </c>
      <c r="AE2" s="3" t="s">
        <v>23</v>
      </c>
      <c r="AF2" s="3" t="s">
        <v>24</v>
      </c>
      <c r="AG2" s="15"/>
      <c r="AH2" s="17"/>
      <c r="AI2" s="19"/>
      <c r="AJ2" s="2" t="s">
        <v>25</v>
      </c>
      <c r="AK2" s="2" t="s">
        <v>26</v>
      </c>
      <c r="AL2" s="2" t="s">
        <v>27</v>
      </c>
      <c r="AM2" s="1"/>
      <c r="AW2" s="1"/>
    </row>
    <row r="3" spans="1:49" x14ac:dyDescent="0.25">
      <c r="A3" t="s">
        <v>28</v>
      </c>
      <c r="B3">
        <v>6503</v>
      </c>
      <c r="C3">
        <v>163</v>
      </c>
      <c r="D3">
        <v>2.5065354000000001E-2</v>
      </c>
      <c r="E3">
        <v>2224</v>
      </c>
      <c r="F3">
        <v>2190</v>
      </c>
      <c r="G3">
        <v>1926</v>
      </c>
      <c r="H3">
        <v>0.35078864399999998</v>
      </c>
      <c r="I3">
        <v>0.34542586800000002</v>
      </c>
      <c r="J3">
        <v>0.30378548900000002</v>
      </c>
      <c r="K3">
        <v>0.49361100899999999</v>
      </c>
      <c r="L3">
        <v>142771</v>
      </c>
      <c r="M3">
        <v>85403</v>
      </c>
      <c r="N3">
        <v>91905</v>
      </c>
      <c r="O3">
        <v>0.44604925699999998</v>
      </c>
      <c r="P3">
        <v>0.26681850400000001</v>
      </c>
      <c r="Q3">
        <v>0.28713223900000001</v>
      </c>
      <c r="R3">
        <v>2069666</v>
      </c>
      <c r="S3">
        <v>2107182</v>
      </c>
      <c r="T3">
        <v>2235313</v>
      </c>
      <c r="U3">
        <v>2049660</v>
      </c>
      <c r="V3" s="4">
        <f>R3+S3+T3+U3</f>
        <v>8461821</v>
      </c>
      <c r="W3" s="5" t="s">
        <v>28</v>
      </c>
      <c r="X3">
        <v>92</v>
      </c>
      <c r="Y3">
        <v>0.48977882900000003</v>
      </c>
      <c r="Z3">
        <v>130318</v>
      </c>
      <c r="AA3">
        <v>177467</v>
      </c>
      <c r="AB3">
        <v>123962</v>
      </c>
      <c r="AC3">
        <v>2599541</v>
      </c>
      <c r="AD3">
        <v>2604170</v>
      </c>
      <c r="AE3">
        <v>2714620</v>
      </c>
      <c r="AF3">
        <v>2706283</v>
      </c>
      <c r="AG3" s="1" t="b">
        <f t="shared" ref="AG3:AG34" si="0">EXACT(A3,W3)</f>
        <v>1</v>
      </c>
      <c r="AH3">
        <f t="shared" ref="AH3:AH34" si="1">AC3+AD3+AE3+AF3</f>
        <v>10624614</v>
      </c>
      <c r="AI3" s="6"/>
      <c r="AJ3">
        <f t="shared" ref="AJ3:AJ34" si="2">Z3/(Z3+AA3+AB3)</f>
        <v>0.30183880837620181</v>
      </c>
      <c r="AK3">
        <f t="shared" ref="AK3:AK34" si="3">AA3/(AA3+AB3+Z3)</f>
        <v>0.41104396787933672</v>
      </c>
      <c r="AL3">
        <f t="shared" ref="AL3:AL34" si="4">AB3/(AB3+Z3+AA3)</f>
        <v>0.28711722374446147</v>
      </c>
    </row>
    <row r="4" spans="1:49" x14ac:dyDescent="0.25">
      <c r="A4" t="s">
        <v>29</v>
      </c>
      <c r="B4">
        <v>8725</v>
      </c>
      <c r="C4">
        <v>267</v>
      </c>
      <c r="D4">
        <v>3.0601718999999999E-2</v>
      </c>
      <c r="E4">
        <v>3122</v>
      </c>
      <c r="F4">
        <v>2372</v>
      </c>
      <c r="G4">
        <v>2964</v>
      </c>
      <c r="H4">
        <v>0.36911799499999998</v>
      </c>
      <c r="I4">
        <v>0.28044455000000001</v>
      </c>
      <c r="J4">
        <v>0.35043745599999998</v>
      </c>
      <c r="K4">
        <v>0.50846020700000005</v>
      </c>
      <c r="L4">
        <v>267083</v>
      </c>
      <c r="M4">
        <v>85559</v>
      </c>
      <c r="N4">
        <v>118175</v>
      </c>
      <c r="O4">
        <v>0.56727560799999999</v>
      </c>
      <c r="P4">
        <v>0.18172453399999999</v>
      </c>
      <c r="Q4">
        <v>0.25099985800000002</v>
      </c>
      <c r="R4">
        <v>3646509</v>
      </c>
      <c r="S4">
        <v>3083843</v>
      </c>
      <c r="T4">
        <v>3304187</v>
      </c>
      <c r="U4">
        <v>3202194</v>
      </c>
      <c r="V4" s="4">
        <f t="shared" ref="V3:V34" si="5">R4+S4+T4+U4</f>
        <v>13236733</v>
      </c>
      <c r="W4" s="5" t="s">
        <v>29</v>
      </c>
      <c r="X4">
        <v>12</v>
      </c>
      <c r="Y4">
        <v>0.48419944799999998</v>
      </c>
      <c r="Z4">
        <v>186086</v>
      </c>
      <c r="AA4">
        <v>376300</v>
      </c>
      <c r="AB4">
        <v>286370</v>
      </c>
      <c r="AC4">
        <v>5404978</v>
      </c>
      <c r="AD4">
        <v>5417298</v>
      </c>
      <c r="AE4">
        <v>5738909</v>
      </c>
      <c r="AF4">
        <v>5789679</v>
      </c>
      <c r="AG4" s="1" t="b">
        <f t="shared" si="0"/>
        <v>1</v>
      </c>
      <c r="AH4">
        <f t="shared" si="1"/>
        <v>22350864</v>
      </c>
      <c r="AJ4">
        <f t="shared" si="2"/>
        <v>0.2192455782344985</v>
      </c>
      <c r="AK4">
        <f t="shared" si="3"/>
        <v>0.44335474506218514</v>
      </c>
      <c r="AL4">
        <f t="shared" si="4"/>
        <v>0.33739967670331639</v>
      </c>
    </row>
    <row r="5" spans="1:49" x14ac:dyDescent="0.25">
      <c r="A5" t="s">
        <v>30</v>
      </c>
      <c r="B5">
        <v>8328</v>
      </c>
      <c r="C5">
        <v>205</v>
      </c>
      <c r="D5">
        <v>2.4615754E-2</v>
      </c>
      <c r="E5">
        <v>3485</v>
      </c>
      <c r="F5">
        <v>2978</v>
      </c>
      <c r="G5">
        <v>1660</v>
      </c>
      <c r="H5">
        <v>0.42902868399999999</v>
      </c>
      <c r="I5">
        <v>0.36661332000000002</v>
      </c>
      <c r="J5">
        <v>0.20435799599999999</v>
      </c>
      <c r="K5">
        <v>0.62448132899999997</v>
      </c>
      <c r="L5">
        <v>205419</v>
      </c>
      <c r="M5">
        <v>49812</v>
      </c>
      <c r="N5">
        <v>32733</v>
      </c>
      <c r="O5">
        <v>0.71334958500000001</v>
      </c>
      <c r="P5">
        <v>0.17297995599999999</v>
      </c>
      <c r="Q5">
        <v>0.113670459</v>
      </c>
      <c r="R5">
        <v>4991358</v>
      </c>
      <c r="S5">
        <v>4893502</v>
      </c>
      <c r="T5">
        <v>3055570</v>
      </c>
      <c r="U5">
        <v>2888482</v>
      </c>
      <c r="V5" s="4">
        <f t="shared" si="5"/>
        <v>15828912</v>
      </c>
      <c r="W5" s="5" t="s">
        <v>30</v>
      </c>
      <c r="X5">
        <v>36</v>
      </c>
      <c r="Y5">
        <v>0.58639911199999994</v>
      </c>
      <c r="Z5">
        <v>147188</v>
      </c>
      <c r="AA5">
        <v>346927</v>
      </c>
      <c r="AB5">
        <v>91253</v>
      </c>
      <c r="AC5">
        <v>7659766</v>
      </c>
      <c r="AD5">
        <v>7705776</v>
      </c>
      <c r="AE5">
        <v>5394451</v>
      </c>
      <c r="AF5">
        <v>5443222</v>
      </c>
      <c r="AG5" s="1" t="b">
        <f t="shared" si="0"/>
        <v>1</v>
      </c>
      <c r="AH5">
        <f t="shared" si="1"/>
        <v>26203215</v>
      </c>
      <c r="AJ5">
        <f t="shared" si="2"/>
        <v>0.25144524470076945</v>
      </c>
      <c r="AK5">
        <f t="shared" si="3"/>
        <v>0.59266478522912081</v>
      </c>
      <c r="AL5">
        <f t="shared" si="4"/>
        <v>0.15588997007010974</v>
      </c>
      <c r="AN5" s="20" t="s">
        <v>31</v>
      </c>
      <c r="AO5" s="20"/>
      <c r="AP5" s="20"/>
      <c r="AQ5" s="20"/>
      <c r="AR5" s="20"/>
      <c r="AS5" s="20"/>
      <c r="AT5" s="20"/>
      <c r="AU5" s="20"/>
      <c r="AV5" s="7"/>
    </row>
    <row r="6" spans="1:49" x14ac:dyDescent="0.25">
      <c r="A6" t="s">
        <v>32</v>
      </c>
      <c r="B6">
        <v>5340</v>
      </c>
      <c r="C6">
        <v>150</v>
      </c>
      <c r="D6">
        <v>2.8089888E-2</v>
      </c>
      <c r="E6">
        <v>1084</v>
      </c>
      <c r="F6">
        <v>519</v>
      </c>
      <c r="G6">
        <v>3587</v>
      </c>
      <c r="H6">
        <v>0.208863198</v>
      </c>
      <c r="I6">
        <v>0.1</v>
      </c>
      <c r="J6">
        <v>0.69113680200000005</v>
      </c>
      <c r="K6">
        <v>0.23824241500000001</v>
      </c>
      <c r="L6">
        <v>328572</v>
      </c>
      <c r="M6">
        <v>154786</v>
      </c>
      <c r="N6">
        <v>644940</v>
      </c>
      <c r="O6">
        <v>0.291210301</v>
      </c>
      <c r="P6">
        <v>0.13718538899999999</v>
      </c>
      <c r="Q6">
        <v>0.57160431</v>
      </c>
      <c r="R6">
        <v>1720030</v>
      </c>
      <c r="S6">
        <v>1206744</v>
      </c>
      <c r="T6">
        <v>5543199</v>
      </c>
      <c r="U6">
        <v>3814884</v>
      </c>
      <c r="V6" s="4">
        <f t="shared" si="5"/>
        <v>12284857</v>
      </c>
      <c r="W6" s="5" t="s">
        <v>32</v>
      </c>
      <c r="X6">
        <v>15</v>
      </c>
      <c r="Y6">
        <v>0.293943501</v>
      </c>
      <c r="Z6">
        <v>115127</v>
      </c>
      <c r="AA6">
        <v>172771</v>
      </c>
      <c r="AB6">
        <v>293405</v>
      </c>
      <c r="AC6">
        <v>1324582</v>
      </c>
      <c r="AD6">
        <v>1317008</v>
      </c>
      <c r="AE6">
        <v>3171824</v>
      </c>
      <c r="AF6">
        <v>3173313</v>
      </c>
      <c r="AG6" s="1" t="b">
        <f t="shared" si="0"/>
        <v>1</v>
      </c>
      <c r="AH6">
        <f t="shared" si="1"/>
        <v>8986727</v>
      </c>
      <c r="AI6" s="6"/>
      <c r="AJ6">
        <f t="shared" si="2"/>
        <v>0.19804989824583738</v>
      </c>
      <c r="AK6">
        <f t="shared" si="3"/>
        <v>0.29721332936523637</v>
      </c>
      <c r="AL6">
        <f t="shared" si="4"/>
        <v>0.50473677238892622</v>
      </c>
      <c r="AN6" s="1" t="s">
        <v>33</v>
      </c>
      <c r="AO6" s="1" t="s">
        <v>34</v>
      </c>
      <c r="AP6" s="1" t="s">
        <v>35</v>
      </c>
      <c r="AQ6" s="1" t="s">
        <v>36</v>
      </c>
      <c r="AR6" s="1" t="s">
        <v>37</v>
      </c>
      <c r="AS6" s="1" t="s">
        <v>38</v>
      </c>
      <c r="AT6" s="1" t="s">
        <v>39</v>
      </c>
      <c r="AU6" s="1" t="s">
        <v>40</v>
      </c>
    </row>
    <row r="7" spans="1:49" x14ac:dyDescent="0.25">
      <c r="V7" s="4"/>
      <c r="AG7" s="1"/>
      <c r="AN7" s="8">
        <f>CORREL(H3:H82,J3:J82)</f>
        <v>-0.9823557441828068</v>
      </c>
      <c r="AO7" s="8">
        <f>CORREL(I3:I82,J3:J82)</f>
        <v>-0.9895757375875126</v>
      </c>
      <c r="AP7" s="8">
        <f>CORREL(H3:H82,K3:K82)</f>
        <v>0.9990413239914443</v>
      </c>
      <c r="AQ7" s="8">
        <f>CORREL(I3:I82,K3:K82)</f>
        <v>0.95594893714572349</v>
      </c>
      <c r="AR7" s="8">
        <f>CORREL(J3:J82,K3:K82)</f>
        <v>-0.98809963617360663</v>
      </c>
      <c r="AS7" s="8">
        <f>CORREL(Y3:Y82,H3:H82)</f>
        <v>0.99450222405637867</v>
      </c>
      <c r="AT7" s="8">
        <f>CORREL(X3:X82,I3:I82)</f>
        <v>0.55755343427398674</v>
      </c>
      <c r="AU7" s="8">
        <f>CORREL(Y3:Y82,J3:J82)</f>
        <v>-0.99092274513687162</v>
      </c>
    </row>
    <row r="8" spans="1:49" x14ac:dyDescent="0.25">
      <c r="V8" s="4"/>
      <c r="AG8" s="1"/>
      <c r="AN8" s="8"/>
      <c r="AO8" s="8"/>
      <c r="AP8" s="8"/>
      <c r="AQ8" s="8"/>
      <c r="AR8" s="8"/>
      <c r="AS8" s="8"/>
      <c r="AT8" s="8"/>
      <c r="AU8" s="8"/>
      <c r="AV8" s="8"/>
    </row>
    <row r="9" spans="1:49" x14ac:dyDescent="0.25">
      <c r="V9" s="4"/>
      <c r="AG9" s="1"/>
      <c r="AN9" s="21" t="s">
        <v>41</v>
      </c>
      <c r="AO9" s="21"/>
      <c r="AP9" s="21"/>
      <c r="AQ9" s="21"/>
      <c r="AR9" s="21"/>
      <c r="AS9" s="21"/>
      <c r="AT9" s="21"/>
      <c r="AU9" s="21"/>
      <c r="AV9" s="9"/>
    </row>
    <row r="10" spans="1:49" x14ac:dyDescent="0.25">
      <c r="V10" s="4"/>
      <c r="AG10" s="1"/>
      <c r="AN10" s="8" t="s">
        <v>33</v>
      </c>
      <c r="AO10" s="8" t="s">
        <v>34</v>
      </c>
      <c r="AP10" s="8" t="s">
        <v>35</v>
      </c>
      <c r="AQ10" s="8" t="s">
        <v>36</v>
      </c>
      <c r="AR10" s="8" t="s">
        <v>37</v>
      </c>
      <c r="AS10" s="8" t="s">
        <v>38</v>
      </c>
      <c r="AT10" s="8" t="s">
        <v>39</v>
      </c>
      <c r="AU10" s="8" t="s">
        <v>40</v>
      </c>
      <c r="AV10" s="8"/>
    </row>
    <row r="11" spans="1:49" x14ac:dyDescent="0.25">
      <c r="V11" s="4"/>
      <c r="AG11" s="1"/>
      <c r="AN11" s="8">
        <f>CORREL(O3:O82,Q3:Q82)</f>
        <v>-0.95869980365819107</v>
      </c>
      <c r="AO11" s="8">
        <f>CORREL(P3:P82,Q3:Q82)</f>
        <v>-0.37086107973381804</v>
      </c>
      <c r="AP11" s="8">
        <f>CORREL(O3:O82,K3:K82)</f>
        <v>0.94434629870316877</v>
      </c>
      <c r="AQ11" s="8">
        <f>CORREL(P3:P82,K3:K82)</f>
        <v>0.41377673782406194</v>
      </c>
      <c r="AR11" s="8">
        <f>CORREL(Q3:Q82,K3:K82)</f>
        <v>-0.99887141010308611</v>
      </c>
      <c r="AS11" s="8">
        <f>CORREL(O3:O82,Y3:Y82)</f>
        <v>0.93515467265711139</v>
      </c>
      <c r="AT11" s="8">
        <f>CORREL(P3:P82,Y3:Y82)</f>
        <v>0.43182070792154842</v>
      </c>
      <c r="AU11" s="8">
        <f>CORREL(Q3:Q82,Y3:Y82)</f>
        <v>-0.99545300769177669</v>
      </c>
      <c r="AV11" s="8"/>
    </row>
    <row r="12" spans="1:49" x14ac:dyDescent="0.25">
      <c r="V12" s="4"/>
      <c r="AG12" s="1"/>
      <c r="AN12" s="8"/>
      <c r="AO12" s="8"/>
      <c r="AP12" s="8"/>
      <c r="AQ12" s="8"/>
      <c r="AR12" s="8"/>
      <c r="AS12" s="8"/>
      <c r="AT12" s="8"/>
      <c r="AU12" s="8"/>
      <c r="AV12" s="8"/>
    </row>
    <row r="13" spans="1:49" x14ac:dyDescent="0.25">
      <c r="V13" s="4"/>
      <c r="AG13" s="1"/>
      <c r="AN13" s="21" t="s">
        <v>42</v>
      </c>
      <c r="AO13" s="21"/>
      <c r="AP13" s="21"/>
      <c r="AQ13" s="21"/>
      <c r="AR13" s="21"/>
      <c r="AS13" s="21"/>
      <c r="AT13" s="21"/>
      <c r="AU13" s="21"/>
      <c r="AV13" s="9"/>
    </row>
    <row r="14" spans="1:49" x14ac:dyDescent="0.25">
      <c r="V14" s="4"/>
      <c r="AG14" s="1"/>
      <c r="AN14" s="8" t="s">
        <v>33</v>
      </c>
      <c r="AO14" s="8" t="s">
        <v>34</v>
      </c>
      <c r="AS14" s="8" t="s">
        <v>38</v>
      </c>
      <c r="AT14" s="8" t="s">
        <v>39</v>
      </c>
      <c r="AU14" s="8" t="s">
        <v>40</v>
      </c>
    </row>
    <row r="15" spans="1:49" x14ac:dyDescent="0.25">
      <c r="V15" s="4"/>
      <c r="AG15" s="1"/>
      <c r="AN15" s="8">
        <f>CORREL(AK3:AK82,AL3:AL82)</f>
        <v>-0.95636408040414678</v>
      </c>
      <c r="AO15" s="8">
        <f>CORREL(AJ3:AJ82,AL3:AL82)</f>
        <v>-0.61585087321869669</v>
      </c>
      <c r="AS15" s="8">
        <f>CORREL(AK3:AK82,Y3:Y82)</f>
        <v>0.94534994805773076</v>
      </c>
      <c r="AT15" s="8">
        <f>CORREL(AJ3:AJ82,Y3:Y82)</f>
        <v>0.58565062465753848</v>
      </c>
      <c r="AU15" s="8">
        <f>CORREL(AL3:AL82,Y3:Y82)</f>
        <v>-0.98125020548378161</v>
      </c>
    </row>
    <row r="16" spans="1:49" x14ac:dyDescent="0.25">
      <c r="V16" s="4"/>
      <c r="AG16" s="1"/>
    </row>
    <row r="17" spans="9:40" x14ac:dyDescent="0.25">
      <c r="V17" s="4"/>
      <c r="AG17" s="1"/>
      <c r="AN17" s="1" t="s">
        <v>43</v>
      </c>
    </row>
    <row r="18" spans="9:40" x14ac:dyDescent="0.25">
      <c r="V18" s="4"/>
      <c r="AG18" s="1"/>
      <c r="AN18" s="8">
        <f>CORREL(K3:K82,Y3:Y82)</f>
        <v>0.99807337861119416</v>
      </c>
    </row>
    <row r="19" spans="9:40" x14ac:dyDescent="0.25">
      <c r="V19" s="4"/>
      <c r="AG19" s="1"/>
    </row>
    <row r="20" spans="9:40" x14ac:dyDescent="0.25">
      <c r="V20" s="4"/>
      <c r="AG20" s="1"/>
    </row>
    <row r="21" spans="9:40" x14ac:dyDescent="0.25">
      <c r="V21" s="4"/>
      <c r="AG21" s="1"/>
    </row>
    <row r="22" spans="9:40" x14ac:dyDescent="0.25">
      <c r="V22" s="4"/>
      <c r="AG22" s="1"/>
    </row>
    <row r="23" spans="9:40" x14ac:dyDescent="0.25">
      <c r="V23" s="4"/>
      <c r="AG23" s="1"/>
    </row>
    <row r="24" spans="9:40" x14ac:dyDescent="0.25">
      <c r="V24" s="4"/>
      <c r="AG24" s="1"/>
    </row>
    <row r="25" spans="9:40" x14ac:dyDescent="0.25">
      <c r="V25" s="4"/>
      <c r="AG25" s="1"/>
    </row>
    <row r="26" spans="9:40" x14ac:dyDescent="0.25">
      <c r="V26" s="4"/>
      <c r="AG26" s="1"/>
    </row>
    <row r="27" spans="9:40" x14ac:dyDescent="0.25">
      <c r="V27" s="4"/>
      <c r="AG27" s="1"/>
    </row>
    <row r="28" spans="9:40" x14ac:dyDescent="0.25">
      <c r="V28" s="4"/>
      <c r="AG28" s="1"/>
    </row>
    <row r="29" spans="9:40" x14ac:dyDescent="0.25">
      <c r="V29" s="4"/>
      <c r="AG29" s="1"/>
    </row>
    <row r="30" spans="9:40" x14ac:dyDescent="0.25">
      <c r="V30" s="4"/>
      <c r="AG30" s="1"/>
    </row>
    <row r="31" spans="9:40" x14ac:dyDescent="0.25">
      <c r="V31" s="4"/>
      <c r="AG31" s="1"/>
    </row>
    <row r="32" spans="9:40" x14ac:dyDescent="0.25">
      <c r="I32" s="6"/>
      <c r="V32" s="4"/>
      <c r="AG32" s="1"/>
    </row>
    <row r="33" spans="22:33" x14ac:dyDescent="0.25">
      <c r="V33" s="4"/>
      <c r="AG33" s="1"/>
    </row>
    <row r="34" spans="22:33" x14ac:dyDescent="0.25">
      <c r="V34" s="4"/>
      <c r="AG34" s="1"/>
    </row>
    <row r="35" spans="22:33" x14ac:dyDescent="0.25">
      <c r="V35" s="4"/>
      <c r="AG35" s="1"/>
    </row>
    <row r="36" spans="22:33" x14ac:dyDescent="0.25">
      <c r="V36" s="4"/>
      <c r="AG36" s="1"/>
    </row>
    <row r="37" spans="22:33" x14ac:dyDescent="0.25">
      <c r="V37" s="4"/>
      <c r="AG37" s="1"/>
    </row>
    <row r="38" spans="22:33" x14ac:dyDescent="0.25">
      <c r="V38" s="4"/>
      <c r="AG38" s="1"/>
    </row>
    <row r="39" spans="22:33" x14ac:dyDescent="0.25">
      <c r="V39" s="4"/>
      <c r="AG39" s="1"/>
    </row>
    <row r="40" spans="22:33" x14ac:dyDescent="0.25">
      <c r="V40" s="4"/>
      <c r="AG40" s="1"/>
    </row>
    <row r="41" spans="22:33" x14ac:dyDescent="0.25">
      <c r="V41" s="4"/>
      <c r="AG41" s="1"/>
    </row>
    <row r="42" spans="22:33" x14ac:dyDescent="0.25">
      <c r="V42" s="4"/>
      <c r="AG42" s="1"/>
    </row>
    <row r="43" spans="22:33" x14ac:dyDescent="0.25">
      <c r="V43" s="4"/>
      <c r="AG43" s="1"/>
    </row>
    <row r="44" spans="22:33" x14ac:dyDescent="0.25">
      <c r="V44" s="4"/>
      <c r="AG44" s="1"/>
    </row>
    <row r="45" spans="22:33" x14ac:dyDescent="0.25">
      <c r="V45" s="4"/>
      <c r="AG45" s="1"/>
    </row>
    <row r="46" spans="22:33" x14ac:dyDescent="0.25">
      <c r="V46" s="4"/>
      <c r="AG46" s="1"/>
    </row>
    <row r="47" spans="22:33" x14ac:dyDescent="0.25">
      <c r="V47" s="4"/>
      <c r="AG47" s="1"/>
    </row>
    <row r="48" spans="22:33" x14ac:dyDescent="0.25">
      <c r="V48" s="4"/>
      <c r="AG48" s="1"/>
    </row>
    <row r="49" spans="22:33" x14ac:dyDescent="0.25">
      <c r="V49" s="4"/>
      <c r="AG49" s="1"/>
    </row>
    <row r="50" spans="22:33" x14ac:dyDescent="0.25">
      <c r="V50" s="4"/>
      <c r="AG50" s="1"/>
    </row>
    <row r="51" spans="22:33" x14ac:dyDescent="0.25">
      <c r="V51" s="4"/>
      <c r="AG51" s="1"/>
    </row>
    <row r="52" spans="22:33" x14ac:dyDescent="0.25">
      <c r="V52" s="4"/>
      <c r="AG52" s="1"/>
    </row>
    <row r="53" spans="22:33" x14ac:dyDescent="0.25">
      <c r="V53" s="4"/>
      <c r="AG53" s="1"/>
    </row>
    <row r="54" spans="22:33" x14ac:dyDescent="0.25">
      <c r="V54" s="4"/>
      <c r="AG54" s="1"/>
    </row>
    <row r="55" spans="22:33" x14ac:dyDescent="0.25">
      <c r="V55" s="4"/>
      <c r="AG55" s="1"/>
    </row>
    <row r="56" spans="22:33" x14ac:dyDescent="0.25">
      <c r="V56" s="4"/>
      <c r="AG56" s="1"/>
    </row>
    <row r="57" spans="22:33" x14ac:dyDescent="0.25">
      <c r="V57" s="4"/>
      <c r="AG57" s="1"/>
    </row>
    <row r="58" spans="22:33" x14ac:dyDescent="0.25">
      <c r="V58" s="4"/>
      <c r="AG58" s="1"/>
    </row>
    <row r="59" spans="22:33" x14ac:dyDescent="0.25">
      <c r="V59" s="4"/>
      <c r="AG59" s="1"/>
    </row>
    <row r="60" spans="22:33" x14ac:dyDescent="0.25">
      <c r="V60" s="4"/>
      <c r="AG60" s="1"/>
    </row>
    <row r="61" spans="22:33" x14ac:dyDescent="0.25">
      <c r="V61" s="4"/>
      <c r="AG61" s="1"/>
    </row>
    <row r="62" spans="22:33" x14ac:dyDescent="0.25">
      <c r="V62" s="4"/>
      <c r="AG62" s="1"/>
    </row>
    <row r="63" spans="22:33" x14ac:dyDescent="0.25">
      <c r="V63" s="4"/>
      <c r="AG63" s="1"/>
    </row>
    <row r="64" spans="22:33" x14ac:dyDescent="0.25">
      <c r="V64" s="4"/>
      <c r="AG64" s="1"/>
    </row>
    <row r="65" spans="22:33" x14ac:dyDescent="0.25">
      <c r="V65" s="4"/>
      <c r="AG65" s="1"/>
    </row>
    <row r="66" spans="22:33" x14ac:dyDescent="0.25">
      <c r="V66" s="4"/>
      <c r="AG66" s="1"/>
    </row>
    <row r="67" spans="22:33" x14ac:dyDescent="0.25">
      <c r="V67" s="4"/>
      <c r="AG67" s="1"/>
    </row>
    <row r="68" spans="22:33" x14ac:dyDescent="0.25">
      <c r="V68" s="4"/>
      <c r="AG68" s="1"/>
    </row>
    <row r="69" spans="22:33" x14ac:dyDescent="0.25">
      <c r="V69" s="4"/>
      <c r="AG69" s="1"/>
    </row>
    <row r="70" spans="22:33" x14ac:dyDescent="0.25">
      <c r="V70" s="4"/>
      <c r="AG70" s="1"/>
    </row>
    <row r="71" spans="22:33" x14ac:dyDescent="0.25">
      <c r="V71" s="4"/>
      <c r="AG71" s="1"/>
    </row>
    <row r="72" spans="22:33" x14ac:dyDescent="0.25">
      <c r="V72" s="4"/>
      <c r="AG72" s="1"/>
    </row>
    <row r="73" spans="22:33" x14ac:dyDescent="0.25">
      <c r="V73" s="4"/>
      <c r="AG73" s="1"/>
    </row>
    <row r="74" spans="22:33" x14ac:dyDescent="0.25">
      <c r="V74" s="4"/>
      <c r="AG74" s="1"/>
    </row>
    <row r="75" spans="22:33" x14ac:dyDescent="0.25">
      <c r="V75" s="4"/>
      <c r="AG75" s="1"/>
    </row>
    <row r="76" spans="22:33" x14ac:dyDescent="0.25">
      <c r="V76" s="4"/>
      <c r="AG76" s="1"/>
    </row>
    <row r="77" spans="22:33" x14ac:dyDescent="0.25">
      <c r="V77" s="4"/>
      <c r="AG77" s="1"/>
    </row>
    <row r="78" spans="22:33" x14ac:dyDescent="0.25">
      <c r="V78" s="4"/>
      <c r="AG78" s="1"/>
    </row>
    <row r="79" spans="22:33" x14ac:dyDescent="0.25">
      <c r="V79" s="4"/>
      <c r="AG79" s="1"/>
    </row>
    <row r="80" spans="22:33" x14ac:dyDescent="0.25">
      <c r="V80" s="4"/>
      <c r="AG80" s="1"/>
    </row>
    <row r="81" spans="22:33" x14ac:dyDescent="0.25">
      <c r="V81" s="4"/>
      <c r="AG81" s="1"/>
    </row>
    <row r="82" spans="22:33" x14ac:dyDescent="0.25">
      <c r="V82" s="4"/>
      <c r="AG82" s="1"/>
    </row>
  </sheetData>
  <mergeCells count="23">
    <mergeCell ref="AI1:AI2"/>
    <mergeCell ref="AJ1:AL1"/>
    <mergeCell ref="AN5:AU5"/>
    <mergeCell ref="AN9:AU9"/>
    <mergeCell ref="AN13:AU13"/>
    <mergeCell ref="X1:X2"/>
    <mergeCell ref="Y1:Y2"/>
    <mergeCell ref="Z1:AB1"/>
    <mergeCell ref="AC1:AF1"/>
    <mergeCell ref="AG1:AG2"/>
    <mergeCell ref="AH1:AH2"/>
    <mergeCell ref="K1:K2"/>
    <mergeCell ref="L1:N1"/>
    <mergeCell ref="O1:Q1"/>
    <mergeCell ref="R1:U1"/>
    <mergeCell ref="V1:V2"/>
    <mergeCell ref="W1:W2"/>
    <mergeCell ref="A1:A2"/>
    <mergeCell ref="B1:B2"/>
    <mergeCell ref="C1:C2"/>
    <mergeCell ref="D1:D2"/>
    <mergeCell ref="E1:G1"/>
    <mergeCell ref="H1:J1"/>
  </mergeCells>
  <pageMargins left="0.70000000000000007" right="0.70000000000000007" top="0.75" bottom="0.75" header="0.30000000000000004" footer="0.30000000000000004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Gürkan Korkmaz</cp:lastModifiedBy>
  <dcterms:created xsi:type="dcterms:W3CDTF">2015-06-05T18:17:20Z</dcterms:created>
  <dcterms:modified xsi:type="dcterms:W3CDTF">2017-12-26T14:13:21Z</dcterms:modified>
</cp:coreProperties>
</file>