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Dropbox\Research\RF Projects\SCU2017\Second Analysis\ProtozoaAnalysis\"/>
    </mc:Choice>
  </mc:AlternateContent>
  <bookViews>
    <workbookView xWindow="0" yWindow="0" windowWidth="17250" windowHeight="5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1" l="1"/>
  <c r="AG32" i="1"/>
  <c r="AH32" i="1"/>
  <c r="AI32" i="1"/>
  <c r="AJ32" i="1"/>
  <c r="AK32" i="1"/>
  <c r="AL32" i="1"/>
  <c r="AM32" i="1"/>
  <c r="AN32" i="1"/>
  <c r="AO32" i="1"/>
  <c r="AP32" i="1" s="1"/>
  <c r="AQ32" i="1"/>
  <c r="AR32" i="1"/>
  <c r="AS32" i="1"/>
  <c r="V34" i="1"/>
  <c r="AG34" i="1"/>
  <c r="AH34" i="1"/>
  <c r="AI34" i="1"/>
  <c r="AJ34" i="1"/>
  <c r="AK34" i="1"/>
  <c r="AL34" i="1"/>
  <c r="AM34" i="1"/>
  <c r="AN34" i="1"/>
  <c r="AP34" i="1" s="1"/>
  <c r="AO34" i="1"/>
  <c r="AQ34" i="1"/>
  <c r="AR34" i="1"/>
  <c r="AS34" i="1"/>
  <c r="AX11" i="1" l="1"/>
  <c r="AW11" i="1"/>
  <c r="AV11" i="1"/>
  <c r="AU11" i="1"/>
  <c r="AT11" i="1"/>
  <c r="BA7" i="1"/>
  <c r="AZ7" i="1"/>
  <c r="AY7" i="1"/>
  <c r="AX7" i="1"/>
  <c r="AW7" i="1"/>
  <c r="AV7" i="1"/>
  <c r="AU7" i="1"/>
  <c r="AT7" i="1"/>
  <c r="BB3" i="1"/>
  <c r="BA3" i="1"/>
  <c r="AZ3" i="1"/>
  <c r="AY3" i="1"/>
  <c r="AX3" i="1"/>
  <c r="AW3" i="1"/>
  <c r="AV3" i="1"/>
  <c r="AU3" i="1"/>
  <c r="AT3" i="1"/>
  <c r="AG3" i="1" l="1"/>
  <c r="AH3" i="1"/>
  <c r="AI3" i="1"/>
  <c r="AJ3" i="1"/>
  <c r="AG4" i="1"/>
  <c r="AH4" i="1"/>
  <c r="AI4" i="1"/>
  <c r="AJ4" i="1"/>
  <c r="AG5" i="1"/>
  <c r="AH5" i="1"/>
  <c r="AI5" i="1"/>
  <c r="AJ5" i="1"/>
  <c r="AG6" i="1"/>
  <c r="AH6" i="1"/>
  <c r="AI6" i="1"/>
  <c r="AJ6" i="1"/>
  <c r="AG7" i="1"/>
  <c r="AH7" i="1"/>
  <c r="AI7" i="1"/>
  <c r="AJ7" i="1"/>
  <c r="AG8" i="1"/>
  <c r="AH8" i="1"/>
  <c r="AI8" i="1"/>
  <c r="AJ8" i="1"/>
  <c r="AG9" i="1"/>
  <c r="AH9" i="1"/>
  <c r="AI9" i="1"/>
  <c r="AJ9" i="1"/>
  <c r="AG10" i="1"/>
  <c r="AH10" i="1"/>
  <c r="AI10" i="1"/>
  <c r="AJ10" i="1"/>
  <c r="AG11" i="1"/>
  <c r="AH11" i="1"/>
  <c r="AI11" i="1"/>
  <c r="AJ11" i="1"/>
  <c r="AG12" i="1"/>
  <c r="AH12" i="1"/>
  <c r="AI12" i="1"/>
  <c r="AJ12" i="1"/>
  <c r="AG13" i="1"/>
  <c r="AH13" i="1"/>
  <c r="AI13" i="1"/>
  <c r="AJ13" i="1"/>
  <c r="AG14" i="1"/>
  <c r="AH14" i="1"/>
  <c r="AI14" i="1"/>
  <c r="AJ14" i="1"/>
  <c r="AG15" i="1"/>
  <c r="AH15" i="1"/>
  <c r="AI15" i="1"/>
  <c r="AJ15" i="1"/>
  <c r="AG16" i="1"/>
  <c r="AH16" i="1"/>
  <c r="AI16" i="1"/>
  <c r="AJ16" i="1"/>
  <c r="AG17" i="1"/>
  <c r="AH17" i="1"/>
  <c r="AI17" i="1"/>
  <c r="AJ17" i="1"/>
  <c r="AG18" i="1"/>
  <c r="AH18" i="1"/>
  <c r="AI18" i="1"/>
  <c r="AJ18" i="1"/>
  <c r="AG19" i="1"/>
  <c r="AH19" i="1"/>
  <c r="AI19" i="1" s="1"/>
  <c r="AJ19" i="1"/>
  <c r="AG20" i="1"/>
  <c r="AH20" i="1"/>
  <c r="AI20" i="1"/>
  <c r="AJ20" i="1"/>
  <c r="AG21" i="1"/>
  <c r="AH21" i="1"/>
  <c r="AI21" i="1"/>
  <c r="AJ21" i="1"/>
  <c r="AG22" i="1"/>
  <c r="AH22" i="1"/>
  <c r="AI22" i="1"/>
  <c r="AJ22" i="1"/>
  <c r="AG23" i="1"/>
  <c r="AH23" i="1"/>
  <c r="AI23" i="1"/>
  <c r="AJ23" i="1"/>
  <c r="AG24" i="1"/>
  <c r="AH24" i="1"/>
  <c r="AI24" i="1"/>
  <c r="AJ24" i="1"/>
  <c r="AG25" i="1"/>
  <c r="AH25" i="1"/>
  <c r="AI25" i="1"/>
  <c r="AJ25" i="1"/>
  <c r="AG26" i="1"/>
  <c r="AH26" i="1"/>
  <c r="AI26" i="1"/>
  <c r="AJ26" i="1"/>
  <c r="AG27" i="1"/>
  <c r="AH27" i="1"/>
  <c r="AI27" i="1"/>
  <c r="AJ27" i="1"/>
  <c r="AG28" i="1"/>
  <c r="AH28" i="1"/>
  <c r="AI28" i="1"/>
  <c r="AJ28" i="1"/>
  <c r="AG29" i="1"/>
  <c r="AH29" i="1"/>
  <c r="AI29" i="1"/>
  <c r="AJ29" i="1"/>
  <c r="AG30" i="1"/>
  <c r="AH30" i="1"/>
  <c r="AI30" i="1"/>
  <c r="AJ30" i="1"/>
  <c r="AG31" i="1"/>
  <c r="AH31" i="1"/>
  <c r="AI31" i="1"/>
  <c r="AJ31" i="1"/>
  <c r="AG33" i="1"/>
  <c r="AH33" i="1"/>
  <c r="AI33" i="1"/>
  <c r="AJ33" i="1"/>
  <c r="AG35" i="1"/>
  <c r="AH35" i="1"/>
  <c r="AI35" i="1"/>
  <c r="AJ35" i="1"/>
  <c r="AG36" i="1"/>
  <c r="AH36" i="1"/>
  <c r="AI36" i="1"/>
  <c r="AJ36" i="1"/>
  <c r="AG37" i="1"/>
  <c r="AH37" i="1"/>
  <c r="AI37" i="1"/>
  <c r="AJ37" i="1"/>
  <c r="AG38" i="1"/>
  <c r="AH38" i="1"/>
  <c r="AI38" i="1" s="1"/>
  <c r="AJ38" i="1"/>
  <c r="AG39" i="1"/>
  <c r="AH39" i="1"/>
  <c r="AI39" i="1"/>
  <c r="AJ39" i="1"/>
  <c r="AG40" i="1"/>
  <c r="AH40" i="1"/>
  <c r="AI40" i="1"/>
  <c r="AJ40" i="1"/>
  <c r="AG41" i="1"/>
  <c r="AH41" i="1"/>
  <c r="AI41" i="1" s="1"/>
  <c r="AJ41" i="1"/>
  <c r="AG42" i="1"/>
  <c r="AH42" i="1"/>
  <c r="AI42" i="1" s="1"/>
  <c r="AJ42" i="1"/>
  <c r="AG43" i="1"/>
  <c r="AH43" i="1"/>
  <c r="AI43" i="1" s="1"/>
  <c r="AJ43" i="1"/>
  <c r="AG44" i="1"/>
  <c r="AH44" i="1"/>
  <c r="AI44" i="1" s="1"/>
  <c r="AJ44" i="1"/>
  <c r="AG45" i="1"/>
  <c r="AH45" i="1"/>
  <c r="AI45" i="1"/>
  <c r="AJ45" i="1"/>
  <c r="AG46" i="1"/>
  <c r="AH46" i="1"/>
  <c r="AI46" i="1"/>
  <c r="AJ46" i="1"/>
  <c r="AG47" i="1"/>
  <c r="AH47" i="1"/>
  <c r="AI47" i="1"/>
  <c r="AJ47" i="1"/>
  <c r="AG48" i="1"/>
  <c r="AH48" i="1"/>
  <c r="AI48" i="1"/>
  <c r="AJ48" i="1"/>
  <c r="AG49" i="1"/>
  <c r="AH49" i="1"/>
  <c r="AI49" i="1"/>
  <c r="AJ49" i="1"/>
  <c r="AG50" i="1"/>
  <c r="AH50" i="1"/>
  <c r="AI50" i="1"/>
  <c r="AJ50" i="1"/>
  <c r="AG51" i="1"/>
  <c r="AH51" i="1"/>
  <c r="AI51" i="1"/>
  <c r="AJ51" i="1"/>
  <c r="AG52" i="1"/>
  <c r="AH52" i="1"/>
  <c r="AI52" i="1"/>
  <c r="AJ52" i="1"/>
  <c r="AG53" i="1"/>
  <c r="AH53" i="1"/>
  <c r="AI53" i="1"/>
  <c r="AJ53" i="1"/>
  <c r="AG54" i="1"/>
  <c r="AH54" i="1"/>
  <c r="AI54" i="1"/>
  <c r="AJ54" i="1"/>
  <c r="AG55" i="1"/>
  <c r="AH55" i="1"/>
  <c r="AI55" i="1"/>
  <c r="AJ55" i="1"/>
  <c r="AG56" i="1"/>
  <c r="AH56" i="1"/>
  <c r="AI56" i="1"/>
  <c r="AJ56" i="1"/>
  <c r="AG57" i="1"/>
  <c r="AH57" i="1"/>
  <c r="AI57" i="1"/>
  <c r="AJ57" i="1"/>
  <c r="AG58" i="1"/>
  <c r="AH58" i="1"/>
  <c r="AI58" i="1"/>
  <c r="AJ58" i="1"/>
  <c r="AG59" i="1"/>
  <c r="AH59" i="1"/>
  <c r="AI59" i="1"/>
  <c r="AJ59" i="1"/>
  <c r="AG60" i="1"/>
  <c r="AH60" i="1"/>
  <c r="AI60" i="1"/>
  <c r="AJ60" i="1"/>
  <c r="AG61" i="1"/>
  <c r="AH61" i="1"/>
  <c r="AI61" i="1"/>
  <c r="AJ61" i="1"/>
  <c r="AG62" i="1"/>
  <c r="AH62" i="1"/>
  <c r="AI62" i="1"/>
  <c r="AJ62" i="1"/>
  <c r="AG63" i="1"/>
  <c r="AH63" i="1"/>
  <c r="AI63" i="1"/>
  <c r="AJ63" i="1"/>
  <c r="AG64" i="1"/>
  <c r="AH64" i="1"/>
  <c r="AI64" i="1"/>
  <c r="AJ64" i="1"/>
  <c r="AG65" i="1"/>
  <c r="AH65" i="1"/>
  <c r="AI65" i="1"/>
  <c r="AJ65" i="1"/>
  <c r="AG66" i="1"/>
  <c r="AH66" i="1"/>
  <c r="AI66" i="1"/>
  <c r="AJ66" i="1"/>
  <c r="AG67" i="1"/>
  <c r="AH67" i="1"/>
  <c r="AI67" i="1"/>
  <c r="AJ67" i="1"/>
  <c r="AG68" i="1"/>
  <c r="AH68" i="1"/>
  <c r="AI68" i="1"/>
  <c r="AJ68" i="1"/>
  <c r="AG69" i="1"/>
  <c r="AH69" i="1"/>
  <c r="AI69" i="1"/>
  <c r="AJ69" i="1"/>
  <c r="AG70" i="1"/>
  <c r="AH70" i="1"/>
  <c r="AI70" i="1"/>
  <c r="AJ70" i="1"/>
  <c r="AG71" i="1"/>
  <c r="AH71" i="1"/>
  <c r="AI71" i="1"/>
  <c r="AJ71" i="1"/>
  <c r="AG72" i="1"/>
  <c r="AH72" i="1"/>
  <c r="AI72" i="1"/>
  <c r="AJ72" i="1"/>
  <c r="AG73" i="1"/>
  <c r="AH73" i="1"/>
  <c r="AI73" i="1"/>
  <c r="AJ73" i="1"/>
  <c r="AG74" i="1"/>
  <c r="AH74" i="1"/>
  <c r="AI74" i="1"/>
  <c r="AJ74" i="1"/>
  <c r="AG75" i="1"/>
  <c r="AH75" i="1"/>
  <c r="AI75" i="1"/>
  <c r="AJ75" i="1"/>
  <c r="AG76" i="1"/>
  <c r="AH76" i="1"/>
  <c r="AI76" i="1"/>
  <c r="AJ76" i="1"/>
  <c r="AG77" i="1"/>
  <c r="AH77" i="1"/>
  <c r="AI77" i="1"/>
  <c r="AJ77" i="1"/>
  <c r="AG78" i="1"/>
  <c r="AH78" i="1"/>
  <c r="AI78" i="1"/>
  <c r="AJ78" i="1"/>
  <c r="AG79" i="1"/>
  <c r="AH79" i="1"/>
  <c r="AI79" i="1"/>
  <c r="AJ79" i="1"/>
  <c r="AG80" i="1"/>
  <c r="AH80" i="1"/>
  <c r="AI80" i="1"/>
  <c r="AJ80" i="1"/>
  <c r="AG81" i="1"/>
  <c r="AH81" i="1"/>
  <c r="AI81" i="1"/>
  <c r="AJ81" i="1"/>
  <c r="AG82" i="1"/>
  <c r="AH82" i="1"/>
  <c r="AI82" i="1"/>
  <c r="AJ82" i="1"/>
  <c r="AK4" i="1" l="1"/>
  <c r="AL4" i="1"/>
  <c r="AN4" i="1"/>
  <c r="AO4" i="1"/>
  <c r="AQ4" i="1"/>
  <c r="AR4" i="1"/>
  <c r="AS4" i="1"/>
  <c r="AK5" i="1"/>
  <c r="AL5" i="1"/>
  <c r="AN5" i="1"/>
  <c r="AO5" i="1"/>
  <c r="AQ5" i="1"/>
  <c r="AR5" i="1"/>
  <c r="AS5" i="1"/>
  <c r="AK6" i="1"/>
  <c r="AL6" i="1"/>
  <c r="AN6" i="1"/>
  <c r="AO6" i="1"/>
  <c r="AQ6" i="1"/>
  <c r="AR6" i="1"/>
  <c r="AS6" i="1"/>
  <c r="AK7" i="1"/>
  <c r="AL7" i="1"/>
  <c r="AN7" i="1"/>
  <c r="AP7" i="1" s="1"/>
  <c r="AO7" i="1"/>
  <c r="AQ7" i="1"/>
  <c r="AR7" i="1"/>
  <c r="AS7" i="1"/>
  <c r="AK8" i="1"/>
  <c r="AL8" i="1"/>
  <c r="AN8" i="1"/>
  <c r="AO8" i="1"/>
  <c r="AQ8" i="1"/>
  <c r="AR8" i="1"/>
  <c r="AS8" i="1"/>
  <c r="AK9" i="1"/>
  <c r="AL9" i="1"/>
  <c r="AN9" i="1"/>
  <c r="AO9" i="1"/>
  <c r="AQ9" i="1"/>
  <c r="AR9" i="1"/>
  <c r="AS9" i="1"/>
  <c r="AK10" i="1"/>
  <c r="AL10" i="1"/>
  <c r="AN10" i="1"/>
  <c r="AO10" i="1"/>
  <c r="AQ10" i="1"/>
  <c r="AR10" i="1"/>
  <c r="AS10" i="1"/>
  <c r="AK11" i="1"/>
  <c r="AL11" i="1"/>
  <c r="AN11" i="1"/>
  <c r="AP11" i="1" s="1"/>
  <c r="AO11" i="1"/>
  <c r="AQ11" i="1"/>
  <c r="AR11" i="1"/>
  <c r="AS11" i="1"/>
  <c r="AK12" i="1"/>
  <c r="AL12" i="1"/>
  <c r="AN12" i="1"/>
  <c r="AO12" i="1"/>
  <c r="AQ12" i="1"/>
  <c r="AR12" i="1"/>
  <c r="AS12" i="1"/>
  <c r="AK13" i="1"/>
  <c r="AL13" i="1"/>
  <c r="AN13" i="1"/>
  <c r="AO13" i="1"/>
  <c r="AQ13" i="1"/>
  <c r="AR13" i="1"/>
  <c r="AS13" i="1"/>
  <c r="AK14" i="1"/>
  <c r="AL14" i="1"/>
  <c r="AN14" i="1"/>
  <c r="AO14" i="1"/>
  <c r="AQ14" i="1"/>
  <c r="AR14" i="1"/>
  <c r="AS14" i="1"/>
  <c r="AK15" i="1"/>
  <c r="AL15" i="1"/>
  <c r="AN15" i="1"/>
  <c r="AP15" i="1" s="1"/>
  <c r="AO15" i="1"/>
  <c r="AQ15" i="1"/>
  <c r="AR15" i="1"/>
  <c r="AS15" i="1"/>
  <c r="AK16" i="1"/>
  <c r="AL16" i="1"/>
  <c r="AN16" i="1"/>
  <c r="AO16" i="1"/>
  <c r="AQ16" i="1"/>
  <c r="AR16" i="1"/>
  <c r="AS16" i="1"/>
  <c r="AK17" i="1"/>
  <c r="AL17" i="1"/>
  <c r="AN17" i="1"/>
  <c r="AO17" i="1"/>
  <c r="AQ17" i="1"/>
  <c r="AR17" i="1"/>
  <c r="AS17" i="1"/>
  <c r="AK18" i="1"/>
  <c r="AL18" i="1"/>
  <c r="AN18" i="1"/>
  <c r="AO18" i="1"/>
  <c r="AQ18" i="1"/>
  <c r="AR18" i="1"/>
  <c r="AS18" i="1"/>
  <c r="AK19" i="1"/>
  <c r="AL19" i="1"/>
  <c r="AN19" i="1"/>
  <c r="AP19" i="1" s="1"/>
  <c r="AO19" i="1"/>
  <c r="AQ19" i="1"/>
  <c r="AR19" i="1"/>
  <c r="AS19" i="1"/>
  <c r="AK20" i="1"/>
  <c r="AL20" i="1"/>
  <c r="AN20" i="1"/>
  <c r="AO20" i="1"/>
  <c r="AQ20" i="1"/>
  <c r="AR20" i="1"/>
  <c r="AS20" i="1"/>
  <c r="AK21" i="1"/>
  <c r="AL21" i="1"/>
  <c r="AN21" i="1"/>
  <c r="AO21" i="1"/>
  <c r="AQ21" i="1"/>
  <c r="AR21" i="1"/>
  <c r="AS21" i="1"/>
  <c r="AK22" i="1"/>
  <c r="AL22" i="1"/>
  <c r="AN22" i="1"/>
  <c r="AO22" i="1"/>
  <c r="AQ22" i="1"/>
  <c r="AR22" i="1"/>
  <c r="AS22" i="1"/>
  <c r="AK23" i="1"/>
  <c r="AL23" i="1"/>
  <c r="AN23" i="1"/>
  <c r="AP23" i="1" s="1"/>
  <c r="AO23" i="1"/>
  <c r="AQ23" i="1"/>
  <c r="AR23" i="1"/>
  <c r="AS23" i="1"/>
  <c r="AK24" i="1"/>
  <c r="AL24" i="1"/>
  <c r="AN24" i="1"/>
  <c r="AO24" i="1"/>
  <c r="AQ24" i="1"/>
  <c r="AR24" i="1"/>
  <c r="AS24" i="1"/>
  <c r="AK25" i="1"/>
  <c r="AL25" i="1"/>
  <c r="AN25" i="1"/>
  <c r="AO25" i="1"/>
  <c r="AQ25" i="1"/>
  <c r="AR25" i="1"/>
  <c r="AS25" i="1"/>
  <c r="AK26" i="1"/>
  <c r="AL26" i="1"/>
  <c r="AN26" i="1"/>
  <c r="AO26" i="1"/>
  <c r="AQ26" i="1"/>
  <c r="AR26" i="1"/>
  <c r="AS26" i="1"/>
  <c r="AK27" i="1"/>
  <c r="AL27" i="1"/>
  <c r="AN27" i="1"/>
  <c r="AP27" i="1" s="1"/>
  <c r="AO27" i="1"/>
  <c r="AQ27" i="1"/>
  <c r="AR27" i="1"/>
  <c r="AS27" i="1"/>
  <c r="AK28" i="1"/>
  <c r="AL28" i="1"/>
  <c r="AN28" i="1"/>
  <c r="AO28" i="1"/>
  <c r="AQ28" i="1"/>
  <c r="AR28" i="1"/>
  <c r="AS28" i="1"/>
  <c r="AK29" i="1"/>
  <c r="AL29" i="1"/>
  <c r="AN29" i="1"/>
  <c r="AO29" i="1"/>
  <c r="AQ29" i="1"/>
  <c r="AR29" i="1"/>
  <c r="AS29" i="1"/>
  <c r="AK30" i="1"/>
  <c r="AL30" i="1"/>
  <c r="AN30" i="1"/>
  <c r="AO30" i="1"/>
  <c r="AQ30" i="1"/>
  <c r="AR30" i="1"/>
  <c r="AS30" i="1"/>
  <c r="AK31" i="1"/>
  <c r="AL31" i="1"/>
  <c r="AN31" i="1"/>
  <c r="AP31" i="1" s="1"/>
  <c r="AO31" i="1"/>
  <c r="AQ31" i="1"/>
  <c r="AR31" i="1"/>
  <c r="AS31" i="1"/>
  <c r="AK33" i="1"/>
  <c r="AL33" i="1"/>
  <c r="AN33" i="1"/>
  <c r="AO33" i="1"/>
  <c r="AQ33" i="1"/>
  <c r="AR33" i="1"/>
  <c r="AS33" i="1"/>
  <c r="AK35" i="1"/>
  <c r="AL35" i="1"/>
  <c r="AN35" i="1"/>
  <c r="AP35" i="1" s="1"/>
  <c r="AO35" i="1"/>
  <c r="AQ35" i="1"/>
  <c r="AR35" i="1"/>
  <c r="AS35" i="1"/>
  <c r="AK36" i="1"/>
  <c r="AL36" i="1"/>
  <c r="AN36" i="1"/>
  <c r="AO36" i="1"/>
  <c r="AQ36" i="1"/>
  <c r="AR36" i="1"/>
  <c r="AS36" i="1"/>
  <c r="AK37" i="1"/>
  <c r="AL37" i="1"/>
  <c r="AN37" i="1"/>
  <c r="AO37" i="1"/>
  <c r="AQ37" i="1"/>
  <c r="AR37" i="1"/>
  <c r="AS37" i="1"/>
  <c r="AK38" i="1"/>
  <c r="AL38" i="1"/>
  <c r="AN38" i="1"/>
  <c r="AO38" i="1"/>
  <c r="AQ38" i="1"/>
  <c r="AR38" i="1"/>
  <c r="AS38" i="1"/>
  <c r="AK39" i="1"/>
  <c r="AL39" i="1"/>
  <c r="AN39" i="1"/>
  <c r="AO39" i="1"/>
  <c r="AQ39" i="1"/>
  <c r="AR39" i="1"/>
  <c r="AS39" i="1"/>
  <c r="AK40" i="1"/>
  <c r="AL40" i="1"/>
  <c r="AN40" i="1"/>
  <c r="AO40" i="1"/>
  <c r="AQ40" i="1"/>
  <c r="AR40" i="1"/>
  <c r="AS40" i="1"/>
  <c r="AK41" i="1"/>
  <c r="AL41" i="1"/>
  <c r="AN41" i="1"/>
  <c r="AO41" i="1"/>
  <c r="AQ41" i="1"/>
  <c r="AR41" i="1"/>
  <c r="AS41" i="1"/>
  <c r="AK42" i="1"/>
  <c r="AL42" i="1"/>
  <c r="AN42" i="1"/>
  <c r="AO42" i="1"/>
  <c r="AQ42" i="1"/>
  <c r="AR42" i="1"/>
  <c r="AS42" i="1"/>
  <c r="AK43" i="1"/>
  <c r="AL43" i="1"/>
  <c r="AN43" i="1"/>
  <c r="AO43" i="1"/>
  <c r="AQ43" i="1"/>
  <c r="AR43" i="1"/>
  <c r="AS43" i="1"/>
  <c r="AK44" i="1"/>
  <c r="AL44" i="1"/>
  <c r="AN44" i="1"/>
  <c r="AO44" i="1"/>
  <c r="AQ44" i="1"/>
  <c r="AR44" i="1"/>
  <c r="AS44" i="1"/>
  <c r="AK45" i="1"/>
  <c r="AL45" i="1"/>
  <c r="AN45" i="1"/>
  <c r="AO45" i="1"/>
  <c r="AQ45" i="1"/>
  <c r="AR45" i="1"/>
  <c r="AS45" i="1"/>
  <c r="AK46" i="1"/>
  <c r="AL46" i="1"/>
  <c r="AN46" i="1"/>
  <c r="AO46" i="1"/>
  <c r="AQ46" i="1"/>
  <c r="AR46" i="1"/>
  <c r="AS46" i="1"/>
  <c r="AK47" i="1"/>
  <c r="AL47" i="1"/>
  <c r="AN47" i="1"/>
  <c r="AP47" i="1" s="1"/>
  <c r="AO47" i="1"/>
  <c r="AQ47" i="1"/>
  <c r="AR47" i="1"/>
  <c r="AS47" i="1"/>
  <c r="AK48" i="1"/>
  <c r="AL48" i="1"/>
  <c r="AN48" i="1"/>
  <c r="AO48" i="1"/>
  <c r="AQ48" i="1"/>
  <c r="AR48" i="1"/>
  <c r="AS48" i="1"/>
  <c r="AK49" i="1"/>
  <c r="AL49" i="1"/>
  <c r="AN49" i="1"/>
  <c r="AO49" i="1"/>
  <c r="AQ49" i="1"/>
  <c r="AR49" i="1"/>
  <c r="AS49" i="1"/>
  <c r="AK50" i="1"/>
  <c r="AL50" i="1"/>
  <c r="AN50" i="1"/>
  <c r="AO50" i="1"/>
  <c r="AQ50" i="1"/>
  <c r="AR50" i="1"/>
  <c r="AS50" i="1"/>
  <c r="AK51" i="1"/>
  <c r="AL51" i="1"/>
  <c r="AN51" i="1"/>
  <c r="AO51" i="1"/>
  <c r="AQ51" i="1"/>
  <c r="AR51" i="1"/>
  <c r="AS51" i="1"/>
  <c r="AK52" i="1"/>
  <c r="AL52" i="1"/>
  <c r="AN52" i="1"/>
  <c r="AO52" i="1"/>
  <c r="AQ52" i="1"/>
  <c r="AR52" i="1"/>
  <c r="AS52" i="1"/>
  <c r="AK53" i="1"/>
  <c r="AL53" i="1"/>
  <c r="AN53" i="1"/>
  <c r="AO53" i="1"/>
  <c r="AQ53" i="1"/>
  <c r="AR53" i="1"/>
  <c r="AS53" i="1"/>
  <c r="AK54" i="1"/>
  <c r="AL54" i="1"/>
  <c r="AN54" i="1"/>
  <c r="AO54" i="1"/>
  <c r="AQ54" i="1"/>
  <c r="AR54" i="1"/>
  <c r="AS54" i="1"/>
  <c r="AK55" i="1"/>
  <c r="AL55" i="1"/>
  <c r="AN55" i="1"/>
  <c r="AO55" i="1"/>
  <c r="AQ55" i="1"/>
  <c r="AR55" i="1"/>
  <c r="AS55" i="1"/>
  <c r="AK56" i="1"/>
  <c r="AL56" i="1"/>
  <c r="AN56" i="1"/>
  <c r="AO56" i="1"/>
  <c r="AQ56" i="1"/>
  <c r="AR56" i="1"/>
  <c r="AS56" i="1"/>
  <c r="AK57" i="1"/>
  <c r="AL57" i="1"/>
  <c r="AN57" i="1"/>
  <c r="AO57" i="1"/>
  <c r="AQ57" i="1"/>
  <c r="AR57" i="1"/>
  <c r="AS57" i="1"/>
  <c r="AK58" i="1"/>
  <c r="AL58" i="1"/>
  <c r="AN58" i="1"/>
  <c r="AO58" i="1"/>
  <c r="AQ58" i="1"/>
  <c r="AR58" i="1"/>
  <c r="AS58" i="1"/>
  <c r="AK59" i="1"/>
  <c r="AL59" i="1"/>
  <c r="AN59" i="1"/>
  <c r="AP59" i="1" s="1"/>
  <c r="AO59" i="1"/>
  <c r="AQ59" i="1"/>
  <c r="AR59" i="1"/>
  <c r="AS59" i="1"/>
  <c r="AK60" i="1"/>
  <c r="AL60" i="1"/>
  <c r="AN60" i="1"/>
  <c r="AO60" i="1"/>
  <c r="AQ60" i="1"/>
  <c r="AR60" i="1"/>
  <c r="AS60" i="1"/>
  <c r="AK61" i="1"/>
  <c r="AL61" i="1"/>
  <c r="AN61" i="1"/>
  <c r="AO61" i="1"/>
  <c r="AQ61" i="1"/>
  <c r="AR61" i="1"/>
  <c r="AS61" i="1"/>
  <c r="AK62" i="1"/>
  <c r="AL62" i="1"/>
  <c r="AN62" i="1"/>
  <c r="AO62" i="1"/>
  <c r="AQ62" i="1"/>
  <c r="AR62" i="1"/>
  <c r="AS62" i="1"/>
  <c r="AK63" i="1"/>
  <c r="AL63" i="1"/>
  <c r="AN63" i="1"/>
  <c r="AO63" i="1"/>
  <c r="AQ63" i="1"/>
  <c r="AR63" i="1"/>
  <c r="AS63" i="1"/>
  <c r="AK64" i="1"/>
  <c r="AL64" i="1"/>
  <c r="AN64" i="1"/>
  <c r="AO64" i="1"/>
  <c r="AQ64" i="1"/>
  <c r="AR64" i="1"/>
  <c r="AS64" i="1"/>
  <c r="AK65" i="1"/>
  <c r="AL65" i="1"/>
  <c r="AN65" i="1"/>
  <c r="AO65" i="1"/>
  <c r="AQ65" i="1"/>
  <c r="AR65" i="1"/>
  <c r="AS65" i="1"/>
  <c r="AK66" i="1"/>
  <c r="AL66" i="1"/>
  <c r="AN66" i="1"/>
  <c r="AO66" i="1"/>
  <c r="AQ66" i="1"/>
  <c r="AR66" i="1"/>
  <c r="AS66" i="1"/>
  <c r="AK67" i="1"/>
  <c r="AL67" i="1"/>
  <c r="AN67" i="1"/>
  <c r="AO67" i="1"/>
  <c r="AQ67" i="1"/>
  <c r="AR67" i="1"/>
  <c r="AS67" i="1"/>
  <c r="AK68" i="1"/>
  <c r="AL68" i="1"/>
  <c r="AN68" i="1"/>
  <c r="AO68" i="1"/>
  <c r="AQ68" i="1"/>
  <c r="AR68" i="1"/>
  <c r="AS68" i="1"/>
  <c r="AK69" i="1"/>
  <c r="AL69" i="1"/>
  <c r="AN69" i="1"/>
  <c r="AO69" i="1"/>
  <c r="AQ69" i="1"/>
  <c r="AR69" i="1"/>
  <c r="AS69" i="1"/>
  <c r="AK70" i="1"/>
  <c r="AL70" i="1"/>
  <c r="AN70" i="1"/>
  <c r="AO70" i="1"/>
  <c r="AQ70" i="1"/>
  <c r="AR70" i="1"/>
  <c r="AS70" i="1"/>
  <c r="AK71" i="1"/>
  <c r="AL71" i="1"/>
  <c r="AN71" i="1"/>
  <c r="AO71" i="1"/>
  <c r="AQ71" i="1"/>
  <c r="AR71" i="1"/>
  <c r="AS71" i="1"/>
  <c r="AK72" i="1"/>
  <c r="AL72" i="1"/>
  <c r="AN72" i="1"/>
  <c r="AO72" i="1"/>
  <c r="AQ72" i="1"/>
  <c r="AR72" i="1"/>
  <c r="AS72" i="1"/>
  <c r="AK73" i="1"/>
  <c r="AL73" i="1"/>
  <c r="AN73" i="1"/>
  <c r="AO73" i="1"/>
  <c r="AQ73" i="1"/>
  <c r="AR73" i="1"/>
  <c r="AS73" i="1"/>
  <c r="AK74" i="1"/>
  <c r="AL74" i="1"/>
  <c r="AN74" i="1"/>
  <c r="AO74" i="1"/>
  <c r="AQ74" i="1"/>
  <c r="AR74" i="1"/>
  <c r="AS74" i="1"/>
  <c r="AK75" i="1"/>
  <c r="AL75" i="1"/>
  <c r="AN75" i="1"/>
  <c r="AO75" i="1"/>
  <c r="AQ75" i="1"/>
  <c r="AR75" i="1"/>
  <c r="AS75" i="1"/>
  <c r="AK76" i="1"/>
  <c r="AL76" i="1"/>
  <c r="AN76" i="1"/>
  <c r="AO76" i="1"/>
  <c r="AQ76" i="1"/>
  <c r="AR76" i="1"/>
  <c r="AS76" i="1"/>
  <c r="AK77" i="1"/>
  <c r="AL77" i="1"/>
  <c r="AN77" i="1"/>
  <c r="AO77" i="1"/>
  <c r="AQ77" i="1"/>
  <c r="AR77" i="1"/>
  <c r="AS77" i="1"/>
  <c r="AK78" i="1"/>
  <c r="AL78" i="1"/>
  <c r="AN78" i="1"/>
  <c r="AO78" i="1"/>
  <c r="AQ78" i="1"/>
  <c r="AR78" i="1"/>
  <c r="AS78" i="1"/>
  <c r="AK79" i="1"/>
  <c r="AL79" i="1"/>
  <c r="AN79" i="1"/>
  <c r="AO79" i="1"/>
  <c r="AQ79" i="1"/>
  <c r="AR79" i="1"/>
  <c r="AS79" i="1"/>
  <c r="AK80" i="1"/>
  <c r="AL80" i="1"/>
  <c r="AN80" i="1"/>
  <c r="AO80" i="1"/>
  <c r="AQ80" i="1"/>
  <c r="AR80" i="1"/>
  <c r="AS80" i="1"/>
  <c r="AK81" i="1"/>
  <c r="AL81" i="1"/>
  <c r="AN81" i="1"/>
  <c r="AO81" i="1"/>
  <c r="AQ81" i="1"/>
  <c r="AR81" i="1"/>
  <c r="AS81" i="1"/>
  <c r="AK82" i="1"/>
  <c r="AL82" i="1"/>
  <c r="AN82" i="1"/>
  <c r="AO82" i="1"/>
  <c r="AQ82" i="1"/>
  <c r="AR82" i="1"/>
  <c r="AS82" i="1"/>
  <c r="AS3" i="1"/>
  <c r="AR3" i="1"/>
  <c r="AQ3" i="1"/>
  <c r="AO3" i="1"/>
  <c r="AN3" i="1"/>
  <c r="AL3" i="1"/>
  <c r="AK3" i="1"/>
  <c r="V22" i="1"/>
  <c r="V23" i="1"/>
  <c r="V24" i="1"/>
  <c r="V25" i="1"/>
  <c r="V26" i="1"/>
  <c r="V27" i="1"/>
  <c r="V28" i="1"/>
  <c r="V29" i="1"/>
  <c r="V30" i="1"/>
  <c r="V31" i="1"/>
  <c r="V33" i="1"/>
  <c r="AM33" i="1" s="1"/>
  <c r="V35" i="1"/>
  <c r="V36" i="1"/>
  <c r="AM36" i="1" s="1"/>
  <c r="V37" i="1"/>
  <c r="AM37" i="1" s="1"/>
  <c r="V38" i="1"/>
  <c r="AM38" i="1" s="1"/>
  <c r="V39" i="1"/>
  <c r="V40" i="1"/>
  <c r="V41" i="1"/>
  <c r="V42" i="1"/>
  <c r="V43" i="1"/>
  <c r="V44" i="1"/>
  <c r="V45" i="1"/>
  <c r="V46" i="1"/>
  <c r="V47" i="1"/>
  <c r="V48" i="1"/>
  <c r="AM48" i="1" s="1"/>
  <c r="V49" i="1"/>
  <c r="AM49" i="1" s="1"/>
  <c r="V50" i="1"/>
  <c r="V51" i="1"/>
  <c r="V52" i="1"/>
  <c r="AM52" i="1" s="1"/>
  <c r="V53" i="1"/>
  <c r="AM53" i="1" s="1"/>
  <c r="V54" i="1"/>
  <c r="V55" i="1"/>
  <c r="V56" i="1"/>
  <c r="V57" i="1"/>
  <c r="AM57" i="1" s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3" i="1"/>
  <c r="AP60" i="1" l="1"/>
  <c r="AP79" i="1"/>
  <c r="AP75" i="1"/>
  <c r="AP63" i="1"/>
  <c r="AP16" i="1"/>
  <c r="AP12" i="1"/>
  <c r="AP8" i="1"/>
  <c r="AP82" i="1"/>
  <c r="AP70" i="1"/>
  <c r="AP62" i="1"/>
  <c r="AP68" i="1"/>
  <c r="AP80" i="1"/>
  <c r="AP76" i="1"/>
  <c r="AP72" i="1"/>
  <c r="AP3" i="1"/>
  <c r="AP81" i="1"/>
  <c r="AP73" i="1"/>
  <c r="AM51" i="1"/>
  <c r="AM47" i="1"/>
  <c r="AM35" i="1"/>
  <c r="AP78" i="1"/>
  <c r="AP64" i="1"/>
  <c r="AP54" i="1"/>
  <c r="AP46" i="1"/>
  <c r="AP42" i="1"/>
  <c r="AP38" i="1"/>
  <c r="AP53" i="1"/>
  <c r="AP45" i="1"/>
  <c r="AP41" i="1"/>
  <c r="AP65" i="1"/>
  <c r="AP52" i="1"/>
  <c r="AP28" i="1"/>
  <c r="AP24" i="1"/>
  <c r="AP20" i="1"/>
  <c r="AP4" i="1"/>
  <c r="AM3" i="1"/>
  <c r="AM59" i="1"/>
  <c r="AM31" i="1"/>
  <c r="AM27" i="1"/>
  <c r="AM23" i="1"/>
  <c r="AM19" i="1"/>
  <c r="AM15" i="1"/>
  <c r="AM11" i="1"/>
  <c r="AM7" i="1"/>
  <c r="AM71" i="1"/>
  <c r="AM64" i="1"/>
  <c r="AM61" i="1"/>
  <c r="AM45" i="1"/>
  <c r="AM41" i="1"/>
  <c r="AM58" i="1"/>
  <c r="AM50" i="1"/>
  <c r="AM44" i="1"/>
  <c r="AM40" i="1"/>
  <c r="AM30" i="1"/>
  <c r="AM26" i="1"/>
  <c r="AM22" i="1"/>
  <c r="AM18" i="1"/>
  <c r="AM14" i="1"/>
  <c r="AM10" i="1"/>
  <c r="AM6" i="1"/>
  <c r="AM80" i="1"/>
  <c r="AM77" i="1"/>
  <c r="AP74" i="1"/>
  <c r="AM74" i="1"/>
  <c r="AM79" i="1"/>
  <c r="AM63" i="1"/>
  <c r="AM82" i="1"/>
  <c r="AM72" i="1"/>
  <c r="AP71" i="1"/>
  <c r="AM69" i="1"/>
  <c r="AP66" i="1"/>
  <c r="AM66" i="1"/>
  <c r="AM56" i="1"/>
  <c r="AM81" i="1"/>
  <c r="AM76" i="1"/>
  <c r="AM73" i="1"/>
  <c r="AM68" i="1"/>
  <c r="AP67" i="1"/>
  <c r="AM65" i="1"/>
  <c r="AM55" i="1"/>
  <c r="AM43" i="1"/>
  <c r="AM39" i="1"/>
  <c r="AM29" i="1"/>
  <c r="AM25" i="1"/>
  <c r="AM21" i="1"/>
  <c r="AM17" i="1"/>
  <c r="AM13" i="1"/>
  <c r="AM9" i="1"/>
  <c r="AM5" i="1"/>
  <c r="AM78" i="1"/>
  <c r="AP77" i="1"/>
  <c r="AM75" i="1"/>
  <c r="AM70" i="1"/>
  <c r="AP69" i="1"/>
  <c r="AM67" i="1"/>
  <c r="AM62" i="1"/>
  <c r="AP61" i="1"/>
  <c r="AM60" i="1"/>
  <c r="AM54" i="1"/>
  <c r="AM46" i="1"/>
  <c r="AM42" i="1"/>
  <c r="AM28" i="1"/>
  <c r="AM24" i="1"/>
  <c r="AM20" i="1"/>
  <c r="AM16" i="1"/>
  <c r="AM12" i="1"/>
  <c r="AM8" i="1"/>
  <c r="AM4" i="1"/>
  <c r="AP58" i="1"/>
  <c r="AP56" i="1"/>
  <c r="AP50" i="1"/>
  <c r="AP48" i="1"/>
  <c r="AP44" i="1"/>
  <c r="AP40" i="1"/>
  <c r="AP36" i="1"/>
  <c r="AP30" i="1"/>
  <c r="AP26" i="1"/>
  <c r="AP22" i="1"/>
  <c r="AP18" i="1"/>
  <c r="AP14" i="1"/>
  <c r="AP10" i="1"/>
  <c r="AP6" i="1"/>
  <c r="AP57" i="1"/>
  <c r="AP55" i="1"/>
  <c r="AP51" i="1"/>
  <c r="AP49" i="1"/>
  <c r="AP43" i="1"/>
  <c r="AP39" i="1"/>
  <c r="AP37" i="1"/>
  <c r="AP33" i="1"/>
  <c r="AP29" i="1"/>
  <c r="AP25" i="1"/>
  <c r="AP21" i="1"/>
  <c r="AP17" i="1"/>
  <c r="AP13" i="1"/>
  <c r="AP9" i="1"/>
  <c r="AP5" i="1"/>
</calcChain>
</file>

<file path=xl/sharedStrings.xml><?xml version="1.0" encoding="utf-8"?>
<sst xmlns="http://schemas.openxmlformats.org/spreadsheetml/2006/main" count="246" uniqueCount="133">
  <si>
    <t>Total Frame Stops CDS</t>
  </si>
  <si>
    <t>% Frame Stops CDS</t>
  </si>
  <si>
    <t>Total Off Stops CDS</t>
  </si>
  <si>
    <t>% Off Stops CDS</t>
  </si>
  <si>
    <t>Nucleotides CDS</t>
  </si>
  <si>
    <t>%gGC</t>
  </si>
  <si>
    <t>Total Off Stops Genomic</t>
  </si>
  <si>
    <t>Nucleotide Genomic</t>
  </si>
  <si>
    <t>Equal</t>
  </si>
  <si>
    <t>g Size</t>
  </si>
  <si>
    <t>NC Size</t>
  </si>
  <si>
    <t>% Off Stop Genomic</t>
  </si>
  <si>
    <t>%NC</t>
  </si>
  <si>
    <t>Total GC NC</t>
  </si>
  <si>
    <t>Total AT NC</t>
  </si>
  <si>
    <t>NC Off</t>
  </si>
  <si>
    <t>Sequence</t>
  </si>
  <si>
    <t>TotalCDS</t>
  </si>
  <si>
    <t>Uncounted</t>
  </si>
  <si>
    <t>%Uncounted</t>
  </si>
  <si>
    <t>TGA</t>
  </si>
  <si>
    <t>TAG</t>
  </si>
  <si>
    <t>TAA</t>
  </si>
  <si>
    <t>CDSGC</t>
  </si>
  <si>
    <t>G</t>
  </si>
  <si>
    <t>C</t>
  </si>
  <si>
    <t>A</t>
  </si>
  <si>
    <t>T</t>
  </si>
  <si>
    <t>CDS Size</t>
  </si>
  <si>
    <t>TotalFASTAsequences</t>
  </si>
  <si>
    <t>GenomicGC</t>
  </si>
  <si>
    <t>Equal Sequence</t>
  </si>
  <si>
    <t>Genomic Size</t>
  </si>
  <si>
    <t>NonCoding Size</t>
  </si>
  <si>
    <t>%gOffTAG</t>
  </si>
  <si>
    <t>%gOffTGA</t>
  </si>
  <si>
    <t>%gOffTAA</t>
  </si>
  <si>
    <t>NonCoding%</t>
  </si>
  <si>
    <t>NonCodingG+C</t>
  </si>
  <si>
    <t>NoncodingA+T</t>
  </si>
  <si>
    <t>NonCoding%GC</t>
  </si>
  <si>
    <t>00001GCF_000002435.1_GL2.fna</t>
  </si>
  <si>
    <t>00002GCF_000002445.1_ASM244v1.fna</t>
  </si>
  <si>
    <t>00003GCF_000002725.2_ASM272v2.fna</t>
  </si>
  <si>
    <t>00004GCF_000002765.3_ASM276v1.fna</t>
  </si>
  <si>
    <t>00005GCF_000002825.2_ASM282v1.fna</t>
  </si>
  <si>
    <t>00006GCF_000002845.2_ASM284v2.fna</t>
  </si>
  <si>
    <t>00007GCF_000002875.2_ASM287v2.fna</t>
  </si>
  <si>
    <t>00008GCF_000003085.2_ASM308v2.fna</t>
  </si>
  <si>
    <t>00009GCF_000003225.3_ASM322v1.fna</t>
  </si>
  <si>
    <t>00010GCF_000004695.1_dicty_2.7.fna</t>
  </si>
  <si>
    <t>00011GCF_000004825.1_PolPal_Dec2009.fna</t>
  </si>
  <si>
    <t>00012GCF_000004985.1_V1.0.fna</t>
  </si>
  <si>
    <t>00013GCF_000005395.1_ASM539v1.fna</t>
  </si>
  <si>
    <t>00014GCF_000006355.1_ASM635v1.fna</t>
  </si>
  <si>
    <t>00015GCF_000006405.1_JCVI_PMG_1.0.fna</t>
  </si>
  <si>
    <t>00016GCF_000006425.1_ASM642v1.fna</t>
  </si>
  <si>
    <t>00017GCF_000006515.1_JCVI_cmg_v1.0.fna</t>
  </si>
  <si>
    <t>00018GCF_000006565.1_JCVI_tgg_v1.0.fna</t>
  </si>
  <si>
    <t>00019GCF_000006565.2_TGA4.fna</t>
  </si>
  <si>
    <t>00020GCF_000142905.1_TheTra_May2010.fna</t>
  </si>
  <si>
    <t>00021GCF_000142945.1_ASM14294v1.fna</t>
  </si>
  <si>
    <t>00022GCF_000149405.2_ASM14940v2.fna</t>
  </si>
  <si>
    <t>00023GCF_000149755.1_P.sojae_V3.0.fna</t>
  </si>
  <si>
    <t>00024GCF_000150955.2_ASM15095v2.fna</t>
  </si>
  <si>
    <t>00025GCF_000151545.1_ASM15154v2.fna</t>
  </si>
  <si>
    <t>00026GCF_000151665.1_ASM15166v1.fna</t>
  </si>
  <si>
    <t>00027GCF_000165345.1_ASM16534v1.fna</t>
  </si>
  <si>
    <t>00028GCF_000165365.1_ASM16536v1.fna</t>
  </si>
  <si>
    <t>00029GCF_000165395.1_ASM16539v1.fna</t>
  </si>
  <si>
    <t>00030GCF_000165425.1_ASM16542v1.fna</t>
  </si>
  <si>
    <t>00031GCF_000186865.1_v_1.0.fna</t>
  </si>
  <si>
    <t>00032GCF_000189635.1_JCVI-TTA1-2.2.fna</t>
  </si>
  <si>
    <t>00033GCF_000190715.1_v1.0.fna</t>
  </si>
  <si>
    <t>00034GCF_000203815.1_DFas_2.0.fna</t>
  </si>
  <si>
    <t>00035GCF_000208865.1_ASM20886v2.fna</t>
  </si>
  <si>
    <t>00036GCF_000208925.1_JCVI_ESG2_1.0.fna</t>
  </si>
  <si>
    <t>00037GCF_000209065.1_ASM20906v1.fna</t>
  </si>
  <si>
    <t>00038GCF_000209125.1_JCVI_EDISG_1.0.fna</t>
  </si>
  <si>
    <t>00039GCF_000210295.1_ASM21029v1.fna</t>
  </si>
  <si>
    <t>00040GCF_000220395.1_JCVI-IMG1-V.1.fna</t>
  </si>
  <si>
    <t>00041GCF_000223845.1_GNI3.fna</t>
  </si>
  <si>
    <t>00042GCF_000227135.1_ASM22713v2.fna</t>
  </si>
  <si>
    <t>00043GCF_000234665.1_ASM23466v4.fna</t>
  </si>
  <si>
    <t>00044GCF_000240725.1_ASM24072v1.fna</t>
  </si>
  <si>
    <t>00045GCF_000247585.1_PP_INRA-310_V2.fna</t>
  </si>
  <si>
    <t>00046GCF_000257125.1_ENU1_v1.fna</t>
  </si>
  <si>
    <t>00047GCF_000258005.1_HHA1_v02.fna</t>
  </si>
  <si>
    <t>00048GCF_000281045.1_Sap_diclina_VS20_V1.fna</t>
  </si>
  <si>
    <t>00049GCF_000313135.1_Acastellanii.strNEFF_v1.fna</t>
  </si>
  <si>
    <t>00050GCF_000315625.1_Guith1.fna</t>
  </si>
  <si>
    <t>00051GCF_000321355.1_PcynB_1.0.fna</t>
  </si>
  <si>
    <t>00052GCF_000330505.1_EIA2_v2.fna</t>
  </si>
  <si>
    <t>00053GCF_000342415.1_JCVI-bewag-v1.1.fna</t>
  </si>
  <si>
    <t>00054GCF_000372725.1_Emiliana_huxleyi_CCMP1516_main_genome_assembly_v1.0.fna</t>
  </si>
  <si>
    <t>00055GCF_000499385.1_ENH001.fna</t>
  </si>
  <si>
    <t>00056GCF_000499425.1_EAH001.fna</t>
  </si>
  <si>
    <t>00057GCF_000499545.1_ETH001.fna</t>
  </si>
  <si>
    <t>00058GCF_000499545.2_ETH001.fna</t>
  </si>
  <si>
    <t>00059GCF_000499605.1_EMW001.fna</t>
  </si>
  <si>
    <t>00060GCF_000499745.1_EMH001.fna</t>
  </si>
  <si>
    <t>00061GCF_000520075.1_Apha_asta_APO3_V1.fna</t>
  </si>
  <si>
    <t>00062GCF_000520115.1_Apha_inva_NJM9701_V1.fna</t>
  </si>
  <si>
    <t>00063GCF_000524495.1_Plas_inui_San_Antonio_1_V1.fna</t>
  </si>
  <si>
    <t>00064GCF_000691245.1_Tgr_V1.fna</t>
  </si>
  <si>
    <t>00065GCF_000691945.1_ASM69194v1.fna</t>
  </si>
  <si>
    <t>00066GCF_000691945.2_ASM69194v2.fna</t>
  </si>
  <si>
    <t>00067GCF_000709005.1_Plas_vinc_vinckei_V1.fna</t>
  </si>
  <si>
    <t>00068GCF_000723685.1_PREICH001.fna</t>
  </si>
  <si>
    <t>00069GCF_000740895.1_ASM74089v1.fna</t>
  </si>
  <si>
    <t>00070GCF_000743755.1_ASM74375v1.fna</t>
  </si>
  <si>
    <t>00071GCF_000755165.1_ASM75516v1.fna</t>
  </si>
  <si>
    <t>00072GCF_000787575.1_Asub_2.0.fna</t>
  </si>
  <si>
    <t>00073GCF_000956335.1_Plas_frag_nilgiri_V1.fna</t>
  </si>
  <si>
    <t>00074GCF_000981445.1_Bbig001.fna</t>
  </si>
  <si>
    <t>00075GCF_001293395.1_ASM129339v1.fna</t>
  </si>
  <si>
    <t>00076GCF_001601855.1_ASM160185v1.fna</t>
  </si>
  <si>
    <t>00077GCF_001602025.1_ASM160202v1.fna</t>
  </si>
  <si>
    <t>00078GCF_001680005.1_ASM168000v1.fna</t>
  </si>
  <si>
    <t>00079GCF_900002335.1_PCHAS01.fna</t>
  </si>
  <si>
    <t>00080GCF_900002335.2_PCHAS01.fna</t>
  </si>
  <si>
    <t>Correlation Frame Stops</t>
  </si>
  <si>
    <t>TGA2TAA</t>
  </si>
  <si>
    <t>TAG2TAA</t>
  </si>
  <si>
    <t>TGA2cdsGC</t>
  </si>
  <si>
    <t>TAG2cdsGC</t>
  </si>
  <si>
    <t>TAA2cdsGC</t>
  </si>
  <si>
    <t>TGA2genomicGC</t>
  </si>
  <si>
    <t>TAG2genomicGC</t>
  </si>
  <si>
    <t>TAA2genomicGC</t>
  </si>
  <si>
    <t>CDSGC2genomicGC</t>
  </si>
  <si>
    <t>Correlation Off Stops CDS</t>
  </si>
  <si>
    <t>Correlation Off Stops 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</si>
</sst>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1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1" fontId="0" fillId="3" borderId="0" xfId="0" applyNumberFormat="1" applyFill="1" applyAlignment="1">
      <alignment horizontal="center"/>
    </xf>
    <xf numFmtId="11" fontId="0" fillId="0" borderId="0" xfId="0" applyNumberFormat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71"/>
  <sheetViews>
    <sheetView tabSelected="1" zoomScale="70" zoomScaleNormal="70" workbookViewId="0">
      <selection activeCell="B34" sqref="B34"/>
    </sheetView>
  </sheetViews>
  <sheetFormatPr defaultRowHeight="15" x14ac:dyDescent="0.25"/>
  <cols>
    <col min="24" max="24" width="9.7109375" customWidth="1"/>
    <col min="51" max="51" width="9.140625" customWidth="1"/>
  </cols>
  <sheetData>
    <row r="1" spans="1:54" s="3" customFormat="1" x14ac:dyDescent="0.25">
      <c r="A1" s="1"/>
      <c r="B1" s="1"/>
      <c r="C1" s="1"/>
      <c r="D1" s="2"/>
      <c r="E1" s="29" t="s">
        <v>0</v>
      </c>
      <c r="F1" s="29"/>
      <c r="G1" s="33"/>
      <c r="H1" s="34" t="s">
        <v>1</v>
      </c>
      <c r="I1" s="34"/>
      <c r="J1" s="35"/>
      <c r="L1" s="36" t="s">
        <v>2</v>
      </c>
      <c r="M1" s="34"/>
      <c r="N1" s="35"/>
      <c r="O1" s="37" t="s">
        <v>3</v>
      </c>
      <c r="P1" s="38"/>
      <c r="Q1" s="39"/>
      <c r="R1" s="36" t="s">
        <v>4</v>
      </c>
      <c r="S1" s="38"/>
      <c r="T1" s="38"/>
      <c r="U1" s="39"/>
      <c r="V1" s="4"/>
      <c r="W1" s="5"/>
      <c r="X1" s="5"/>
      <c r="Y1" s="3" t="s">
        <v>5</v>
      </c>
      <c r="Z1" s="36" t="s">
        <v>6</v>
      </c>
      <c r="AA1" s="34"/>
      <c r="AB1" s="35"/>
      <c r="AC1" s="29" t="s">
        <v>7</v>
      </c>
      <c r="AD1" s="29"/>
      <c r="AE1" s="29"/>
      <c r="AF1" s="29"/>
      <c r="AG1" s="6" t="s">
        <v>8</v>
      </c>
      <c r="AH1" s="7" t="s">
        <v>9</v>
      </c>
      <c r="AI1" s="7" t="s">
        <v>10</v>
      </c>
      <c r="AJ1" s="30" t="s">
        <v>11</v>
      </c>
      <c r="AK1" s="31"/>
      <c r="AL1" s="32"/>
      <c r="AM1" s="8" t="s">
        <v>12</v>
      </c>
      <c r="AN1" s="7" t="s">
        <v>13</v>
      </c>
      <c r="AO1" s="7" t="s">
        <v>14</v>
      </c>
      <c r="AP1" s="9"/>
      <c r="AQ1" s="30" t="s">
        <v>15</v>
      </c>
      <c r="AR1" s="31"/>
      <c r="AS1" s="31"/>
      <c r="AT1" s="27" t="s">
        <v>121</v>
      </c>
      <c r="AU1" s="27"/>
      <c r="AV1" s="27"/>
      <c r="AW1" s="27"/>
      <c r="AX1" s="27"/>
      <c r="AY1" s="27"/>
      <c r="AZ1" s="27"/>
      <c r="BA1" s="27"/>
      <c r="BB1" s="27"/>
    </row>
    <row r="2" spans="1:54" s="12" customFormat="1" ht="15.75" thickBot="1" x14ac:dyDescent="0.3">
      <c r="A2" s="10" t="s">
        <v>16</v>
      </c>
      <c r="B2" s="10" t="s">
        <v>17</v>
      </c>
      <c r="C2" s="10" t="s">
        <v>18</v>
      </c>
      <c r="D2" s="11" t="s">
        <v>19</v>
      </c>
      <c r="E2" s="12" t="s">
        <v>20</v>
      </c>
      <c r="F2" s="12" t="s">
        <v>21</v>
      </c>
      <c r="G2" s="13" t="s">
        <v>22</v>
      </c>
      <c r="H2" s="10" t="s">
        <v>20</v>
      </c>
      <c r="I2" s="10" t="s">
        <v>21</v>
      </c>
      <c r="J2" s="11" t="s">
        <v>22</v>
      </c>
      <c r="K2" s="12" t="s">
        <v>23</v>
      </c>
      <c r="L2" s="14" t="s">
        <v>20</v>
      </c>
      <c r="M2" s="10" t="s">
        <v>21</v>
      </c>
      <c r="N2" s="11" t="s">
        <v>22</v>
      </c>
      <c r="O2" s="12" t="s">
        <v>20</v>
      </c>
      <c r="P2" s="12" t="s">
        <v>21</v>
      </c>
      <c r="Q2" s="13" t="s">
        <v>22</v>
      </c>
      <c r="R2" s="10" t="s">
        <v>24</v>
      </c>
      <c r="S2" s="10" t="s">
        <v>25</v>
      </c>
      <c r="T2" s="10" t="s">
        <v>26</v>
      </c>
      <c r="U2" s="11" t="s">
        <v>27</v>
      </c>
      <c r="V2" s="15" t="s">
        <v>28</v>
      </c>
      <c r="W2" s="16" t="s">
        <v>16</v>
      </c>
      <c r="X2" s="16" t="s">
        <v>29</v>
      </c>
      <c r="Y2" s="12" t="s">
        <v>30</v>
      </c>
      <c r="Z2" s="14" t="s">
        <v>21</v>
      </c>
      <c r="AA2" s="10" t="s">
        <v>20</v>
      </c>
      <c r="AB2" s="10" t="s">
        <v>22</v>
      </c>
      <c r="AC2" s="17" t="s">
        <v>24</v>
      </c>
      <c r="AD2" s="12" t="s">
        <v>25</v>
      </c>
      <c r="AE2" s="12" t="s">
        <v>26</v>
      </c>
      <c r="AF2" s="13" t="s">
        <v>27</v>
      </c>
      <c r="AG2" s="18" t="s">
        <v>31</v>
      </c>
      <c r="AH2" s="19" t="s">
        <v>32</v>
      </c>
      <c r="AI2" s="19" t="s">
        <v>33</v>
      </c>
      <c r="AJ2" s="20" t="s">
        <v>34</v>
      </c>
      <c r="AK2" s="19" t="s">
        <v>35</v>
      </c>
      <c r="AL2" s="21" t="s">
        <v>36</v>
      </c>
      <c r="AM2" s="20" t="s">
        <v>37</v>
      </c>
      <c r="AN2" s="19" t="s">
        <v>38</v>
      </c>
      <c r="AO2" s="19" t="s">
        <v>39</v>
      </c>
      <c r="AP2" s="21" t="s">
        <v>40</v>
      </c>
      <c r="AQ2" s="19" t="s">
        <v>21</v>
      </c>
      <c r="AR2" s="19" t="s">
        <v>20</v>
      </c>
      <c r="AS2" s="19" t="s">
        <v>21</v>
      </c>
      <c r="AT2" s="12" t="s">
        <v>122</v>
      </c>
      <c r="AU2" s="12" t="s">
        <v>123</v>
      </c>
      <c r="AV2" s="12" t="s">
        <v>124</v>
      </c>
      <c r="AW2" s="12" t="s">
        <v>125</v>
      </c>
      <c r="AX2" s="12" t="s">
        <v>126</v>
      </c>
      <c r="AY2" s="12" t="s">
        <v>127</v>
      </c>
      <c r="AZ2" s="12" t="s">
        <v>128</v>
      </c>
      <c r="BA2" s="12" t="s">
        <v>129</v>
      </c>
      <c r="BB2" s="12" t="s">
        <v>130</v>
      </c>
    </row>
    <row r="3" spans="1:54" x14ac:dyDescent="0.25">
      <c r="A3" t="s">
        <v>41</v>
      </c>
      <c r="B3">
        <v>6503</v>
      </c>
      <c r="C3">
        <v>163</v>
      </c>
      <c r="D3">
        <v>2.5065354000000001E-2</v>
      </c>
      <c r="E3">
        <v>2224</v>
      </c>
      <c r="F3">
        <v>2190</v>
      </c>
      <c r="G3">
        <v>1926</v>
      </c>
      <c r="H3">
        <v>0.35078864399999998</v>
      </c>
      <c r="I3">
        <v>0.34542586800000002</v>
      </c>
      <c r="J3">
        <v>0.30378548900000002</v>
      </c>
      <c r="K3">
        <v>0.49361100899999999</v>
      </c>
      <c r="L3">
        <v>142771</v>
      </c>
      <c r="M3">
        <v>85403</v>
      </c>
      <c r="N3">
        <v>91905</v>
      </c>
      <c r="O3">
        <v>0.44604925699999998</v>
      </c>
      <c r="P3">
        <v>0.26681850400000001</v>
      </c>
      <c r="Q3">
        <v>0.28713223900000001</v>
      </c>
      <c r="R3">
        <v>2069666</v>
      </c>
      <c r="S3">
        <v>2107182</v>
      </c>
      <c r="T3">
        <v>2235313</v>
      </c>
      <c r="U3">
        <v>2049660</v>
      </c>
      <c r="V3" s="22">
        <f t="shared" ref="V3:V66" si="0">R3+S3+T3+U3</f>
        <v>8461821</v>
      </c>
      <c r="W3" t="s">
        <v>41</v>
      </c>
      <c r="X3">
        <v>92</v>
      </c>
      <c r="Y3">
        <v>0.48977882900000003</v>
      </c>
      <c r="Z3">
        <v>130318</v>
      </c>
      <c r="AA3">
        <v>177467</v>
      </c>
      <c r="AB3">
        <v>123962</v>
      </c>
      <c r="AC3">
        <v>2599541</v>
      </c>
      <c r="AD3">
        <v>2604170</v>
      </c>
      <c r="AE3">
        <v>2714620</v>
      </c>
      <c r="AF3">
        <v>2706283</v>
      </c>
      <c r="AG3" s="6" t="b">
        <f>EXACT(A3,W3)</f>
        <v>1</v>
      </c>
      <c r="AH3">
        <f t="shared" ref="AH3" si="1">AC3+AD3+AE3+AF3</f>
        <v>10624614</v>
      </c>
      <c r="AI3">
        <f t="shared" ref="AI3" si="2">AH3-V3</f>
        <v>2162793</v>
      </c>
      <c r="AJ3">
        <f>Z3/(Z3+AA3+AB3)</f>
        <v>0.30183880837620181</v>
      </c>
      <c r="AK3">
        <f>AA3/(AA3+AB3+Z3)</f>
        <v>0.41104396787933672</v>
      </c>
      <c r="AL3">
        <f>AB3/(AB3+Z3+AA3)</f>
        <v>0.28711722374446147</v>
      </c>
      <c r="AM3">
        <f t="shared" ref="AM3" si="3">AI3/AH3</f>
        <v>0.20356438360960691</v>
      </c>
      <c r="AN3">
        <f t="shared" ref="AN3" si="4">(AC3+AD3)-(R3+S3)</f>
        <v>1026863</v>
      </c>
      <c r="AO3">
        <f t="shared" ref="AO3" si="5">(AE3+AF3)-(T3+U3)</f>
        <v>1135930</v>
      </c>
      <c r="AP3">
        <f>AN3/(AN3+AO3)</f>
        <v>0.47478561286262716</v>
      </c>
      <c r="AQ3">
        <f>Z3-M3</f>
        <v>44915</v>
      </c>
      <c r="AR3">
        <f>AA3-L3</f>
        <v>34696</v>
      </c>
      <c r="AS3">
        <f>AB3-N3</f>
        <v>32057</v>
      </c>
      <c r="AT3" s="24">
        <f>CORREL(H3:H94807,J3:J94807)</f>
        <v>-0.87256014027498174</v>
      </c>
      <c r="AU3" s="24">
        <f>CORREL(I3:I94807,J3:J94807)</f>
        <v>-0.53182000144900266</v>
      </c>
      <c r="AV3" s="24">
        <f>CORREL(H3:H94807,K3:K94807)</f>
        <v>0.28562761151493943</v>
      </c>
      <c r="AW3" s="24">
        <f>CORREL(I3:I94807,K3:K94807)</f>
        <v>0.83112324144013539</v>
      </c>
      <c r="AX3" s="24">
        <f>CORREL(J3:J94807,K3:K94807)</f>
        <v>-0.64871793090561836</v>
      </c>
      <c r="AY3" s="24">
        <f>CORREL(Y3:Y94807,H3:H94807)</f>
        <v>0.22705646531505266</v>
      </c>
      <c r="AZ3" s="24">
        <f>CORREL(X3:X94807,I3:I94807)</f>
        <v>-0.10636147748765916</v>
      </c>
      <c r="BA3" s="24">
        <f>CORREL(Y3:Y94807,J3:J94807)</f>
        <v>-0.61250243646613356</v>
      </c>
      <c r="BB3" s="24">
        <f>CORREL(K3:K94807,Y3:Y94807)</f>
        <v>0.97882206462190591</v>
      </c>
    </row>
    <row r="4" spans="1:54" x14ac:dyDescent="0.25">
      <c r="A4" t="s">
        <v>42</v>
      </c>
      <c r="B4">
        <v>8725</v>
      </c>
      <c r="C4">
        <v>267</v>
      </c>
      <c r="D4">
        <v>3.0601718999999999E-2</v>
      </c>
      <c r="E4">
        <v>3122</v>
      </c>
      <c r="F4">
        <v>2372</v>
      </c>
      <c r="G4">
        <v>2964</v>
      </c>
      <c r="H4">
        <v>0.36911799499999998</v>
      </c>
      <c r="I4">
        <v>0.28044455000000001</v>
      </c>
      <c r="J4">
        <v>0.35043745599999998</v>
      </c>
      <c r="K4">
        <v>0.50846020700000005</v>
      </c>
      <c r="L4">
        <v>267083</v>
      </c>
      <c r="M4">
        <v>85559</v>
      </c>
      <c r="N4">
        <v>118175</v>
      </c>
      <c r="O4">
        <v>0.56727560799999999</v>
      </c>
      <c r="P4">
        <v>0.18172453399999999</v>
      </c>
      <c r="Q4">
        <v>0.25099985800000002</v>
      </c>
      <c r="R4">
        <v>3646509</v>
      </c>
      <c r="S4">
        <v>3083843</v>
      </c>
      <c r="T4">
        <v>3304187</v>
      </c>
      <c r="U4">
        <v>3202194</v>
      </c>
      <c r="V4" s="22">
        <f t="shared" si="0"/>
        <v>13236733</v>
      </c>
      <c r="W4" t="s">
        <v>42</v>
      </c>
      <c r="X4">
        <v>12</v>
      </c>
      <c r="Y4">
        <v>0.48419944799999998</v>
      </c>
      <c r="Z4">
        <v>186086</v>
      </c>
      <c r="AA4">
        <v>376300</v>
      </c>
      <c r="AB4">
        <v>286370</v>
      </c>
      <c r="AC4">
        <v>5404978</v>
      </c>
      <c r="AD4">
        <v>5417298</v>
      </c>
      <c r="AE4">
        <v>5738909</v>
      </c>
      <c r="AF4">
        <v>5789679</v>
      </c>
      <c r="AG4" s="6" t="b">
        <f t="shared" ref="AG4:AG67" si="6">EXACT(A4,W4)</f>
        <v>1</v>
      </c>
      <c r="AH4">
        <f t="shared" ref="AH4:AH67" si="7">AC4+AD4+AE4+AF4</f>
        <v>22350864</v>
      </c>
      <c r="AI4">
        <f t="shared" ref="AI4:AI67" si="8">AH4-V4</f>
        <v>9114131</v>
      </c>
      <c r="AJ4">
        <f t="shared" ref="AJ4:AJ67" si="9">Z4/(Z4+AA4+AB4)</f>
        <v>0.2192455782344985</v>
      </c>
      <c r="AK4">
        <f t="shared" ref="AK4:AK67" si="10">AA4/(AA4+AB4+Z4)</f>
        <v>0.44335474506218514</v>
      </c>
      <c r="AL4">
        <f t="shared" ref="AL4:AL67" si="11">AB4/(AB4+Z4+AA4)</f>
        <v>0.33739967670331639</v>
      </c>
      <c r="AM4">
        <f t="shared" ref="AM4:AM67" si="12">AI4/AH4</f>
        <v>0.40777533253300635</v>
      </c>
      <c r="AN4">
        <f t="shared" ref="AN4:AN67" si="13">(AC4+AD4)-(R4+S4)</f>
        <v>4091924</v>
      </c>
      <c r="AO4">
        <f t="shared" ref="AO4:AO67" si="14">(AE4+AF4)-(T4+U4)</f>
        <v>5022207</v>
      </c>
      <c r="AP4">
        <f t="shared" ref="AP4:AP67" si="15">AN4/(AN4+AO4)</f>
        <v>0.44896479982567727</v>
      </c>
      <c r="AQ4">
        <f t="shared" ref="AQ4:AQ67" si="16">Z4-M4</f>
        <v>100527</v>
      </c>
      <c r="AR4">
        <f t="shared" ref="AR4:AR67" si="17">AA4-L4</f>
        <v>109217</v>
      </c>
      <c r="AS4">
        <f t="shared" ref="AS4:AS67" si="18">AB4-N4</f>
        <v>168195</v>
      </c>
      <c r="AT4" s="24"/>
      <c r="AU4" s="24"/>
      <c r="AV4" s="24"/>
      <c r="AW4" s="24"/>
      <c r="AX4" s="24"/>
      <c r="AY4" s="24"/>
      <c r="AZ4" s="24"/>
      <c r="BA4" s="24"/>
      <c r="BB4" s="25"/>
    </row>
    <row r="5" spans="1:54" x14ac:dyDescent="0.25">
      <c r="A5" t="s">
        <v>43</v>
      </c>
      <c r="B5">
        <v>8328</v>
      </c>
      <c r="C5">
        <v>205</v>
      </c>
      <c r="D5">
        <v>2.4615754E-2</v>
      </c>
      <c r="E5">
        <v>3485</v>
      </c>
      <c r="F5">
        <v>2978</v>
      </c>
      <c r="G5">
        <v>1660</v>
      </c>
      <c r="H5">
        <v>0.42902868399999999</v>
      </c>
      <c r="I5">
        <v>0.36661332000000002</v>
      </c>
      <c r="J5">
        <v>0.20435799599999999</v>
      </c>
      <c r="K5">
        <v>0.62448132899999997</v>
      </c>
      <c r="L5">
        <v>205419</v>
      </c>
      <c r="M5">
        <v>49812</v>
      </c>
      <c r="N5">
        <v>32733</v>
      </c>
      <c r="O5">
        <v>0.71334958500000001</v>
      </c>
      <c r="P5">
        <v>0.17297995599999999</v>
      </c>
      <c r="Q5">
        <v>0.113670459</v>
      </c>
      <c r="R5">
        <v>4991358</v>
      </c>
      <c r="S5">
        <v>4893502</v>
      </c>
      <c r="T5">
        <v>3055570</v>
      </c>
      <c r="U5">
        <v>2888482</v>
      </c>
      <c r="V5" s="22">
        <f t="shared" si="0"/>
        <v>15828912</v>
      </c>
      <c r="W5" t="s">
        <v>43</v>
      </c>
      <c r="X5">
        <v>36</v>
      </c>
      <c r="Y5">
        <v>0.58639911199999994</v>
      </c>
      <c r="Z5">
        <v>147188</v>
      </c>
      <c r="AA5">
        <v>346927</v>
      </c>
      <c r="AB5">
        <v>91253</v>
      </c>
      <c r="AC5">
        <v>7659766</v>
      </c>
      <c r="AD5">
        <v>7705776</v>
      </c>
      <c r="AE5">
        <v>5394451</v>
      </c>
      <c r="AF5">
        <v>5443222</v>
      </c>
      <c r="AG5" s="6" t="b">
        <f t="shared" si="6"/>
        <v>1</v>
      </c>
      <c r="AH5">
        <f t="shared" si="7"/>
        <v>26203215</v>
      </c>
      <c r="AI5">
        <f t="shared" si="8"/>
        <v>10374303</v>
      </c>
      <c r="AJ5">
        <f t="shared" si="9"/>
        <v>0.25144524470076945</v>
      </c>
      <c r="AK5">
        <f t="shared" si="10"/>
        <v>0.59266478522912081</v>
      </c>
      <c r="AL5">
        <f t="shared" si="11"/>
        <v>0.15588997007010974</v>
      </c>
      <c r="AM5">
        <f t="shared" si="12"/>
        <v>0.39591718039179541</v>
      </c>
      <c r="AN5">
        <f t="shared" si="13"/>
        <v>5480682</v>
      </c>
      <c r="AO5">
        <f t="shared" si="14"/>
        <v>4893621</v>
      </c>
      <c r="AP5">
        <f t="shared" si="15"/>
        <v>0.52829399719672732</v>
      </c>
      <c r="AQ5">
        <f t="shared" si="16"/>
        <v>97376</v>
      </c>
      <c r="AR5">
        <f t="shared" si="17"/>
        <v>141508</v>
      </c>
      <c r="AS5">
        <f t="shared" si="18"/>
        <v>58520</v>
      </c>
      <c r="AT5" s="28" t="s">
        <v>131</v>
      </c>
      <c r="AU5" s="28"/>
      <c r="AV5" s="28"/>
      <c r="AW5" s="28"/>
      <c r="AX5" s="28"/>
      <c r="AY5" s="28"/>
      <c r="AZ5" s="28"/>
      <c r="BA5" s="28"/>
      <c r="BB5" s="28"/>
    </row>
    <row r="6" spans="1:54" ht="15.75" thickBot="1" x14ac:dyDescent="0.3">
      <c r="A6" t="s">
        <v>44</v>
      </c>
      <c r="B6">
        <v>5340</v>
      </c>
      <c r="C6">
        <v>150</v>
      </c>
      <c r="D6">
        <v>2.8089888E-2</v>
      </c>
      <c r="E6">
        <v>1084</v>
      </c>
      <c r="F6">
        <v>519</v>
      </c>
      <c r="G6">
        <v>3587</v>
      </c>
      <c r="H6">
        <v>0.208863198</v>
      </c>
      <c r="I6">
        <v>0.1</v>
      </c>
      <c r="J6">
        <v>0.69113680200000005</v>
      </c>
      <c r="K6">
        <v>0.23824241500000001</v>
      </c>
      <c r="L6">
        <v>328572</v>
      </c>
      <c r="M6">
        <v>154786</v>
      </c>
      <c r="N6">
        <v>644940</v>
      </c>
      <c r="O6">
        <v>0.291210301</v>
      </c>
      <c r="P6">
        <v>0.13718538899999999</v>
      </c>
      <c r="Q6">
        <v>0.57160431</v>
      </c>
      <c r="R6">
        <v>1720030</v>
      </c>
      <c r="S6">
        <v>1206744</v>
      </c>
      <c r="T6">
        <v>5543199</v>
      </c>
      <c r="U6">
        <v>3814884</v>
      </c>
      <c r="V6" s="22">
        <f t="shared" si="0"/>
        <v>12284857</v>
      </c>
      <c r="W6" t="s">
        <v>44</v>
      </c>
      <c r="X6">
        <v>15</v>
      </c>
      <c r="Y6">
        <v>0.293943501</v>
      </c>
      <c r="Z6">
        <v>115127</v>
      </c>
      <c r="AA6">
        <v>172771</v>
      </c>
      <c r="AB6">
        <v>293405</v>
      </c>
      <c r="AC6">
        <v>1324582</v>
      </c>
      <c r="AD6">
        <v>1317008</v>
      </c>
      <c r="AE6">
        <v>3171824</v>
      </c>
      <c r="AF6">
        <v>3173313</v>
      </c>
      <c r="AG6" s="6" t="b">
        <f t="shared" si="6"/>
        <v>1</v>
      </c>
      <c r="AH6">
        <f t="shared" si="7"/>
        <v>8986727</v>
      </c>
      <c r="AI6">
        <f t="shared" si="8"/>
        <v>-3298130</v>
      </c>
      <c r="AJ6">
        <f t="shared" si="9"/>
        <v>0.19804989824583738</v>
      </c>
      <c r="AK6">
        <f t="shared" si="10"/>
        <v>0.29721332936523637</v>
      </c>
      <c r="AL6">
        <f t="shared" si="11"/>
        <v>0.50473677238892622</v>
      </c>
      <c r="AM6">
        <f t="shared" si="12"/>
        <v>-0.36700013252878383</v>
      </c>
      <c r="AN6">
        <f t="shared" si="13"/>
        <v>-285184</v>
      </c>
      <c r="AO6">
        <f t="shared" si="14"/>
        <v>-3012946</v>
      </c>
      <c r="AP6">
        <f t="shared" si="15"/>
        <v>8.6468392695254581E-2</v>
      </c>
      <c r="AQ6">
        <f t="shared" si="16"/>
        <v>-39659</v>
      </c>
      <c r="AR6">
        <f t="shared" si="17"/>
        <v>-155801</v>
      </c>
      <c r="AS6">
        <f t="shared" si="18"/>
        <v>-351535</v>
      </c>
      <c r="AT6" s="26" t="s">
        <v>122</v>
      </c>
      <c r="AU6" s="26" t="s">
        <v>123</v>
      </c>
      <c r="AV6" s="26" t="s">
        <v>124</v>
      </c>
      <c r="AW6" s="26" t="s">
        <v>125</v>
      </c>
      <c r="AX6" s="26" t="s">
        <v>126</v>
      </c>
      <c r="AY6" s="26" t="s">
        <v>127</v>
      </c>
      <c r="AZ6" s="26" t="s">
        <v>128</v>
      </c>
      <c r="BA6" s="26" t="s">
        <v>129</v>
      </c>
      <c r="BB6" s="26"/>
    </row>
    <row r="7" spans="1:54" x14ac:dyDescent="0.25">
      <c r="A7" t="s">
        <v>45</v>
      </c>
      <c r="B7">
        <v>62874</v>
      </c>
      <c r="C7">
        <v>9189</v>
      </c>
      <c r="D7">
        <v>0.14614944199999999</v>
      </c>
      <c r="E7">
        <v>10413</v>
      </c>
      <c r="F7">
        <v>6643</v>
      </c>
      <c r="G7">
        <v>36629</v>
      </c>
      <c r="H7">
        <v>0.193964795</v>
      </c>
      <c r="I7">
        <v>0.12374033700000001</v>
      </c>
      <c r="J7">
        <v>0.68229486800000005</v>
      </c>
      <c r="K7">
        <v>0.35610852399999998</v>
      </c>
      <c r="L7">
        <v>1261453</v>
      </c>
      <c r="M7">
        <v>486564</v>
      </c>
      <c r="N7">
        <v>1112007</v>
      </c>
      <c r="O7">
        <v>0.44106378099999999</v>
      </c>
      <c r="P7">
        <v>0.170125845</v>
      </c>
      <c r="Q7">
        <v>0.38881037400000001</v>
      </c>
      <c r="R7">
        <v>9828675</v>
      </c>
      <c r="S7">
        <v>9788448</v>
      </c>
      <c r="T7">
        <v>19921033</v>
      </c>
      <c r="U7">
        <v>15549329</v>
      </c>
      <c r="V7" s="22">
        <f t="shared" si="0"/>
        <v>55087485</v>
      </c>
      <c r="W7" t="s">
        <v>45</v>
      </c>
      <c r="X7">
        <v>64769</v>
      </c>
      <c r="Y7">
        <v>0.32730658400000001</v>
      </c>
      <c r="Z7">
        <v>799822</v>
      </c>
      <c r="AA7">
        <v>1904270</v>
      </c>
      <c r="AB7">
        <v>2180789</v>
      </c>
      <c r="AC7">
        <v>13389435</v>
      </c>
      <c r="AD7">
        <v>13311897</v>
      </c>
      <c r="AE7">
        <v>27377502</v>
      </c>
      <c r="AF7">
        <v>27500130</v>
      </c>
      <c r="AG7" s="6" t="b">
        <f t="shared" si="6"/>
        <v>1</v>
      </c>
      <c r="AH7">
        <f t="shared" si="7"/>
        <v>81578964</v>
      </c>
      <c r="AI7">
        <f t="shared" si="8"/>
        <v>26491479</v>
      </c>
      <c r="AJ7">
        <f t="shared" si="9"/>
        <v>0.16373418308450094</v>
      </c>
      <c r="AK7">
        <f t="shared" si="10"/>
        <v>0.38982935305895888</v>
      </c>
      <c r="AL7">
        <f t="shared" si="11"/>
        <v>0.44643646385654023</v>
      </c>
      <c r="AM7">
        <f t="shared" si="12"/>
        <v>0.32473419250580332</v>
      </c>
      <c r="AN7">
        <f t="shared" si="13"/>
        <v>7084209</v>
      </c>
      <c r="AO7">
        <f t="shared" si="14"/>
        <v>19407270</v>
      </c>
      <c r="AP7">
        <f t="shared" si="15"/>
        <v>0.26741462792620979</v>
      </c>
      <c r="AQ7">
        <f t="shared" si="16"/>
        <v>313258</v>
      </c>
      <c r="AR7">
        <f t="shared" si="17"/>
        <v>642817</v>
      </c>
      <c r="AS7">
        <f t="shared" si="18"/>
        <v>1068782</v>
      </c>
      <c r="AT7" s="24">
        <f>CORREL(O3:O94807,Q3:Q94807)</f>
        <v>-0.9698365636244799</v>
      </c>
      <c r="AU7" s="24">
        <f>CORREL(P3:P94807,Q3:Q94807)</f>
        <v>7.3591890745304839E-2</v>
      </c>
      <c r="AV7" s="24">
        <f>CORREL(O3:O94807,K3:K94807)</f>
        <v>0.91920799122411967</v>
      </c>
      <c r="AW7" s="24">
        <f>CORREL(P3:P94807,K3:K94807)</f>
        <v>4.8436697533200462E-3</v>
      </c>
      <c r="AX7" s="24">
        <f>CORREL(Q3:Q94807,K3:K94807)</f>
        <v>-0.96695123772497038</v>
      </c>
      <c r="AY7" s="24">
        <f>CORREL(O3:O94807,Y3:Y94807)</f>
        <v>0.91587544462331028</v>
      </c>
      <c r="AZ7" s="24">
        <f>CORREL(P3:P94807,Y3:Y94807)</f>
        <v>-6.3464774497169599E-2</v>
      </c>
      <c r="BA7" s="24">
        <f>CORREL(Q3:Q94807,Y3:Y94807)</f>
        <v>-0.94590965211340483</v>
      </c>
      <c r="BB7" s="25"/>
    </row>
    <row r="8" spans="1:54" x14ac:dyDescent="0.25">
      <c r="A8" t="s">
        <v>46</v>
      </c>
      <c r="B8">
        <v>8456</v>
      </c>
      <c r="C8">
        <v>444</v>
      </c>
      <c r="D8">
        <v>5.2507096000000003E-2</v>
      </c>
      <c r="E8">
        <v>3272</v>
      </c>
      <c r="F8">
        <v>2859</v>
      </c>
      <c r="G8">
        <v>1881</v>
      </c>
      <c r="H8">
        <v>0.40838741899999997</v>
      </c>
      <c r="I8">
        <v>0.35683974000000002</v>
      </c>
      <c r="J8">
        <v>0.23477284100000001</v>
      </c>
      <c r="K8">
        <v>0.60339570499999995</v>
      </c>
      <c r="L8">
        <v>222487</v>
      </c>
      <c r="M8">
        <v>61715</v>
      </c>
      <c r="N8">
        <v>45011</v>
      </c>
      <c r="O8">
        <v>0.67581474600000002</v>
      </c>
      <c r="P8">
        <v>0.18746222100000001</v>
      </c>
      <c r="Q8">
        <v>0.13672303299999999</v>
      </c>
      <c r="R8">
        <v>4750475</v>
      </c>
      <c r="S8">
        <v>4698143</v>
      </c>
      <c r="T8">
        <v>3198549</v>
      </c>
      <c r="U8">
        <v>3011907</v>
      </c>
      <c r="V8" s="22">
        <f t="shared" si="0"/>
        <v>15659074</v>
      </c>
      <c r="W8" t="s">
        <v>46</v>
      </c>
      <c r="X8">
        <v>138</v>
      </c>
      <c r="Y8">
        <v>0.57137897000000004</v>
      </c>
      <c r="Z8">
        <v>174925</v>
      </c>
      <c r="AA8">
        <v>379098</v>
      </c>
      <c r="AB8">
        <v>119400</v>
      </c>
      <c r="AC8">
        <v>7454538</v>
      </c>
      <c r="AD8">
        <v>7502559</v>
      </c>
      <c r="AE8">
        <v>5597294</v>
      </c>
      <c r="AF8">
        <v>5622801</v>
      </c>
      <c r="AG8" s="6" t="b">
        <f t="shared" si="6"/>
        <v>1</v>
      </c>
      <c r="AH8">
        <f t="shared" si="7"/>
        <v>26177192</v>
      </c>
      <c r="AI8">
        <f t="shared" si="8"/>
        <v>10518118</v>
      </c>
      <c r="AJ8">
        <f t="shared" si="9"/>
        <v>0.25975501282254987</v>
      </c>
      <c r="AK8">
        <f t="shared" si="10"/>
        <v>0.56294186566244397</v>
      </c>
      <c r="AL8">
        <f t="shared" si="11"/>
        <v>0.17730312151500616</v>
      </c>
      <c r="AM8">
        <f t="shared" si="12"/>
        <v>0.40180467026409861</v>
      </c>
      <c r="AN8">
        <f t="shared" si="13"/>
        <v>5508479</v>
      </c>
      <c r="AO8">
        <f t="shared" si="14"/>
        <v>5009639</v>
      </c>
      <c r="AP8">
        <f t="shared" si="15"/>
        <v>0.52371336773365729</v>
      </c>
      <c r="AQ8">
        <f t="shared" si="16"/>
        <v>113210</v>
      </c>
      <c r="AR8">
        <f t="shared" si="17"/>
        <v>156611</v>
      </c>
      <c r="AS8">
        <f t="shared" si="18"/>
        <v>74389</v>
      </c>
      <c r="AT8" s="24"/>
      <c r="AU8" s="24"/>
      <c r="AV8" s="24"/>
      <c r="AW8" s="24"/>
      <c r="AX8" s="24"/>
      <c r="AY8" s="24"/>
      <c r="AZ8" s="24"/>
      <c r="BA8" s="24"/>
      <c r="BB8" s="25"/>
    </row>
    <row r="9" spans="1:54" x14ac:dyDescent="0.25">
      <c r="A9" t="s">
        <v>47</v>
      </c>
      <c r="B9">
        <v>8296</v>
      </c>
      <c r="C9">
        <v>343</v>
      </c>
      <c r="D9">
        <v>4.1345226999999998E-2</v>
      </c>
      <c r="E9">
        <v>3418</v>
      </c>
      <c r="F9">
        <v>2906</v>
      </c>
      <c r="G9">
        <v>1629</v>
      </c>
      <c r="H9">
        <v>0.429774928</v>
      </c>
      <c r="I9">
        <v>0.36539670600000002</v>
      </c>
      <c r="J9">
        <v>0.20482836700000001</v>
      </c>
      <c r="K9">
        <v>0.62446481799999998</v>
      </c>
      <c r="L9">
        <v>201771</v>
      </c>
      <c r="M9">
        <v>49229</v>
      </c>
      <c r="N9">
        <v>33150</v>
      </c>
      <c r="O9">
        <v>0.71008622200000004</v>
      </c>
      <c r="P9">
        <v>0.17325004399999999</v>
      </c>
      <c r="Q9">
        <v>0.11666373400000001</v>
      </c>
      <c r="R9">
        <v>4922700</v>
      </c>
      <c r="S9">
        <v>4858526</v>
      </c>
      <c r="T9">
        <v>3035339</v>
      </c>
      <c r="U9">
        <v>2846809</v>
      </c>
      <c r="V9" s="22">
        <f t="shared" si="0"/>
        <v>15663374</v>
      </c>
      <c r="W9" t="s">
        <v>47</v>
      </c>
      <c r="X9">
        <v>76</v>
      </c>
      <c r="Y9">
        <v>0.58588926100000005</v>
      </c>
      <c r="Z9">
        <v>145055</v>
      </c>
      <c r="AA9">
        <v>338155</v>
      </c>
      <c r="AB9">
        <v>92678</v>
      </c>
      <c r="AC9">
        <v>7468115</v>
      </c>
      <c r="AD9">
        <v>7514834</v>
      </c>
      <c r="AE9">
        <v>5269878</v>
      </c>
      <c r="AF9">
        <v>5320178</v>
      </c>
      <c r="AG9" s="6" t="b">
        <f t="shared" si="6"/>
        <v>1</v>
      </c>
      <c r="AH9">
        <f t="shared" si="7"/>
        <v>25573005</v>
      </c>
      <c r="AI9">
        <f t="shared" si="8"/>
        <v>9909631</v>
      </c>
      <c r="AJ9">
        <f t="shared" si="9"/>
        <v>0.25188057400050012</v>
      </c>
      <c r="AK9">
        <f t="shared" si="10"/>
        <v>0.58718882838329678</v>
      </c>
      <c r="AL9">
        <f t="shared" si="11"/>
        <v>0.16093059761620315</v>
      </c>
      <c r="AM9">
        <f t="shared" si="12"/>
        <v>0.38750358043569771</v>
      </c>
      <c r="AN9">
        <f t="shared" si="13"/>
        <v>5201723</v>
      </c>
      <c r="AO9">
        <f t="shared" si="14"/>
        <v>4707908</v>
      </c>
      <c r="AP9">
        <f t="shared" si="15"/>
        <v>0.52491591261067139</v>
      </c>
      <c r="AQ9">
        <f t="shared" si="16"/>
        <v>95826</v>
      </c>
      <c r="AR9">
        <f t="shared" si="17"/>
        <v>136384</v>
      </c>
      <c r="AS9">
        <f t="shared" si="18"/>
        <v>59528</v>
      </c>
      <c r="AT9" s="28" t="s">
        <v>132</v>
      </c>
      <c r="AU9" s="28"/>
      <c r="AV9" s="28"/>
      <c r="AW9" s="28"/>
      <c r="AX9" s="28"/>
      <c r="AY9" s="28"/>
      <c r="AZ9" s="28"/>
      <c r="BA9" s="28"/>
      <c r="BB9" s="28"/>
    </row>
    <row r="10" spans="1:54" ht="15.75" thickBot="1" x14ac:dyDescent="0.3">
      <c r="A10" t="s">
        <v>48</v>
      </c>
      <c r="B10">
        <v>8150</v>
      </c>
      <c r="C10">
        <v>1752</v>
      </c>
      <c r="D10">
        <v>0.21496932499999999</v>
      </c>
      <c r="E10">
        <v>1196</v>
      </c>
      <c r="F10">
        <v>898</v>
      </c>
      <c r="G10">
        <v>4304</v>
      </c>
      <c r="H10">
        <v>0.18693341699999999</v>
      </c>
      <c r="I10">
        <v>0.14035636100000001</v>
      </c>
      <c r="J10">
        <v>0.67271022199999997</v>
      </c>
      <c r="K10">
        <v>0.24827170600000001</v>
      </c>
      <c r="L10">
        <v>250370</v>
      </c>
      <c r="M10">
        <v>135464</v>
      </c>
      <c r="N10">
        <v>478168</v>
      </c>
      <c r="O10">
        <v>0.28977942200000001</v>
      </c>
      <c r="P10">
        <v>0.15678667399999999</v>
      </c>
      <c r="Q10">
        <v>0.55343390400000003</v>
      </c>
      <c r="R10">
        <v>1440522</v>
      </c>
      <c r="S10">
        <v>1085263</v>
      </c>
      <c r="T10">
        <v>4499775</v>
      </c>
      <c r="U10">
        <v>3147911</v>
      </c>
      <c r="V10" s="22">
        <f t="shared" si="0"/>
        <v>10173471</v>
      </c>
      <c r="W10" t="s">
        <v>48</v>
      </c>
      <c r="X10">
        <v>5687</v>
      </c>
      <c r="Y10">
        <v>0.33683700900000002</v>
      </c>
      <c r="Z10">
        <v>135924</v>
      </c>
      <c r="AA10">
        <v>192036</v>
      </c>
      <c r="AB10">
        <v>314895</v>
      </c>
      <c r="AC10">
        <v>1861548</v>
      </c>
      <c r="AD10">
        <v>1836696</v>
      </c>
      <c r="AE10">
        <v>3661909</v>
      </c>
      <c r="AF10">
        <v>3619175</v>
      </c>
      <c r="AG10" s="6" t="b">
        <f t="shared" si="6"/>
        <v>1</v>
      </c>
      <c r="AH10">
        <f t="shared" si="7"/>
        <v>10979328</v>
      </c>
      <c r="AI10">
        <f t="shared" si="8"/>
        <v>805857</v>
      </c>
      <c r="AJ10">
        <f t="shared" si="9"/>
        <v>0.21143803812679376</v>
      </c>
      <c r="AK10">
        <f t="shared" si="10"/>
        <v>0.29872366241220805</v>
      </c>
      <c r="AL10">
        <f t="shared" si="11"/>
        <v>0.48983829946099822</v>
      </c>
      <c r="AM10">
        <f t="shared" si="12"/>
        <v>7.3397661496222719E-2</v>
      </c>
      <c r="AN10">
        <f t="shared" si="13"/>
        <v>1172459</v>
      </c>
      <c r="AO10">
        <f t="shared" si="14"/>
        <v>-366602</v>
      </c>
      <c r="AP10">
        <f t="shared" si="15"/>
        <v>1.4549219030175329</v>
      </c>
      <c r="AQ10">
        <f t="shared" si="16"/>
        <v>460</v>
      </c>
      <c r="AR10">
        <f t="shared" si="17"/>
        <v>-58334</v>
      </c>
      <c r="AS10">
        <f t="shared" si="18"/>
        <v>-163273</v>
      </c>
      <c r="AT10" s="26" t="s">
        <v>122</v>
      </c>
      <c r="AU10" s="26" t="s">
        <v>123</v>
      </c>
      <c r="AV10" s="26" t="s">
        <v>127</v>
      </c>
      <c r="AW10" s="26" t="s">
        <v>128</v>
      </c>
      <c r="AX10" s="26" t="s">
        <v>129</v>
      </c>
      <c r="AY10" s="26"/>
      <c r="AZ10" s="26"/>
      <c r="BA10" s="26"/>
      <c r="BB10" s="26"/>
    </row>
    <row r="11" spans="1:54" x14ac:dyDescent="0.25">
      <c r="A11" t="s">
        <v>49</v>
      </c>
      <c r="B11">
        <v>3799</v>
      </c>
      <c r="C11">
        <v>100</v>
      </c>
      <c r="D11">
        <v>2.6322716999999999E-2</v>
      </c>
      <c r="E11">
        <v>517</v>
      </c>
      <c r="F11">
        <v>502</v>
      </c>
      <c r="G11">
        <v>2680</v>
      </c>
      <c r="H11">
        <v>0.13976750499999999</v>
      </c>
      <c r="I11">
        <v>0.13571235500000001</v>
      </c>
      <c r="J11">
        <v>0.72452014099999995</v>
      </c>
      <c r="K11">
        <v>0.35733063999999998</v>
      </c>
      <c r="L11">
        <v>144635</v>
      </c>
      <c r="M11">
        <v>70881</v>
      </c>
      <c r="N11">
        <v>180432</v>
      </c>
      <c r="O11">
        <v>0.36528786600000002</v>
      </c>
      <c r="P11">
        <v>0.17901593099999999</v>
      </c>
      <c r="Q11">
        <v>0.45569620300000002</v>
      </c>
      <c r="R11">
        <v>1143502</v>
      </c>
      <c r="S11">
        <v>1042381</v>
      </c>
      <c r="T11">
        <v>2154698</v>
      </c>
      <c r="U11">
        <v>1776675</v>
      </c>
      <c r="V11" s="22">
        <f t="shared" si="0"/>
        <v>6117256</v>
      </c>
      <c r="W11" t="s">
        <v>49</v>
      </c>
      <c r="X11">
        <v>8</v>
      </c>
      <c r="Y11">
        <v>0.36750414199999998</v>
      </c>
      <c r="Z11">
        <v>96174</v>
      </c>
      <c r="AA11">
        <v>142968</v>
      </c>
      <c r="AB11">
        <v>167271</v>
      </c>
      <c r="AC11">
        <v>1229123</v>
      </c>
      <c r="AD11">
        <v>1227486</v>
      </c>
      <c r="AE11">
        <v>2113128</v>
      </c>
      <c r="AF11">
        <v>2114838</v>
      </c>
      <c r="AG11" s="6" t="b">
        <f t="shared" si="6"/>
        <v>1</v>
      </c>
      <c r="AH11">
        <f t="shared" si="7"/>
        <v>6684575</v>
      </c>
      <c r="AI11">
        <f t="shared" si="8"/>
        <v>567319</v>
      </c>
      <c r="AJ11">
        <f t="shared" si="9"/>
        <v>0.23664105232854263</v>
      </c>
      <c r="AK11">
        <f t="shared" si="10"/>
        <v>0.35178008577481529</v>
      </c>
      <c r="AL11">
        <f t="shared" si="11"/>
        <v>0.41157886189664211</v>
      </c>
      <c r="AM11">
        <f t="shared" si="12"/>
        <v>8.4869868316235511E-2</v>
      </c>
      <c r="AN11">
        <f t="shared" si="13"/>
        <v>270726</v>
      </c>
      <c r="AO11">
        <f t="shared" si="14"/>
        <v>296593</v>
      </c>
      <c r="AP11">
        <f t="shared" si="15"/>
        <v>0.47720242050768613</v>
      </c>
      <c r="AQ11">
        <f t="shared" si="16"/>
        <v>25293</v>
      </c>
      <c r="AR11">
        <f t="shared" si="17"/>
        <v>-1667</v>
      </c>
      <c r="AS11">
        <f t="shared" si="18"/>
        <v>-13161</v>
      </c>
      <c r="AT11" s="24">
        <f>CORREL(AK3:AK94807,AL3:AL94807)</f>
        <v>-0.95993378289698483</v>
      </c>
      <c r="AU11" s="24">
        <f>CORREL(AJ3:AJ94807,AL3:AL94807)</f>
        <v>-0.52711573155210079</v>
      </c>
      <c r="AV11" s="24">
        <f>CORREL(AK3:AK94807,Y3:Y94807)</f>
        <v>0.89059403503145418</v>
      </c>
      <c r="AW11" s="24">
        <f>CORREL(AJ3:AJ94807,Y3:Y94807)</f>
        <v>0.58412225525916617</v>
      </c>
      <c r="AX11" s="24">
        <f>CORREL(AL3:AL94807,Y3:Y94807)</f>
        <v>-0.95542127854282699</v>
      </c>
      <c r="AY11" s="24"/>
      <c r="AZ11" s="24"/>
      <c r="BA11" s="24"/>
      <c r="BB11" s="25"/>
    </row>
    <row r="12" spans="1:54" x14ac:dyDescent="0.25">
      <c r="A12" t="s">
        <v>50</v>
      </c>
      <c r="B12">
        <v>13417</v>
      </c>
      <c r="C12">
        <v>542</v>
      </c>
      <c r="D12">
        <v>4.0396512000000002E-2</v>
      </c>
      <c r="E12">
        <v>766</v>
      </c>
      <c r="F12">
        <v>796</v>
      </c>
      <c r="G12">
        <v>11313</v>
      </c>
      <c r="H12">
        <v>5.9495145999999999E-2</v>
      </c>
      <c r="I12">
        <v>6.1825243000000002E-2</v>
      </c>
      <c r="J12">
        <v>0.878679612</v>
      </c>
      <c r="K12">
        <v>0.27551060999999999</v>
      </c>
      <c r="L12">
        <v>454050</v>
      </c>
      <c r="M12">
        <v>286248</v>
      </c>
      <c r="N12">
        <v>917375</v>
      </c>
      <c r="O12">
        <v>0.27390806299999998</v>
      </c>
      <c r="P12">
        <v>0.17268061900000001</v>
      </c>
      <c r="Q12">
        <v>0.55341131799999999</v>
      </c>
      <c r="R12">
        <v>2914686</v>
      </c>
      <c r="S12">
        <v>2928918</v>
      </c>
      <c r="T12">
        <v>8614683</v>
      </c>
      <c r="U12">
        <v>6751800</v>
      </c>
      <c r="V12" s="22">
        <f t="shared" si="0"/>
        <v>21210087</v>
      </c>
      <c r="W12" t="s">
        <v>50</v>
      </c>
      <c r="X12">
        <v>41</v>
      </c>
      <c r="Y12">
        <v>0.32285760800000002</v>
      </c>
      <c r="Z12">
        <v>183981</v>
      </c>
      <c r="AA12">
        <v>387140</v>
      </c>
      <c r="AB12">
        <v>438489</v>
      </c>
      <c r="AC12">
        <v>2596314</v>
      </c>
      <c r="AD12">
        <v>2598082</v>
      </c>
      <c r="AE12">
        <v>5448102</v>
      </c>
      <c r="AF12">
        <v>5446316</v>
      </c>
      <c r="AG12" s="6" t="b">
        <f t="shared" si="6"/>
        <v>1</v>
      </c>
      <c r="AH12">
        <f t="shared" si="7"/>
        <v>16088814</v>
      </c>
      <c r="AI12">
        <f t="shared" si="8"/>
        <v>-5121273</v>
      </c>
      <c r="AJ12">
        <f t="shared" si="9"/>
        <v>0.18222977189211675</v>
      </c>
      <c r="AK12">
        <f t="shared" si="10"/>
        <v>0.38345499747427225</v>
      </c>
      <c r="AL12">
        <f t="shared" si="11"/>
        <v>0.43431523063361099</v>
      </c>
      <c r="AM12">
        <f t="shared" si="12"/>
        <v>-0.31831264877572701</v>
      </c>
      <c r="AN12">
        <f t="shared" si="13"/>
        <v>-649208</v>
      </c>
      <c r="AO12">
        <f t="shared" si="14"/>
        <v>-4472065</v>
      </c>
      <c r="AP12">
        <f t="shared" si="15"/>
        <v>0.1267669190843761</v>
      </c>
      <c r="AQ12">
        <f t="shared" si="16"/>
        <v>-102267</v>
      </c>
      <c r="AR12">
        <f t="shared" si="17"/>
        <v>-66910</v>
      </c>
      <c r="AS12">
        <f t="shared" si="18"/>
        <v>-478886</v>
      </c>
    </row>
    <row r="13" spans="1:54" x14ac:dyDescent="0.25">
      <c r="A13" t="s">
        <v>51</v>
      </c>
      <c r="B13">
        <v>12352</v>
      </c>
      <c r="C13">
        <v>349</v>
      </c>
      <c r="D13">
        <v>2.8254534000000001E-2</v>
      </c>
      <c r="E13">
        <v>1340</v>
      </c>
      <c r="F13">
        <v>1307</v>
      </c>
      <c r="G13">
        <v>9356</v>
      </c>
      <c r="H13">
        <v>0.11163875700000001</v>
      </c>
      <c r="I13">
        <v>0.108889444</v>
      </c>
      <c r="J13">
        <v>0.77947179899999997</v>
      </c>
      <c r="K13">
        <v>0.380896138</v>
      </c>
      <c r="L13">
        <v>371796</v>
      </c>
      <c r="M13">
        <v>189166</v>
      </c>
      <c r="N13">
        <v>361504</v>
      </c>
      <c r="O13">
        <v>0.40304574900000001</v>
      </c>
      <c r="P13">
        <v>0.20506555300000001</v>
      </c>
      <c r="Q13">
        <v>0.39188869799999998</v>
      </c>
      <c r="R13">
        <v>3506712</v>
      </c>
      <c r="S13">
        <v>3813553</v>
      </c>
      <c r="T13">
        <v>6608240</v>
      </c>
      <c r="U13">
        <v>5290028</v>
      </c>
      <c r="V13" s="22">
        <f t="shared" si="0"/>
        <v>19218533</v>
      </c>
      <c r="W13" t="s">
        <v>51</v>
      </c>
      <c r="X13">
        <v>43</v>
      </c>
      <c r="Y13">
        <v>0.38577813</v>
      </c>
      <c r="Z13">
        <v>261871</v>
      </c>
      <c r="AA13">
        <v>508456</v>
      </c>
      <c r="AB13">
        <v>381844</v>
      </c>
      <c r="AC13">
        <v>4311518</v>
      </c>
      <c r="AD13">
        <v>4322548</v>
      </c>
      <c r="AE13">
        <v>6871004</v>
      </c>
      <c r="AF13">
        <v>6875841</v>
      </c>
      <c r="AG13" s="6" t="b">
        <f t="shared" si="6"/>
        <v>1</v>
      </c>
      <c r="AH13">
        <f t="shared" si="7"/>
        <v>22380911</v>
      </c>
      <c r="AI13">
        <f t="shared" si="8"/>
        <v>3162378</v>
      </c>
      <c r="AJ13">
        <f t="shared" si="9"/>
        <v>0.22728483879563016</v>
      </c>
      <c r="AK13">
        <f t="shared" si="10"/>
        <v>0.44130254970833321</v>
      </c>
      <c r="AL13">
        <f t="shared" si="11"/>
        <v>0.33141261149603662</v>
      </c>
      <c r="AM13">
        <f t="shared" si="12"/>
        <v>0.14129800167651799</v>
      </c>
      <c r="AN13">
        <f t="shared" si="13"/>
        <v>1313801</v>
      </c>
      <c r="AO13">
        <f t="shared" si="14"/>
        <v>1848577</v>
      </c>
      <c r="AP13">
        <f t="shared" si="15"/>
        <v>0.41544717298185102</v>
      </c>
      <c r="AQ13">
        <f t="shared" si="16"/>
        <v>72705</v>
      </c>
      <c r="AR13">
        <f t="shared" si="17"/>
        <v>136660</v>
      </c>
      <c r="AS13">
        <f t="shared" si="18"/>
        <v>20340</v>
      </c>
    </row>
    <row r="14" spans="1:54" x14ac:dyDescent="0.25">
      <c r="A14" t="s">
        <v>52</v>
      </c>
      <c r="B14">
        <v>16311</v>
      </c>
      <c r="C14">
        <v>1651</v>
      </c>
      <c r="D14">
        <v>0.101220036</v>
      </c>
      <c r="E14">
        <v>1710</v>
      </c>
      <c r="F14">
        <v>1608</v>
      </c>
      <c r="G14">
        <v>11342</v>
      </c>
      <c r="H14">
        <v>0.11664392899999999</v>
      </c>
      <c r="I14">
        <v>0.109686221</v>
      </c>
      <c r="J14">
        <v>0.77366984999999999</v>
      </c>
      <c r="K14">
        <v>0.34491687900000001</v>
      </c>
      <c r="L14">
        <v>641811</v>
      </c>
      <c r="M14">
        <v>230482</v>
      </c>
      <c r="N14">
        <v>457111</v>
      </c>
      <c r="O14">
        <v>0.48278100600000001</v>
      </c>
      <c r="P14">
        <v>0.17337242899999999</v>
      </c>
      <c r="Q14">
        <v>0.34384656600000002</v>
      </c>
      <c r="R14">
        <v>4344475</v>
      </c>
      <c r="S14">
        <v>3840297</v>
      </c>
      <c r="T14">
        <v>8282958</v>
      </c>
      <c r="U14">
        <v>7261964</v>
      </c>
      <c r="V14" s="22">
        <f t="shared" si="0"/>
        <v>23729694</v>
      </c>
      <c r="W14" t="s">
        <v>52</v>
      </c>
      <c r="X14">
        <v>784</v>
      </c>
      <c r="Y14">
        <v>0.35909801400000002</v>
      </c>
      <c r="Z14">
        <v>315948</v>
      </c>
      <c r="AA14">
        <v>666782</v>
      </c>
      <c r="AB14">
        <v>585313</v>
      </c>
      <c r="AC14">
        <v>5078657</v>
      </c>
      <c r="AD14">
        <v>5078263</v>
      </c>
      <c r="AE14">
        <v>9074385</v>
      </c>
      <c r="AF14">
        <v>9053229</v>
      </c>
      <c r="AG14" s="6" t="b">
        <f t="shared" si="6"/>
        <v>1</v>
      </c>
      <c r="AH14">
        <f t="shared" si="7"/>
        <v>28284534</v>
      </c>
      <c r="AI14">
        <f t="shared" si="8"/>
        <v>4554840</v>
      </c>
      <c r="AJ14">
        <f t="shared" si="9"/>
        <v>0.20149192337199937</v>
      </c>
      <c r="AK14">
        <f t="shared" si="10"/>
        <v>0.4252319611133113</v>
      </c>
      <c r="AL14">
        <f t="shared" si="11"/>
        <v>0.37327611551468931</v>
      </c>
      <c r="AM14">
        <f t="shared" si="12"/>
        <v>0.16103641658017062</v>
      </c>
      <c r="AN14">
        <f t="shared" si="13"/>
        <v>1972148</v>
      </c>
      <c r="AO14">
        <f t="shared" si="14"/>
        <v>2582692</v>
      </c>
      <c r="AP14">
        <f t="shared" si="15"/>
        <v>0.43297854589842893</v>
      </c>
      <c r="AQ14">
        <f t="shared" si="16"/>
        <v>85466</v>
      </c>
      <c r="AR14">
        <f t="shared" si="17"/>
        <v>24971</v>
      </c>
      <c r="AS14">
        <f t="shared" si="18"/>
        <v>128202</v>
      </c>
    </row>
    <row r="15" spans="1:54" x14ac:dyDescent="0.25">
      <c r="A15" t="s">
        <v>53</v>
      </c>
      <c r="B15">
        <v>13552</v>
      </c>
      <c r="C15">
        <v>6982</v>
      </c>
      <c r="D15">
        <v>0.51520070799999995</v>
      </c>
      <c r="E15">
        <v>1316</v>
      </c>
      <c r="F15">
        <v>1014</v>
      </c>
      <c r="G15">
        <v>4240</v>
      </c>
      <c r="H15">
        <v>0.20030441399999999</v>
      </c>
      <c r="I15">
        <v>0.1543379</v>
      </c>
      <c r="J15">
        <v>0.64535768599999999</v>
      </c>
      <c r="K15">
        <v>0.24782475800000001</v>
      </c>
      <c r="L15">
        <v>196899</v>
      </c>
      <c r="M15">
        <v>110822</v>
      </c>
      <c r="N15">
        <v>383047</v>
      </c>
      <c r="O15">
        <v>0.28504360400000001</v>
      </c>
      <c r="P15">
        <v>0.16043302500000001</v>
      </c>
      <c r="Q15">
        <v>0.55452337100000004</v>
      </c>
      <c r="R15">
        <v>1172320</v>
      </c>
      <c r="S15">
        <v>912366</v>
      </c>
      <c r="T15">
        <v>3661950</v>
      </c>
      <c r="U15">
        <v>2665300</v>
      </c>
      <c r="V15" s="22">
        <f t="shared" si="0"/>
        <v>8411936</v>
      </c>
      <c r="W15" t="s">
        <v>53</v>
      </c>
      <c r="X15">
        <v>7479</v>
      </c>
      <c r="Y15">
        <v>0.31469061399999998</v>
      </c>
      <c r="Z15">
        <v>119089</v>
      </c>
      <c r="AA15">
        <v>160811</v>
      </c>
      <c r="AB15">
        <v>268670</v>
      </c>
      <c r="AC15">
        <v>1401994</v>
      </c>
      <c r="AD15">
        <v>1392284</v>
      </c>
      <c r="AE15">
        <v>3052534</v>
      </c>
      <c r="AF15">
        <v>3032633</v>
      </c>
      <c r="AG15" s="6" t="b">
        <f t="shared" si="6"/>
        <v>1</v>
      </c>
      <c r="AH15">
        <f t="shared" si="7"/>
        <v>8879445</v>
      </c>
      <c r="AI15">
        <f t="shared" si="8"/>
        <v>467509</v>
      </c>
      <c r="AJ15">
        <f t="shared" si="9"/>
        <v>0.21708988825491732</v>
      </c>
      <c r="AK15">
        <f t="shared" si="10"/>
        <v>0.29314581548389451</v>
      </c>
      <c r="AL15">
        <f t="shared" si="11"/>
        <v>0.48976429626118817</v>
      </c>
      <c r="AM15">
        <f t="shared" si="12"/>
        <v>5.2650700578696079E-2</v>
      </c>
      <c r="AN15">
        <f t="shared" si="13"/>
        <v>709592</v>
      </c>
      <c r="AO15">
        <f t="shared" si="14"/>
        <v>-242083</v>
      </c>
      <c r="AP15">
        <f t="shared" si="15"/>
        <v>1.5178146303065823</v>
      </c>
      <c r="AQ15">
        <f t="shared" si="16"/>
        <v>8267</v>
      </c>
      <c r="AR15">
        <f t="shared" si="17"/>
        <v>-36088</v>
      </c>
      <c r="AS15">
        <f t="shared" si="18"/>
        <v>-114377</v>
      </c>
    </row>
    <row r="16" spans="1:54" x14ac:dyDescent="0.25">
      <c r="A16" t="s">
        <v>54</v>
      </c>
      <c r="B16">
        <v>5232</v>
      </c>
      <c r="C16">
        <v>325</v>
      </c>
      <c r="D16">
        <v>6.2117736999999999E-2</v>
      </c>
      <c r="E16">
        <v>1876</v>
      </c>
      <c r="F16">
        <v>1430</v>
      </c>
      <c r="G16">
        <v>1601</v>
      </c>
      <c r="H16">
        <v>0.38231098400000002</v>
      </c>
      <c r="I16">
        <v>0.29142042000000001</v>
      </c>
      <c r="J16">
        <v>0.32626859600000002</v>
      </c>
      <c r="K16">
        <v>0.40356586700000002</v>
      </c>
      <c r="L16">
        <v>234655</v>
      </c>
      <c r="M16">
        <v>108286</v>
      </c>
      <c r="N16">
        <v>230776</v>
      </c>
      <c r="O16">
        <v>0.409008274</v>
      </c>
      <c r="P16">
        <v>0.188744625</v>
      </c>
      <c r="Q16">
        <v>0.402247101</v>
      </c>
      <c r="R16">
        <v>2502459</v>
      </c>
      <c r="S16">
        <v>2009476</v>
      </c>
      <c r="T16">
        <v>3966135</v>
      </c>
      <c r="U16">
        <v>2702100</v>
      </c>
      <c r="V16" s="22">
        <f t="shared" si="0"/>
        <v>11180170</v>
      </c>
      <c r="W16" t="s">
        <v>54</v>
      </c>
      <c r="X16">
        <v>14</v>
      </c>
      <c r="Y16">
        <v>0.42857793500000002</v>
      </c>
      <c r="Z16">
        <v>167637</v>
      </c>
      <c r="AA16">
        <v>260696</v>
      </c>
      <c r="AB16">
        <v>292223</v>
      </c>
      <c r="AC16">
        <v>3492172</v>
      </c>
      <c r="AD16">
        <v>3509288</v>
      </c>
      <c r="AE16">
        <v>4659614</v>
      </c>
      <c r="AF16">
        <v>4675418</v>
      </c>
      <c r="AG16" s="6" t="b">
        <f t="shared" si="6"/>
        <v>1</v>
      </c>
      <c r="AH16">
        <f t="shared" si="7"/>
        <v>16336492</v>
      </c>
      <c r="AI16">
        <f t="shared" si="8"/>
        <v>5156322</v>
      </c>
      <c r="AJ16">
        <f t="shared" si="9"/>
        <v>0.23264950954540661</v>
      </c>
      <c r="AK16">
        <f t="shared" si="10"/>
        <v>0.36179838902181094</v>
      </c>
      <c r="AL16">
        <f t="shared" si="11"/>
        <v>0.40555210143278247</v>
      </c>
      <c r="AM16">
        <f t="shared" si="12"/>
        <v>0.31563214428164871</v>
      </c>
      <c r="AN16">
        <f t="shared" si="13"/>
        <v>2489525</v>
      </c>
      <c r="AO16">
        <f t="shared" si="14"/>
        <v>2666797</v>
      </c>
      <c r="AP16">
        <f t="shared" si="15"/>
        <v>0.48281022791051453</v>
      </c>
      <c r="AQ16">
        <f t="shared" si="16"/>
        <v>59351</v>
      </c>
      <c r="AR16">
        <f t="shared" si="17"/>
        <v>26041</v>
      </c>
      <c r="AS16">
        <f t="shared" si="18"/>
        <v>61447</v>
      </c>
    </row>
    <row r="17" spans="1:45" x14ac:dyDescent="0.25">
      <c r="A17" t="s">
        <v>55</v>
      </c>
      <c r="B17">
        <v>27197</v>
      </c>
      <c r="C17">
        <v>8226</v>
      </c>
      <c r="D17">
        <v>0.30245982999999999</v>
      </c>
      <c r="E17">
        <v>8192</v>
      </c>
      <c r="F17">
        <v>5327</v>
      </c>
      <c r="G17">
        <v>5452</v>
      </c>
      <c r="H17">
        <v>0.43181698400000001</v>
      </c>
      <c r="I17">
        <v>0.28079700600000002</v>
      </c>
      <c r="J17">
        <v>0.28738601000000003</v>
      </c>
      <c r="K17">
        <v>0.51044034699999996</v>
      </c>
      <c r="L17">
        <v>498806</v>
      </c>
      <c r="M17">
        <v>190744</v>
      </c>
      <c r="N17">
        <v>195871</v>
      </c>
      <c r="O17">
        <v>0.56335460800000003</v>
      </c>
      <c r="P17">
        <v>0.21542746300000001</v>
      </c>
      <c r="Q17">
        <v>0.22121792900000001</v>
      </c>
      <c r="R17">
        <v>6337373</v>
      </c>
      <c r="S17">
        <v>5357361</v>
      </c>
      <c r="T17">
        <v>5671041</v>
      </c>
      <c r="U17">
        <v>5545294</v>
      </c>
      <c r="V17" s="22">
        <f t="shared" si="0"/>
        <v>22911069</v>
      </c>
      <c r="W17" t="s">
        <v>55</v>
      </c>
      <c r="X17">
        <v>17897</v>
      </c>
      <c r="Y17">
        <v>0.47890505</v>
      </c>
      <c r="Z17">
        <v>928326</v>
      </c>
      <c r="AA17">
        <v>1455155</v>
      </c>
      <c r="AB17">
        <v>839707</v>
      </c>
      <c r="AC17">
        <v>17476758</v>
      </c>
      <c r="AD17">
        <v>17536699</v>
      </c>
      <c r="AE17">
        <v>19039379</v>
      </c>
      <c r="AF17">
        <v>19058644</v>
      </c>
      <c r="AG17" s="6" t="b">
        <f t="shared" si="6"/>
        <v>1</v>
      </c>
      <c r="AH17">
        <f t="shared" si="7"/>
        <v>73111480</v>
      </c>
      <c r="AI17">
        <f t="shared" si="8"/>
        <v>50200411</v>
      </c>
      <c r="AJ17">
        <f t="shared" si="9"/>
        <v>0.28801484741194122</v>
      </c>
      <c r="AK17">
        <f t="shared" si="10"/>
        <v>0.45146451277430916</v>
      </c>
      <c r="AL17">
        <f t="shared" si="11"/>
        <v>0.26052063981374962</v>
      </c>
      <c r="AM17">
        <f t="shared" si="12"/>
        <v>0.68662829695145</v>
      </c>
      <c r="AN17">
        <f t="shared" si="13"/>
        <v>23318723</v>
      </c>
      <c r="AO17">
        <f t="shared" si="14"/>
        <v>26881688</v>
      </c>
      <c r="AP17">
        <f t="shared" si="15"/>
        <v>0.46451259134113465</v>
      </c>
      <c r="AQ17">
        <f t="shared" si="16"/>
        <v>737582</v>
      </c>
      <c r="AR17">
        <f t="shared" si="17"/>
        <v>956349</v>
      </c>
      <c r="AS17">
        <f t="shared" si="18"/>
        <v>643836</v>
      </c>
    </row>
    <row r="18" spans="1:45" x14ac:dyDescent="0.25">
      <c r="A18" t="s">
        <v>56</v>
      </c>
      <c r="B18">
        <v>3958</v>
      </c>
      <c r="C18">
        <v>338</v>
      </c>
      <c r="D18">
        <v>8.5396664999999997E-2</v>
      </c>
      <c r="E18">
        <v>623</v>
      </c>
      <c r="F18">
        <v>816</v>
      </c>
      <c r="G18">
        <v>2181</v>
      </c>
      <c r="H18">
        <v>0.17209944799999999</v>
      </c>
      <c r="I18">
        <v>0.22541436500000001</v>
      </c>
      <c r="J18">
        <v>0.60248618799999998</v>
      </c>
      <c r="K18">
        <v>0.32760985500000001</v>
      </c>
      <c r="L18">
        <v>122133</v>
      </c>
      <c r="M18">
        <v>71151</v>
      </c>
      <c r="N18">
        <v>152979</v>
      </c>
      <c r="O18">
        <v>0.35271744300000002</v>
      </c>
      <c r="P18">
        <v>0.20548253799999999</v>
      </c>
      <c r="Q18">
        <v>0.44180001899999999</v>
      </c>
      <c r="R18">
        <v>944156</v>
      </c>
      <c r="S18">
        <v>789671</v>
      </c>
      <c r="T18">
        <v>1927783</v>
      </c>
      <c r="U18">
        <v>1630743</v>
      </c>
      <c r="V18" s="22">
        <f t="shared" si="0"/>
        <v>5292353</v>
      </c>
      <c r="W18" t="s">
        <v>56</v>
      </c>
      <c r="X18">
        <v>1422</v>
      </c>
      <c r="Y18">
        <v>0.34651189399999999</v>
      </c>
      <c r="Z18">
        <v>92062</v>
      </c>
      <c r="AA18">
        <v>136976</v>
      </c>
      <c r="AB18">
        <v>179732</v>
      </c>
      <c r="AC18">
        <v>1161043</v>
      </c>
      <c r="AD18">
        <v>1191744</v>
      </c>
      <c r="AE18">
        <v>2213301</v>
      </c>
      <c r="AF18">
        <v>2223829</v>
      </c>
      <c r="AG18" s="6" t="b">
        <f t="shared" si="6"/>
        <v>1</v>
      </c>
      <c r="AH18">
        <f t="shared" si="7"/>
        <v>6789917</v>
      </c>
      <c r="AI18">
        <f t="shared" si="8"/>
        <v>1497564</v>
      </c>
      <c r="AJ18">
        <f t="shared" si="9"/>
        <v>0.22521711475891087</v>
      </c>
      <c r="AK18">
        <f t="shared" si="10"/>
        <v>0.33509308413044009</v>
      </c>
      <c r="AL18">
        <f t="shared" si="11"/>
        <v>0.43968980111064904</v>
      </c>
      <c r="AM18">
        <f t="shared" si="12"/>
        <v>0.22055704068252971</v>
      </c>
      <c r="AN18">
        <f t="shared" si="13"/>
        <v>618960</v>
      </c>
      <c r="AO18">
        <f t="shared" si="14"/>
        <v>878604</v>
      </c>
      <c r="AP18">
        <f t="shared" si="15"/>
        <v>0.41331121741708532</v>
      </c>
      <c r="AQ18">
        <f t="shared" si="16"/>
        <v>20911</v>
      </c>
      <c r="AR18">
        <f t="shared" si="17"/>
        <v>14843</v>
      </c>
      <c r="AS18">
        <f t="shared" si="18"/>
        <v>26753</v>
      </c>
    </row>
    <row r="19" spans="1:45" x14ac:dyDescent="0.25">
      <c r="A19" t="s">
        <v>57</v>
      </c>
      <c r="B19">
        <v>3951</v>
      </c>
      <c r="C19">
        <v>132</v>
      </c>
      <c r="D19">
        <v>3.3409263000000002E-2</v>
      </c>
      <c r="E19">
        <v>560</v>
      </c>
      <c r="F19">
        <v>916</v>
      </c>
      <c r="G19">
        <v>2343</v>
      </c>
      <c r="H19">
        <v>0.146635245</v>
      </c>
      <c r="I19">
        <v>0.23985336500000001</v>
      </c>
      <c r="J19">
        <v>0.61351138999999999</v>
      </c>
      <c r="K19">
        <v>0.30095259400000002</v>
      </c>
      <c r="L19">
        <v>159870</v>
      </c>
      <c r="M19">
        <v>121750</v>
      </c>
      <c r="N19">
        <v>241594</v>
      </c>
      <c r="O19">
        <v>0.30555375000000001</v>
      </c>
      <c r="P19">
        <v>0.23269637300000001</v>
      </c>
      <c r="Q19">
        <v>0.46174987699999998</v>
      </c>
      <c r="R19">
        <v>1141899</v>
      </c>
      <c r="S19">
        <v>944500</v>
      </c>
      <c r="T19">
        <v>2590987</v>
      </c>
      <c r="U19">
        <v>2255264</v>
      </c>
      <c r="V19" s="22">
        <f t="shared" si="0"/>
        <v>6932650</v>
      </c>
      <c r="W19" t="s">
        <v>57</v>
      </c>
      <c r="X19">
        <v>84</v>
      </c>
      <c r="Y19">
        <v>0.325257248</v>
      </c>
      <c r="Z19">
        <v>126312</v>
      </c>
      <c r="AA19">
        <v>140981</v>
      </c>
      <c r="AB19">
        <v>210315</v>
      </c>
      <c r="AC19">
        <v>1143893</v>
      </c>
      <c r="AD19">
        <v>1143771</v>
      </c>
      <c r="AE19">
        <v>2374894</v>
      </c>
      <c r="AF19">
        <v>2370841</v>
      </c>
      <c r="AG19" s="6" t="b">
        <f t="shared" si="6"/>
        <v>1</v>
      </c>
      <c r="AH19">
        <f t="shared" si="7"/>
        <v>7033399</v>
      </c>
      <c r="AI19">
        <f t="shared" si="8"/>
        <v>100749</v>
      </c>
      <c r="AJ19">
        <f t="shared" si="9"/>
        <v>0.26446793186043782</v>
      </c>
      <c r="AK19">
        <f t="shared" si="10"/>
        <v>0.29518140399658299</v>
      </c>
      <c r="AL19">
        <f t="shared" si="11"/>
        <v>0.44035066414297919</v>
      </c>
      <c r="AM19">
        <f t="shared" si="12"/>
        <v>1.4324368630302361E-2</v>
      </c>
      <c r="AN19">
        <f t="shared" si="13"/>
        <v>201265</v>
      </c>
      <c r="AO19">
        <f t="shared" si="14"/>
        <v>-100516</v>
      </c>
      <c r="AP19">
        <f t="shared" si="15"/>
        <v>1.9976873219585307</v>
      </c>
      <c r="AQ19">
        <f t="shared" si="16"/>
        <v>4562</v>
      </c>
      <c r="AR19">
        <f t="shared" si="17"/>
        <v>-18889</v>
      </c>
      <c r="AS19">
        <f t="shared" si="18"/>
        <v>-31279</v>
      </c>
    </row>
    <row r="20" spans="1:45" x14ac:dyDescent="0.25">
      <c r="A20" t="s">
        <v>58</v>
      </c>
      <c r="B20">
        <v>8005</v>
      </c>
      <c r="C20">
        <v>225</v>
      </c>
      <c r="D20">
        <v>2.8107433000000001E-2</v>
      </c>
      <c r="E20">
        <v>3643</v>
      </c>
      <c r="F20">
        <v>2062</v>
      </c>
      <c r="G20">
        <v>2075</v>
      </c>
      <c r="H20">
        <v>0.46825192799999998</v>
      </c>
      <c r="I20">
        <v>0.26503855999999998</v>
      </c>
      <c r="J20">
        <v>0.26670951199999998</v>
      </c>
      <c r="K20">
        <v>0.58076269899999999</v>
      </c>
      <c r="L20">
        <v>205228</v>
      </c>
      <c r="M20">
        <v>52450</v>
      </c>
      <c r="N20">
        <v>39120</v>
      </c>
      <c r="O20">
        <v>0.69147366200000004</v>
      </c>
      <c r="P20">
        <v>0.17671951999999999</v>
      </c>
      <c r="Q20">
        <v>0.13180681799999999</v>
      </c>
      <c r="R20">
        <v>5315359</v>
      </c>
      <c r="S20">
        <v>5074319</v>
      </c>
      <c r="T20">
        <v>3928727</v>
      </c>
      <c r="U20">
        <v>3571308</v>
      </c>
      <c r="V20" s="22">
        <f t="shared" si="0"/>
        <v>17889713</v>
      </c>
      <c r="W20" t="s">
        <v>58</v>
      </c>
      <c r="X20">
        <v>381</v>
      </c>
      <c r="Y20">
        <v>0.53054244800000006</v>
      </c>
      <c r="Z20">
        <v>367387</v>
      </c>
      <c r="AA20">
        <v>778995</v>
      </c>
      <c r="AB20">
        <v>326532</v>
      </c>
      <c r="AC20">
        <v>14195290</v>
      </c>
      <c r="AD20">
        <v>14191467</v>
      </c>
      <c r="AE20">
        <v>12557033</v>
      </c>
      <c r="AF20">
        <v>12561367</v>
      </c>
      <c r="AG20" s="6" t="b">
        <f t="shared" si="6"/>
        <v>1</v>
      </c>
      <c r="AH20">
        <f t="shared" si="7"/>
        <v>53505157</v>
      </c>
      <c r="AI20">
        <f t="shared" si="8"/>
        <v>35615444</v>
      </c>
      <c r="AJ20">
        <f t="shared" si="9"/>
        <v>0.24942868354839454</v>
      </c>
      <c r="AK20">
        <f t="shared" si="10"/>
        <v>0.52888016544075211</v>
      </c>
      <c r="AL20">
        <f t="shared" si="11"/>
        <v>0.22169115101085332</v>
      </c>
      <c r="AM20">
        <f t="shared" si="12"/>
        <v>0.66564507043685528</v>
      </c>
      <c r="AN20">
        <f t="shared" si="13"/>
        <v>17997079</v>
      </c>
      <c r="AO20">
        <f t="shared" si="14"/>
        <v>17618365</v>
      </c>
      <c r="AP20">
        <f t="shared" si="15"/>
        <v>0.50531671035745052</v>
      </c>
      <c r="AQ20">
        <f t="shared" si="16"/>
        <v>314937</v>
      </c>
      <c r="AR20">
        <f t="shared" si="17"/>
        <v>573767</v>
      </c>
      <c r="AS20">
        <f t="shared" si="18"/>
        <v>287412</v>
      </c>
    </row>
    <row r="21" spans="1:45" x14ac:dyDescent="0.25">
      <c r="A21" t="s">
        <v>59</v>
      </c>
      <c r="B21">
        <v>8358</v>
      </c>
      <c r="C21">
        <v>278</v>
      </c>
      <c r="D21">
        <v>3.3261546000000003E-2</v>
      </c>
      <c r="E21">
        <v>3807</v>
      </c>
      <c r="F21">
        <v>2173</v>
      </c>
      <c r="G21">
        <v>2100</v>
      </c>
      <c r="H21">
        <v>0.47116336599999997</v>
      </c>
      <c r="I21">
        <v>0.26893564399999997</v>
      </c>
      <c r="J21">
        <v>0.25990099</v>
      </c>
      <c r="K21">
        <v>0.578523652</v>
      </c>
      <c r="L21">
        <v>227935</v>
      </c>
      <c r="M21">
        <v>61092</v>
      </c>
      <c r="N21">
        <v>45993</v>
      </c>
      <c r="O21">
        <v>0.680362366</v>
      </c>
      <c r="P21">
        <v>0.182353292</v>
      </c>
      <c r="Q21">
        <v>0.137284341</v>
      </c>
      <c r="R21">
        <v>5890454</v>
      </c>
      <c r="S21">
        <v>5717383</v>
      </c>
      <c r="T21">
        <v>4378607</v>
      </c>
      <c r="U21">
        <v>4078141</v>
      </c>
      <c r="V21" s="22">
        <f t="shared" si="0"/>
        <v>20064585</v>
      </c>
      <c r="W21" t="s">
        <v>59</v>
      </c>
      <c r="X21">
        <v>2264</v>
      </c>
      <c r="Y21">
        <v>0.53125783000000004</v>
      </c>
      <c r="Z21">
        <v>378523</v>
      </c>
      <c r="AA21">
        <v>798964</v>
      </c>
      <c r="AB21">
        <v>332789</v>
      </c>
      <c r="AC21">
        <v>14574958</v>
      </c>
      <c r="AD21">
        <v>14587810</v>
      </c>
      <c r="AE21">
        <v>12860414</v>
      </c>
      <c r="AF21">
        <v>12870631</v>
      </c>
      <c r="AG21" s="6" t="b">
        <f t="shared" si="6"/>
        <v>1</v>
      </c>
      <c r="AH21">
        <f t="shared" si="7"/>
        <v>54893813</v>
      </c>
      <c r="AI21">
        <f t="shared" si="8"/>
        <v>34829228</v>
      </c>
      <c r="AJ21">
        <f t="shared" si="9"/>
        <v>0.25063167262142816</v>
      </c>
      <c r="AK21">
        <f t="shared" si="10"/>
        <v>0.52901853700912949</v>
      </c>
      <c r="AL21">
        <f t="shared" si="11"/>
        <v>0.22034979036944241</v>
      </c>
      <c r="AM21">
        <f t="shared" si="12"/>
        <v>0.63448367122903271</v>
      </c>
      <c r="AN21">
        <f t="shared" si="13"/>
        <v>17554931</v>
      </c>
      <c r="AO21">
        <f t="shared" si="14"/>
        <v>17274297</v>
      </c>
      <c r="AP21">
        <f t="shared" si="15"/>
        <v>0.50402871404442273</v>
      </c>
      <c r="AQ21">
        <f t="shared" si="16"/>
        <v>317431</v>
      </c>
      <c r="AR21">
        <f t="shared" si="17"/>
        <v>571029</v>
      </c>
      <c r="AS21">
        <f t="shared" si="18"/>
        <v>286796</v>
      </c>
    </row>
    <row r="22" spans="1:45" x14ac:dyDescent="0.25">
      <c r="A22" t="s">
        <v>60</v>
      </c>
      <c r="B22">
        <v>10740</v>
      </c>
      <c r="C22">
        <v>401</v>
      </c>
      <c r="D22">
        <v>3.7337057999999999E-2</v>
      </c>
      <c r="E22">
        <v>4444</v>
      </c>
      <c r="F22">
        <v>3260</v>
      </c>
      <c r="G22">
        <v>2635</v>
      </c>
      <c r="H22">
        <v>0.42982880400000001</v>
      </c>
      <c r="I22">
        <v>0.315310959</v>
      </c>
      <c r="J22">
        <v>0.25486023800000002</v>
      </c>
      <c r="K22">
        <v>0.64932659800000003</v>
      </c>
      <c r="L22">
        <v>214987</v>
      </c>
      <c r="M22">
        <v>32681</v>
      </c>
      <c r="N22">
        <v>22180</v>
      </c>
      <c r="O22">
        <v>0.79669665899999997</v>
      </c>
      <c r="P22">
        <v>0.12110892099999999</v>
      </c>
      <c r="Q22">
        <v>8.2194421000000004E-2</v>
      </c>
      <c r="R22">
        <v>6600511</v>
      </c>
      <c r="S22">
        <v>6937346</v>
      </c>
      <c r="T22">
        <v>3455288</v>
      </c>
      <c r="U22">
        <v>3855927</v>
      </c>
      <c r="V22" s="22">
        <f t="shared" si="0"/>
        <v>20849072</v>
      </c>
      <c r="W22" t="s">
        <v>60</v>
      </c>
      <c r="X22">
        <v>131</v>
      </c>
      <c r="Y22">
        <v>0.61564834099999999</v>
      </c>
      <c r="Z22">
        <v>94234</v>
      </c>
      <c r="AA22">
        <v>281120</v>
      </c>
      <c r="AB22">
        <v>44130</v>
      </c>
      <c r="AC22">
        <v>6593359</v>
      </c>
      <c r="AD22">
        <v>6610523</v>
      </c>
      <c r="AE22">
        <v>4117609</v>
      </c>
      <c r="AF22">
        <v>4125626</v>
      </c>
      <c r="AG22" s="6" t="b">
        <f t="shared" si="6"/>
        <v>1</v>
      </c>
      <c r="AH22">
        <f t="shared" si="7"/>
        <v>21447117</v>
      </c>
      <c r="AI22">
        <f t="shared" si="8"/>
        <v>598045</v>
      </c>
      <c r="AJ22">
        <f t="shared" si="9"/>
        <v>0.22464265621573171</v>
      </c>
      <c r="AK22">
        <f t="shared" si="10"/>
        <v>0.67015666866912682</v>
      </c>
      <c r="AL22">
        <f t="shared" si="11"/>
        <v>0.10520067511514146</v>
      </c>
      <c r="AM22">
        <f t="shared" si="12"/>
        <v>2.7884633631643823E-2</v>
      </c>
      <c r="AN22">
        <f t="shared" si="13"/>
        <v>-333975</v>
      </c>
      <c r="AO22">
        <f t="shared" si="14"/>
        <v>932020</v>
      </c>
      <c r="AP22">
        <f t="shared" si="15"/>
        <v>-0.55844459865060325</v>
      </c>
      <c r="AQ22">
        <f t="shared" si="16"/>
        <v>61553</v>
      </c>
      <c r="AR22">
        <f t="shared" si="17"/>
        <v>66133</v>
      </c>
      <c r="AS22">
        <f t="shared" si="18"/>
        <v>21950</v>
      </c>
    </row>
    <row r="23" spans="1:45" x14ac:dyDescent="0.25">
      <c r="A23" t="s">
        <v>61</v>
      </c>
      <c r="B23">
        <v>17920</v>
      </c>
      <c r="C23">
        <v>734</v>
      </c>
      <c r="D23">
        <v>4.0959821E-2</v>
      </c>
      <c r="E23">
        <v>5376</v>
      </c>
      <c r="F23">
        <v>5307</v>
      </c>
      <c r="G23">
        <v>6503</v>
      </c>
      <c r="H23">
        <v>0.312812755</v>
      </c>
      <c r="I23">
        <v>0.30879785900000001</v>
      </c>
      <c r="J23">
        <v>0.37838938700000002</v>
      </c>
      <c r="K23">
        <v>0.53967517399999998</v>
      </c>
      <c r="L23">
        <v>369097</v>
      </c>
      <c r="M23">
        <v>108652</v>
      </c>
      <c r="N23">
        <v>127653</v>
      </c>
      <c r="O23">
        <v>0.60967258099999999</v>
      </c>
      <c r="P23">
        <v>0.179470831</v>
      </c>
      <c r="Q23">
        <v>0.21085658800000001</v>
      </c>
      <c r="R23">
        <v>6329396</v>
      </c>
      <c r="S23">
        <v>5836951</v>
      </c>
      <c r="T23">
        <v>5445359</v>
      </c>
      <c r="U23">
        <v>4932127</v>
      </c>
      <c r="V23" s="22">
        <f t="shared" si="0"/>
        <v>22543833</v>
      </c>
      <c r="W23" t="s">
        <v>61</v>
      </c>
      <c r="X23">
        <v>4921</v>
      </c>
      <c r="Y23">
        <v>0.49559448900000003</v>
      </c>
      <c r="Z23">
        <v>1250673</v>
      </c>
      <c r="AA23">
        <v>2048933</v>
      </c>
      <c r="AB23">
        <v>1389975</v>
      </c>
      <c r="AC23">
        <v>30836716</v>
      </c>
      <c r="AD23">
        <v>30822596</v>
      </c>
      <c r="AE23">
        <v>31394789</v>
      </c>
      <c r="AF23">
        <v>31360745</v>
      </c>
      <c r="AG23" s="6" t="b">
        <f t="shared" si="6"/>
        <v>1</v>
      </c>
      <c r="AH23">
        <f t="shared" si="7"/>
        <v>124414846</v>
      </c>
      <c r="AI23">
        <f t="shared" si="8"/>
        <v>101871013</v>
      </c>
      <c r="AJ23">
        <f t="shared" si="9"/>
        <v>0.2666918430452529</v>
      </c>
      <c r="AK23">
        <f t="shared" si="10"/>
        <v>0.43691174115555315</v>
      </c>
      <c r="AL23">
        <f t="shared" si="11"/>
        <v>0.29639641579919401</v>
      </c>
      <c r="AM23">
        <f t="shared" si="12"/>
        <v>0.81880110191994293</v>
      </c>
      <c r="AN23">
        <f t="shared" si="13"/>
        <v>49492965</v>
      </c>
      <c r="AO23">
        <f t="shared" si="14"/>
        <v>52378048</v>
      </c>
      <c r="AP23">
        <f t="shared" si="15"/>
        <v>0.48583952924861951</v>
      </c>
      <c r="AQ23">
        <f t="shared" si="16"/>
        <v>1142021</v>
      </c>
      <c r="AR23">
        <f t="shared" si="17"/>
        <v>1679836</v>
      </c>
      <c r="AS23">
        <f t="shared" si="18"/>
        <v>1262322</v>
      </c>
    </row>
    <row r="24" spans="1:45" x14ac:dyDescent="0.25">
      <c r="A24" t="s">
        <v>62</v>
      </c>
      <c r="B24">
        <v>13533</v>
      </c>
      <c r="C24">
        <v>3778</v>
      </c>
      <c r="D24">
        <v>0.27916943799999999</v>
      </c>
      <c r="E24">
        <v>3686</v>
      </c>
      <c r="F24">
        <v>3010</v>
      </c>
      <c r="G24">
        <v>3059</v>
      </c>
      <c r="H24">
        <v>0.37785750899999998</v>
      </c>
      <c r="I24">
        <v>0.30855971300000001</v>
      </c>
      <c r="J24">
        <v>0.31358277800000001</v>
      </c>
      <c r="K24">
        <v>0.47921696800000002</v>
      </c>
      <c r="L24">
        <v>384827</v>
      </c>
      <c r="M24">
        <v>120026</v>
      </c>
      <c r="N24">
        <v>103445</v>
      </c>
      <c r="O24">
        <v>0.63262907300000004</v>
      </c>
      <c r="P24">
        <v>0.19731447399999999</v>
      </c>
      <c r="Q24">
        <v>0.170056453</v>
      </c>
      <c r="R24">
        <v>4491389</v>
      </c>
      <c r="S24">
        <v>3934970</v>
      </c>
      <c r="T24">
        <v>4870943</v>
      </c>
      <c r="U24">
        <v>4286297</v>
      </c>
      <c r="V24" s="22">
        <f t="shared" si="0"/>
        <v>17583599</v>
      </c>
      <c r="W24" t="s">
        <v>62</v>
      </c>
      <c r="X24">
        <v>64</v>
      </c>
      <c r="Y24">
        <v>0.46989434200000002</v>
      </c>
      <c r="Z24">
        <v>264774</v>
      </c>
      <c r="AA24">
        <v>594856</v>
      </c>
      <c r="AB24">
        <v>242384</v>
      </c>
      <c r="AC24">
        <v>6710595</v>
      </c>
      <c r="AD24">
        <v>6710655</v>
      </c>
      <c r="AE24">
        <v>7575126</v>
      </c>
      <c r="AF24">
        <v>7565896</v>
      </c>
      <c r="AG24" s="6" t="b">
        <f t="shared" si="6"/>
        <v>1</v>
      </c>
      <c r="AH24">
        <f t="shared" si="7"/>
        <v>28562272</v>
      </c>
      <c r="AI24">
        <f t="shared" si="8"/>
        <v>10978673</v>
      </c>
      <c r="AJ24">
        <f t="shared" si="9"/>
        <v>0.24026373530644801</v>
      </c>
      <c r="AK24">
        <f t="shared" si="10"/>
        <v>0.5397898756277143</v>
      </c>
      <c r="AL24">
        <f t="shared" si="11"/>
        <v>0.21994638906583763</v>
      </c>
      <c r="AM24">
        <f t="shared" si="12"/>
        <v>0.38437674005765365</v>
      </c>
      <c r="AN24">
        <f t="shared" si="13"/>
        <v>4994891</v>
      </c>
      <c r="AO24">
        <f t="shared" si="14"/>
        <v>5983782</v>
      </c>
      <c r="AP24">
        <f t="shared" si="15"/>
        <v>0.45496309071232927</v>
      </c>
      <c r="AQ24">
        <f t="shared" si="16"/>
        <v>144748</v>
      </c>
      <c r="AR24">
        <f t="shared" si="17"/>
        <v>210029</v>
      </c>
      <c r="AS24">
        <f t="shared" si="18"/>
        <v>138939</v>
      </c>
    </row>
    <row r="25" spans="1:45" x14ac:dyDescent="0.25">
      <c r="A25" t="s">
        <v>63</v>
      </c>
      <c r="B25">
        <v>30479</v>
      </c>
      <c r="C25">
        <v>8587</v>
      </c>
      <c r="D25">
        <v>0.281734965</v>
      </c>
      <c r="E25">
        <v>7122</v>
      </c>
      <c r="F25">
        <v>7331</v>
      </c>
      <c r="G25">
        <v>7439</v>
      </c>
      <c r="H25">
        <v>0.32532431899999997</v>
      </c>
      <c r="I25">
        <v>0.33487118599999999</v>
      </c>
      <c r="J25">
        <v>0.33980449499999998</v>
      </c>
      <c r="K25">
        <v>0.58407709900000004</v>
      </c>
      <c r="L25">
        <v>442033</v>
      </c>
      <c r="M25">
        <v>95761</v>
      </c>
      <c r="N25">
        <v>97620</v>
      </c>
      <c r="O25">
        <v>0.69566141100000001</v>
      </c>
      <c r="P25">
        <v>0.15070646900000001</v>
      </c>
      <c r="Q25">
        <v>0.15363212000000001</v>
      </c>
      <c r="R25">
        <v>9087233</v>
      </c>
      <c r="S25">
        <v>8577367</v>
      </c>
      <c r="T25">
        <v>6652740</v>
      </c>
      <c r="U25">
        <v>5926270</v>
      </c>
      <c r="V25" s="22">
        <f t="shared" si="0"/>
        <v>30243610</v>
      </c>
      <c r="W25" t="s">
        <v>63</v>
      </c>
      <c r="X25">
        <v>82</v>
      </c>
      <c r="Y25">
        <v>0.53987301700000001</v>
      </c>
      <c r="Z25">
        <v>585537</v>
      </c>
      <c r="AA25">
        <v>1091299</v>
      </c>
      <c r="AB25">
        <v>514338</v>
      </c>
      <c r="AC25">
        <v>18916639</v>
      </c>
      <c r="AD25">
        <v>18932332</v>
      </c>
      <c r="AE25">
        <v>16136116</v>
      </c>
      <c r="AF25">
        <v>16122086</v>
      </c>
      <c r="AG25" s="6" t="b">
        <f t="shared" si="6"/>
        <v>1</v>
      </c>
      <c r="AH25">
        <f t="shared" si="7"/>
        <v>70107173</v>
      </c>
      <c r="AI25">
        <f t="shared" si="8"/>
        <v>39863563</v>
      </c>
      <c r="AJ25">
        <f t="shared" si="9"/>
        <v>0.26722524089825822</v>
      </c>
      <c r="AK25">
        <f t="shared" si="10"/>
        <v>0.49804305819619987</v>
      </c>
      <c r="AL25">
        <f t="shared" si="11"/>
        <v>0.23473170090554196</v>
      </c>
      <c r="AM25">
        <f t="shared" si="12"/>
        <v>0.56860890682327181</v>
      </c>
      <c r="AN25">
        <f t="shared" si="13"/>
        <v>20184371</v>
      </c>
      <c r="AO25">
        <f t="shared" si="14"/>
        <v>19679192</v>
      </c>
      <c r="AP25">
        <f t="shared" si="15"/>
        <v>0.50633635031570057</v>
      </c>
      <c r="AQ25">
        <f t="shared" si="16"/>
        <v>489776</v>
      </c>
      <c r="AR25">
        <f t="shared" si="17"/>
        <v>649266</v>
      </c>
      <c r="AS25">
        <f t="shared" si="18"/>
        <v>416718</v>
      </c>
    </row>
    <row r="26" spans="1:45" x14ac:dyDescent="0.25">
      <c r="A26" t="s">
        <v>64</v>
      </c>
      <c r="B26">
        <v>11605</v>
      </c>
      <c r="C26">
        <v>2687</v>
      </c>
      <c r="D26">
        <v>0.23153813000000001</v>
      </c>
      <c r="E26">
        <v>2447</v>
      </c>
      <c r="F26">
        <v>2949</v>
      </c>
      <c r="G26">
        <v>3522</v>
      </c>
      <c r="H26">
        <v>0.274388876</v>
      </c>
      <c r="I26">
        <v>0.33067952499999997</v>
      </c>
      <c r="J26">
        <v>0.39493159900000002</v>
      </c>
      <c r="K26">
        <v>0.51029786899999996</v>
      </c>
      <c r="L26">
        <v>222506</v>
      </c>
      <c r="M26">
        <v>84390</v>
      </c>
      <c r="N26">
        <v>81734</v>
      </c>
      <c r="O26">
        <v>0.57253943299999999</v>
      </c>
      <c r="P26">
        <v>0.21714741500000001</v>
      </c>
      <c r="Q26">
        <v>0.210313151</v>
      </c>
      <c r="R26">
        <v>3747445</v>
      </c>
      <c r="S26">
        <v>3706477</v>
      </c>
      <c r="T26">
        <v>3700132</v>
      </c>
      <c r="U26">
        <v>3452948</v>
      </c>
      <c r="V26" s="22">
        <f t="shared" si="0"/>
        <v>14607002</v>
      </c>
      <c r="W26" t="s">
        <v>64</v>
      </c>
      <c r="X26">
        <v>88</v>
      </c>
      <c r="Y26">
        <v>0.492157028</v>
      </c>
      <c r="Z26">
        <v>226051</v>
      </c>
      <c r="AA26">
        <v>395442</v>
      </c>
      <c r="AB26">
        <v>215058</v>
      </c>
      <c r="AC26">
        <v>6226282</v>
      </c>
      <c r="AD26">
        <v>6228448</v>
      </c>
      <c r="AE26">
        <v>6431351</v>
      </c>
      <c r="AF26">
        <v>6420334</v>
      </c>
      <c r="AG26" s="6" t="b">
        <f t="shared" si="6"/>
        <v>1</v>
      </c>
      <c r="AH26">
        <f t="shared" si="7"/>
        <v>25306415</v>
      </c>
      <c r="AI26">
        <f t="shared" si="8"/>
        <v>10699413</v>
      </c>
      <c r="AJ26">
        <f t="shared" si="9"/>
        <v>0.27021783489589996</v>
      </c>
      <c r="AK26">
        <f t="shared" si="10"/>
        <v>0.4727051907176012</v>
      </c>
      <c r="AL26">
        <f t="shared" si="11"/>
        <v>0.25707697438649885</v>
      </c>
      <c r="AM26">
        <f t="shared" si="12"/>
        <v>0.42279449696845639</v>
      </c>
      <c r="AN26">
        <f t="shared" si="13"/>
        <v>5000808</v>
      </c>
      <c r="AO26">
        <f t="shared" si="14"/>
        <v>5698605</v>
      </c>
      <c r="AP26">
        <f t="shared" si="15"/>
        <v>0.46739087462087875</v>
      </c>
      <c r="AQ26">
        <f t="shared" si="16"/>
        <v>141661</v>
      </c>
      <c r="AR26">
        <f t="shared" si="17"/>
        <v>172936</v>
      </c>
      <c r="AS26">
        <f t="shared" si="18"/>
        <v>133324</v>
      </c>
    </row>
    <row r="27" spans="1:45" x14ac:dyDescent="0.25">
      <c r="A27" t="s">
        <v>65</v>
      </c>
      <c r="B27">
        <v>20935</v>
      </c>
      <c r="C27">
        <v>2259</v>
      </c>
      <c r="D27">
        <v>0.107905422</v>
      </c>
      <c r="E27">
        <v>3988</v>
      </c>
      <c r="F27">
        <v>6782</v>
      </c>
      <c r="G27">
        <v>7906</v>
      </c>
      <c r="H27">
        <v>0.21353608900000001</v>
      </c>
      <c r="I27">
        <v>0.36313985900000001</v>
      </c>
      <c r="J27">
        <v>0.42332405200000001</v>
      </c>
      <c r="K27">
        <v>0.62347795800000005</v>
      </c>
      <c r="L27">
        <v>237420</v>
      </c>
      <c r="M27">
        <v>36049</v>
      </c>
      <c r="N27">
        <v>31567</v>
      </c>
      <c r="O27">
        <v>0.77833436099999997</v>
      </c>
      <c r="P27">
        <v>0.118179494</v>
      </c>
      <c r="Q27">
        <v>0.103486146</v>
      </c>
      <c r="R27">
        <v>7698576</v>
      </c>
      <c r="S27">
        <v>8571317</v>
      </c>
      <c r="T27">
        <v>5041064</v>
      </c>
      <c r="U27">
        <v>4784421</v>
      </c>
      <c r="V27" s="22">
        <f t="shared" si="0"/>
        <v>26095378</v>
      </c>
      <c r="W27" t="s">
        <v>65</v>
      </c>
      <c r="X27">
        <v>1443</v>
      </c>
      <c r="Y27">
        <v>0.56308520100000004</v>
      </c>
      <c r="Z27">
        <v>280658</v>
      </c>
      <c r="AA27">
        <v>507972</v>
      </c>
      <c r="AB27">
        <v>174198</v>
      </c>
      <c r="AC27">
        <v>11123403</v>
      </c>
      <c r="AD27">
        <v>11118231</v>
      </c>
      <c r="AE27">
        <v>8627562</v>
      </c>
      <c r="AF27">
        <v>8630393</v>
      </c>
      <c r="AG27" s="6" t="b">
        <f t="shared" si="6"/>
        <v>1</v>
      </c>
      <c r="AH27">
        <f t="shared" si="7"/>
        <v>39499589</v>
      </c>
      <c r="AI27">
        <f t="shared" si="8"/>
        <v>13404211</v>
      </c>
      <c r="AJ27">
        <f t="shared" si="9"/>
        <v>0.29149339238160915</v>
      </c>
      <c r="AK27">
        <f t="shared" si="10"/>
        <v>0.52758332744789305</v>
      </c>
      <c r="AL27">
        <f t="shared" si="11"/>
        <v>0.18092328017049775</v>
      </c>
      <c r="AM27">
        <f t="shared" si="12"/>
        <v>0.33935064488898858</v>
      </c>
      <c r="AN27">
        <f t="shared" si="13"/>
        <v>5971741</v>
      </c>
      <c r="AO27">
        <f t="shared" si="14"/>
        <v>7432470</v>
      </c>
      <c r="AP27">
        <f t="shared" si="15"/>
        <v>0.44551230952720755</v>
      </c>
      <c r="AQ27">
        <f t="shared" si="16"/>
        <v>244609</v>
      </c>
      <c r="AR27">
        <f t="shared" si="17"/>
        <v>270552</v>
      </c>
      <c r="AS27">
        <f t="shared" si="18"/>
        <v>142631</v>
      </c>
    </row>
    <row r="28" spans="1:45" x14ac:dyDescent="0.25">
      <c r="A28" t="s">
        <v>66</v>
      </c>
      <c r="B28">
        <v>6032</v>
      </c>
      <c r="C28">
        <v>180</v>
      </c>
      <c r="D28">
        <v>2.9840848999999999E-2</v>
      </c>
      <c r="E28">
        <v>1993</v>
      </c>
      <c r="F28">
        <v>1573</v>
      </c>
      <c r="G28">
        <v>2286</v>
      </c>
      <c r="H28">
        <v>0.34056732699999998</v>
      </c>
      <c r="I28">
        <v>0.26879699200000001</v>
      </c>
      <c r="J28">
        <v>0.39063567999999999</v>
      </c>
      <c r="K28">
        <v>0.51133450000000003</v>
      </c>
      <c r="L28">
        <v>123152</v>
      </c>
      <c r="M28">
        <v>23469</v>
      </c>
      <c r="N28">
        <v>40234</v>
      </c>
      <c r="O28">
        <v>0.65907789500000002</v>
      </c>
      <c r="P28">
        <v>0.12560006400000001</v>
      </c>
      <c r="Q28">
        <v>0.21532204099999999</v>
      </c>
      <c r="R28">
        <v>1768796</v>
      </c>
      <c r="S28">
        <v>1563213</v>
      </c>
      <c r="T28">
        <v>1642078</v>
      </c>
      <c r="U28">
        <v>1542213</v>
      </c>
      <c r="V28" s="22">
        <f t="shared" si="0"/>
        <v>6516300</v>
      </c>
      <c r="W28" t="s">
        <v>66</v>
      </c>
      <c r="X28">
        <v>54</v>
      </c>
      <c r="Y28">
        <v>0.46276756200000002</v>
      </c>
      <c r="Z28">
        <v>149596</v>
      </c>
      <c r="AA28">
        <v>288948</v>
      </c>
      <c r="AB28">
        <v>183044</v>
      </c>
      <c r="AC28">
        <v>3759447</v>
      </c>
      <c r="AD28">
        <v>3758312</v>
      </c>
      <c r="AE28">
        <v>4363699</v>
      </c>
      <c r="AF28">
        <v>4363758</v>
      </c>
      <c r="AG28" s="6" t="b">
        <f t="shared" si="6"/>
        <v>1</v>
      </c>
      <c r="AH28">
        <f t="shared" si="7"/>
        <v>16245216</v>
      </c>
      <c r="AI28">
        <f t="shared" si="8"/>
        <v>9728916</v>
      </c>
      <c r="AJ28">
        <f t="shared" si="9"/>
        <v>0.24066745175260784</v>
      </c>
      <c r="AK28">
        <f t="shared" si="10"/>
        <v>0.46485453387131026</v>
      </c>
      <c r="AL28">
        <f t="shared" si="11"/>
        <v>0.2944780143760819</v>
      </c>
      <c r="AM28">
        <f t="shared" si="12"/>
        <v>0.59887883300535982</v>
      </c>
      <c r="AN28">
        <f t="shared" si="13"/>
        <v>4185750</v>
      </c>
      <c r="AO28">
        <f t="shared" si="14"/>
        <v>5543166</v>
      </c>
      <c r="AP28">
        <f t="shared" si="15"/>
        <v>0.43023806557688443</v>
      </c>
      <c r="AQ28">
        <f t="shared" si="16"/>
        <v>126127</v>
      </c>
      <c r="AR28">
        <f t="shared" si="17"/>
        <v>165796</v>
      </c>
      <c r="AS28">
        <f t="shared" si="18"/>
        <v>142810</v>
      </c>
    </row>
    <row r="29" spans="1:45" x14ac:dyDescent="0.25">
      <c r="A29" t="s">
        <v>67</v>
      </c>
      <c r="B29">
        <v>4145</v>
      </c>
      <c r="C29">
        <v>459</v>
      </c>
      <c r="D29">
        <v>0.110735826</v>
      </c>
      <c r="E29">
        <v>597</v>
      </c>
      <c r="F29">
        <v>865</v>
      </c>
      <c r="G29">
        <v>2224</v>
      </c>
      <c r="H29">
        <v>0.16196418900000001</v>
      </c>
      <c r="I29">
        <v>0.23467173099999999</v>
      </c>
      <c r="J29">
        <v>0.60336407999999997</v>
      </c>
      <c r="K29">
        <v>0.31905708900000002</v>
      </c>
      <c r="L29">
        <v>159698</v>
      </c>
      <c r="M29">
        <v>91529</v>
      </c>
      <c r="N29">
        <v>207977</v>
      </c>
      <c r="O29">
        <v>0.347771361</v>
      </c>
      <c r="P29">
        <v>0.199320999</v>
      </c>
      <c r="Q29">
        <v>0.45290764</v>
      </c>
      <c r="R29">
        <v>1186942</v>
      </c>
      <c r="S29">
        <v>996142</v>
      </c>
      <c r="T29">
        <v>2522799</v>
      </c>
      <c r="U29">
        <v>2136416</v>
      </c>
      <c r="V29" s="22">
        <f t="shared" si="0"/>
        <v>6842299</v>
      </c>
      <c r="W29" t="s">
        <v>67</v>
      </c>
      <c r="X29">
        <v>8</v>
      </c>
      <c r="Y29">
        <v>0.34134954699999998</v>
      </c>
      <c r="Z29">
        <v>96873</v>
      </c>
      <c r="AA29">
        <v>144646</v>
      </c>
      <c r="AB29">
        <v>188061</v>
      </c>
      <c r="AC29">
        <v>1198985</v>
      </c>
      <c r="AD29">
        <v>1189731</v>
      </c>
      <c r="AE29">
        <v>2307790</v>
      </c>
      <c r="AF29">
        <v>2301353</v>
      </c>
      <c r="AG29" s="6" t="b">
        <f t="shared" si="6"/>
        <v>1</v>
      </c>
      <c r="AH29">
        <f t="shared" si="7"/>
        <v>6997859</v>
      </c>
      <c r="AI29">
        <f t="shared" si="8"/>
        <v>155560</v>
      </c>
      <c r="AJ29">
        <f t="shared" si="9"/>
        <v>0.22550630848735975</v>
      </c>
      <c r="AK29">
        <f t="shared" si="10"/>
        <v>0.3367149308627031</v>
      </c>
      <c r="AL29">
        <f t="shared" si="11"/>
        <v>0.43777876064993715</v>
      </c>
      <c r="AM29">
        <f t="shared" si="12"/>
        <v>2.222965624200202E-2</v>
      </c>
      <c r="AN29">
        <f t="shared" si="13"/>
        <v>205632</v>
      </c>
      <c r="AO29">
        <f t="shared" si="14"/>
        <v>-50072</v>
      </c>
      <c r="AP29">
        <f t="shared" si="15"/>
        <v>1.3218822319362304</v>
      </c>
      <c r="AQ29">
        <f t="shared" si="16"/>
        <v>5344</v>
      </c>
      <c r="AR29">
        <f t="shared" si="17"/>
        <v>-15052</v>
      </c>
      <c r="AS29">
        <f t="shared" si="18"/>
        <v>-19916</v>
      </c>
    </row>
    <row r="30" spans="1:45" x14ac:dyDescent="0.25">
      <c r="A30" t="s">
        <v>68</v>
      </c>
      <c r="B30">
        <v>4071</v>
      </c>
      <c r="C30">
        <v>118</v>
      </c>
      <c r="D30">
        <v>2.8985507000000001E-2</v>
      </c>
      <c r="E30">
        <v>568</v>
      </c>
      <c r="F30">
        <v>477</v>
      </c>
      <c r="G30">
        <v>2908</v>
      </c>
      <c r="H30">
        <v>0.143688338</v>
      </c>
      <c r="I30">
        <v>0.12066784699999999</v>
      </c>
      <c r="J30">
        <v>0.73564381499999998</v>
      </c>
      <c r="K30">
        <v>0.37833652400000001</v>
      </c>
      <c r="L30">
        <v>138105</v>
      </c>
      <c r="M30">
        <v>60038</v>
      </c>
      <c r="N30">
        <v>154759</v>
      </c>
      <c r="O30">
        <v>0.391340939</v>
      </c>
      <c r="P30">
        <v>0.17012655099999999</v>
      </c>
      <c r="Q30">
        <v>0.43853250999999999</v>
      </c>
      <c r="R30">
        <v>1121590</v>
      </c>
      <c r="S30">
        <v>1041271</v>
      </c>
      <c r="T30">
        <v>1931517</v>
      </c>
      <c r="U30">
        <v>1622387</v>
      </c>
      <c r="V30" s="22">
        <f t="shared" si="0"/>
        <v>5716765</v>
      </c>
      <c r="W30" t="s">
        <v>68</v>
      </c>
      <c r="X30">
        <v>9</v>
      </c>
      <c r="Y30">
        <v>0.378521302</v>
      </c>
      <c r="Z30">
        <v>90456</v>
      </c>
      <c r="AA30">
        <v>145620</v>
      </c>
      <c r="AB30">
        <v>169009</v>
      </c>
      <c r="AC30">
        <v>1290287</v>
      </c>
      <c r="AD30">
        <v>1297137</v>
      </c>
      <c r="AE30">
        <v>2121702</v>
      </c>
      <c r="AF30">
        <v>2126484</v>
      </c>
      <c r="AG30" s="6" t="b">
        <f t="shared" si="6"/>
        <v>1</v>
      </c>
      <c r="AH30">
        <f t="shared" si="7"/>
        <v>6835610</v>
      </c>
      <c r="AI30">
        <f t="shared" si="8"/>
        <v>1118845</v>
      </c>
      <c r="AJ30">
        <f t="shared" si="9"/>
        <v>0.22330128244689387</v>
      </c>
      <c r="AK30">
        <f t="shared" si="10"/>
        <v>0.35948010911290224</v>
      </c>
      <c r="AL30">
        <f t="shared" si="11"/>
        <v>0.41721860844020392</v>
      </c>
      <c r="AM30">
        <f t="shared" si="12"/>
        <v>0.16367888162139152</v>
      </c>
      <c r="AN30">
        <f t="shared" si="13"/>
        <v>424563</v>
      </c>
      <c r="AO30">
        <f t="shared" si="14"/>
        <v>694282</v>
      </c>
      <c r="AP30">
        <f t="shared" si="15"/>
        <v>0.3794654308684402</v>
      </c>
      <c r="AQ30">
        <f t="shared" si="16"/>
        <v>30418</v>
      </c>
      <c r="AR30">
        <f t="shared" si="17"/>
        <v>7515</v>
      </c>
      <c r="AS30">
        <f t="shared" si="18"/>
        <v>14250</v>
      </c>
    </row>
    <row r="31" spans="1:45" x14ac:dyDescent="0.25">
      <c r="A31" t="s">
        <v>69</v>
      </c>
      <c r="B31">
        <v>3710</v>
      </c>
      <c r="C31">
        <v>99</v>
      </c>
      <c r="D31">
        <v>2.6684636000000001E-2</v>
      </c>
      <c r="E31">
        <v>1087</v>
      </c>
      <c r="F31">
        <v>885</v>
      </c>
      <c r="G31">
        <v>1639</v>
      </c>
      <c r="H31">
        <v>0.30102464699999998</v>
      </c>
      <c r="I31">
        <v>0.245084464</v>
      </c>
      <c r="J31">
        <v>0.45389088900000002</v>
      </c>
      <c r="K31">
        <v>0.43914937300000001</v>
      </c>
      <c r="L31">
        <v>125276</v>
      </c>
      <c r="M31">
        <v>64734</v>
      </c>
      <c r="N31">
        <v>90828</v>
      </c>
      <c r="O31">
        <v>0.44607923399999999</v>
      </c>
      <c r="P31">
        <v>0.23050299499999999</v>
      </c>
      <c r="Q31">
        <v>0.32341777100000002</v>
      </c>
      <c r="R31">
        <v>1303612</v>
      </c>
      <c r="S31">
        <v>1149887</v>
      </c>
      <c r="T31">
        <v>1643762</v>
      </c>
      <c r="U31">
        <v>1489674</v>
      </c>
      <c r="V31" s="22">
        <f t="shared" si="0"/>
        <v>5586935</v>
      </c>
      <c r="W31" t="s">
        <v>69</v>
      </c>
      <c r="X31">
        <v>14</v>
      </c>
      <c r="Y31">
        <v>0.42104418500000002</v>
      </c>
      <c r="Z31">
        <v>109036</v>
      </c>
      <c r="AA31">
        <v>141623</v>
      </c>
      <c r="AB31">
        <v>145260</v>
      </c>
      <c r="AC31">
        <v>1603443</v>
      </c>
      <c r="AD31">
        <v>1610514</v>
      </c>
      <c r="AE31">
        <v>2216531</v>
      </c>
      <c r="AF31">
        <v>2202813</v>
      </c>
      <c r="AG31" s="6" t="b">
        <f t="shared" si="6"/>
        <v>1</v>
      </c>
      <c r="AH31">
        <f t="shared" si="7"/>
        <v>7633301</v>
      </c>
      <c r="AI31">
        <f t="shared" si="8"/>
        <v>2046366</v>
      </c>
      <c r="AJ31">
        <f t="shared" si="9"/>
        <v>0.27539976611377581</v>
      </c>
      <c r="AK31">
        <f t="shared" si="10"/>
        <v>0.35770700572591868</v>
      </c>
      <c r="AL31">
        <f t="shared" si="11"/>
        <v>0.36689322816030551</v>
      </c>
      <c r="AM31">
        <f t="shared" si="12"/>
        <v>0.26808401764845902</v>
      </c>
      <c r="AN31">
        <f t="shared" si="13"/>
        <v>760458</v>
      </c>
      <c r="AO31">
        <f t="shared" si="14"/>
        <v>1285908</v>
      </c>
      <c r="AP31">
        <f t="shared" si="15"/>
        <v>0.37161387552373332</v>
      </c>
      <c r="AQ31">
        <f t="shared" si="16"/>
        <v>44302</v>
      </c>
      <c r="AR31">
        <f t="shared" si="17"/>
        <v>16347</v>
      </c>
      <c r="AS31">
        <f t="shared" si="18"/>
        <v>54432</v>
      </c>
    </row>
    <row r="32" spans="1:45" x14ac:dyDescent="0.25">
      <c r="A32" t="s">
        <v>70</v>
      </c>
      <c r="B32">
        <v>39730</v>
      </c>
      <c r="C32">
        <v>1343</v>
      </c>
      <c r="D32">
        <v>3.3803171E-2</v>
      </c>
      <c r="E32">
        <v>38378</v>
      </c>
      <c r="F32">
        <v>1</v>
      </c>
      <c r="G32">
        <v>8</v>
      </c>
      <c r="H32">
        <v>0.999765546</v>
      </c>
      <c r="I32" s="23">
        <v>2.6100000000000001E-5</v>
      </c>
      <c r="J32">
        <v>2.0840400000000001E-4</v>
      </c>
      <c r="K32">
        <v>0.30151395399999997</v>
      </c>
      <c r="L32">
        <v>1306277</v>
      </c>
      <c r="M32">
        <v>890335</v>
      </c>
      <c r="N32">
        <v>2168703</v>
      </c>
      <c r="O32">
        <v>0.29924003199999999</v>
      </c>
      <c r="P32">
        <v>0.20395664499999999</v>
      </c>
      <c r="Q32">
        <v>0.49680332300000002</v>
      </c>
      <c r="R32">
        <v>9108883</v>
      </c>
      <c r="S32">
        <v>7187844</v>
      </c>
      <c r="T32">
        <v>20920944</v>
      </c>
      <c r="U32">
        <v>16831990</v>
      </c>
      <c r="V32" s="22">
        <f t="shared" si="0"/>
        <v>54049661</v>
      </c>
      <c r="W32" t="s">
        <v>70</v>
      </c>
      <c r="X32">
        <v>697</v>
      </c>
      <c r="Y32">
        <v>0.280512388</v>
      </c>
      <c r="Z32">
        <v>1069977</v>
      </c>
      <c r="AA32">
        <v>1525544</v>
      </c>
      <c r="AB32">
        <v>2993734</v>
      </c>
      <c r="AC32">
        <v>10043058</v>
      </c>
      <c r="AD32">
        <v>10018678</v>
      </c>
      <c r="AE32">
        <v>25741204</v>
      </c>
      <c r="AF32">
        <v>25715242</v>
      </c>
      <c r="AG32" s="6" t="b">
        <f t="shared" si="6"/>
        <v>1</v>
      </c>
      <c r="AH32">
        <f t="shared" si="7"/>
        <v>71518182</v>
      </c>
      <c r="AI32">
        <f t="shared" si="8"/>
        <v>17468521</v>
      </c>
      <c r="AJ32">
        <f t="shared" si="9"/>
        <v>0.19143463663761986</v>
      </c>
      <c r="AK32">
        <f t="shared" si="10"/>
        <v>0.27294227942722243</v>
      </c>
      <c r="AL32">
        <f t="shared" si="11"/>
        <v>0.53562308393515767</v>
      </c>
      <c r="AM32">
        <f t="shared" si="12"/>
        <v>0.24425286705414295</v>
      </c>
      <c r="AN32">
        <f t="shared" si="13"/>
        <v>3765009</v>
      </c>
      <c r="AO32">
        <f t="shared" si="14"/>
        <v>13703512</v>
      </c>
      <c r="AP32">
        <f t="shared" si="15"/>
        <v>0.21553106871497593</v>
      </c>
      <c r="AQ32">
        <f t="shared" si="16"/>
        <v>179642</v>
      </c>
      <c r="AR32">
        <f t="shared" si="17"/>
        <v>219267</v>
      </c>
      <c r="AS32">
        <f t="shared" si="18"/>
        <v>825031</v>
      </c>
    </row>
    <row r="33" spans="1:45" x14ac:dyDescent="0.25">
      <c r="A33" t="s">
        <v>71</v>
      </c>
      <c r="B33">
        <v>14778</v>
      </c>
      <c r="C33">
        <v>6959</v>
      </c>
      <c r="D33">
        <v>0.47090269299999998</v>
      </c>
      <c r="E33">
        <v>2281</v>
      </c>
      <c r="F33">
        <v>3125</v>
      </c>
      <c r="G33">
        <v>2413</v>
      </c>
      <c r="H33">
        <v>0.291725285</v>
      </c>
      <c r="I33">
        <v>0.39966747699999999</v>
      </c>
      <c r="J33">
        <v>0.30860723899999998</v>
      </c>
      <c r="K33">
        <v>0.70609465500000002</v>
      </c>
      <c r="L33">
        <v>105707</v>
      </c>
      <c r="M33">
        <v>21190</v>
      </c>
      <c r="N33">
        <v>18678</v>
      </c>
      <c r="O33">
        <v>0.72613429500000004</v>
      </c>
      <c r="P33">
        <v>0.14556070800000001</v>
      </c>
      <c r="Q33">
        <v>0.128304997</v>
      </c>
      <c r="R33">
        <v>6317216</v>
      </c>
      <c r="S33">
        <v>6524459</v>
      </c>
      <c r="T33">
        <v>2790019</v>
      </c>
      <c r="U33">
        <v>2555209</v>
      </c>
      <c r="V33" s="22">
        <f t="shared" si="0"/>
        <v>18186903</v>
      </c>
      <c r="W33" t="s">
        <v>71</v>
      </c>
      <c r="X33">
        <v>1185</v>
      </c>
      <c r="Y33">
        <v>0.61028690200000002</v>
      </c>
      <c r="Z33">
        <v>159038</v>
      </c>
      <c r="AA33">
        <v>297348</v>
      </c>
      <c r="AB33">
        <v>93686</v>
      </c>
      <c r="AC33">
        <v>7754436</v>
      </c>
      <c r="AD33">
        <v>7750488</v>
      </c>
      <c r="AE33">
        <v>4954213</v>
      </c>
      <c r="AF33">
        <v>4946822</v>
      </c>
      <c r="AG33" s="6" t="b">
        <f t="shared" si="6"/>
        <v>1</v>
      </c>
      <c r="AH33">
        <f t="shared" si="7"/>
        <v>25405959</v>
      </c>
      <c r="AI33">
        <f t="shared" si="8"/>
        <v>7219056</v>
      </c>
      <c r="AJ33">
        <f t="shared" si="9"/>
        <v>0.28912215128201402</v>
      </c>
      <c r="AK33">
        <f t="shared" si="10"/>
        <v>0.54056196279759738</v>
      </c>
      <c r="AL33">
        <f t="shared" si="11"/>
        <v>0.1703158859203886</v>
      </c>
      <c r="AM33">
        <f t="shared" si="12"/>
        <v>0.28414814020600443</v>
      </c>
      <c r="AN33">
        <f t="shared" si="13"/>
        <v>2663249</v>
      </c>
      <c r="AO33">
        <f t="shared" si="14"/>
        <v>4555807</v>
      </c>
      <c r="AP33">
        <f t="shared" si="15"/>
        <v>0.36891928806204022</v>
      </c>
      <c r="AQ33">
        <f t="shared" si="16"/>
        <v>137848</v>
      </c>
      <c r="AR33">
        <f t="shared" si="17"/>
        <v>191641</v>
      </c>
      <c r="AS33">
        <f t="shared" si="18"/>
        <v>75008</v>
      </c>
    </row>
    <row r="34" spans="1:45" x14ac:dyDescent="0.25">
      <c r="A34" t="s">
        <v>72</v>
      </c>
      <c r="B34">
        <v>27299</v>
      </c>
      <c r="C34">
        <v>1209</v>
      </c>
      <c r="D34">
        <v>4.4287337000000003E-2</v>
      </c>
      <c r="E34">
        <v>26060</v>
      </c>
      <c r="F34">
        <v>14</v>
      </c>
      <c r="G34">
        <v>16</v>
      </c>
      <c r="H34">
        <v>0.998850134</v>
      </c>
      <c r="I34">
        <v>5.3660399999999999E-4</v>
      </c>
      <c r="J34">
        <v>6.1326200000000005E-4</v>
      </c>
      <c r="K34">
        <v>0.275398209</v>
      </c>
      <c r="L34">
        <v>1066828</v>
      </c>
      <c r="M34">
        <v>990321</v>
      </c>
      <c r="N34">
        <v>2580841</v>
      </c>
      <c r="O34">
        <v>0.23001947</v>
      </c>
      <c r="P34">
        <v>0.21352374599999999</v>
      </c>
      <c r="Q34">
        <v>0.55645678399999998</v>
      </c>
      <c r="R34">
        <v>7511276</v>
      </c>
      <c r="S34">
        <v>6506687</v>
      </c>
      <c r="T34">
        <v>20326496</v>
      </c>
      <c r="U34">
        <v>16556246</v>
      </c>
      <c r="V34" s="22">
        <f t="shared" si="0"/>
        <v>50900705</v>
      </c>
      <c r="W34" t="s">
        <v>72</v>
      </c>
      <c r="X34">
        <v>1158</v>
      </c>
      <c r="Y34">
        <v>0.22315927299999999</v>
      </c>
      <c r="Z34">
        <v>1595315</v>
      </c>
      <c r="AA34">
        <v>1754519</v>
      </c>
      <c r="AB34">
        <v>5806361</v>
      </c>
      <c r="AC34">
        <v>11498125</v>
      </c>
      <c r="AD34">
        <v>11476533</v>
      </c>
      <c r="AE34">
        <v>39975901</v>
      </c>
      <c r="AF34">
        <v>40001282</v>
      </c>
      <c r="AG34" s="6" t="b">
        <f t="shared" si="6"/>
        <v>1</v>
      </c>
      <c r="AH34">
        <f t="shared" si="7"/>
        <v>102951841</v>
      </c>
      <c r="AI34">
        <f t="shared" si="8"/>
        <v>52051136</v>
      </c>
      <c r="AJ34">
        <f t="shared" si="9"/>
        <v>0.17423340153852118</v>
      </c>
      <c r="AK34">
        <f t="shared" si="10"/>
        <v>0.19162097355943161</v>
      </c>
      <c r="AL34">
        <f t="shared" si="11"/>
        <v>0.63414562490204718</v>
      </c>
      <c r="AM34">
        <f t="shared" si="12"/>
        <v>0.50558722888695118</v>
      </c>
      <c r="AN34">
        <f t="shared" si="13"/>
        <v>8956695</v>
      </c>
      <c r="AO34">
        <f t="shared" si="14"/>
        <v>43094441</v>
      </c>
      <c r="AP34">
        <f t="shared" si="15"/>
        <v>0.17207491878755538</v>
      </c>
      <c r="AQ34">
        <f t="shared" si="16"/>
        <v>604994</v>
      </c>
      <c r="AR34">
        <f t="shared" si="17"/>
        <v>687691</v>
      </c>
      <c r="AS34">
        <f t="shared" si="18"/>
        <v>3225520</v>
      </c>
    </row>
    <row r="35" spans="1:45" x14ac:dyDescent="0.25">
      <c r="A35" t="s">
        <v>73</v>
      </c>
      <c r="B35">
        <v>13253</v>
      </c>
      <c r="C35">
        <v>1940</v>
      </c>
      <c r="D35">
        <v>0.14638195100000001</v>
      </c>
      <c r="E35">
        <v>454</v>
      </c>
      <c r="F35">
        <v>909</v>
      </c>
      <c r="G35">
        <v>9950</v>
      </c>
      <c r="H35">
        <v>4.0130823000000003E-2</v>
      </c>
      <c r="I35">
        <v>8.0350039999999998E-2</v>
      </c>
      <c r="J35">
        <v>0.87951913699999995</v>
      </c>
      <c r="K35">
        <v>0.30127425800000002</v>
      </c>
      <c r="L35">
        <v>300740</v>
      </c>
      <c r="M35">
        <v>263898</v>
      </c>
      <c r="N35">
        <v>617212</v>
      </c>
      <c r="O35">
        <v>0.25446545700000001</v>
      </c>
      <c r="P35">
        <v>0.223292296</v>
      </c>
      <c r="Q35">
        <v>0.52224224699999999</v>
      </c>
      <c r="R35">
        <v>2615408</v>
      </c>
      <c r="S35">
        <v>2811065</v>
      </c>
      <c r="T35">
        <v>7058255</v>
      </c>
      <c r="U35">
        <v>5527010</v>
      </c>
      <c r="V35" s="22">
        <f t="shared" si="0"/>
        <v>18011738</v>
      </c>
      <c r="W35" t="s">
        <v>73</v>
      </c>
      <c r="X35">
        <v>799</v>
      </c>
      <c r="Y35">
        <v>0.336662603</v>
      </c>
      <c r="Z35">
        <v>225647</v>
      </c>
      <c r="AA35">
        <v>378107</v>
      </c>
      <c r="AB35">
        <v>466124</v>
      </c>
      <c r="AC35">
        <v>2940918</v>
      </c>
      <c r="AD35">
        <v>2949173</v>
      </c>
      <c r="AE35">
        <v>5813173</v>
      </c>
      <c r="AF35">
        <v>5792267</v>
      </c>
      <c r="AG35" s="6" t="b">
        <f t="shared" si="6"/>
        <v>1</v>
      </c>
      <c r="AH35">
        <f t="shared" si="7"/>
        <v>17495531</v>
      </c>
      <c r="AI35">
        <f t="shared" si="8"/>
        <v>-516207</v>
      </c>
      <c r="AJ35">
        <f t="shared" si="9"/>
        <v>0.21090909430794913</v>
      </c>
      <c r="AK35">
        <f t="shared" si="10"/>
        <v>0.35341132353408522</v>
      </c>
      <c r="AL35">
        <f t="shared" si="11"/>
        <v>0.43567958215796565</v>
      </c>
      <c r="AM35">
        <f t="shared" si="12"/>
        <v>-2.950507761096248E-2</v>
      </c>
      <c r="AN35">
        <f t="shared" si="13"/>
        <v>463618</v>
      </c>
      <c r="AO35">
        <f t="shared" si="14"/>
        <v>-979825</v>
      </c>
      <c r="AP35">
        <f t="shared" si="15"/>
        <v>-0.89812420211271837</v>
      </c>
      <c r="AQ35">
        <f t="shared" si="16"/>
        <v>-38251</v>
      </c>
      <c r="AR35">
        <f t="shared" si="17"/>
        <v>77367</v>
      </c>
      <c r="AS35">
        <f t="shared" si="18"/>
        <v>-151088</v>
      </c>
    </row>
    <row r="36" spans="1:45" x14ac:dyDescent="0.25">
      <c r="A36" t="s">
        <v>74</v>
      </c>
      <c r="B36">
        <v>12178</v>
      </c>
      <c r="C36">
        <v>345</v>
      </c>
      <c r="D36">
        <v>2.8329775000000001E-2</v>
      </c>
      <c r="E36">
        <v>1151</v>
      </c>
      <c r="F36">
        <v>1182</v>
      </c>
      <c r="G36">
        <v>9500</v>
      </c>
      <c r="H36">
        <v>9.7270345999999994E-2</v>
      </c>
      <c r="I36">
        <v>9.9890138000000003E-2</v>
      </c>
      <c r="J36">
        <v>0.802839517</v>
      </c>
      <c r="K36">
        <v>0.368123388</v>
      </c>
      <c r="L36">
        <v>389050</v>
      </c>
      <c r="M36">
        <v>209209</v>
      </c>
      <c r="N36">
        <v>382656</v>
      </c>
      <c r="O36">
        <v>0.39661948299999999</v>
      </c>
      <c r="P36">
        <v>0.21327943799999999</v>
      </c>
      <c r="Q36">
        <v>0.39010107900000002</v>
      </c>
      <c r="R36">
        <v>3543421</v>
      </c>
      <c r="S36">
        <v>3955689</v>
      </c>
      <c r="T36">
        <v>7077911</v>
      </c>
      <c r="U36">
        <v>5794165</v>
      </c>
      <c r="V36" s="22">
        <f t="shared" si="0"/>
        <v>20371186</v>
      </c>
      <c r="W36" t="s">
        <v>74</v>
      </c>
      <c r="X36">
        <v>25</v>
      </c>
      <c r="Y36">
        <v>0.388472078</v>
      </c>
      <c r="Z36">
        <v>260753</v>
      </c>
      <c r="AA36">
        <v>478516</v>
      </c>
      <c r="AB36">
        <v>353128</v>
      </c>
      <c r="AC36">
        <v>4192606</v>
      </c>
      <c r="AD36">
        <v>4202727</v>
      </c>
      <c r="AE36">
        <v>6603878</v>
      </c>
      <c r="AF36">
        <v>6611951</v>
      </c>
      <c r="AG36" s="6" t="b">
        <f t="shared" si="6"/>
        <v>1</v>
      </c>
      <c r="AH36">
        <f t="shared" si="7"/>
        <v>21611162</v>
      </c>
      <c r="AI36">
        <f t="shared" si="8"/>
        <v>1239976</v>
      </c>
      <c r="AJ36">
        <f t="shared" si="9"/>
        <v>0.23869801912674604</v>
      </c>
      <c r="AK36">
        <f t="shared" si="10"/>
        <v>0.43804221359084655</v>
      </c>
      <c r="AL36">
        <f t="shared" si="11"/>
        <v>0.32325976728240741</v>
      </c>
      <c r="AM36">
        <f t="shared" si="12"/>
        <v>5.7376646383012632E-2</v>
      </c>
      <c r="AN36">
        <f t="shared" si="13"/>
        <v>896223</v>
      </c>
      <c r="AO36">
        <f t="shared" si="14"/>
        <v>343753</v>
      </c>
      <c r="AP36">
        <f t="shared" si="15"/>
        <v>0.72277447305431719</v>
      </c>
      <c r="AQ36">
        <f t="shared" si="16"/>
        <v>51544</v>
      </c>
      <c r="AR36">
        <f t="shared" si="17"/>
        <v>89466</v>
      </c>
      <c r="AS36">
        <f t="shared" si="18"/>
        <v>-29528</v>
      </c>
    </row>
    <row r="37" spans="1:45" x14ac:dyDescent="0.25">
      <c r="A37" t="s">
        <v>75</v>
      </c>
      <c r="B37">
        <v>6956</v>
      </c>
      <c r="C37">
        <v>240</v>
      </c>
      <c r="D37">
        <v>3.4502588000000001E-2</v>
      </c>
      <c r="E37">
        <v>3044</v>
      </c>
      <c r="F37">
        <v>1901</v>
      </c>
      <c r="G37">
        <v>1771</v>
      </c>
      <c r="H37">
        <v>0.45324597999999999</v>
      </c>
      <c r="I37">
        <v>0.28305539000000002</v>
      </c>
      <c r="J37">
        <v>0.26369862999999999</v>
      </c>
      <c r="K37">
        <v>0.60151438599999996</v>
      </c>
      <c r="L37">
        <v>189040</v>
      </c>
      <c r="M37">
        <v>45430</v>
      </c>
      <c r="N37">
        <v>33805</v>
      </c>
      <c r="O37">
        <v>0.70465007899999998</v>
      </c>
      <c r="P37">
        <v>0.16934116099999999</v>
      </c>
      <c r="Q37">
        <v>0.12600876</v>
      </c>
      <c r="R37">
        <v>5468058</v>
      </c>
      <c r="S37">
        <v>5274459</v>
      </c>
      <c r="T37">
        <v>3740598</v>
      </c>
      <c r="U37">
        <v>3376004</v>
      </c>
      <c r="V37" s="22">
        <f t="shared" si="0"/>
        <v>17859119</v>
      </c>
      <c r="W37" t="s">
        <v>75</v>
      </c>
      <c r="X37">
        <v>14</v>
      </c>
      <c r="Y37">
        <v>0.55252445500000003</v>
      </c>
      <c r="Z37">
        <v>305525</v>
      </c>
      <c r="AA37">
        <v>619003</v>
      </c>
      <c r="AB37">
        <v>242766</v>
      </c>
      <c r="AC37">
        <v>13209353</v>
      </c>
      <c r="AD37">
        <v>13209348</v>
      </c>
      <c r="AE37">
        <v>10695055</v>
      </c>
      <c r="AF37">
        <v>10700781</v>
      </c>
      <c r="AG37" s="6" t="b">
        <f t="shared" si="6"/>
        <v>1</v>
      </c>
      <c r="AH37">
        <f t="shared" si="7"/>
        <v>47814537</v>
      </c>
      <c r="AI37">
        <f t="shared" si="8"/>
        <v>29955418</v>
      </c>
      <c r="AJ37">
        <f t="shared" si="9"/>
        <v>0.26173783125759237</v>
      </c>
      <c r="AK37">
        <f t="shared" si="10"/>
        <v>0.53028885610651644</v>
      </c>
      <c r="AL37">
        <f t="shared" si="11"/>
        <v>0.20797331263589122</v>
      </c>
      <c r="AM37">
        <f t="shared" si="12"/>
        <v>0.62649185539535812</v>
      </c>
      <c r="AN37">
        <f t="shared" si="13"/>
        <v>15676184</v>
      </c>
      <c r="AO37">
        <f t="shared" si="14"/>
        <v>14279234</v>
      </c>
      <c r="AP37">
        <f t="shared" si="15"/>
        <v>0.52331715084062591</v>
      </c>
      <c r="AQ37">
        <f t="shared" si="16"/>
        <v>260095</v>
      </c>
      <c r="AR37">
        <f t="shared" si="17"/>
        <v>429963</v>
      </c>
      <c r="AS37">
        <f t="shared" si="18"/>
        <v>208961</v>
      </c>
    </row>
    <row r="38" spans="1:45" x14ac:dyDescent="0.25">
      <c r="A38" t="s">
        <v>76</v>
      </c>
      <c r="B38">
        <v>8225</v>
      </c>
      <c r="C38">
        <v>372</v>
      </c>
      <c r="D38">
        <v>4.5227964000000002E-2</v>
      </c>
      <c r="E38">
        <v>1264</v>
      </c>
      <c r="F38">
        <v>457</v>
      </c>
      <c r="G38">
        <v>6132</v>
      </c>
      <c r="H38">
        <v>0.16095759600000001</v>
      </c>
      <c r="I38">
        <v>5.8194321E-2</v>
      </c>
      <c r="J38">
        <v>0.78084808400000005</v>
      </c>
      <c r="K38">
        <v>0.28106951200000002</v>
      </c>
      <c r="L38">
        <v>263450</v>
      </c>
      <c r="M38">
        <v>128776</v>
      </c>
      <c r="N38">
        <v>342060</v>
      </c>
      <c r="O38">
        <v>0.35878390700000001</v>
      </c>
      <c r="P38">
        <v>0.17537580699999999</v>
      </c>
      <c r="Q38">
        <v>0.46584028599999999</v>
      </c>
      <c r="R38">
        <v>1620539</v>
      </c>
      <c r="S38">
        <v>1272202</v>
      </c>
      <c r="T38">
        <v>4081864</v>
      </c>
      <c r="U38">
        <v>3317301</v>
      </c>
      <c r="V38" s="22">
        <f t="shared" si="0"/>
        <v>10291906</v>
      </c>
      <c r="W38" t="s">
        <v>76</v>
      </c>
      <c r="X38">
        <v>1529</v>
      </c>
      <c r="Y38">
        <v>0.29626049100000001</v>
      </c>
      <c r="Z38">
        <v>157919</v>
      </c>
      <c r="AA38">
        <v>294706</v>
      </c>
      <c r="AB38">
        <v>415863</v>
      </c>
      <c r="AC38">
        <v>1905336</v>
      </c>
      <c r="AD38">
        <v>1895575</v>
      </c>
      <c r="AE38">
        <v>4513932</v>
      </c>
      <c r="AF38">
        <v>4514782</v>
      </c>
      <c r="AG38" s="6" t="b">
        <f t="shared" si="6"/>
        <v>1</v>
      </c>
      <c r="AH38">
        <f t="shared" si="7"/>
        <v>12829625</v>
      </c>
      <c r="AI38">
        <f t="shared" si="8"/>
        <v>2537719</v>
      </c>
      <c r="AJ38">
        <f t="shared" si="9"/>
        <v>0.181832103609952</v>
      </c>
      <c r="AK38">
        <f t="shared" si="10"/>
        <v>0.33933226480964618</v>
      </c>
      <c r="AL38">
        <f t="shared" si="11"/>
        <v>0.47883563158040182</v>
      </c>
      <c r="AM38">
        <f t="shared" si="12"/>
        <v>0.19780149458772178</v>
      </c>
      <c r="AN38">
        <f t="shared" si="13"/>
        <v>908170</v>
      </c>
      <c r="AO38">
        <f t="shared" si="14"/>
        <v>1629549</v>
      </c>
      <c r="AP38">
        <f t="shared" si="15"/>
        <v>0.35786862138794723</v>
      </c>
      <c r="AQ38">
        <f t="shared" si="16"/>
        <v>29143</v>
      </c>
      <c r="AR38">
        <f t="shared" si="17"/>
        <v>31256</v>
      </c>
      <c r="AS38">
        <f t="shared" si="18"/>
        <v>73803</v>
      </c>
    </row>
    <row r="39" spans="1:45" x14ac:dyDescent="0.25">
      <c r="A39" t="s">
        <v>77</v>
      </c>
      <c r="B39">
        <v>21226</v>
      </c>
      <c r="C39">
        <v>3641</v>
      </c>
      <c r="D39">
        <v>0.17153491000000001</v>
      </c>
      <c r="E39">
        <v>9189</v>
      </c>
      <c r="F39">
        <v>3907</v>
      </c>
      <c r="G39">
        <v>4489</v>
      </c>
      <c r="H39">
        <v>0.52254762600000004</v>
      </c>
      <c r="I39">
        <v>0.22217799299999999</v>
      </c>
      <c r="J39">
        <v>0.25527438200000002</v>
      </c>
      <c r="K39">
        <v>0.53148480899999995</v>
      </c>
      <c r="L39">
        <v>571863</v>
      </c>
      <c r="M39">
        <v>113180</v>
      </c>
      <c r="N39">
        <v>180332</v>
      </c>
      <c r="O39">
        <v>0.66082680900000002</v>
      </c>
      <c r="P39">
        <v>0.130787231</v>
      </c>
      <c r="Q39">
        <v>0.20838596000000001</v>
      </c>
      <c r="R39">
        <v>8597468</v>
      </c>
      <c r="S39">
        <v>7010032</v>
      </c>
      <c r="T39">
        <v>6869487</v>
      </c>
      <c r="U39">
        <v>6888857</v>
      </c>
      <c r="V39" s="22">
        <f t="shared" si="0"/>
        <v>29365844</v>
      </c>
      <c r="W39" t="s">
        <v>77</v>
      </c>
      <c r="X39">
        <v>29495</v>
      </c>
      <c r="Y39">
        <v>0.51400676499999998</v>
      </c>
      <c r="Z39">
        <v>268607</v>
      </c>
      <c r="AA39">
        <v>843404</v>
      </c>
      <c r="AB39">
        <v>470547</v>
      </c>
      <c r="AC39">
        <v>13778662</v>
      </c>
      <c r="AD39">
        <v>13868794</v>
      </c>
      <c r="AE39">
        <v>13070740</v>
      </c>
      <c r="AF39">
        <v>13069921</v>
      </c>
      <c r="AG39" s="6" t="b">
        <f t="shared" si="6"/>
        <v>1</v>
      </c>
      <c r="AH39">
        <f t="shared" si="7"/>
        <v>53788117</v>
      </c>
      <c r="AI39">
        <f t="shared" si="8"/>
        <v>24422273</v>
      </c>
      <c r="AJ39">
        <f t="shared" si="9"/>
        <v>0.16972964024067363</v>
      </c>
      <c r="AK39">
        <f t="shared" si="10"/>
        <v>0.53293718144927393</v>
      </c>
      <c r="AL39">
        <f t="shared" si="11"/>
        <v>0.29733317831005246</v>
      </c>
      <c r="AM39">
        <f t="shared" si="12"/>
        <v>0.45404588154666209</v>
      </c>
      <c r="AN39">
        <f t="shared" si="13"/>
        <v>12039956</v>
      </c>
      <c r="AO39">
        <f t="shared" si="14"/>
        <v>12382317</v>
      </c>
      <c r="AP39">
        <f t="shared" si="15"/>
        <v>0.49299080392721839</v>
      </c>
      <c r="AQ39">
        <f t="shared" si="16"/>
        <v>155427</v>
      </c>
      <c r="AR39">
        <f t="shared" si="17"/>
        <v>271541</v>
      </c>
      <c r="AS39">
        <f t="shared" si="18"/>
        <v>290215</v>
      </c>
    </row>
    <row r="40" spans="1:45" x14ac:dyDescent="0.25">
      <c r="A40" t="s">
        <v>78</v>
      </c>
      <c r="B40">
        <v>8997</v>
      </c>
      <c r="C40">
        <v>692</v>
      </c>
      <c r="D40">
        <v>7.6914526999999996E-2</v>
      </c>
      <c r="E40">
        <v>1473</v>
      </c>
      <c r="F40">
        <v>559</v>
      </c>
      <c r="G40">
        <v>6273</v>
      </c>
      <c r="H40">
        <v>0.177363034</v>
      </c>
      <c r="I40">
        <v>6.7308850000000003E-2</v>
      </c>
      <c r="J40">
        <v>0.75532811600000005</v>
      </c>
      <c r="K40">
        <v>0.27776040699999999</v>
      </c>
      <c r="L40">
        <v>266533</v>
      </c>
      <c r="M40">
        <v>136744</v>
      </c>
      <c r="N40">
        <v>366338</v>
      </c>
      <c r="O40">
        <v>0.34631991299999998</v>
      </c>
      <c r="P40">
        <v>0.17767844999999999</v>
      </c>
      <c r="Q40">
        <v>0.47600163699999998</v>
      </c>
      <c r="R40">
        <v>1660971</v>
      </c>
      <c r="S40">
        <v>1308788</v>
      </c>
      <c r="T40">
        <v>4263798</v>
      </c>
      <c r="U40">
        <v>3458244</v>
      </c>
      <c r="V40" s="22">
        <f t="shared" si="0"/>
        <v>10691801</v>
      </c>
      <c r="W40" t="s">
        <v>78</v>
      </c>
      <c r="X40">
        <v>12258</v>
      </c>
      <c r="Y40">
        <v>0.28127598300000001</v>
      </c>
      <c r="Z40">
        <v>201068</v>
      </c>
      <c r="AA40">
        <v>370445</v>
      </c>
      <c r="AB40">
        <v>574366</v>
      </c>
      <c r="AC40">
        <v>2265915</v>
      </c>
      <c r="AD40">
        <v>2271340</v>
      </c>
      <c r="AE40">
        <v>5803405</v>
      </c>
      <c r="AF40">
        <v>5790312</v>
      </c>
      <c r="AG40" s="6" t="b">
        <f t="shared" si="6"/>
        <v>1</v>
      </c>
      <c r="AH40">
        <f t="shared" si="7"/>
        <v>16130972</v>
      </c>
      <c r="AI40">
        <f t="shared" si="8"/>
        <v>5439171</v>
      </c>
      <c r="AJ40">
        <f t="shared" si="9"/>
        <v>0.17547053397435505</v>
      </c>
      <c r="AK40">
        <f t="shared" si="10"/>
        <v>0.32328457018585732</v>
      </c>
      <c r="AL40">
        <f t="shared" si="11"/>
        <v>0.5012448958397876</v>
      </c>
      <c r="AM40">
        <f t="shared" si="12"/>
        <v>0.33718805041630473</v>
      </c>
      <c r="AN40">
        <f t="shared" si="13"/>
        <v>1567496</v>
      </c>
      <c r="AO40">
        <f t="shared" si="14"/>
        <v>3871675</v>
      </c>
      <c r="AP40">
        <f t="shared" si="15"/>
        <v>0.28818656372450874</v>
      </c>
      <c r="AQ40">
        <f t="shared" si="16"/>
        <v>64324</v>
      </c>
      <c r="AR40">
        <f t="shared" si="17"/>
        <v>103912</v>
      </c>
      <c r="AS40">
        <f t="shared" si="18"/>
        <v>208028</v>
      </c>
    </row>
    <row r="41" spans="1:45" x14ac:dyDescent="0.25">
      <c r="A41" t="s">
        <v>79</v>
      </c>
      <c r="B41">
        <v>9873</v>
      </c>
      <c r="C41">
        <v>426</v>
      </c>
      <c r="D41">
        <v>4.3147979000000003E-2</v>
      </c>
      <c r="E41">
        <v>3540</v>
      </c>
      <c r="F41">
        <v>2558</v>
      </c>
      <c r="G41">
        <v>3349</v>
      </c>
      <c r="H41">
        <v>0.37472213399999998</v>
      </c>
      <c r="I41">
        <v>0.27077379099999999</v>
      </c>
      <c r="J41">
        <v>0.35450407499999997</v>
      </c>
      <c r="K41">
        <v>0.50588228499999999</v>
      </c>
      <c r="L41">
        <v>263385</v>
      </c>
      <c r="M41">
        <v>85739</v>
      </c>
      <c r="N41">
        <v>119172</v>
      </c>
      <c r="O41">
        <v>0.56243273500000002</v>
      </c>
      <c r="P41">
        <v>0.18308719300000001</v>
      </c>
      <c r="Q41">
        <v>0.254480072</v>
      </c>
      <c r="R41">
        <v>3642645</v>
      </c>
      <c r="S41">
        <v>3119440</v>
      </c>
      <c r="T41">
        <v>3317020</v>
      </c>
      <c r="U41">
        <v>3287809</v>
      </c>
      <c r="V41" s="22">
        <f t="shared" si="0"/>
        <v>13366914</v>
      </c>
      <c r="W41" t="s">
        <v>79</v>
      </c>
      <c r="X41">
        <v>11</v>
      </c>
      <c r="Y41">
        <v>0.49368410099999999</v>
      </c>
      <c r="Z41">
        <v>147163</v>
      </c>
      <c r="AA41">
        <v>318016</v>
      </c>
      <c r="AB41">
        <v>222410</v>
      </c>
      <c r="AC41">
        <v>4636367</v>
      </c>
      <c r="AD41">
        <v>4628917</v>
      </c>
      <c r="AE41">
        <v>4749631</v>
      </c>
      <c r="AF41">
        <v>4752722</v>
      </c>
      <c r="AG41" s="6" t="b">
        <f t="shared" si="6"/>
        <v>1</v>
      </c>
      <c r="AH41">
        <f t="shared" si="7"/>
        <v>18767637</v>
      </c>
      <c r="AI41">
        <f t="shared" si="8"/>
        <v>5400723</v>
      </c>
      <c r="AJ41">
        <f t="shared" si="9"/>
        <v>0.21402756588601621</v>
      </c>
      <c r="AK41">
        <f t="shared" si="10"/>
        <v>0.46250885339934178</v>
      </c>
      <c r="AL41">
        <f t="shared" si="11"/>
        <v>0.32346358071464204</v>
      </c>
      <c r="AM41">
        <f t="shared" si="12"/>
        <v>0.28776787402697529</v>
      </c>
      <c r="AN41">
        <f t="shared" si="13"/>
        <v>2503199</v>
      </c>
      <c r="AO41">
        <f t="shared" si="14"/>
        <v>2897524</v>
      </c>
      <c r="AP41">
        <f t="shared" si="15"/>
        <v>0.46349331376558289</v>
      </c>
      <c r="AQ41">
        <f t="shared" si="16"/>
        <v>61424</v>
      </c>
      <c r="AR41">
        <f t="shared" si="17"/>
        <v>54631</v>
      </c>
      <c r="AS41">
        <f t="shared" si="18"/>
        <v>103238</v>
      </c>
    </row>
    <row r="42" spans="1:45" x14ac:dyDescent="0.25">
      <c r="A42" t="s">
        <v>80</v>
      </c>
      <c r="B42">
        <v>8665</v>
      </c>
      <c r="C42">
        <v>1262</v>
      </c>
      <c r="D42">
        <v>0.14564339300000001</v>
      </c>
      <c r="E42">
        <v>7361</v>
      </c>
      <c r="F42">
        <v>19</v>
      </c>
      <c r="G42">
        <v>23</v>
      </c>
      <c r="H42">
        <v>0.99432662400000005</v>
      </c>
      <c r="I42">
        <v>2.5665269999999999E-3</v>
      </c>
      <c r="J42">
        <v>3.1068490000000001E-3</v>
      </c>
      <c r="K42">
        <v>0.24560064600000001</v>
      </c>
      <c r="L42">
        <v>198158</v>
      </c>
      <c r="M42">
        <v>175981</v>
      </c>
      <c r="N42">
        <v>573194</v>
      </c>
      <c r="O42">
        <v>0.20917459899999999</v>
      </c>
      <c r="P42">
        <v>0.18576466799999999</v>
      </c>
      <c r="Q42">
        <v>0.60506073400000004</v>
      </c>
      <c r="R42">
        <v>1481341</v>
      </c>
      <c r="S42">
        <v>985759</v>
      </c>
      <c r="T42">
        <v>4168984</v>
      </c>
      <c r="U42">
        <v>3409085</v>
      </c>
      <c r="V42" s="22">
        <f t="shared" si="0"/>
        <v>10045169</v>
      </c>
      <c r="W42" t="s">
        <v>80</v>
      </c>
      <c r="X42">
        <v>2017</v>
      </c>
      <c r="Y42">
        <v>0.280582734</v>
      </c>
      <c r="Z42">
        <v>280660</v>
      </c>
      <c r="AA42">
        <v>254095</v>
      </c>
      <c r="AB42">
        <v>722579</v>
      </c>
      <c r="AC42">
        <v>2387959</v>
      </c>
      <c r="AD42">
        <v>2391035</v>
      </c>
      <c r="AE42">
        <v>6125169</v>
      </c>
      <c r="AF42">
        <v>6128225</v>
      </c>
      <c r="AG42" s="6" t="b">
        <f t="shared" si="6"/>
        <v>1</v>
      </c>
      <c r="AH42">
        <f t="shared" si="7"/>
        <v>17032388</v>
      </c>
      <c r="AI42">
        <f t="shared" si="8"/>
        <v>6987219</v>
      </c>
      <c r="AJ42">
        <f t="shared" si="9"/>
        <v>0.22321833339430891</v>
      </c>
      <c r="AK42">
        <f t="shared" si="10"/>
        <v>0.2020902958163861</v>
      </c>
      <c r="AL42">
        <f t="shared" si="11"/>
        <v>0.57469137078930499</v>
      </c>
      <c r="AM42">
        <f t="shared" si="12"/>
        <v>0.41023131929592022</v>
      </c>
      <c r="AN42">
        <f t="shared" si="13"/>
        <v>2311894</v>
      </c>
      <c r="AO42">
        <f t="shared" si="14"/>
        <v>4675325</v>
      </c>
      <c r="AP42">
        <f t="shared" si="15"/>
        <v>0.33087470136545027</v>
      </c>
      <c r="AQ42">
        <f t="shared" si="16"/>
        <v>104679</v>
      </c>
      <c r="AR42">
        <f t="shared" si="17"/>
        <v>55937</v>
      </c>
      <c r="AS42">
        <f t="shared" si="18"/>
        <v>149385</v>
      </c>
    </row>
    <row r="43" spans="1:45" x14ac:dyDescent="0.25">
      <c r="A43" t="s">
        <v>81</v>
      </c>
      <c r="B43">
        <v>6836</v>
      </c>
      <c r="C43">
        <v>1221</v>
      </c>
      <c r="D43">
        <v>0.17861322399999999</v>
      </c>
      <c r="E43">
        <v>1788</v>
      </c>
      <c r="F43">
        <v>1567</v>
      </c>
      <c r="G43">
        <v>2260</v>
      </c>
      <c r="H43">
        <v>0.318432769</v>
      </c>
      <c r="I43">
        <v>0.27907390900000001</v>
      </c>
      <c r="J43">
        <v>0.40249332100000001</v>
      </c>
      <c r="K43">
        <v>0.54166546100000001</v>
      </c>
      <c r="L43">
        <v>144653</v>
      </c>
      <c r="M43">
        <v>56279</v>
      </c>
      <c r="N43">
        <v>65223</v>
      </c>
      <c r="O43">
        <v>0.54349157400000003</v>
      </c>
      <c r="P43">
        <v>0.21145197299999999</v>
      </c>
      <c r="Q43">
        <v>0.24505645200000001</v>
      </c>
      <c r="R43">
        <v>2488695</v>
      </c>
      <c r="S43">
        <v>2267456</v>
      </c>
      <c r="T43">
        <v>2137661</v>
      </c>
      <c r="U43">
        <v>1886794</v>
      </c>
      <c r="V43" s="22">
        <f t="shared" si="0"/>
        <v>8780606</v>
      </c>
      <c r="W43" t="s">
        <v>81</v>
      </c>
      <c r="X43">
        <v>469</v>
      </c>
      <c r="Y43">
        <v>0.53297018600000001</v>
      </c>
      <c r="Z43">
        <v>111418</v>
      </c>
      <c r="AA43">
        <v>197034</v>
      </c>
      <c r="AB43">
        <v>111786</v>
      </c>
      <c r="AC43">
        <v>3425677</v>
      </c>
      <c r="AD43">
        <v>3419694</v>
      </c>
      <c r="AE43">
        <v>2999864</v>
      </c>
      <c r="AF43">
        <v>2998581</v>
      </c>
      <c r="AG43" s="6" t="b">
        <f t="shared" si="6"/>
        <v>1</v>
      </c>
      <c r="AH43">
        <f t="shared" si="7"/>
        <v>12843816</v>
      </c>
      <c r="AI43">
        <f t="shared" si="8"/>
        <v>4063210</v>
      </c>
      <c r="AJ43">
        <f t="shared" si="9"/>
        <v>0.26513071164435392</v>
      </c>
      <c r="AK43">
        <f t="shared" si="10"/>
        <v>0.46886288246184304</v>
      </c>
      <c r="AL43">
        <f t="shared" si="11"/>
        <v>0.26600640589380303</v>
      </c>
      <c r="AM43">
        <f t="shared" si="12"/>
        <v>0.3163553573174826</v>
      </c>
      <c r="AN43">
        <f t="shared" si="13"/>
        <v>2089220</v>
      </c>
      <c r="AO43">
        <f t="shared" si="14"/>
        <v>1973990</v>
      </c>
      <c r="AP43">
        <f t="shared" si="15"/>
        <v>0.51417967567514355</v>
      </c>
      <c r="AQ43">
        <f t="shared" si="16"/>
        <v>55139</v>
      </c>
      <c r="AR43">
        <f t="shared" si="17"/>
        <v>52381</v>
      </c>
      <c r="AS43">
        <f t="shared" si="18"/>
        <v>46563</v>
      </c>
    </row>
    <row r="44" spans="1:45" x14ac:dyDescent="0.25">
      <c r="A44" t="s">
        <v>82</v>
      </c>
      <c r="B44">
        <v>8235</v>
      </c>
      <c r="C44">
        <v>720</v>
      </c>
      <c r="D44">
        <v>8.7431694000000004E-2</v>
      </c>
      <c r="E44">
        <v>3268</v>
      </c>
      <c r="F44">
        <v>2721</v>
      </c>
      <c r="G44">
        <v>1526</v>
      </c>
      <c r="H44">
        <v>0.43486360600000001</v>
      </c>
      <c r="I44">
        <v>0.36207584799999998</v>
      </c>
      <c r="J44">
        <v>0.20306054600000001</v>
      </c>
      <c r="K44">
        <v>0.62349979200000005</v>
      </c>
      <c r="L44">
        <v>191622</v>
      </c>
      <c r="M44">
        <v>47370</v>
      </c>
      <c r="N44">
        <v>31598</v>
      </c>
      <c r="O44">
        <v>0.70816364200000004</v>
      </c>
      <c r="P44">
        <v>0.17506190199999999</v>
      </c>
      <c r="Q44">
        <v>0.116774456</v>
      </c>
      <c r="R44">
        <v>4640074</v>
      </c>
      <c r="S44">
        <v>4603846</v>
      </c>
      <c r="T44">
        <v>2876424</v>
      </c>
      <c r="U44">
        <v>2705515</v>
      </c>
      <c r="V44" s="22">
        <f t="shared" si="0"/>
        <v>14825859</v>
      </c>
      <c r="W44" t="s">
        <v>82</v>
      </c>
      <c r="X44">
        <v>36</v>
      </c>
      <c r="Y44">
        <v>0.58530504800000005</v>
      </c>
      <c r="Z44">
        <v>143523</v>
      </c>
      <c r="AA44">
        <v>333242</v>
      </c>
      <c r="AB44">
        <v>91656</v>
      </c>
      <c r="AC44">
        <v>7330506</v>
      </c>
      <c r="AD44">
        <v>7372787</v>
      </c>
      <c r="AE44">
        <v>5187818</v>
      </c>
      <c r="AF44">
        <v>5229624</v>
      </c>
      <c r="AG44" s="6" t="b">
        <f t="shared" si="6"/>
        <v>1</v>
      </c>
      <c r="AH44">
        <f t="shared" si="7"/>
        <v>25120735</v>
      </c>
      <c r="AI44">
        <f t="shared" si="8"/>
        <v>10294876</v>
      </c>
      <c r="AJ44">
        <f t="shared" si="9"/>
        <v>0.25249419004575835</v>
      </c>
      <c r="AK44">
        <f t="shared" si="10"/>
        <v>0.58625912835732674</v>
      </c>
      <c r="AL44">
        <f t="shared" si="11"/>
        <v>0.16124668159691496</v>
      </c>
      <c r="AM44">
        <f t="shared" si="12"/>
        <v>0.40981587521224994</v>
      </c>
      <c r="AN44">
        <f t="shared" si="13"/>
        <v>5459373</v>
      </c>
      <c r="AO44">
        <f t="shared" si="14"/>
        <v>4835503</v>
      </c>
      <c r="AP44">
        <f t="shared" si="15"/>
        <v>0.53030002498330242</v>
      </c>
      <c r="AQ44">
        <f t="shared" si="16"/>
        <v>96153</v>
      </c>
      <c r="AR44">
        <f t="shared" si="17"/>
        <v>141620</v>
      </c>
      <c r="AS44">
        <f t="shared" si="18"/>
        <v>60058</v>
      </c>
    </row>
    <row r="45" spans="1:45" x14ac:dyDescent="0.25">
      <c r="A45" t="s">
        <v>83</v>
      </c>
      <c r="B45">
        <v>8214</v>
      </c>
      <c r="C45">
        <v>359</v>
      </c>
      <c r="D45">
        <v>4.3705868000000002E-2</v>
      </c>
      <c r="E45">
        <v>3335</v>
      </c>
      <c r="F45">
        <v>2881</v>
      </c>
      <c r="G45">
        <v>1639</v>
      </c>
      <c r="H45">
        <v>0.42457033700000002</v>
      </c>
      <c r="I45">
        <v>0.36677275599999998</v>
      </c>
      <c r="J45">
        <v>0.208656906</v>
      </c>
      <c r="K45">
        <v>0.62171531000000002</v>
      </c>
      <c r="L45">
        <v>205227</v>
      </c>
      <c r="M45">
        <v>48691</v>
      </c>
      <c r="N45">
        <v>32934</v>
      </c>
      <c r="O45">
        <v>0.71544559600000002</v>
      </c>
      <c r="P45">
        <v>0.169742585</v>
      </c>
      <c r="Q45">
        <v>0.114811819</v>
      </c>
      <c r="R45">
        <v>4842873</v>
      </c>
      <c r="S45">
        <v>4766375</v>
      </c>
      <c r="T45">
        <v>3014514</v>
      </c>
      <c r="U45">
        <v>2832264</v>
      </c>
      <c r="V45" s="22">
        <f t="shared" si="0"/>
        <v>15456026</v>
      </c>
      <c r="W45" t="s">
        <v>83</v>
      </c>
      <c r="X45">
        <v>588</v>
      </c>
      <c r="Y45">
        <v>0.586443296</v>
      </c>
      <c r="Z45">
        <v>142273</v>
      </c>
      <c r="AA45">
        <v>343928</v>
      </c>
      <c r="AB45">
        <v>91166</v>
      </c>
      <c r="AC45">
        <v>7508468</v>
      </c>
      <c r="AD45">
        <v>7547937</v>
      </c>
      <c r="AE45">
        <v>5288399</v>
      </c>
      <c r="AF45">
        <v>5329298</v>
      </c>
      <c r="AG45" s="6" t="b">
        <f t="shared" si="6"/>
        <v>1</v>
      </c>
      <c r="AH45">
        <f t="shared" si="7"/>
        <v>25674102</v>
      </c>
      <c r="AI45">
        <f t="shared" si="8"/>
        <v>10218076</v>
      </c>
      <c r="AJ45">
        <f t="shared" si="9"/>
        <v>0.24641692372442484</v>
      </c>
      <c r="AK45">
        <f t="shared" si="10"/>
        <v>0.59568350806332893</v>
      </c>
      <c r="AL45">
        <f t="shared" si="11"/>
        <v>0.15789956821224629</v>
      </c>
      <c r="AM45">
        <f t="shared" si="12"/>
        <v>0.39799156363872046</v>
      </c>
      <c r="AN45">
        <f t="shared" si="13"/>
        <v>5447157</v>
      </c>
      <c r="AO45">
        <f t="shared" si="14"/>
        <v>4770919</v>
      </c>
      <c r="AP45">
        <f t="shared" si="15"/>
        <v>0.53309028040112438</v>
      </c>
      <c r="AQ45">
        <f t="shared" si="16"/>
        <v>93582</v>
      </c>
      <c r="AR45">
        <f t="shared" si="17"/>
        <v>138701</v>
      </c>
      <c r="AS45">
        <f t="shared" si="18"/>
        <v>58232</v>
      </c>
    </row>
    <row r="46" spans="1:45" x14ac:dyDescent="0.25">
      <c r="A46" t="s">
        <v>84</v>
      </c>
      <c r="B46">
        <v>4723</v>
      </c>
      <c r="C46">
        <v>2549</v>
      </c>
      <c r="D46">
        <v>0.53969934399999997</v>
      </c>
      <c r="E46">
        <v>967</v>
      </c>
      <c r="F46">
        <v>619</v>
      </c>
      <c r="G46">
        <v>588</v>
      </c>
      <c r="H46">
        <v>0.44480220799999998</v>
      </c>
      <c r="I46">
        <v>0.28472861100000002</v>
      </c>
      <c r="J46">
        <v>0.270469181</v>
      </c>
      <c r="K46">
        <v>0.58227355999999997</v>
      </c>
      <c r="L46">
        <v>41431</v>
      </c>
      <c r="M46">
        <v>12944</v>
      </c>
      <c r="N46">
        <v>11779</v>
      </c>
      <c r="O46">
        <v>0.62628110199999998</v>
      </c>
      <c r="P46">
        <v>0.19566466099999999</v>
      </c>
      <c r="Q46">
        <v>0.178054237</v>
      </c>
      <c r="R46">
        <v>971954</v>
      </c>
      <c r="S46">
        <v>882104</v>
      </c>
      <c r="T46">
        <v>687454</v>
      </c>
      <c r="U46">
        <v>642658</v>
      </c>
      <c r="V46" s="22">
        <f t="shared" si="0"/>
        <v>3184170</v>
      </c>
      <c r="W46" t="s">
        <v>84</v>
      </c>
      <c r="X46">
        <v>1883</v>
      </c>
      <c r="Y46">
        <v>0.53076028900000005</v>
      </c>
      <c r="Z46">
        <v>187833</v>
      </c>
      <c r="AA46">
        <v>404446</v>
      </c>
      <c r="AB46">
        <v>205240</v>
      </c>
      <c r="AC46">
        <v>6921605</v>
      </c>
      <c r="AD46">
        <v>6909143</v>
      </c>
      <c r="AE46">
        <v>6119114</v>
      </c>
      <c r="AF46">
        <v>6108508</v>
      </c>
      <c r="AG46" s="6" t="b">
        <f t="shared" si="6"/>
        <v>1</v>
      </c>
      <c r="AH46">
        <f t="shared" si="7"/>
        <v>26058370</v>
      </c>
      <c r="AI46">
        <f t="shared" si="8"/>
        <v>22874200</v>
      </c>
      <c r="AJ46">
        <f t="shared" si="9"/>
        <v>0.23552166155289089</v>
      </c>
      <c r="AK46">
        <f t="shared" si="10"/>
        <v>0.5071302376495106</v>
      </c>
      <c r="AL46">
        <f t="shared" si="11"/>
        <v>0.25734810079759857</v>
      </c>
      <c r="AM46">
        <f t="shared" si="12"/>
        <v>0.8778062480500507</v>
      </c>
      <c r="AN46">
        <f t="shared" si="13"/>
        <v>11976690</v>
      </c>
      <c r="AO46">
        <f t="shared" si="14"/>
        <v>10897510</v>
      </c>
      <c r="AP46">
        <f t="shared" si="15"/>
        <v>0.52358945886632102</v>
      </c>
      <c r="AQ46">
        <f t="shared" si="16"/>
        <v>174889</v>
      </c>
      <c r="AR46">
        <f t="shared" si="17"/>
        <v>363015</v>
      </c>
      <c r="AS46">
        <f t="shared" si="18"/>
        <v>193461</v>
      </c>
    </row>
    <row r="47" spans="1:45" x14ac:dyDescent="0.25">
      <c r="A47" t="s">
        <v>85</v>
      </c>
      <c r="B47">
        <v>28235</v>
      </c>
      <c r="C47">
        <v>1274</v>
      </c>
      <c r="D47">
        <v>4.5121303000000001E-2</v>
      </c>
      <c r="E47">
        <v>8404</v>
      </c>
      <c r="F47">
        <v>8461</v>
      </c>
      <c r="G47">
        <v>10096</v>
      </c>
      <c r="H47">
        <v>0.31170950600000003</v>
      </c>
      <c r="I47">
        <v>0.31382367100000003</v>
      </c>
      <c r="J47">
        <v>0.37446682199999998</v>
      </c>
      <c r="K47">
        <v>0.52887075400000005</v>
      </c>
      <c r="L47">
        <v>623896</v>
      </c>
      <c r="M47">
        <v>181808</v>
      </c>
      <c r="N47">
        <v>213496</v>
      </c>
      <c r="O47">
        <v>0.61214285700000004</v>
      </c>
      <c r="P47">
        <v>0.17838304599999999</v>
      </c>
      <c r="Q47">
        <v>0.209474097</v>
      </c>
      <c r="R47">
        <v>9790337</v>
      </c>
      <c r="S47">
        <v>8978955</v>
      </c>
      <c r="T47">
        <v>8828129</v>
      </c>
      <c r="U47">
        <v>7891953</v>
      </c>
      <c r="V47" s="22">
        <f t="shared" si="0"/>
        <v>35489374</v>
      </c>
      <c r="W47" t="s">
        <v>85</v>
      </c>
      <c r="X47">
        <v>708</v>
      </c>
      <c r="Y47">
        <v>0.49597614099999998</v>
      </c>
      <c r="Z47">
        <v>489530</v>
      </c>
      <c r="AA47">
        <v>852210</v>
      </c>
      <c r="AB47">
        <v>523329</v>
      </c>
      <c r="AC47">
        <v>12423332</v>
      </c>
      <c r="AD47">
        <v>12437231</v>
      </c>
      <c r="AE47">
        <v>12645020</v>
      </c>
      <c r="AF47">
        <v>12618931</v>
      </c>
      <c r="AG47" s="6" t="b">
        <f t="shared" si="6"/>
        <v>1</v>
      </c>
      <c r="AH47">
        <f t="shared" si="7"/>
        <v>50124514</v>
      </c>
      <c r="AI47">
        <f t="shared" si="8"/>
        <v>14635140</v>
      </c>
      <c r="AJ47">
        <f t="shared" si="9"/>
        <v>0.26247286293429356</v>
      </c>
      <c r="AK47">
        <f t="shared" si="10"/>
        <v>0.4569321563974309</v>
      </c>
      <c r="AL47">
        <f t="shared" si="11"/>
        <v>0.28059498066827554</v>
      </c>
      <c r="AM47">
        <f t="shared" si="12"/>
        <v>0.29197569875689966</v>
      </c>
      <c r="AN47">
        <f t="shared" si="13"/>
        <v>6091271</v>
      </c>
      <c r="AO47">
        <f t="shared" si="14"/>
        <v>8543869</v>
      </c>
      <c r="AP47">
        <f t="shared" si="15"/>
        <v>0.41620859110333075</v>
      </c>
      <c r="AQ47">
        <f t="shared" si="16"/>
        <v>307722</v>
      </c>
      <c r="AR47">
        <f t="shared" si="17"/>
        <v>228314</v>
      </c>
      <c r="AS47">
        <f t="shared" si="18"/>
        <v>309833</v>
      </c>
    </row>
    <row r="48" spans="1:45" x14ac:dyDescent="0.25">
      <c r="A48" t="s">
        <v>86</v>
      </c>
      <c r="B48">
        <v>6283</v>
      </c>
      <c r="C48">
        <v>411</v>
      </c>
      <c r="D48">
        <v>6.5414610999999998E-2</v>
      </c>
      <c r="E48">
        <v>932</v>
      </c>
      <c r="F48">
        <v>351</v>
      </c>
      <c r="G48">
        <v>4589</v>
      </c>
      <c r="H48">
        <v>0.15871934600000001</v>
      </c>
      <c r="I48">
        <v>5.9775203999999998E-2</v>
      </c>
      <c r="J48">
        <v>0.78150545000000005</v>
      </c>
      <c r="K48">
        <v>0.27842342799999997</v>
      </c>
      <c r="L48">
        <v>204050</v>
      </c>
      <c r="M48">
        <v>100668</v>
      </c>
      <c r="N48">
        <v>270157</v>
      </c>
      <c r="O48">
        <v>0.35494672799999999</v>
      </c>
      <c r="P48">
        <v>0.17511285100000001</v>
      </c>
      <c r="Q48">
        <v>0.46994042200000002</v>
      </c>
      <c r="R48">
        <v>1241288</v>
      </c>
      <c r="S48">
        <v>996841</v>
      </c>
      <c r="T48">
        <v>3166660</v>
      </c>
      <c r="U48">
        <v>2633791</v>
      </c>
      <c r="V48" s="22">
        <f t="shared" si="0"/>
        <v>8038580</v>
      </c>
      <c r="W48" t="s">
        <v>86</v>
      </c>
      <c r="X48">
        <v>5233</v>
      </c>
      <c r="Y48">
        <v>0.29983389300000002</v>
      </c>
      <c r="Z48">
        <v>113775</v>
      </c>
      <c r="AA48">
        <v>207954</v>
      </c>
      <c r="AB48">
        <v>294946</v>
      </c>
      <c r="AC48">
        <v>1369101</v>
      </c>
      <c r="AD48">
        <v>1387048</v>
      </c>
      <c r="AE48">
        <v>3207098</v>
      </c>
      <c r="AF48">
        <v>3229006</v>
      </c>
      <c r="AG48" s="6" t="b">
        <f t="shared" si="6"/>
        <v>1</v>
      </c>
      <c r="AH48">
        <f t="shared" si="7"/>
        <v>9192253</v>
      </c>
      <c r="AI48">
        <f t="shared" si="8"/>
        <v>1153673</v>
      </c>
      <c r="AJ48">
        <f t="shared" si="9"/>
        <v>0.18449750679044877</v>
      </c>
      <c r="AK48">
        <f t="shared" si="10"/>
        <v>0.33721814570073377</v>
      </c>
      <c r="AL48">
        <f t="shared" si="11"/>
        <v>0.47828434750881743</v>
      </c>
      <c r="AM48">
        <f t="shared" si="12"/>
        <v>0.12550492246024994</v>
      </c>
      <c r="AN48">
        <f t="shared" si="13"/>
        <v>518020</v>
      </c>
      <c r="AO48">
        <f t="shared" si="14"/>
        <v>635653</v>
      </c>
      <c r="AP48">
        <f t="shared" si="15"/>
        <v>0.44901804930859956</v>
      </c>
      <c r="AQ48">
        <f t="shared" si="16"/>
        <v>13107</v>
      </c>
      <c r="AR48">
        <f t="shared" si="17"/>
        <v>3904</v>
      </c>
      <c r="AS48">
        <f t="shared" si="18"/>
        <v>24789</v>
      </c>
    </row>
    <row r="49" spans="1:45" x14ac:dyDescent="0.25">
      <c r="A49" t="s">
        <v>87</v>
      </c>
      <c r="B49">
        <v>8023</v>
      </c>
      <c r="C49">
        <v>247</v>
      </c>
      <c r="D49">
        <v>3.0786489E-2</v>
      </c>
      <c r="E49">
        <v>3640</v>
      </c>
      <c r="F49">
        <v>2013</v>
      </c>
      <c r="G49">
        <v>2123</v>
      </c>
      <c r="H49">
        <v>0.468106996</v>
      </c>
      <c r="I49">
        <v>0.25887345699999997</v>
      </c>
      <c r="J49">
        <v>0.27301954699999997</v>
      </c>
      <c r="K49">
        <v>0.58133659999999998</v>
      </c>
      <c r="L49">
        <v>219875</v>
      </c>
      <c r="M49">
        <v>58180</v>
      </c>
      <c r="N49">
        <v>44127</v>
      </c>
      <c r="O49">
        <v>0.68245587900000004</v>
      </c>
      <c r="P49">
        <v>0.18058116199999999</v>
      </c>
      <c r="Q49">
        <v>0.136962959</v>
      </c>
      <c r="R49">
        <v>5738613</v>
      </c>
      <c r="S49">
        <v>5546582</v>
      </c>
      <c r="T49">
        <v>4238736</v>
      </c>
      <c r="U49">
        <v>3888566</v>
      </c>
      <c r="V49" s="22">
        <f t="shared" si="0"/>
        <v>19412497</v>
      </c>
      <c r="W49" t="s">
        <v>87</v>
      </c>
      <c r="X49">
        <v>14861</v>
      </c>
      <c r="Y49">
        <v>0.53918058099999999</v>
      </c>
      <c r="Z49">
        <v>378750</v>
      </c>
      <c r="AA49">
        <v>819595</v>
      </c>
      <c r="AB49">
        <v>337043</v>
      </c>
      <c r="AC49">
        <v>15226969</v>
      </c>
      <c r="AD49">
        <v>15259181</v>
      </c>
      <c r="AE49">
        <v>13015495</v>
      </c>
      <c r="AF49">
        <v>13039987</v>
      </c>
      <c r="AG49" s="6" t="b">
        <f t="shared" si="6"/>
        <v>1</v>
      </c>
      <c r="AH49">
        <f t="shared" si="7"/>
        <v>56541632</v>
      </c>
      <c r="AI49">
        <f t="shared" si="8"/>
        <v>37129135</v>
      </c>
      <c r="AJ49">
        <f t="shared" si="9"/>
        <v>0.24668031793917888</v>
      </c>
      <c r="AK49">
        <f t="shared" si="10"/>
        <v>0.53380318199699361</v>
      </c>
      <c r="AL49">
        <f t="shared" si="11"/>
        <v>0.2195165000638275</v>
      </c>
      <c r="AM49">
        <f t="shared" si="12"/>
        <v>0.65666896562165022</v>
      </c>
      <c r="AN49">
        <f t="shared" si="13"/>
        <v>19200955</v>
      </c>
      <c r="AO49">
        <f t="shared" si="14"/>
        <v>17928180</v>
      </c>
      <c r="AP49">
        <f t="shared" si="15"/>
        <v>0.51713984179809203</v>
      </c>
      <c r="AQ49">
        <f t="shared" si="16"/>
        <v>320570</v>
      </c>
      <c r="AR49">
        <f t="shared" si="17"/>
        <v>599720</v>
      </c>
      <c r="AS49">
        <f t="shared" si="18"/>
        <v>292916</v>
      </c>
    </row>
    <row r="50" spans="1:45" x14ac:dyDescent="0.25">
      <c r="A50" t="s">
        <v>88</v>
      </c>
      <c r="B50">
        <v>18501</v>
      </c>
      <c r="C50">
        <v>967</v>
      </c>
      <c r="D50">
        <v>5.2267445000000003E-2</v>
      </c>
      <c r="E50">
        <v>3490</v>
      </c>
      <c r="F50">
        <v>6522</v>
      </c>
      <c r="G50">
        <v>7522</v>
      </c>
      <c r="H50">
        <v>0.19904186200000001</v>
      </c>
      <c r="I50">
        <v>0.37196304299999999</v>
      </c>
      <c r="J50">
        <v>0.42899509499999999</v>
      </c>
      <c r="K50">
        <v>0.62181564899999997</v>
      </c>
      <c r="L50">
        <v>249269</v>
      </c>
      <c r="M50">
        <v>38678</v>
      </c>
      <c r="N50">
        <v>29476</v>
      </c>
      <c r="O50">
        <v>0.78528966099999997</v>
      </c>
      <c r="P50">
        <v>0.121850023</v>
      </c>
      <c r="Q50">
        <v>9.2860315999999998E-2</v>
      </c>
      <c r="R50">
        <v>7852199</v>
      </c>
      <c r="S50">
        <v>8736819</v>
      </c>
      <c r="T50">
        <v>5175258</v>
      </c>
      <c r="U50">
        <v>4914078</v>
      </c>
      <c r="V50" s="22">
        <f t="shared" si="0"/>
        <v>26678354</v>
      </c>
      <c r="W50" t="s">
        <v>88</v>
      </c>
      <c r="X50">
        <v>390</v>
      </c>
      <c r="Y50">
        <v>0.56535455899999998</v>
      </c>
      <c r="Z50">
        <v>233938</v>
      </c>
      <c r="AA50">
        <v>432967</v>
      </c>
      <c r="AB50">
        <v>138708</v>
      </c>
      <c r="AC50">
        <v>9401903</v>
      </c>
      <c r="AD50">
        <v>9423722</v>
      </c>
      <c r="AE50">
        <v>7248970</v>
      </c>
      <c r="AF50">
        <v>7224199</v>
      </c>
      <c r="AG50" s="6" t="b">
        <f t="shared" si="6"/>
        <v>1</v>
      </c>
      <c r="AH50">
        <f t="shared" si="7"/>
        <v>33298794</v>
      </c>
      <c r="AI50">
        <f t="shared" si="8"/>
        <v>6620440</v>
      </c>
      <c r="AJ50">
        <f t="shared" si="9"/>
        <v>0.29038508564285831</v>
      </c>
      <c r="AK50">
        <f t="shared" si="10"/>
        <v>0.53743795097646141</v>
      </c>
      <c r="AL50">
        <f t="shared" si="11"/>
        <v>0.17217696338068031</v>
      </c>
      <c r="AM50">
        <f t="shared" si="12"/>
        <v>0.19881921249159953</v>
      </c>
      <c r="AN50">
        <f t="shared" si="13"/>
        <v>2236607</v>
      </c>
      <c r="AO50">
        <f t="shared" si="14"/>
        <v>4383833</v>
      </c>
      <c r="AP50">
        <f t="shared" si="15"/>
        <v>0.33783358809988462</v>
      </c>
      <c r="AQ50">
        <f t="shared" si="16"/>
        <v>195260</v>
      </c>
      <c r="AR50">
        <f t="shared" si="17"/>
        <v>183698</v>
      </c>
      <c r="AS50">
        <f t="shared" si="18"/>
        <v>109232</v>
      </c>
    </row>
    <row r="51" spans="1:45" x14ac:dyDescent="0.25">
      <c r="A51" t="s">
        <v>89</v>
      </c>
      <c r="B51">
        <v>15516</v>
      </c>
      <c r="C51">
        <v>1450</v>
      </c>
      <c r="D51">
        <v>9.3451920999999993E-2</v>
      </c>
      <c r="E51">
        <v>7321</v>
      </c>
      <c r="F51">
        <v>2964</v>
      </c>
      <c r="G51">
        <v>3781</v>
      </c>
      <c r="H51">
        <v>0.52047490399999996</v>
      </c>
      <c r="I51">
        <v>0.210720887</v>
      </c>
      <c r="J51">
        <v>0.26880420900000002</v>
      </c>
      <c r="K51">
        <v>0.62898931999999996</v>
      </c>
      <c r="L51">
        <v>202134</v>
      </c>
      <c r="M51">
        <v>26652</v>
      </c>
      <c r="N51">
        <v>27330</v>
      </c>
      <c r="O51">
        <v>0.78922831800000004</v>
      </c>
      <c r="P51">
        <v>0.104062222</v>
      </c>
      <c r="Q51">
        <v>0.10670946000000001</v>
      </c>
      <c r="R51">
        <v>6033027</v>
      </c>
      <c r="S51">
        <v>6425272</v>
      </c>
      <c r="T51">
        <v>4097966</v>
      </c>
      <c r="U51">
        <v>3250588</v>
      </c>
      <c r="V51" s="22">
        <f t="shared" si="0"/>
        <v>19806853</v>
      </c>
      <c r="W51" t="s">
        <v>89</v>
      </c>
      <c r="X51">
        <v>384</v>
      </c>
      <c r="Y51">
        <v>0.574608707</v>
      </c>
      <c r="Z51">
        <v>172195</v>
      </c>
      <c r="AA51">
        <v>453790</v>
      </c>
      <c r="AB51">
        <v>140666</v>
      </c>
      <c r="AC51">
        <v>8758795</v>
      </c>
      <c r="AD51">
        <v>8753273</v>
      </c>
      <c r="AE51">
        <v>6483887</v>
      </c>
      <c r="AF51">
        <v>6480555</v>
      </c>
      <c r="AG51" s="6" t="b">
        <f t="shared" si="6"/>
        <v>1</v>
      </c>
      <c r="AH51">
        <f t="shared" si="7"/>
        <v>30476510</v>
      </c>
      <c r="AI51">
        <f t="shared" si="8"/>
        <v>10669657</v>
      </c>
      <c r="AJ51">
        <f t="shared" si="9"/>
        <v>0.22460676370343219</v>
      </c>
      <c r="AK51">
        <f t="shared" si="10"/>
        <v>0.59191209559499691</v>
      </c>
      <c r="AL51">
        <f t="shared" si="11"/>
        <v>0.18348114070157087</v>
      </c>
      <c r="AM51">
        <f t="shared" si="12"/>
        <v>0.35009444979100296</v>
      </c>
      <c r="AN51">
        <f t="shared" si="13"/>
        <v>5053769</v>
      </c>
      <c r="AO51">
        <f t="shared" si="14"/>
        <v>5615888</v>
      </c>
      <c r="AP51">
        <f t="shared" si="15"/>
        <v>0.47365805667417427</v>
      </c>
      <c r="AQ51">
        <f t="shared" si="16"/>
        <v>145543</v>
      </c>
      <c r="AR51">
        <f t="shared" si="17"/>
        <v>251656</v>
      </c>
      <c r="AS51">
        <f t="shared" si="18"/>
        <v>113336</v>
      </c>
    </row>
    <row r="52" spans="1:45" x14ac:dyDescent="0.25">
      <c r="A52" t="s">
        <v>90</v>
      </c>
      <c r="B52">
        <v>27455</v>
      </c>
      <c r="C52">
        <v>5788</v>
      </c>
      <c r="D52">
        <v>0.210817702</v>
      </c>
      <c r="E52">
        <v>12655</v>
      </c>
      <c r="F52">
        <v>4630</v>
      </c>
      <c r="G52">
        <v>4382</v>
      </c>
      <c r="H52">
        <v>0.58406793700000004</v>
      </c>
      <c r="I52">
        <v>0.21368902000000001</v>
      </c>
      <c r="J52">
        <v>0.20224304200000001</v>
      </c>
      <c r="K52">
        <v>0.54813572099999996</v>
      </c>
      <c r="L52">
        <v>550911</v>
      </c>
      <c r="M52">
        <v>121559</v>
      </c>
      <c r="N52">
        <v>81518</v>
      </c>
      <c r="O52">
        <v>0.73066282199999999</v>
      </c>
      <c r="P52">
        <v>0.16122139899999999</v>
      </c>
      <c r="Q52">
        <v>0.108115779</v>
      </c>
      <c r="R52">
        <v>9020259</v>
      </c>
      <c r="S52">
        <v>7821114</v>
      </c>
      <c r="T52">
        <v>7514518</v>
      </c>
      <c r="U52">
        <v>6368932</v>
      </c>
      <c r="V52" s="22">
        <f t="shared" si="0"/>
        <v>30724823</v>
      </c>
      <c r="W52" t="s">
        <v>90</v>
      </c>
      <c r="X52">
        <v>669</v>
      </c>
      <c r="Y52">
        <v>0.51420611800000005</v>
      </c>
      <c r="Z52">
        <v>456961</v>
      </c>
      <c r="AA52">
        <v>1345276</v>
      </c>
      <c r="AB52">
        <v>368333</v>
      </c>
      <c r="AC52">
        <v>16353732</v>
      </c>
      <c r="AD52">
        <v>16392160</v>
      </c>
      <c r="AE52">
        <v>15462973</v>
      </c>
      <c r="AF52">
        <v>15473559</v>
      </c>
      <c r="AG52" s="6" t="b">
        <f t="shared" si="6"/>
        <v>1</v>
      </c>
      <c r="AH52">
        <f t="shared" si="7"/>
        <v>63682424</v>
      </c>
      <c r="AI52">
        <f t="shared" si="8"/>
        <v>32957601</v>
      </c>
      <c r="AJ52">
        <f t="shared" si="9"/>
        <v>0.21052580658536699</v>
      </c>
      <c r="AK52">
        <f t="shared" si="10"/>
        <v>0.61978005777284306</v>
      </c>
      <c r="AL52">
        <f t="shared" si="11"/>
        <v>0.16969413564178995</v>
      </c>
      <c r="AM52">
        <f t="shared" si="12"/>
        <v>0.51753056698972388</v>
      </c>
      <c r="AN52">
        <f t="shared" si="13"/>
        <v>15904519</v>
      </c>
      <c r="AO52">
        <f t="shared" si="14"/>
        <v>17053082</v>
      </c>
      <c r="AP52">
        <f t="shared" si="15"/>
        <v>0.48257514252933642</v>
      </c>
      <c r="AQ52">
        <f t="shared" si="16"/>
        <v>335402</v>
      </c>
      <c r="AR52">
        <f t="shared" si="17"/>
        <v>794365</v>
      </c>
      <c r="AS52">
        <f t="shared" si="18"/>
        <v>286815</v>
      </c>
    </row>
    <row r="53" spans="1:45" x14ac:dyDescent="0.25">
      <c r="A53" t="s">
        <v>91</v>
      </c>
      <c r="B53">
        <v>6575</v>
      </c>
      <c r="C53">
        <v>1985</v>
      </c>
      <c r="D53">
        <v>0.30190114099999998</v>
      </c>
      <c r="E53">
        <v>1833</v>
      </c>
      <c r="F53">
        <v>1258</v>
      </c>
      <c r="G53">
        <v>1499</v>
      </c>
      <c r="H53">
        <v>0.39934640500000002</v>
      </c>
      <c r="I53">
        <v>0.274074074</v>
      </c>
      <c r="J53">
        <v>0.32657952099999998</v>
      </c>
      <c r="K53">
        <v>0.42096493099999999</v>
      </c>
      <c r="L53">
        <v>200973</v>
      </c>
      <c r="M53">
        <v>91994</v>
      </c>
      <c r="N53">
        <v>195758</v>
      </c>
      <c r="O53">
        <v>0.41121898800000001</v>
      </c>
      <c r="P53">
        <v>0.188232646</v>
      </c>
      <c r="Q53">
        <v>0.40054836599999999</v>
      </c>
      <c r="R53">
        <v>2297820</v>
      </c>
      <c r="S53">
        <v>1864544</v>
      </c>
      <c r="T53">
        <v>3426189</v>
      </c>
      <c r="U53">
        <v>2299121</v>
      </c>
      <c r="V53" s="22">
        <f t="shared" si="0"/>
        <v>9887674</v>
      </c>
      <c r="W53" t="s">
        <v>91</v>
      </c>
      <c r="X53">
        <v>1663</v>
      </c>
      <c r="Y53">
        <v>0.45225826699999999</v>
      </c>
      <c r="Z53">
        <v>189247</v>
      </c>
      <c r="AA53">
        <v>289681</v>
      </c>
      <c r="AB53">
        <v>316710</v>
      </c>
      <c r="AC53">
        <v>4273319</v>
      </c>
      <c r="AD53">
        <v>4270367</v>
      </c>
      <c r="AE53">
        <v>5158307</v>
      </c>
      <c r="AF53">
        <v>5189173</v>
      </c>
      <c r="AG53" s="6" t="b">
        <f t="shared" si="6"/>
        <v>1</v>
      </c>
      <c r="AH53">
        <f t="shared" si="7"/>
        <v>18891166</v>
      </c>
      <c r="AI53">
        <f t="shared" si="8"/>
        <v>9003492</v>
      </c>
      <c r="AJ53">
        <f t="shared" si="9"/>
        <v>0.2378556579751093</v>
      </c>
      <c r="AK53">
        <f t="shared" si="10"/>
        <v>0.36408643126648049</v>
      </c>
      <c r="AL53">
        <f t="shared" si="11"/>
        <v>0.39805791075841024</v>
      </c>
      <c r="AM53">
        <f t="shared" si="12"/>
        <v>0.47659800353244475</v>
      </c>
      <c r="AN53">
        <f t="shared" si="13"/>
        <v>4381322</v>
      </c>
      <c r="AO53">
        <f t="shared" si="14"/>
        <v>4622170</v>
      </c>
      <c r="AP53">
        <f t="shared" si="15"/>
        <v>0.48662474515443566</v>
      </c>
      <c r="AQ53">
        <f t="shared" si="16"/>
        <v>97253</v>
      </c>
      <c r="AR53">
        <f t="shared" si="17"/>
        <v>88708</v>
      </c>
      <c r="AS53">
        <f t="shared" si="18"/>
        <v>120952</v>
      </c>
    </row>
    <row r="54" spans="1:45" x14ac:dyDescent="0.25">
      <c r="A54" t="s">
        <v>92</v>
      </c>
      <c r="B54">
        <v>13139</v>
      </c>
      <c r="C54">
        <v>2212</v>
      </c>
      <c r="D54">
        <v>0.16835375599999999</v>
      </c>
      <c r="E54">
        <v>3530</v>
      </c>
      <c r="F54">
        <v>805</v>
      </c>
      <c r="G54">
        <v>6592</v>
      </c>
      <c r="H54">
        <v>0.32305298799999999</v>
      </c>
      <c r="I54">
        <v>7.3670724000000007E-2</v>
      </c>
      <c r="J54">
        <v>0.60327628799999999</v>
      </c>
      <c r="K54">
        <v>0.38679518800000001</v>
      </c>
      <c r="L54">
        <v>383337</v>
      </c>
      <c r="M54">
        <v>101330</v>
      </c>
      <c r="N54">
        <v>246277</v>
      </c>
      <c r="O54">
        <v>0.52444099700000002</v>
      </c>
      <c r="P54">
        <v>0.138628951</v>
      </c>
      <c r="Q54">
        <v>0.33693005199999998</v>
      </c>
      <c r="R54">
        <v>3250958</v>
      </c>
      <c r="S54">
        <v>2773941</v>
      </c>
      <c r="T54">
        <v>5248212</v>
      </c>
      <c r="U54">
        <v>4303347</v>
      </c>
      <c r="V54" s="22">
        <f t="shared" si="0"/>
        <v>15576458</v>
      </c>
      <c r="W54" t="s">
        <v>92</v>
      </c>
      <c r="X54">
        <v>1144</v>
      </c>
      <c r="Y54">
        <v>0.3699286</v>
      </c>
      <c r="Z54">
        <v>207643</v>
      </c>
      <c r="AA54">
        <v>566086</v>
      </c>
      <c r="AB54">
        <v>536584</v>
      </c>
      <c r="AC54">
        <v>4887661</v>
      </c>
      <c r="AD54">
        <v>4879596</v>
      </c>
      <c r="AE54">
        <v>8317777</v>
      </c>
      <c r="AF54">
        <v>8318053</v>
      </c>
      <c r="AG54" s="6" t="b">
        <f t="shared" si="6"/>
        <v>1</v>
      </c>
      <c r="AH54">
        <f t="shared" si="7"/>
        <v>26403087</v>
      </c>
      <c r="AI54">
        <f t="shared" si="8"/>
        <v>10826629</v>
      </c>
      <c r="AJ54">
        <f t="shared" si="9"/>
        <v>0.1584682438470808</v>
      </c>
      <c r="AK54">
        <f t="shared" si="10"/>
        <v>0.4320234936232793</v>
      </c>
      <c r="AL54">
        <f t="shared" si="11"/>
        <v>0.40950826252963984</v>
      </c>
      <c r="AM54">
        <f t="shared" si="12"/>
        <v>0.4100516352500751</v>
      </c>
      <c r="AN54">
        <f t="shared" si="13"/>
        <v>3742358</v>
      </c>
      <c r="AO54">
        <f t="shared" si="14"/>
        <v>7084271</v>
      </c>
      <c r="AP54">
        <f t="shared" si="15"/>
        <v>0.34566234790164141</v>
      </c>
      <c r="AQ54">
        <f t="shared" si="16"/>
        <v>106313</v>
      </c>
      <c r="AR54">
        <f t="shared" si="17"/>
        <v>182749</v>
      </c>
      <c r="AS54">
        <f t="shared" si="18"/>
        <v>290307</v>
      </c>
    </row>
    <row r="55" spans="1:45" x14ac:dyDescent="0.25">
      <c r="A55" t="s">
        <v>93</v>
      </c>
      <c r="B55">
        <v>5330</v>
      </c>
      <c r="C55">
        <v>121</v>
      </c>
      <c r="D55">
        <v>2.2701689000000001E-2</v>
      </c>
      <c r="E55">
        <v>1149</v>
      </c>
      <c r="F55">
        <v>1538</v>
      </c>
      <c r="G55">
        <v>2522</v>
      </c>
      <c r="H55">
        <v>0.22057976600000001</v>
      </c>
      <c r="I55">
        <v>0.29525820699999999</v>
      </c>
      <c r="J55">
        <v>0.48416202699999999</v>
      </c>
      <c r="K55">
        <v>0.398366418</v>
      </c>
      <c r="L55">
        <v>167732</v>
      </c>
      <c r="M55">
        <v>94688</v>
      </c>
      <c r="N55">
        <v>155483</v>
      </c>
      <c r="O55">
        <v>0.40136586699999999</v>
      </c>
      <c r="P55">
        <v>0.226578895</v>
      </c>
      <c r="Q55">
        <v>0.37205523800000001</v>
      </c>
      <c r="R55">
        <v>1671028</v>
      </c>
      <c r="S55">
        <v>1462386</v>
      </c>
      <c r="T55">
        <v>2550261</v>
      </c>
      <c r="U55">
        <v>2181983</v>
      </c>
      <c r="V55" s="22">
        <f t="shared" si="0"/>
        <v>7865658</v>
      </c>
      <c r="W55" t="s">
        <v>93</v>
      </c>
      <c r="X55">
        <v>12</v>
      </c>
      <c r="Y55">
        <v>0.40095420100000001</v>
      </c>
      <c r="Z55">
        <v>158680</v>
      </c>
      <c r="AA55">
        <v>197393</v>
      </c>
      <c r="AB55">
        <v>209783</v>
      </c>
      <c r="AC55">
        <v>2174820</v>
      </c>
      <c r="AD55">
        <v>2172556</v>
      </c>
      <c r="AE55">
        <v>3251600</v>
      </c>
      <c r="AF55">
        <v>3243599</v>
      </c>
      <c r="AG55" s="6" t="b">
        <f t="shared" si="6"/>
        <v>1</v>
      </c>
      <c r="AH55">
        <f t="shared" si="7"/>
        <v>10842575</v>
      </c>
      <c r="AI55">
        <f t="shared" si="8"/>
        <v>2976917</v>
      </c>
      <c r="AJ55">
        <f t="shared" si="9"/>
        <v>0.28042470169088957</v>
      </c>
      <c r="AK55">
        <f t="shared" si="10"/>
        <v>0.34883963411185887</v>
      </c>
      <c r="AL55">
        <f t="shared" si="11"/>
        <v>0.37073566419725162</v>
      </c>
      <c r="AM55">
        <f t="shared" si="12"/>
        <v>0.27455811926594925</v>
      </c>
      <c r="AN55">
        <f t="shared" si="13"/>
        <v>1213962</v>
      </c>
      <c r="AO55">
        <f t="shared" si="14"/>
        <v>1762955</v>
      </c>
      <c r="AP55">
        <f t="shared" si="15"/>
        <v>0.40779168515615316</v>
      </c>
      <c r="AQ55">
        <f t="shared" si="16"/>
        <v>63992</v>
      </c>
      <c r="AR55">
        <f t="shared" si="17"/>
        <v>29661</v>
      </c>
      <c r="AS55">
        <f t="shared" si="18"/>
        <v>54300</v>
      </c>
    </row>
    <row r="56" spans="1:45" x14ac:dyDescent="0.25">
      <c r="A56" t="s">
        <v>94</v>
      </c>
      <c r="B56">
        <v>42982</v>
      </c>
      <c r="C56">
        <v>10345</v>
      </c>
      <c r="D56">
        <v>0.24068214600000001</v>
      </c>
      <c r="E56">
        <v>18871</v>
      </c>
      <c r="F56">
        <v>9785</v>
      </c>
      <c r="G56">
        <v>3981</v>
      </c>
      <c r="H56">
        <v>0.57820878099999995</v>
      </c>
      <c r="I56">
        <v>0.299813096</v>
      </c>
      <c r="J56">
        <v>0.12197812299999999</v>
      </c>
      <c r="K56">
        <v>0.69017950900000002</v>
      </c>
      <c r="L56">
        <v>311696</v>
      </c>
      <c r="M56">
        <v>55630</v>
      </c>
      <c r="N56">
        <v>32428</v>
      </c>
      <c r="O56">
        <v>0.779719528</v>
      </c>
      <c r="P56">
        <v>0.139160584</v>
      </c>
      <c r="Q56">
        <v>8.1119889000000001E-2</v>
      </c>
      <c r="R56">
        <v>13900279</v>
      </c>
      <c r="S56">
        <v>13653614</v>
      </c>
      <c r="T56">
        <v>6164175</v>
      </c>
      <c r="U56">
        <v>6204724</v>
      </c>
      <c r="V56" s="22">
        <f t="shared" si="0"/>
        <v>39922792</v>
      </c>
      <c r="W56" t="s">
        <v>94</v>
      </c>
      <c r="X56">
        <v>7795</v>
      </c>
      <c r="Y56">
        <v>0.62294140399999998</v>
      </c>
      <c r="Z56">
        <v>545894</v>
      </c>
      <c r="AA56">
        <v>1090349</v>
      </c>
      <c r="AB56">
        <v>301446</v>
      </c>
      <c r="AC56">
        <v>30004960</v>
      </c>
      <c r="AD56">
        <v>29974332</v>
      </c>
      <c r="AE56">
        <v>18153282</v>
      </c>
      <c r="AF56">
        <v>18151429</v>
      </c>
      <c r="AG56" s="6" t="b">
        <f t="shared" si="6"/>
        <v>1</v>
      </c>
      <c r="AH56">
        <f t="shared" si="7"/>
        <v>96284003</v>
      </c>
      <c r="AI56">
        <f t="shared" si="8"/>
        <v>56361211</v>
      </c>
      <c r="AJ56">
        <f t="shared" si="9"/>
        <v>0.28172426018829649</v>
      </c>
      <c r="AK56">
        <f t="shared" si="10"/>
        <v>0.56270588314223802</v>
      </c>
      <c r="AL56">
        <f t="shared" si="11"/>
        <v>0.15556985666946554</v>
      </c>
      <c r="AM56">
        <f t="shared" si="12"/>
        <v>0.58536422711880809</v>
      </c>
      <c r="AN56">
        <f t="shared" si="13"/>
        <v>32425399</v>
      </c>
      <c r="AO56">
        <f t="shared" si="14"/>
        <v>23935812</v>
      </c>
      <c r="AP56">
        <f t="shared" si="15"/>
        <v>0.57531409323337646</v>
      </c>
      <c r="AQ56">
        <f t="shared" si="16"/>
        <v>490264</v>
      </c>
      <c r="AR56">
        <f t="shared" si="17"/>
        <v>778653</v>
      </c>
      <c r="AS56">
        <f t="shared" si="18"/>
        <v>269018</v>
      </c>
    </row>
    <row r="57" spans="1:45" x14ac:dyDescent="0.25">
      <c r="A57" t="s">
        <v>95</v>
      </c>
      <c r="B57">
        <v>8913</v>
      </c>
      <c r="C57">
        <v>959</v>
      </c>
      <c r="D57">
        <v>0.107595647</v>
      </c>
      <c r="E57">
        <v>2908</v>
      </c>
      <c r="F57">
        <v>2661</v>
      </c>
      <c r="G57">
        <v>2385</v>
      </c>
      <c r="H57">
        <v>0.36560221300000001</v>
      </c>
      <c r="I57">
        <v>0.33454865499999997</v>
      </c>
      <c r="J57">
        <v>0.29984913299999999</v>
      </c>
      <c r="K57">
        <v>0.58973691900000003</v>
      </c>
      <c r="L57">
        <v>143092</v>
      </c>
      <c r="M57">
        <v>69189</v>
      </c>
      <c r="N57">
        <v>55284</v>
      </c>
      <c r="O57">
        <v>0.53479341499999999</v>
      </c>
      <c r="P57">
        <v>0.25858763299999998</v>
      </c>
      <c r="Q57">
        <v>0.20661895199999999</v>
      </c>
      <c r="R57">
        <v>4278712</v>
      </c>
      <c r="S57">
        <v>4099037</v>
      </c>
      <c r="T57">
        <v>3336849</v>
      </c>
      <c r="U57">
        <v>2491311</v>
      </c>
      <c r="V57" s="22">
        <f t="shared" si="0"/>
        <v>14205909</v>
      </c>
      <c r="W57" t="s">
        <v>95</v>
      </c>
      <c r="X57">
        <v>3707</v>
      </c>
      <c r="Y57">
        <v>0.49602337899999999</v>
      </c>
      <c r="Z57">
        <v>345025</v>
      </c>
      <c r="AA57">
        <v>519440</v>
      </c>
      <c r="AB57">
        <v>369609</v>
      </c>
      <c r="AC57">
        <v>8445557</v>
      </c>
      <c r="AD57">
        <v>8447476</v>
      </c>
      <c r="AE57">
        <v>8590186</v>
      </c>
      <c r="AF57">
        <v>8573710</v>
      </c>
      <c r="AG57" s="6" t="b">
        <f t="shared" si="6"/>
        <v>1</v>
      </c>
      <c r="AH57">
        <f t="shared" si="7"/>
        <v>34056929</v>
      </c>
      <c r="AI57">
        <f t="shared" si="8"/>
        <v>19851020</v>
      </c>
      <c r="AJ57">
        <f t="shared" si="9"/>
        <v>0.27958209961477187</v>
      </c>
      <c r="AK57">
        <f t="shared" si="10"/>
        <v>0.420914791171356</v>
      </c>
      <c r="AL57">
        <f t="shared" si="11"/>
        <v>0.29950310921387208</v>
      </c>
      <c r="AM57">
        <f t="shared" si="12"/>
        <v>0.5828775694954762</v>
      </c>
      <c r="AN57">
        <f t="shared" si="13"/>
        <v>8515284</v>
      </c>
      <c r="AO57">
        <f t="shared" si="14"/>
        <v>11335736</v>
      </c>
      <c r="AP57">
        <f t="shared" si="15"/>
        <v>0.42895951946046096</v>
      </c>
      <c r="AQ57">
        <f t="shared" si="16"/>
        <v>275836</v>
      </c>
      <c r="AR57">
        <f t="shared" si="17"/>
        <v>376348</v>
      </c>
      <c r="AS57">
        <f t="shared" si="18"/>
        <v>314325</v>
      </c>
    </row>
    <row r="58" spans="1:45" x14ac:dyDescent="0.25">
      <c r="A58" t="s">
        <v>96</v>
      </c>
      <c r="B58">
        <v>7112</v>
      </c>
      <c r="C58">
        <v>852</v>
      </c>
      <c r="D58">
        <v>0.119797525</v>
      </c>
      <c r="E58">
        <v>1942</v>
      </c>
      <c r="F58">
        <v>1828</v>
      </c>
      <c r="G58">
        <v>2490</v>
      </c>
      <c r="H58">
        <v>0.31022364200000002</v>
      </c>
      <c r="I58">
        <v>0.29201278000000003</v>
      </c>
      <c r="J58">
        <v>0.39776357800000001</v>
      </c>
      <c r="K58">
        <v>0.55971211200000004</v>
      </c>
      <c r="L58">
        <v>150749</v>
      </c>
      <c r="M58">
        <v>95763</v>
      </c>
      <c r="N58">
        <v>77991</v>
      </c>
      <c r="O58">
        <v>0.46455348600000002</v>
      </c>
      <c r="P58">
        <v>0.29510667099999999</v>
      </c>
      <c r="Q58">
        <v>0.240339843</v>
      </c>
      <c r="R58">
        <v>3986894</v>
      </c>
      <c r="S58">
        <v>3752345</v>
      </c>
      <c r="T58">
        <v>3497308</v>
      </c>
      <c r="U58">
        <v>2590631</v>
      </c>
      <c r="V58" s="22">
        <f t="shared" si="0"/>
        <v>13827178</v>
      </c>
      <c r="W58" t="s">
        <v>96</v>
      </c>
      <c r="X58">
        <v>3415</v>
      </c>
      <c r="Y58">
        <v>0.49514064600000002</v>
      </c>
      <c r="Z58">
        <v>272625</v>
      </c>
      <c r="AA58">
        <v>352196</v>
      </c>
      <c r="AB58">
        <v>302116</v>
      </c>
      <c r="AC58">
        <v>6122658</v>
      </c>
      <c r="AD58">
        <v>6127742</v>
      </c>
      <c r="AE58">
        <v>6259762</v>
      </c>
      <c r="AF58">
        <v>6231091</v>
      </c>
      <c r="AG58" s="6" t="b">
        <f t="shared" si="6"/>
        <v>1</v>
      </c>
      <c r="AH58">
        <f t="shared" si="7"/>
        <v>24741253</v>
      </c>
      <c r="AI58">
        <f t="shared" si="8"/>
        <v>10914075</v>
      </c>
      <c r="AJ58">
        <f t="shared" si="9"/>
        <v>0.29411383945187214</v>
      </c>
      <c r="AK58">
        <f t="shared" si="10"/>
        <v>0.37995678239189934</v>
      </c>
      <c r="AL58">
        <f t="shared" si="11"/>
        <v>0.32592937815622852</v>
      </c>
      <c r="AM58">
        <f t="shared" si="12"/>
        <v>0.44112862836817524</v>
      </c>
      <c r="AN58">
        <f t="shared" si="13"/>
        <v>4511161</v>
      </c>
      <c r="AO58">
        <f t="shared" si="14"/>
        <v>6402914</v>
      </c>
      <c r="AP58">
        <f t="shared" si="15"/>
        <v>0.41333424958138915</v>
      </c>
      <c r="AQ58">
        <f t="shared" si="16"/>
        <v>176862</v>
      </c>
      <c r="AR58">
        <f t="shared" si="17"/>
        <v>201447</v>
      </c>
      <c r="AS58">
        <f t="shared" si="18"/>
        <v>224125</v>
      </c>
    </row>
    <row r="59" spans="1:45" x14ac:dyDescent="0.25">
      <c r="A59" t="s">
        <v>97</v>
      </c>
      <c r="B59">
        <v>9864</v>
      </c>
      <c r="C59">
        <v>2314</v>
      </c>
      <c r="D59">
        <v>0.23459042999999999</v>
      </c>
      <c r="E59">
        <v>2823</v>
      </c>
      <c r="F59">
        <v>2500</v>
      </c>
      <c r="G59">
        <v>2227</v>
      </c>
      <c r="H59">
        <v>0.37390728499999998</v>
      </c>
      <c r="I59">
        <v>0.33112582800000001</v>
      </c>
      <c r="J59">
        <v>0.29496688700000001</v>
      </c>
      <c r="K59">
        <v>0.58016751600000005</v>
      </c>
      <c r="L59">
        <v>142687</v>
      </c>
      <c r="M59">
        <v>68185</v>
      </c>
      <c r="N59">
        <v>53608</v>
      </c>
      <c r="O59">
        <v>0.53950015100000004</v>
      </c>
      <c r="P59">
        <v>0.25780777399999999</v>
      </c>
      <c r="Q59">
        <v>0.202692075</v>
      </c>
      <c r="R59">
        <v>3883934</v>
      </c>
      <c r="S59">
        <v>3697271</v>
      </c>
      <c r="T59">
        <v>3099493</v>
      </c>
      <c r="U59">
        <v>2386571</v>
      </c>
      <c r="V59" s="22">
        <f t="shared" si="0"/>
        <v>13067269</v>
      </c>
      <c r="W59" t="s">
        <v>97</v>
      </c>
      <c r="X59">
        <v>4664</v>
      </c>
      <c r="Y59">
        <v>0.49928139199999999</v>
      </c>
      <c r="Z59">
        <v>329246</v>
      </c>
      <c r="AA59">
        <v>499163</v>
      </c>
      <c r="AB59">
        <v>349697</v>
      </c>
      <c r="AC59">
        <v>8227201</v>
      </c>
      <c r="AD59">
        <v>8116685</v>
      </c>
      <c r="AE59">
        <v>8164470</v>
      </c>
      <c r="AF59">
        <v>8226463</v>
      </c>
      <c r="AG59" s="6" t="b">
        <f t="shared" si="6"/>
        <v>1</v>
      </c>
      <c r="AH59">
        <f t="shared" si="7"/>
        <v>32734819</v>
      </c>
      <c r="AI59">
        <f t="shared" si="8"/>
        <v>19667550</v>
      </c>
      <c r="AJ59">
        <f t="shared" si="9"/>
        <v>0.27947060790794714</v>
      </c>
      <c r="AK59">
        <f t="shared" si="10"/>
        <v>0.42369956523436769</v>
      </c>
      <c r="AL59">
        <f t="shared" si="11"/>
        <v>0.29682982685768511</v>
      </c>
      <c r="AM59">
        <f t="shared" si="12"/>
        <v>0.60081438055301295</v>
      </c>
      <c r="AN59">
        <f t="shared" si="13"/>
        <v>8762681</v>
      </c>
      <c r="AO59">
        <f t="shared" si="14"/>
        <v>10904869</v>
      </c>
      <c r="AP59">
        <f t="shared" si="15"/>
        <v>0.44554003930331942</v>
      </c>
      <c r="AQ59">
        <f t="shared" si="16"/>
        <v>261061</v>
      </c>
      <c r="AR59">
        <f t="shared" si="17"/>
        <v>356476</v>
      </c>
      <c r="AS59">
        <f t="shared" si="18"/>
        <v>296089</v>
      </c>
    </row>
    <row r="60" spans="1:45" x14ac:dyDescent="0.25">
      <c r="A60" t="s">
        <v>98</v>
      </c>
      <c r="B60">
        <v>9859</v>
      </c>
      <c r="C60">
        <v>2291</v>
      </c>
      <c r="D60">
        <v>0.23237650900000001</v>
      </c>
      <c r="E60">
        <v>2817</v>
      </c>
      <c r="F60">
        <v>2500</v>
      </c>
      <c r="G60">
        <v>2251</v>
      </c>
      <c r="H60">
        <v>0.37222515900000003</v>
      </c>
      <c r="I60">
        <v>0.33033826599999999</v>
      </c>
      <c r="J60">
        <v>0.29743657499999998</v>
      </c>
      <c r="K60">
        <v>0.57949604600000004</v>
      </c>
      <c r="L60">
        <v>142837</v>
      </c>
      <c r="M60">
        <v>68487</v>
      </c>
      <c r="N60">
        <v>55066</v>
      </c>
      <c r="O60">
        <v>0.53619505199999995</v>
      </c>
      <c r="P60">
        <v>0.25709298400000002</v>
      </c>
      <c r="Q60">
        <v>0.206711964</v>
      </c>
      <c r="R60">
        <v>3885273</v>
      </c>
      <c r="S60">
        <v>3698517</v>
      </c>
      <c r="T60">
        <v>3108538</v>
      </c>
      <c r="U60">
        <v>2394543</v>
      </c>
      <c r="V60" s="22">
        <f t="shared" si="0"/>
        <v>13086871</v>
      </c>
      <c r="W60" t="s">
        <v>98</v>
      </c>
      <c r="X60">
        <v>4665</v>
      </c>
      <c r="Y60">
        <v>0.49897079799999999</v>
      </c>
      <c r="Z60">
        <v>329725</v>
      </c>
      <c r="AA60">
        <v>499512</v>
      </c>
      <c r="AB60">
        <v>351940</v>
      </c>
      <c r="AC60">
        <v>8230862</v>
      </c>
      <c r="AD60">
        <v>8120195</v>
      </c>
      <c r="AE60">
        <v>8178680</v>
      </c>
      <c r="AF60">
        <v>8239830</v>
      </c>
      <c r="AG60" s="6" t="b">
        <f t="shared" si="6"/>
        <v>1</v>
      </c>
      <c r="AH60">
        <f t="shared" si="7"/>
        <v>32769567</v>
      </c>
      <c r="AI60">
        <f t="shared" si="8"/>
        <v>19682696</v>
      </c>
      <c r="AJ60">
        <f t="shared" si="9"/>
        <v>0.27914952627760276</v>
      </c>
      <c r="AK60">
        <f t="shared" si="10"/>
        <v>0.42289343595413725</v>
      </c>
      <c r="AL60">
        <f t="shared" si="11"/>
        <v>0.29795703776825999</v>
      </c>
      <c r="AM60">
        <f t="shared" si="12"/>
        <v>0.60063948968260705</v>
      </c>
      <c r="AN60">
        <f t="shared" si="13"/>
        <v>8767267</v>
      </c>
      <c r="AO60">
        <f t="shared" si="14"/>
        <v>10915429</v>
      </c>
      <c r="AP60">
        <f t="shared" si="15"/>
        <v>0.44543018903507936</v>
      </c>
      <c r="AQ60">
        <f t="shared" si="16"/>
        <v>261238</v>
      </c>
      <c r="AR60">
        <f t="shared" si="17"/>
        <v>356675</v>
      </c>
      <c r="AS60">
        <f t="shared" si="18"/>
        <v>296874</v>
      </c>
    </row>
    <row r="61" spans="1:45" x14ac:dyDescent="0.25">
      <c r="A61" t="s">
        <v>99</v>
      </c>
      <c r="B61">
        <v>6223</v>
      </c>
      <c r="C61">
        <v>668</v>
      </c>
      <c r="D61">
        <v>0.107343725</v>
      </c>
      <c r="E61">
        <v>1377</v>
      </c>
      <c r="F61">
        <v>1702</v>
      </c>
      <c r="G61">
        <v>2476</v>
      </c>
      <c r="H61">
        <v>0.24788478799999999</v>
      </c>
      <c r="I61">
        <v>0.30639063900000002</v>
      </c>
      <c r="J61">
        <v>0.44572457199999999</v>
      </c>
      <c r="K61">
        <v>0.54041954400000003</v>
      </c>
      <c r="L61">
        <v>130731</v>
      </c>
      <c r="M61">
        <v>100163</v>
      </c>
      <c r="N61">
        <v>88347</v>
      </c>
      <c r="O61">
        <v>0.40950567100000002</v>
      </c>
      <c r="P61">
        <v>0.31375355900000002</v>
      </c>
      <c r="Q61">
        <v>0.27674077000000002</v>
      </c>
      <c r="R61">
        <v>3383949</v>
      </c>
      <c r="S61">
        <v>3156545</v>
      </c>
      <c r="T61">
        <v>3238068</v>
      </c>
      <c r="U61">
        <v>2324061</v>
      </c>
      <c r="V61" s="22">
        <f t="shared" si="0"/>
        <v>12102623</v>
      </c>
      <c r="W61" t="s">
        <v>99</v>
      </c>
      <c r="X61">
        <v>3564</v>
      </c>
      <c r="Y61">
        <v>0.486028556</v>
      </c>
      <c r="Z61">
        <v>325123</v>
      </c>
      <c r="AA61">
        <v>372468</v>
      </c>
      <c r="AB61">
        <v>338289</v>
      </c>
      <c r="AC61">
        <v>6493492</v>
      </c>
      <c r="AD61">
        <v>6492826</v>
      </c>
      <c r="AE61">
        <v>6861959</v>
      </c>
      <c r="AF61">
        <v>6870972</v>
      </c>
      <c r="AG61" s="6" t="b">
        <f t="shared" si="6"/>
        <v>1</v>
      </c>
      <c r="AH61">
        <f t="shared" si="7"/>
        <v>26719249</v>
      </c>
      <c r="AI61">
        <f t="shared" si="8"/>
        <v>14616626</v>
      </c>
      <c r="AJ61">
        <f t="shared" si="9"/>
        <v>0.31386164420589258</v>
      </c>
      <c r="AK61">
        <f t="shared" si="10"/>
        <v>0.35956674518283971</v>
      </c>
      <c r="AL61">
        <f t="shared" si="11"/>
        <v>0.32657161061126772</v>
      </c>
      <c r="AM61">
        <f t="shared" si="12"/>
        <v>0.54704479156581087</v>
      </c>
      <c r="AN61">
        <f t="shared" si="13"/>
        <v>6445824</v>
      </c>
      <c r="AO61">
        <f t="shared" si="14"/>
        <v>8170802</v>
      </c>
      <c r="AP61">
        <f t="shared" si="15"/>
        <v>0.4409926066384951</v>
      </c>
      <c r="AQ61">
        <f t="shared" si="16"/>
        <v>224960</v>
      </c>
      <c r="AR61">
        <f t="shared" si="17"/>
        <v>241737</v>
      </c>
      <c r="AS61">
        <f t="shared" si="18"/>
        <v>249942</v>
      </c>
    </row>
    <row r="62" spans="1:45" x14ac:dyDescent="0.25">
      <c r="A62" t="s">
        <v>100</v>
      </c>
      <c r="B62">
        <v>8750</v>
      </c>
      <c r="C62">
        <v>229</v>
      </c>
      <c r="D62">
        <v>2.6171429E-2</v>
      </c>
      <c r="E62">
        <v>2786</v>
      </c>
      <c r="F62">
        <v>3046</v>
      </c>
      <c r="G62">
        <v>2689</v>
      </c>
      <c r="H62">
        <v>0.32695692999999998</v>
      </c>
      <c r="I62">
        <v>0.35746978099999999</v>
      </c>
      <c r="J62">
        <v>0.31557329000000001</v>
      </c>
      <c r="K62">
        <v>0.57525917900000001</v>
      </c>
      <c r="L62">
        <v>111443</v>
      </c>
      <c r="M62">
        <v>67927</v>
      </c>
      <c r="N62">
        <v>45891</v>
      </c>
      <c r="O62">
        <v>0.49472833700000002</v>
      </c>
      <c r="P62">
        <v>0.30154798199999999</v>
      </c>
      <c r="Q62">
        <v>0.20372368099999999</v>
      </c>
      <c r="R62">
        <v>3433697</v>
      </c>
      <c r="S62">
        <v>3328634</v>
      </c>
      <c r="T62">
        <v>3155227</v>
      </c>
      <c r="U62">
        <v>1837719</v>
      </c>
      <c r="V62" s="22">
        <f t="shared" si="0"/>
        <v>11755277</v>
      </c>
      <c r="W62" t="s">
        <v>100</v>
      </c>
      <c r="X62">
        <v>10336</v>
      </c>
      <c r="Y62">
        <v>0.50248819199999994</v>
      </c>
      <c r="Z62">
        <v>302839</v>
      </c>
      <c r="AA62">
        <v>392542</v>
      </c>
      <c r="AB62">
        <v>282308</v>
      </c>
      <c r="AC62">
        <v>6827100</v>
      </c>
      <c r="AD62">
        <v>6821937</v>
      </c>
      <c r="AE62">
        <v>6752058</v>
      </c>
      <c r="AF62">
        <v>6761806</v>
      </c>
      <c r="AG62" s="6" t="b">
        <f t="shared" si="6"/>
        <v>1</v>
      </c>
      <c r="AH62">
        <f t="shared" si="7"/>
        <v>27162901</v>
      </c>
      <c r="AI62">
        <f t="shared" si="8"/>
        <v>15407624</v>
      </c>
      <c r="AJ62">
        <f t="shared" si="9"/>
        <v>0.3097498284219215</v>
      </c>
      <c r="AK62">
        <f t="shared" si="10"/>
        <v>0.4014998634535113</v>
      </c>
      <c r="AL62">
        <f t="shared" si="11"/>
        <v>0.2887503081245672</v>
      </c>
      <c r="AM62">
        <f t="shared" si="12"/>
        <v>0.56723042947437752</v>
      </c>
      <c r="AN62">
        <f t="shared" si="13"/>
        <v>6886706</v>
      </c>
      <c r="AO62">
        <f t="shared" si="14"/>
        <v>8520918</v>
      </c>
      <c r="AP62">
        <f t="shared" si="15"/>
        <v>0.44696742340025952</v>
      </c>
      <c r="AQ62">
        <f t="shared" si="16"/>
        <v>234912</v>
      </c>
      <c r="AR62">
        <f t="shared" si="17"/>
        <v>281099</v>
      </c>
      <c r="AS62">
        <f t="shared" si="18"/>
        <v>236417</v>
      </c>
    </row>
    <row r="63" spans="1:45" x14ac:dyDescent="0.25">
      <c r="A63" t="s">
        <v>101</v>
      </c>
      <c r="B63">
        <v>26552</v>
      </c>
      <c r="C63">
        <v>1231</v>
      </c>
      <c r="D63">
        <v>4.6361856E-2</v>
      </c>
      <c r="E63">
        <v>7580</v>
      </c>
      <c r="F63">
        <v>7644</v>
      </c>
      <c r="G63">
        <v>10097</v>
      </c>
      <c r="H63">
        <v>0.29935626599999998</v>
      </c>
      <c r="I63">
        <v>0.30188381199999997</v>
      </c>
      <c r="J63">
        <v>0.39875992300000002</v>
      </c>
      <c r="K63">
        <v>0.57532371000000004</v>
      </c>
      <c r="L63">
        <v>456918</v>
      </c>
      <c r="M63">
        <v>104188</v>
      </c>
      <c r="N63">
        <v>86495</v>
      </c>
      <c r="O63">
        <v>0.705554809</v>
      </c>
      <c r="P63">
        <v>0.16088301299999999</v>
      </c>
      <c r="Q63">
        <v>0.133562178</v>
      </c>
      <c r="R63">
        <v>10235333</v>
      </c>
      <c r="S63">
        <v>10782914</v>
      </c>
      <c r="T63">
        <v>8101474</v>
      </c>
      <c r="U63">
        <v>7413185</v>
      </c>
      <c r="V63" s="22">
        <f t="shared" si="0"/>
        <v>36532906</v>
      </c>
      <c r="W63" t="s">
        <v>101</v>
      </c>
      <c r="X63">
        <v>835</v>
      </c>
      <c r="Y63">
        <v>0.50914016299999998</v>
      </c>
      <c r="Z63">
        <v>397312</v>
      </c>
      <c r="AA63">
        <v>803625</v>
      </c>
      <c r="AB63">
        <v>416840</v>
      </c>
      <c r="AC63">
        <v>12834407</v>
      </c>
      <c r="AD63">
        <v>12850893</v>
      </c>
      <c r="AE63">
        <v>12378168</v>
      </c>
      <c r="AF63">
        <v>12384919</v>
      </c>
      <c r="AG63" s="6" t="b">
        <f t="shared" si="6"/>
        <v>1</v>
      </c>
      <c r="AH63">
        <f t="shared" si="7"/>
        <v>50448387</v>
      </c>
      <c r="AI63">
        <f t="shared" si="8"/>
        <v>13915481</v>
      </c>
      <c r="AJ63">
        <f t="shared" si="9"/>
        <v>0.24559132686396209</v>
      </c>
      <c r="AK63">
        <f t="shared" si="10"/>
        <v>0.49674646134788664</v>
      </c>
      <c r="AL63">
        <f t="shared" si="11"/>
        <v>0.2576622117881513</v>
      </c>
      <c r="AM63">
        <f t="shared" si="12"/>
        <v>0.27583599451851654</v>
      </c>
      <c r="AN63">
        <f t="shared" si="13"/>
        <v>4667053</v>
      </c>
      <c r="AO63">
        <f t="shared" si="14"/>
        <v>9248428</v>
      </c>
      <c r="AP63">
        <f t="shared" si="15"/>
        <v>0.33538567585267087</v>
      </c>
      <c r="AQ63">
        <f t="shared" si="16"/>
        <v>293124</v>
      </c>
      <c r="AR63">
        <f t="shared" si="17"/>
        <v>346707</v>
      </c>
      <c r="AS63">
        <f t="shared" si="18"/>
        <v>330345</v>
      </c>
    </row>
    <row r="64" spans="1:45" x14ac:dyDescent="0.25">
      <c r="A64" t="s">
        <v>102</v>
      </c>
      <c r="B64">
        <v>21028</v>
      </c>
      <c r="C64">
        <v>866</v>
      </c>
      <c r="D64">
        <v>4.1183183999999998E-2</v>
      </c>
      <c r="E64">
        <v>6823</v>
      </c>
      <c r="F64">
        <v>6355</v>
      </c>
      <c r="G64">
        <v>6984</v>
      </c>
      <c r="H64">
        <v>0.33840888800000002</v>
      </c>
      <c r="I64">
        <v>0.31519690500000003</v>
      </c>
      <c r="J64">
        <v>0.34639420700000001</v>
      </c>
      <c r="K64">
        <v>0.57157752100000003</v>
      </c>
      <c r="L64">
        <v>395628</v>
      </c>
      <c r="M64">
        <v>65046</v>
      </c>
      <c r="N64">
        <v>61142</v>
      </c>
      <c r="O64">
        <v>0.758175296</v>
      </c>
      <c r="P64">
        <v>0.124653134</v>
      </c>
      <c r="Q64">
        <v>0.11717157</v>
      </c>
      <c r="R64">
        <v>8631162</v>
      </c>
      <c r="S64">
        <v>9052600</v>
      </c>
      <c r="T64">
        <v>6901547</v>
      </c>
      <c r="U64">
        <v>6353210</v>
      </c>
      <c r="V64" s="22">
        <f t="shared" si="0"/>
        <v>30938519</v>
      </c>
      <c r="W64" t="s">
        <v>102</v>
      </c>
      <c r="X64">
        <v>481</v>
      </c>
      <c r="Y64">
        <v>0.53515305800000001</v>
      </c>
      <c r="Z64">
        <v>215823</v>
      </c>
      <c r="AA64">
        <v>586457</v>
      </c>
      <c r="AB64">
        <v>192080</v>
      </c>
      <c r="AC64">
        <v>10132388</v>
      </c>
      <c r="AD64">
        <v>10127498</v>
      </c>
      <c r="AE64">
        <v>8797757</v>
      </c>
      <c r="AF64">
        <v>8800472</v>
      </c>
      <c r="AG64" s="6" t="b">
        <f t="shared" si="6"/>
        <v>1</v>
      </c>
      <c r="AH64">
        <f t="shared" si="7"/>
        <v>37858115</v>
      </c>
      <c r="AI64">
        <f t="shared" si="8"/>
        <v>6919596</v>
      </c>
      <c r="AJ64">
        <f t="shared" si="9"/>
        <v>0.21704714590289231</v>
      </c>
      <c r="AK64">
        <f t="shared" si="10"/>
        <v>0.58978337825334892</v>
      </c>
      <c r="AL64">
        <f t="shared" si="11"/>
        <v>0.19316947584375879</v>
      </c>
      <c r="AM64">
        <f t="shared" si="12"/>
        <v>0.18277708755441205</v>
      </c>
      <c r="AN64">
        <f t="shared" si="13"/>
        <v>2576124</v>
      </c>
      <c r="AO64">
        <f t="shared" si="14"/>
        <v>4343472</v>
      </c>
      <c r="AP64">
        <f t="shared" si="15"/>
        <v>0.37229398941787933</v>
      </c>
      <c r="AQ64">
        <f t="shared" si="16"/>
        <v>150777</v>
      </c>
      <c r="AR64">
        <f t="shared" si="17"/>
        <v>190829</v>
      </c>
      <c r="AS64">
        <f t="shared" si="18"/>
        <v>130938</v>
      </c>
    </row>
    <row r="65" spans="1:45" x14ac:dyDescent="0.25">
      <c r="A65" t="s">
        <v>103</v>
      </c>
      <c r="B65">
        <v>5901</v>
      </c>
      <c r="C65">
        <v>287</v>
      </c>
      <c r="D65">
        <v>4.8635824000000001E-2</v>
      </c>
      <c r="E65">
        <v>2245</v>
      </c>
      <c r="F65">
        <v>1806</v>
      </c>
      <c r="G65">
        <v>1563</v>
      </c>
      <c r="H65">
        <v>0.39989312399999999</v>
      </c>
      <c r="I65">
        <v>0.32169576100000002</v>
      </c>
      <c r="J65">
        <v>0.27841111499999999</v>
      </c>
      <c r="K65">
        <v>0.436872133</v>
      </c>
      <c r="L65">
        <v>220044</v>
      </c>
      <c r="M65">
        <v>97477</v>
      </c>
      <c r="N65">
        <v>200326</v>
      </c>
      <c r="O65">
        <v>0.424920874</v>
      </c>
      <c r="P65">
        <v>0.188235135</v>
      </c>
      <c r="Q65">
        <v>0.386843991</v>
      </c>
      <c r="R65">
        <v>2680485</v>
      </c>
      <c r="S65">
        <v>2263849</v>
      </c>
      <c r="T65">
        <v>3845693</v>
      </c>
      <c r="U65">
        <v>2527550</v>
      </c>
      <c r="V65" s="22">
        <f t="shared" si="0"/>
        <v>11317577</v>
      </c>
      <c r="W65" t="s">
        <v>103</v>
      </c>
      <c r="X65">
        <v>323</v>
      </c>
      <c r="Y65">
        <v>0.451472922</v>
      </c>
      <c r="Z65">
        <v>221460</v>
      </c>
      <c r="AA65">
        <v>332214</v>
      </c>
      <c r="AB65">
        <v>351420</v>
      </c>
      <c r="AC65">
        <v>4789536</v>
      </c>
      <c r="AD65">
        <v>4740512</v>
      </c>
      <c r="AE65">
        <v>5784967</v>
      </c>
      <c r="AF65">
        <v>5793777</v>
      </c>
      <c r="AG65" s="6" t="b">
        <f t="shared" si="6"/>
        <v>1</v>
      </c>
      <c r="AH65">
        <f t="shared" si="7"/>
        <v>21108792</v>
      </c>
      <c r="AI65">
        <f t="shared" si="8"/>
        <v>9791215</v>
      </c>
      <c r="AJ65">
        <f t="shared" si="9"/>
        <v>0.2446817678605758</v>
      </c>
      <c r="AK65">
        <f t="shared" si="10"/>
        <v>0.36704916837367169</v>
      </c>
      <c r="AL65">
        <f t="shared" si="11"/>
        <v>0.38826906376575249</v>
      </c>
      <c r="AM65">
        <f t="shared" si="12"/>
        <v>0.46384534936911598</v>
      </c>
      <c r="AN65">
        <f t="shared" si="13"/>
        <v>4585714</v>
      </c>
      <c r="AO65">
        <f t="shared" si="14"/>
        <v>5205501</v>
      </c>
      <c r="AP65">
        <f t="shared" si="15"/>
        <v>0.46834984217995418</v>
      </c>
      <c r="AQ65">
        <f t="shared" si="16"/>
        <v>123983</v>
      </c>
      <c r="AR65">
        <f t="shared" si="17"/>
        <v>112170</v>
      </c>
      <c r="AS65">
        <f t="shared" si="18"/>
        <v>151094</v>
      </c>
    </row>
    <row r="66" spans="1:45" x14ac:dyDescent="0.25">
      <c r="A66" t="s">
        <v>104</v>
      </c>
      <c r="B66">
        <v>11215</v>
      </c>
      <c r="C66">
        <v>1649</v>
      </c>
      <c r="D66">
        <v>0.14703522099999999</v>
      </c>
      <c r="E66">
        <v>4501</v>
      </c>
      <c r="F66">
        <v>2758</v>
      </c>
      <c r="G66">
        <v>2307</v>
      </c>
      <c r="H66">
        <v>0.47052059400000001</v>
      </c>
      <c r="I66">
        <v>0.28831277399999999</v>
      </c>
      <c r="J66">
        <v>0.24116663199999999</v>
      </c>
      <c r="K66">
        <v>0.565692474</v>
      </c>
      <c r="L66">
        <v>243206</v>
      </c>
      <c r="M66">
        <v>59040</v>
      </c>
      <c r="N66">
        <v>67677</v>
      </c>
      <c r="O66">
        <v>0.65745033399999997</v>
      </c>
      <c r="P66">
        <v>0.159600782</v>
      </c>
      <c r="Q66">
        <v>0.18294888400000001</v>
      </c>
      <c r="R66">
        <v>4163535</v>
      </c>
      <c r="S66">
        <v>3673551</v>
      </c>
      <c r="T66">
        <v>3099494</v>
      </c>
      <c r="U66">
        <v>2917389</v>
      </c>
      <c r="V66" s="22">
        <f t="shared" si="0"/>
        <v>13853969</v>
      </c>
      <c r="W66" t="s">
        <v>104</v>
      </c>
      <c r="X66">
        <v>2871</v>
      </c>
      <c r="Y66">
        <v>0.53990781300000001</v>
      </c>
      <c r="Z66">
        <v>111330</v>
      </c>
      <c r="AA66">
        <v>273422</v>
      </c>
      <c r="AB66">
        <v>124458</v>
      </c>
      <c r="AC66">
        <v>4749725</v>
      </c>
      <c r="AD66">
        <v>4749331</v>
      </c>
      <c r="AE66">
        <v>4051027</v>
      </c>
      <c r="AF66">
        <v>4043765</v>
      </c>
      <c r="AG66" s="6" t="b">
        <f t="shared" si="6"/>
        <v>1</v>
      </c>
      <c r="AH66">
        <f t="shared" si="7"/>
        <v>17593848</v>
      </c>
      <c r="AI66">
        <f t="shared" si="8"/>
        <v>3739879</v>
      </c>
      <c r="AJ66">
        <f t="shared" si="9"/>
        <v>0.21863278411657272</v>
      </c>
      <c r="AK66">
        <f t="shared" si="10"/>
        <v>0.53695331984839256</v>
      </c>
      <c r="AL66">
        <f t="shared" si="11"/>
        <v>0.24441389603503466</v>
      </c>
      <c r="AM66">
        <f t="shared" si="12"/>
        <v>0.21256742697788455</v>
      </c>
      <c r="AN66">
        <f t="shared" si="13"/>
        <v>1661970</v>
      </c>
      <c r="AO66">
        <f t="shared" si="14"/>
        <v>2077909</v>
      </c>
      <c r="AP66">
        <f t="shared" si="15"/>
        <v>0.44439138271585793</v>
      </c>
      <c r="AQ66">
        <f t="shared" si="16"/>
        <v>52290</v>
      </c>
      <c r="AR66">
        <f t="shared" si="17"/>
        <v>30216</v>
      </c>
      <c r="AS66">
        <f t="shared" si="18"/>
        <v>56781</v>
      </c>
    </row>
    <row r="67" spans="1:45" x14ac:dyDescent="0.25">
      <c r="A67" t="s">
        <v>105</v>
      </c>
      <c r="B67">
        <v>3494</v>
      </c>
      <c r="C67">
        <v>91</v>
      </c>
      <c r="D67">
        <v>2.6044648E-2</v>
      </c>
      <c r="E67">
        <v>887</v>
      </c>
      <c r="F67">
        <v>793</v>
      </c>
      <c r="G67">
        <v>1723</v>
      </c>
      <c r="H67">
        <v>0.26065236600000002</v>
      </c>
      <c r="I67">
        <v>0.23302967999999999</v>
      </c>
      <c r="J67">
        <v>0.50631795499999999</v>
      </c>
      <c r="K67">
        <v>0.39086586200000001</v>
      </c>
      <c r="L67">
        <v>99652</v>
      </c>
      <c r="M67">
        <v>57616</v>
      </c>
      <c r="N67">
        <v>105719</v>
      </c>
      <c r="O67">
        <v>0.37892367300000002</v>
      </c>
      <c r="P67">
        <v>0.21908307299999999</v>
      </c>
      <c r="Q67">
        <v>0.40199325400000002</v>
      </c>
      <c r="R67">
        <v>951411</v>
      </c>
      <c r="S67">
        <v>871578</v>
      </c>
      <c r="T67">
        <v>1515675</v>
      </c>
      <c r="U67">
        <v>1325312</v>
      </c>
      <c r="V67" s="22">
        <f t="shared" ref="V67:V82" si="19">R67+S67+T67+U67</f>
        <v>4663976</v>
      </c>
      <c r="W67" t="s">
        <v>105</v>
      </c>
      <c r="X67">
        <v>4</v>
      </c>
      <c r="Y67">
        <v>0.39282508900000002</v>
      </c>
      <c r="Z67">
        <v>83182</v>
      </c>
      <c r="AA67">
        <v>101864</v>
      </c>
      <c r="AB67">
        <v>122717</v>
      </c>
      <c r="AC67">
        <v>1072849</v>
      </c>
      <c r="AD67">
        <v>1081425</v>
      </c>
      <c r="AE67">
        <v>1664436</v>
      </c>
      <c r="AF67">
        <v>1665344</v>
      </c>
      <c r="AG67" s="6" t="b">
        <f t="shared" si="6"/>
        <v>1</v>
      </c>
      <c r="AH67">
        <f t="shared" si="7"/>
        <v>5484054</v>
      </c>
      <c r="AI67">
        <f t="shared" si="8"/>
        <v>820078</v>
      </c>
      <c r="AJ67">
        <f t="shared" si="9"/>
        <v>0.27027940330709022</v>
      </c>
      <c r="AK67">
        <f t="shared" si="10"/>
        <v>0.33098195689540327</v>
      </c>
      <c r="AL67">
        <f t="shared" si="11"/>
        <v>0.39873863979750651</v>
      </c>
      <c r="AM67">
        <f t="shared" si="12"/>
        <v>0.14953864422195698</v>
      </c>
      <c r="AN67">
        <f t="shared" si="13"/>
        <v>331285</v>
      </c>
      <c r="AO67">
        <f t="shared" si="14"/>
        <v>488793</v>
      </c>
      <c r="AP67">
        <f t="shared" si="15"/>
        <v>0.4039676713678455</v>
      </c>
      <c r="AQ67">
        <f t="shared" si="16"/>
        <v>25566</v>
      </c>
      <c r="AR67">
        <f t="shared" si="17"/>
        <v>2212</v>
      </c>
      <c r="AS67">
        <f t="shared" si="18"/>
        <v>16998</v>
      </c>
    </row>
    <row r="68" spans="1:45" x14ac:dyDescent="0.25">
      <c r="A68" t="s">
        <v>106</v>
      </c>
      <c r="B68">
        <v>3603</v>
      </c>
      <c r="C68">
        <v>86</v>
      </c>
      <c r="D68">
        <v>2.3868997999999999E-2</v>
      </c>
      <c r="E68">
        <v>997</v>
      </c>
      <c r="F68">
        <v>777</v>
      </c>
      <c r="G68">
        <v>1743</v>
      </c>
      <c r="H68">
        <v>0.28348023900000002</v>
      </c>
      <c r="I68">
        <v>0.220926926</v>
      </c>
      <c r="J68">
        <v>0.49559283500000001</v>
      </c>
      <c r="K68">
        <v>0.39039042800000001</v>
      </c>
      <c r="L68">
        <v>102312</v>
      </c>
      <c r="M68">
        <v>58616</v>
      </c>
      <c r="N68">
        <v>109369</v>
      </c>
      <c r="O68">
        <v>0.37851696499999998</v>
      </c>
      <c r="P68">
        <v>0.21685775299999999</v>
      </c>
      <c r="Q68">
        <v>0.404625283</v>
      </c>
      <c r="R68">
        <v>976083</v>
      </c>
      <c r="S68">
        <v>893487</v>
      </c>
      <c r="T68">
        <v>1560517</v>
      </c>
      <c r="U68">
        <v>1358888</v>
      </c>
      <c r="V68" s="22">
        <f t="shared" si="19"/>
        <v>4788975</v>
      </c>
      <c r="W68" t="s">
        <v>106</v>
      </c>
      <c r="X68">
        <v>6</v>
      </c>
      <c r="Y68">
        <v>0.39149508399999999</v>
      </c>
      <c r="Z68">
        <v>83763</v>
      </c>
      <c r="AA68">
        <v>102421</v>
      </c>
      <c r="AB68">
        <v>125572</v>
      </c>
      <c r="AC68">
        <v>1077363</v>
      </c>
      <c r="AD68">
        <v>1084954</v>
      </c>
      <c r="AE68">
        <v>1681227</v>
      </c>
      <c r="AF68">
        <v>1679685</v>
      </c>
      <c r="AG68" s="6" t="b">
        <f t="shared" ref="AG68:AG82" si="20">EXACT(A68,W68)</f>
        <v>1</v>
      </c>
      <c r="AH68">
        <f t="shared" ref="AH68:AH82" si="21">AC68+AD68+AE68+AF68</f>
        <v>5523229</v>
      </c>
      <c r="AI68">
        <f t="shared" ref="AI68:AI82" si="22">AH68-V68</f>
        <v>734254</v>
      </c>
      <c r="AJ68">
        <f t="shared" ref="AJ68:AJ82" si="23">Z68/(Z68+AA68+AB68)</f>
        <v>0.2686812763828122</v>
      </c>
      <c r="AK68">
        <f t="shared" ref="AK68:AK82" si="24">AA68/(AA68+AB68+Z68)</f>
        <v>0.32852936270673216</v>
      </c>
      <c r="AL68">
        <f t="shared" ref="AL68:AL82" si="25">AB68/(AB68+Z68+AA68)</f>
        <v>0.40278936091045558</v>
      </c>
      <c r="AM68">
        <f t="shared" ref="AM68:AM82" si="26">AI68/AH68</f>
        <v>0.13293926433251274</v>
      </c>
      <c r="AN68">
        <f t="shared" ref="AN68:AN82" si="27">(AC68+AD68)-(R68+S68)</f>
        <v>292747</v>
      </c>
      <c r="AO68">
        <f t="shared" ref="AO68:AO82" si="28">(AE68+AF68)-(T68+U68)</f>
        <v>441507</v>
      </c>
      <c r="AP68">
        <f t="shared" ref="AP68:AP82" si="29">AN68/(AN68+AO68)</f>
        <v>0.39869990493752844</v>
      </c>
      <c r="AQ68">
        <f t="shared" ref="AQ68:AQ82" si="30">Z68-M68</f>
        <v>25147</v>
      </c>
      <c r="AR68">
        <f t="shared" ref="AR68:AR82" si="31">AA68-L68</f>
        <v>109</v>
      </c>
      <c r="AS68">
        <f t="shared" ref="AS68:AS82" si="32">AB68-N68</f>
        <v>16203</v>
      </c>
    </row>
    <row r="69" spans="1:45" x14ac:dyDescent="0.25">
      <c r="A69" t="s">
        <v>107</v>
      </c>
      <c r="B69">
        <v>4973</v>
      </c>
      <c r="C69">
        <v>171</v>
      </c>
      <c r="D69">
        <v>3.4385683E-2</v>
      </c>
      <c r="E69">
        <v>797</v>
      </c>
      <c r="F69">
        <v>791</v>
      </c>
      <c r="G69">
        <v>3214</v>
      </c>
      <c r="H69">
        <v>0.16597251099999999</v>
      </c>
      <c r="I69">
        <v>0.16472303199999999</v>
      </c>
      <c r="J69">
        <v>0.66930445599999999</v>
      </c>
      <c r="K69">
        <v>0.24700765899999999</v>
      </c>
      <c r="L69">
        <v>249087</v>
      </c>
      <c r="M69">
        <v>139389</v>
      </c>
      <c r="N69">
        <v>468576</v>
      </c>
      <c r="O69">
        <v>0.29063230699999998</v>
      </c>
      <c r="P69">
        <v>0.16263774</v>
      </c>
      <c r="Q69">
        <v>0.54672995300000005</v>
      </c>
      <c r="R69">
        <v>1403890</v>
      </c>
      <c r="S69">
        <v>1072736</v>
      </c>
      <c r="T69">
        <v>4458375</v>
      </c>
      <c r="U69">
        <v>3091514</v>
      </c>
      <c r="V69" s="22">
        <f t="shared" si="19"/>
        <v>10026515</v>
      </c>
      <c r="W69" t="s">
        <v>107</v>
      </c>
      <c r="X69">
        <v>49</v>
      </c>
      <c r="Y69">
        <v>0.30577858899999999</v>
      </c>
      <c r="Z69">
        <v>121011</v>
      </c>
      <c r="AA69">
        <v>153457</v>
      </c>
      <c r="AB69">
        <v>268191</v>
      </c>
      <c r="AC69">
        <v>1303509</v>
      </c>
      <c r="AD69">
        <v>1314304</v>
      </c>
      <c r="AE69">
        <v>2965312</v>
      </c>
      <c r="AF69">
        <v>2978014</v>
      </c>
      <c r="AG69" s="6" t="b">
        <f t="shared" si="20"/>
        <v>1</v>
      </c>
      <c r="AH69">
        <f t="shared" si="21"/>
        <v>8561139</v>
      </c>
      <c r="AI69">
        <f t="shared" si="22"/>
        <v>-1465376</v>
      </c>
      <c r="AJ69">
        <f t="shared" si="23"/>
        <v>0.22299639368369456</v>
      </c>
      <c r="AK69">
        <f t="shared" si="24"/>
        <v>0.28278716468353055</v>
      </c>
      <c r="AL69">
        <f t="shared" si="25"/>
        <v>0.49421644163277489</v>
      </c>
      <c r="AM69">
        <f t="shared" si="26"/>
        <v>-0.17116600956952108</v>
      </c>
      <c r="AN69">
        <f t="shared" si="27"/>
        <v>141187</v>
      </c>
      <c r="AO69">
        <f t="shared" si="28"/>
        <v>-1606563</v>
      </c>
      <c r="AP69">
        <f t="shared" si="29"/>
        <v>-9.6348650448758538E-2</v>
      </c>
      <c r="AQ69">
        <f t="shared" si="30"/>
        <v>-18378</v>
      </c>
      <c r="AR69">
        <f t="shared" si="31"/>
        <v>-95630</v>
      </c>
      <c r="AS69">
        <f t="shared" si="32"/>
        <v>-200385</v>
      </c>
    </row>
    <row r="70" spans="1:45" x14ac:dyDescent="0.25">
      <c r="A70" t="s">
        <v>108</v>
      </c>
      <c r="B70">
        <v>5872</v>
      </c>
      <c r="C70">
        <v>349</v>
      </c>
      <c r="D70">
        <v>5.9434605000000001E-2</v>
      </c>
      <c r="E70">
        <v>1090</v>
      </c>
      <c r="F70">
        <v>651</v>
      </c>
      <c r="G70">
        <v>3782</v>
      </c>
      <c r="H70">
        <v>0.19735650900000001</v>
      </c>
      <c r="I70">
        <v>0.117870722</v>
      </c>
      <c r="J70">
        <v>0.68477276799999998</v>
      </c>
      <c r="K70">
        <v>0.24162526600000001</v>
      </c>
      <c r="L70">
        <v>336632</v>
      </c>
      <c r="M70">
        <v>163638</v>
      </c>
      <c r="N70">
        <v>668329</v>
      </c>
      <c r="O70">
        <v>0.28806459699999998</v>
      </c>
      <c r="P70">
        <v>0.14002921400000001</v>
      </c>
      <c r="Q70">
        <v>0.57190618900000001</v>
      </c>
      <c r="R70">
        <v>1814532</v>
      </c>
      <c r="S70">
        <v>1285085</v>
      </c>
      <c r="T70">
        <v>5755705</v>
      </c>
      <c r="U70">
        <v>3972877</v>
      </c>
      <c r="V70" s="22">
        <f t="shared" si="19"/>
        <v>12828199</v>
      </c>
      <c r="W70" t="s">
        <v>108</v>
      </c>
      <c r="X70">
        <v>372</v>
      </c>
      <c r="Y70">
        <v>0.29658910399999999</v>
      </c>
      <c r="Z70">
        <v>118977</v>
      </c>
      <c r="AA70">
        <v>175961</v>
      </c>
      <c r="AB70">
        <v>296593</v>
      </c>
      <c r="AC70">
        <v>1367425</v>
      </c>
      <c r="AD70">
        <v>1360504</v>
      </c>
      <c r="AE70">
        <v>3232585</v>
      </c>
      <c r="AF70">
        <v>3237157</v>
      </c>
      <c r="AG70" s="6" t="b">
        <f t="shared" si="20"/>
        <v>1</v>
      </c>
      <c r="AH70">
        <f t="shared" si="21"/>
        <v>9197671</v>
      </c>
      <c r="AI70">
        <f t="shared" si="22"/>
        <v>-3630528</v>
      </c>
      <c r="AJ70">
        <f t="shared" si="23"/>
        <v>0.20113400650177252</v>
      </c>
      <c r="AK70">
        <f t="shared" si="24"/>
        <v>0.29746708118424903</v>
      </c>
      <c r="AL70">
        <f t="shared" si="25"/>
        <v>0.50139891231397848</v>
      </c>
      <c r="AM70">
        <f t="shared" si="26"/>
        <v>-0.39472253356311615</v>
      </c>
      <c r="AN70">
        <f t="shared" si="27"/>
        <v>-371688</v>
      </c>
      <c r="AO70">
        <f t="shared" si="28"/>
        <v>-3258840</v>
      </c>
      <c r="AP70">
        <f t="shared" si="29"/>
        <v>0.10237849701200487</v>
      </c>
      <c r="AQ70">
        <f t="shared" si="30"/>
        <v>-44661</v>
      </c>
      <c r="AR70">
        <f t="shared" si="31"/>
        <v>-160671</v>
      </c>
      <c r="AS70">
        <f t="shared" si="32"/>
        <v>-371736</v>
      </c>
    </row>
    <row r="71" spans="1:45" x14ac:dyDescent="0.25">
      <c r="A71" t="s">
        <v>109</v>
      </c>
      <c r="B71">
        <v>4002</v>
      </c>
      <c r="C71">
        <v>86</v>
      </c>
      <c r="D71">
        <v>2.1489254999999999E-2</v>
      </c>
      <c r="E71">
        <v>754</v>
      </c>
      <c r="F71">
        <v>882</v>
      </c>
      <c r="G71">
        <v>2280</v>
      </c>
      <c r="H71">
        <v>0.192543412</v>
      </c>
      <c r="I71">
        <v>0.22522982599999999</v>
      </c>
      <c r="J71">
        <v>0.58222676200000001</v>
      </c>
      <c r="K71">
        <v>0.460611351</v>
      </c>
      <c r="L71">
        <v>124447</v>
      </c>
      <c r="M71">
        <v>52900</v>
      </c>
      <c r="N71">
        <v>107373</v>
      </c>
      <c r="O71">
        <v>0.43708555799999999</v>
      </c>
      <c r="P71">
        <v>0.18579657199999999</v>
      </c>
      <c r="Q71">
        <v>0.37711787000000002</v>
      </c>
      <c r="R71">
        <v>1536251</v>
      </c>
      <c r="S71">
        <v>1311434</v>
      </c>
      <c r="T71">
        <v>1940376</v>
      </c>
      <c r="U71">
        <v>1394342</v>
      </c>
      <c r="V71" s="22">
        <f t="shared" si="19"/>
        <v>6182403</v>
      </c>
      <c r="W71" t="s">
        <v>109</v>
      </c>
      <c r="X71">
        <v>6</v>
      </c>
      <c r="Y71">
        <v>0.445897987</v>
      </c>
      <c r="Z71">
        <v>92879</v>
      </c>
      <c r="AA71">
        <v>142942</v>
      </c>
      <c r="AB71">
        <v>137596</v>
      </c>
      <c r="AC71">
        <v>1752855</v>
      </c>
      <c r="AD71">
        <v>1739884</v>
      </c>
      <c r="AE71">
        <v>2169949</v>
      </c>
      <c r="AF71">
        <v>2170357</v>
      </c>
      <c r="AG71" s="6" t="b">
        <f t="shared" si="20"/>
        <v>1</v>
      </c>
      <c r="AH71">
        <f t="shared" si="21"/>
        <v>7833045</v>
      </c>
      <c r="AI71">
        <f t="shared" si="22"/>
        <v>1650642</v>
      </c>
      <c r="AJ71">
        <f t="shared" si="23"/>
        <v>0.24872729415104294</v>
      </c>
      <c r="AK71">
        <f t="shared" si="24"/>
        <v>0.3827945701454406</v>
      </c>
      <c r="AL71">
        <f t="shared" si="25"/>
        <v>0.36847813570351645</v>
      </c>
      <c r="AM71">
        <f t="shared" si="26"/>
        <v>0.21072801190341686</v>
      </c>
      <c r="AN71">
        <f t="shared" si="27"/>
        <v>645054</v>
      </c>
      <c r="AO71">
        <f t="shared" si="28"/>
        <v>1005588</v>
      </c>
      <c r="AP71">
        <f t="shared" si="29"/>
        <v>0.390789765436721</v>
      </c>
      <c r="AQ71">
        <f t="shared" si="30"/>
        <v>39979</v>
      </c>
      <c r="AR71">
        <f t="shared" si="31"/>
        <v>18495</v>
      </c>
      <c r="AS71">
        <f t="shared" si="32"/>
        <v>30223</v>
      </c>
    </row>
    <row r="72" spans="1:45" x14ac:dyDescent="0.25">
      <c r="A72" t="s">
        <v>110</v>
      </c>
      <c r="B72">
        <v>5789</v>
      </c>
      <c r="C72">
        <v>370</v>
      </c>
      <c r="D72">
        <v>6.3914319999999997E-2</v>
      </c>
      <c r="E72">
        <v>1744</v>
      </c>
      <c r="F72">
        <v>1426</v>
      </c>
      <c r="G72">
        <v>2249</v>
      </c>
      <c r="H72">
        <v>0.32183059600000002</v>
      </c>
      <c r="I72">
        <v>0.26314818200000001</v>
      </c>
      <c r="J72">
        <v>0.41502122200000002</v>
      </c>
      <c r="K72">
        <v>0.415731301</v>
      </c>
      <c r="L72">
        <v>205624</v>
      </c>
      <c r="M72">
        <v>49438</v>
      </c>
      <c r="N72">
        <v>77999</v>
      </c>
      <c r="O72">
        <v>0.61737639700000002</v>
      </c>
      <c r="P72">
        <v>0.14843527200000001</v>
      </c>
      <c r="Q72">
        <v>0.234188332</v>
      </c>
      <c r="R72">
        <v>1642656</v>
      </c>
      <c r="S72">
        <v>1331773</v>
      </c>
      <c r="T72">
        <v>2049861</v>
      </c>
      <c r="U72">
        <v>2130401</v>
      </c>
      <c r="V72" s="22">
        <f t="shared" si="19"/>
        <v>7154691</v>
      </c>
      <c r="W72" t="s">
        <v>110</v>
      </c>
      <c r="X72">
        <v>1301</v>
      </c>
      <c r="Y72">
        <v>0.40423469899999998</v>
      </c>
      <c r="Z72">
        <v>133670</v>
      </c>
      <c r="AA72">
        <v>265961</v>
      </c>
      <c r="AB72">
        <v>165715</v>
      </c>
      <c r="AC72">
        <v>2295207</v>
      </c>
      <c r="AD72">
        <v>2297932</v>
      </c>
      <c r="AE72">
        <v>3387768</v>
      </c>
      <c r="AF72">
        <v>3381648</v>
      </c>
      <c r="AG72" s="6" t="b">
        <f t="shared" si="20"/>
        <v>1</v>
      </c>
      <c r="AH72">
        <f t="shared" si="21"/>
        <v>11362555</v>
      </c>
      <c r="AI72">
        <f t="shared" si="22"/>
        <v>4207864</v>
      </c>
      <c r="AJ72">
        <f t="shared" si="23"/>
        <v>0.23643927789353777</v>
      </c>
      <c r="AK72">
        <f t="shared" si="24"/>
        <v>0.47043934157135631</v>
      </c>
      <c r="AL72">
        <f t="shared" si="25"/>
        <v>0.29312138053510595</v>
      </c>
      <c r="AM72">
        <f t="shared" si="26"/>
        <v>0.3703272723432362</v>
      </c>
      <c r="AN72">
        <f t="shared" si="27"/>
        <v>1618710</v>
      </c>
      <c r="AO72">
        <f t="shared" si="28"/>
        <v>2589154</v>
      </c>
      <c r="AP72">
        <f t="shared" si="29"/>
        <v>0.38468686250316075</v>
      </c>
      <c r="AQ72">
        <f t="shared" si="30"/>
        <v>84232</v>
      </c>
      <c r="AR72">
        <f t="shared" si="31"/>
        <v>60337</v>
      </c>
      <c r="AS72">
        <f t="shared" si="32"/>
        <v>87716</v>
      </c>
    </row>
    <row r="73" spans="1:45" x14ac:dyDescent="0.25">
      <c r="A73" t="s">
        <v>111</v>
      </c>
      <c r="B73">
        <v>7816</v>
      </c>
      <c r="C73">
        <v>327</v>
      </c>
      <c r="D73">
        <v>4.1837257000000003E-2</v>
      </c>
      <c r="E73">
        <v>3057</v>
      </c>
      <c r="F73">
        <v>2684</v>
      </c>
      <c r="G73">
        <v>1748</v>
      </c>
      <c r="H73">
        <v>0.408198691</v>
      </c>
      <c r="I73">
        <v>0.35839230900000002</v>
      </c>
      <c r="J73">
        <v>0.23340900000000001</v>
      </c>
      <c r="K73">
        <v>0.60263354599999996</v>
      </c>
      <c r="L73">
        <v>209972</v>
      </c>
      <c r="M73">
        <v>59108</v>
      </c>
      <c r="N73">
        <v>42428</v>
      </c>
      <c r="O73">
        <v>0.67405010499999995</v>
      </c>
      <c r="P73">
        <v>0.18974793600000001</v>
      </c>
      <c r="Q73">
        <v>0.13620196000000001</v>
      </c>
      <c r="R73">
        <v>4407299</v>
      </c>
      <c r="S73">
        <v>4371385</v>
      </c>
      <c r="T73">
        <v>2977088</v>
      </c>
      <c r="U73">
        <v>2811429</v>
      </c>
      <c r="V73" s="22">
        <f t="shared" si="19"/>
        <v>14567201</v>
      </c>
      <c r="W73" t="s">
        <v>111</v>
      </c>
      <c r="X73">
        <v>35</v>
      </c>
      <c r="Y73">
        <v>0.57000457800000004</v>
      </c>
      <c r="Z73">
        <v>166318</v>
      </c>
      <c r="AA73">
        <v>358795</v>
      </c>
      <c r="AB73">
        <v>112521</v>
      </c>
      <c r="AC73">
        <v>6965934</v>
      </c>
      <c r="AD73">
        <v>7011655</v>
      </c>
      <c r="AE73">
        <v>5264247</v>
      </c>
      <c r="AF73">
        <v>5280053</v>
      </c>
      <c r="AG73" s="6" t="b">
        <f t="shared" si="20"/>
        <v>1</v>
      </c>
      <c r="AH73">
        <f t="shared" si="21"/>
        <v>24521889</v>
      </c>
      <c r="AI73">
        <f t="shared" si="22"/>
        <v>9954688</v>
      </c>
      <c r="AJ73">
        <f t="shared" si="23"/>
        <v>0.26083615365554536</v>
      </c>
      <c r="AK73">
        <f t="shared" si="24"/>
        <v>0.56269740948569247</v>
      </c>
      <c r="AL73">
        <f t="shared" si="25"/>
        <v>0.17646643685876223</v>
      </c>
      <c r="AM73">
        <f t="shared" si="26"/>
        <v>0.40595110760023423</v>
      </c>
      <c r="AN73">
        <f t="shared" si="27"/>
        <v>5198905</v>
      </c>
      <c r="AO73">
        <f t="shared" si="28"/>
        <v>4755783</v>
      </c>
      <c r="AP73">
        <f t="shared" si="29"/>
        <v>0.52225695069498912</v>
      </c>
      <c r="AQ73">
        <f t="shared" si="30"/>
        <v>107210</v>
      </c>
      <c r="AR73">
        <f t="shared" si="31"/>
        <v>148823</v>
      </c>
      <c r="AS73">
        <f t="shared" si="32"/>
        <v>70093</v>
      </c>
    </row>
    <row r="74" spans="1:45" x14ac:dyDescent="0.25">
      <c r="A74" t="s">
        <v>112</v>
      </c>
      <c r="B74">
        <v>14774</v>
      </c>
      <c r="C74">
        <v>4948</v>
      </c>
      <c r="D74">
        <v>0.33491268400000002</v>
      </c>
      <c r="E74">
        <v>2641</v>
      </c>
      <c r="F74">
        <v>1978</v>
      </c>
      <c r="G74">
        <v>5207</v>
      </c>
      <c r="H74">
        <v>0.268776715</v>
      </c>
      <c r="I74">
        <v>0.20130266599999999</v>
      </c>
      <c r="J74">
        <v>0.52992061899999998</v>
      </c>
      <c r="K74">
        <v>0.48339557300000002</v>
      </c>
      <c r="L74">
        <v>354287</v>
      </c>
      <c r="M74">
        <v>89648</v>
      </c>
      <c r="N74">
        <v>115693</v>
      </c>
      <c r="O74">
        <v>0.63307590000000002</v>
      </c>
      <c r="P74">
        <v>0.16019212799999999</v>
      </c>
      <c r="Q74">
        <v>0.20673197200000001</v>
      </c>
      <c r="R74">
        <v>4311532</v>
      </c>
      <c r="S74">
        <v>4935150</v>
      </c>
      <c r="T74">
        <v>5537815</v>
      </c>
      <c r="U74">
        <v>4344106</v>
      </c>
      <c r="V74" s="22">
        <f t="shared" si="19"/>
        <v>19128603</v>
      </c>
      <c r="W74" t="s">
        <v>112</v>
      </c>
      <c r="X74">
        <v>106</v>
      </c>
      <c r="Y74">
        <v>0.46729840499999997</v>
      </c>
      <c r="Z74">
        <v>213928</v>
      </c>
      <c r="AA74">
        <v>532471</v>
      </c>
      <c r="AB74">
        <v>233011</v>
      </c>
      <c r="AC74">
        <v>5638501</v>
      </c>
      <c r="AD74">
        <v>5621891</v>
      </c>
      <c r="AE74">
        <v>6412422</v>
      </c>
      <c r="AF74">
        <v>6423977</v>
      </c>
      <c r="AG74" s="6" t="b">
        <f t="shared" si="20"/>
        <v>1</v>
      </c>
      <c r="AH74">
        <f t="shared" si="21"/>
        <v>24096791</v>
      </c>
      <c r="AI74">
        <f t="shared" si="22"/>
        <v>4968188</v>
      </c>
      <c r="AJ74">
        <f t="shared" si="23"/>
        <v>0.21842537854422561</v>
      </c>
      <c r="AK74">
        <f t="shared" si="24"/>
        <v>0.54366506366077538</v>
      </c>
      <c r="AL74">
        <f t="shared" si="25"/>
        <v>0.23790955779499903</v>
      </c>
      <c r="AM74">
        <f t="shared" si="26"/>
        <v>0.20617633277393657</v>
      </c>
      <c r="AN74">
        <f t="shared" si="27"/>
        <v>2013710</v>
      </c>
      <c r="AO74">
        <f t="shared" si="28"/>
        <v>2954478</v>
      </c>
      <c r="AP74">
        <f t="shared" si="29"/>
        <v>0.40532081314153168</v>
      </c>
      <c r="AQ74">
        <f t="shared" si="30"/>
        <v>124280</v>
      </c>
      <c r="AR74">
        <f t="shared" si="31"/>
        <v>178184</v>
      </c>
      <c r="AS74">
        <f t="shared" si="32"/>
        <v>117318</v>
      </c>
    </row>
    <row r="75" spans="1:45" x14ac:dyDescent="0.25">
      <c r="A75" t="s">
        <v>113</v>
      </c>
      <c r="B75">
        <v>5720</v>
      </c>
      <c r="C75">
        <v>246</v>
      </c>
      <c r="D75">
        <v>4.3006993E-2</v>
      </c>
      <c r="E75">
        <v>2213</v>
      </c>
      <c r="F75">
        <v>1601</v>
      </c>
      <c r="G75">
        <v>1660</v>
      </c>
      <c r="H75">
        <v>0.40427475299999999</v>
      </c>
      <c r="I75">
        <v>0.29247351100000002</v>
      </c>
      <c r="J75">
        <v>0.30325173500000002</v>
      </c>
      <c r="K75">
        <v>0.42117000799999998</v>
      </c>
      <c r="L75">
        <v>240843</v>
      </c>
      <c r="M75">
        <v>105089</v>
      </c>
      <c r="N75">
        <v>229431</v>
      </c>
      <c r="O75">
        <v>0.41859313199999998</v>
      </c>
      <c r="P75">
        <v>0.182648172</v>
      </c>
      <c r="Q75">
        <v>0.398758697</v>
      </c>
      <c r="R75">
        <v>2711813</v>
      </c>
      <c r="S75">
        <v>2256137</v>
      </c>
      <c r="T75">
        <v>4090390</v>
      </c>
      <c r="U75">
        <v>2737253</v>
      </c>
      <c r="V75" s="22">
        <f t="shared" si="19"/>
        <v>11795593</v>
      </c>
      <c r="W75" t="s">
        <v>113</v>
      </c>
      <c r="X75">
        <v>248</v>
      </c>
      <c r="Y75">
        <v>0.45007923100000002</v>
      </c>
      <c r="Z75">
        <v>165149</v>
      </c>
      <c r="AA75">
        <v>269390</v>
      </c>
      <c r="AB75">
        <v>288077</v>
      </c>
      <c r="AC75">
        <v>3918225</v>
      </c>
      <c r="AD75">
        <v>3931831</v>
      </c>
      <c r="AE75">
        <v>4791826</v>
      </c>
      <c r="AF75">
        <v>4799616</v>
      </c>
      <c r="AG75" s="6" t="b">
        <f t="shared" si="20"/>
        <v>1</v>
      </c>
      <c r="AH75">
        <f t="shared" si="21"/>
        <v>17441498</v>
      </c>
      <c r="AI75">
        <f t="shared" si="22"/>
        <v>5645905</v>
      </c>
      <c r="AJ75">
        <f t="shared" si="23"/>
        <v>0.22854323734874402</v>
      </c>
      <c r="AK75">
        <f t="shared" si="24"/>
        <v>0.3727982773700001</v>
      </c>
      <c r="AL75">
        <f t="shared" si="25"/>
        <v>0.39865848528125586</v>
      </c>
      <c r="AM75">
        <f t="shared" si="26"/>
        <v>0.32370528036066626</v>
      </c>
      <c r="AN75">
        <f t="shared" si="27"/>
        <v>2882106</v>
      </c>
      <c r="AO75">
        <f t="shared" si="28"/>
        <v>2763799</v>
      </c>
      <c r="AP75">
        <f t="shared" si="29"/>
        <v>0.51047723969850711</v>
      </c>
      <c r="AQ75">
        <f t="shared" si="30"/>
        <v>60060</v>
      </c>
      <c r="AR75">
        <f t="shared" si="31"/>
        <v>28547</v>
      </c>
      <c r="AS75">
        <f t="shared" si="32"/>
        <v>58646</v>
      </c>
    </row>
    <row r="76" spans="1:45" x14ac:dyDescent="0.25">
      <c r="A76" t="s">
        <v>114</v>
      </c>
      <c r="B76">
        <v>5169</v>
      </c>
      <c r="C76">
        <v>278</v>
      </c>
      <c r="D76">
        <v>5.3782163000000001E-2</v>
      </c>
      <c r="E76">
        <v>2017</v>
      </c>
      <c r="F76">
        <v>1148</v>
      </c>
      <c r="G76">
        <v>1726</v>
      </c>
      <c r="H76">
        <v>0.41239010399999998</v>
      </c>
      <c r="I76">
        <v>0.23471682699999999</v>
      </c>
      <c r="J76">
        <v>0.352893069</v>
      </c>
      <c r="K76">
        <v>0.51759867900000001</v>
      </c>
      <c r="L76">
        <v>157375</v>
      </c>
      <c r="M76">
        <v>53440</v>
      </c>
      <c r="N76">
        <v>92432</v>
      </c>
      <c r="O76">
        <v>0.51896638699999997</v>
      </c>
      <c r="P76">
        <v>0.176225981</v>
      </c>
      <c r="Q76">
        <v>0.304807632</v>
      </c>
      <c r="R76">
        <v>2315287</v>
      </c>
      <c r="S76">
        <v>2197380</v>
      </c>
      <c r="T76">
        <v>2302944</v>
      </c>
      <c r="U76">
        <v>1902856</v>
      </c>
      <c r="V76" s="22">
        <f t="shared" si="19"/>
        <v>8718467</v>
      </c>
      <c r="W76" t="s">
        <v>114</v>
      </c>
      <c r="X76">
        <v>483</v>
      </c>
      <c r="Y76">
        <v>0.50301168799999996</v>
      </c>
      <c r="Z76">
        <v>107318</v>
      </c>
      <c r="AA76">
        <v>200015</v>
      </c>
      <c r="AB76">
        <v>141429</v>
      </c>
      <c r="AC76">
        <v>3002720</v>
      </c>
      <c r="AD76">
        <v>2996382</v>
      </c>
      <c r="AE76">
        <v>2970047</v>
      </c>
      <c r="AF76">
        <v>2957218</v>
      </c>
      <c r="AG76" s="6" t="b">
        <f t="shared" si="20"/>
        <v>1</v>
      </c>
      <c r="AH76">
        <f t="shared" si="21"/>
        <v>11926367</v>
      </c>
      <c r="AI76">
        <f t="shared" si="22"/>
        <v>3207900</v>
      </c>
      <c r="AJ76">
        <f t="shared" si="23"/>
        <v>0.23914235162513761</v>
      </c>
      <c r="AK76">
        <f t="shared" si="24"/>
        <v>0.44570395889135001</v>
      </c>
      <c r="AL76">
        <f t="shared" si="25"/>
        <v>0.31515368948351241</v>
      </c>
      <c r="AM76">
        <f t="shared" si="26"/>
        <v>0.26897545581148058</v>
      </c>
      <c r="AN76">
        <f t="shared" si="27"/>
        <v>1486435</v>
      </c>
      <c r="AO76">
        <f t="shared" si="28"/>
        <v>1721465</v>
      </c>
      <c r="AP76">
        <f t="shared" si="29"/>
        <v>0.46336700021821131</v>
      </c>
      <c r="AQ76">
        <f t="shared" si="30"/>
        <v>53878</v>
      </c>
      <c r="AR76">
        <f t="shared" si="31"/>
        <v>42640</v>
      </c>
      <c r="AS76">
        <f t="shared" si="32"/>
        <v>48997</v>
      </c>
    </row>
    <row r="77" spans="1:45" x14ac:dyDescent="0.25">
      <c r="A77" t="s">
        <v>115</v>
      </c>
      <c r="B77">
        <v>13933</v>
      </c>
      <c r="C77">
        <v>495</v>
      </c>
      <c r="D77">
        <v>3.5527165999999999E-2</v>
      </c>
      <c r="E77">
        <v>4529</v>
      </c>
      <c r="F77">
        <v>3988</v>
      </c>
      <c r="G77">
        <v>4921</v>
      </c>
      <c r="H77">
        <v>0.33702932000000002</v>
      </c>
      <c r="I77">
        <v>0.29677035299999999</v>
      </c>
      <c r="J77">
        <v>0.36620032699999999</v>
      </c>
      <c r="K77">
        <v>0.62709328900000005</v>
      </c>
      <c r="L77">
        <v>301208</v>
      </c>
      <c r="M77">
        <v>55943</v>
      </c>
      <c r="N77">
        <v>53555</v>
      </c>
      <c r="O77">
        <v>0.73339079500000004</v>
      </c>
      <c r="P77">
        <v>0.136211791</v>
      </c>
      <c r="Q77">
        <v>0.13039741299999999</v>
      </c>
      <c r="R77">
        <v>7430851</v>
      </c>
      <c r="S77">
        <v>7315755</v>
      </c>
      <c r="T77">
        <v>4597092</v>
      </c>
      <c r="U77">
        <v>4172111</v>
      </c>
      <c r="V77" s="22">
        <f t="shared" si="19"/>
        <v>23515809</v>
      </c>
      <c r="W77" t="s">
        <v>115</v>
      </c>
      <c r="X77">
        <v>60</v>
      </c>
      <c r="Y77">
        <v>0.56350018599999996</v>
      </c>
      <c r="Z77">
        <v>137350</v>
      </c>
      <c r="AA77">
        <v>327267</v>
      </c>
      <c r="AB77">
        <v>139329</v>
      </c>
      <c r="AC77">
        <v>6714779</v>
      </c>
      <c r="AD77">
        <v>6752166</v>
      </c>
      <c r="AE77">
        <v>5191583</v>
      </c>
      <c r="AF77">
        <v>5240213</v>
      </c>
      <c r="AG77" s="6" t="b">
        <f t="shared" si="20"/>
        <v>1</v>
      </c>
      <c r="AH77">
        <f t="shared" si="21"/>
        <v>23898741</v>
      </c>
      <c r="AI77">
        <f t="shared" si="22"/>
        <v>382932</v>
      </c>
      <c r="AJ77">
        <f t="shared" si="23"/>
        <v>0.22742099459223175</v>
      </c>
      <c r="AK77">
        <f t="shared" si="24"/>
        <v>0.54188122779188863</v>
      </c>
      <c r="AL77">
        <f t="shared" si="25"/>
        <v>0.23069777761587956</v>
      </c>
      <c r="AM77">
        <f t="shared" si="26"/>
        <v>1.6023103476455098E-2</v>
      </c>
      <c r="AN77">
        <f t="shared" si="27"/>
        <v>-1279661</v>
      </c>
      <c r="AO77">
        <f t="shared" si="28"/>
        <v>1662593</v>
      </c>
      <c r="AP77">
        <f t="shared" si="29"/>
        <v>-3.3417447484148624</v>
      </c>
      <c r="AQ77">
        <f t="shared" si="30"/>
        <v>81407</v>
      </c>
      <c r="AR77">
        <f t="shared" si="31"/>
        <v>26059</v>
      </c>
      <c r="AS77">
        <f t="shared" si="32"/>
        <v>85774</v>
      </c>
    </row>
    <row r="78" spans="1:45" x14ac:dyDescent="0.25">
      <c r="A78" t="s">
        <v>116</v>
      </c>
      <c r="B78">
        <v>5892</v>
      </c>
      <c r="C78">
        <v>1222</v>
      </c>
      <c r="D78">
        <v>0.20739986399999999</v>
      </c>
      <c r="E78">
        <v>1004</v>
      </c>
      <c r="F78">
        <v>417</v>
      </c>
      <c r="G78">
        <v>3249</v>
      </c>
      <c r="H78">
        <v>0.214989293</v>
      </c>
      <c r="I78">
        <v>8.9293362000000001E-2</v>
      </c>
      <c r="J78">
        <v>0.69571734500000004</v>
      </c>
      <c r="K78">
        <v>0.23018691999999999</v>
      </c>
      <c r="L78">
        <v>297383</v>
      </c>
      <c r="M78">
        <v>141346</v>
      </c>
      <c r="N78">
        <v>615796</v>
      </c>
      <c r="O78">
        <v>0.28200659099999997</v>
      </c>
      <c r="P78">
        <v>0.13403760000000001</v>
      </c>
      <c r="Q78">
        <v>0.58395580899999999</v>
      </c>
      <c r="R78">
        <v>1515553</v>
      </c>
      <c r="S78">
        <v>1066691</v>
      </c>
      <c r="T78">
        <v>5101929</v>
      </c>
      <c r="U78">
        <v>3533858</v>
      </c>
      <c r="V78" s="22">
        <f t="shared" si="19"/>
        <v>11218031</v>
      </c>
      <c r="W78" t="s">
        <v>116</v>
      </c>
      <c r="X78">
        <v>777</v>
      </c>
      <c r="Y78">
        <v>0.29046520100000001</v>
      </c>
      <c r="Z78">
        <v>95558</v>
      </c>
      <c r="AA78">
        <v>147277</v>
      </c>
      <c r="AB78">
        <v>252988</v>
      </c>
      <c r="AC78">
        <v>1105516</v>
      </c>
      <c r="AD78">
        <v>1104564</v>
      </c>
      <c r="AE78">
        <v>2698551</v>
      </c>
      <c r="AF78">
        <v>2700129</v>
      </c>
      <c r="AG78" s="6" t="b">
        <f t="shared" si="20"/>
        <v>1</v>
      </c>
      <c r="AH78">
        <f t="shared" si="21"/>
        <v>7608760</v>
      </c>
      <c r="AI78">
        <f t="shared" si="22"/>
        <v>-3609271</v>
      </c>
      <c r="AJ78">
        <f t="shared" si="23"/>
        <v>0.19272603328203813</v>
      </c>
      <c r="AK78">
        <f t="shared" si="24"/>
        <v>0.29703543401576771</v>
      </c>
      <c r="AL78">
        <f t="shared" si="25"/>
        <v>0.5102385327021941</v>
      </c>
      <c r="AM78">
        <f t="shared" si="26"/>
        <v>-0.47435731972095324</v>
      </c>
      <c r="AN78">
        <f t="shared" si="27"/>
        <v>-372164</v>
      </c>
      <c r="AO78">
        <f t="shared" si="28"/>
        <v>-3237107</v>
      </c>
      <c r="AP78">
        <f t="shared" si="29"/>
        <v>0.10311334338707179</v>
      </c>
      <c r="AQ78">
        <f t="shared" si="30"/>
        <v>-45788</v>
      </c>
      <c r="AR78">
        <f t="shared" si="31"/>
        <v>-150106</v>
      </c>
      <c r="AS78">
        <f t="shared" si="32"/>
        <v>-362808</v>
      </c>
    </row>
    <row r="79" spans="1:45" x14ac:dyDescent="0.25">
      <c r="A79" t="s">
        <v>117</v>
      </c>
      <c r="B79">
        <v>5908</v>
      </c>
      <c r="C79">
        <v>1035</v>
      </c>
      <c r="D79">
        <v>0.17518618799999999</v>
      </c>
      <c r="E79">
        <v>1015</v>
      </c>
      <c r="F79">
        <v>418</v>
      </c>
      <c r="G79">
        <v>3440</v>
      </c>
      <c r="H79">
        <v>0.208290581</v>
      </c>
      <c r="I79">
        <v>8.5778780999999998E-2</v>
      </c>
      <c r="J79">
        <v>0.705930638</v>
      </c>
      <c r="K79">
        <v>0.22528177199999999</v>
      </c>
      <c r="L79">
        <v>307404</v>
      </c>
      <c r="M79">
        <v>147754</v>
      </c>
      <c r="N79">
        <v>620073</v>
      </c>
      <c r="O79">
        <v>0.28589577500000002</v>
      </c>
      <c r="P79">
        <v>0.13741605300000001</v>
      </c>
      <c r="Q79">
        <v>0.576688172</v>
      </c>
      <c r="R79">
        <v>1507476</v>
      </c>
      <c r="S79">
        <v>1049423</v>
      </c>
      <c r="T79">
        <v>5187792</v>
      </c>
      <c r="U79">
        <v>3605091</v>
      </c>
      <c r="V79" s="22">
        <f t="shared" si="19"/>
        <v>11349782</v>
      </c>
      <c r="W79" t="s">
        <v>117</v>
      </c>
      <c r="X79">
        <v>833</v>
      </c>
      <c r="Y79">
        <v>0.28644888899999998</v>
      </c>
      <c r="Z79">
        <v>101211</v>
      </c>
      <c r="AA79">
        <v>153365</v>
      </c>
      <c r="AB79">
        <v>258656</v>
      </c>
      <c r="AC79">
        <v>1103446</v>
      </c>
      <c r="AD79">
        <v>1104099</v>
      </c>
      <c r="AE79">
        <v>2750353</v>
      </c>
      <c r="AF79">
        <v>2748695</v>
      </c>
      <c r="AG79" s="6" t="b">
        <f t="shared" si="20"/>
        <v>1</v>
      </c>
      <c r="AH79">
        <f t="shared" si="21"/>
        <v>7706593</v>
      </c>
      <c r="AI79">
        <f t="shared" si="22"/>
        <v>-3643189</v>
      </c>
      <c r="AJ79">
        <f t="shared" si="23"/>
        <v>0.19720321414097328</v>
      </c>
      <c r="AK79">
        <f t="shared" si="24"/>
        <v>0.29882197524706178</v>
      </c>
      <c r="AL79">
        <f t="shared" si="25"/>
        <v>0.50397481061196492</v>
      </c>
      <c r="AM79">
        <f t="shared" si="26"/>
        <v>-0.47273665548446636</v>
      </c>
      <c r="AN79">
        <f t="shared" si="27"/>
        <v>-349354</v>
      </c>
      <c r="AO79">
        <f t="shared" si="28"/>
        <v>-3293835</v>
      </c>
      <c r="AP79">
        <f t="shared" si="29"/>
        <v>9.589236243302228E-2</v>
      </c>
      <c r="AQ79">
        <f t="shared" si="30"/>
        <v>-46543</v>
      </c>
      <c r="AR79">
        <f t="shared" si="31"/>
        <v>-154039</v>
      </c>
      <c r="AS79">
        <f t="shared" si="32"/>
        <v>-361417</v>
      </c>
    </row>
    <row r="80" spans="1:45" x14ac:dyDescent="0.25">
      <c r="A80" t="s">
        <v>118</v>
      </c>
      <c r="B80">
        <v>5551</v>
      </c>
      <c r="C80">
        <v>200</v>
      </c>
      <c r="D80">
        <v>3.6029543999999997E-2</v>
      </c>
      <c r="E80">
        <v>2002</v>
      </c>
      <c r="F80">
        <v>1569</v>
      </c>
      <c r="G80">
        <v>1780</v>
      </c>
      <c r="H80">
        <v>0.37413567599999997</v>
      </c>
      <c r="I80">
        <v>0.293216221</v>
      </c>
      <c r="J80">
        <v>0.33264810299999997</v>
      </c>
      <c r="K80">
        <v>0.42015803299999999</v>
      </c>
      <c r="L80">
        <v>232007</v>
      </c>
      <c r="M80">
        <v>107034</v>
      </c>
      <c r="N80">
        <v>230270</v>
      </c>
      <c r="O80">
        <v>0.40752242599999999</v>
      </c>
      <c r="P80">
        <v>0.18800620400000001</v>
      </c>
      <c r="Q80">
        <v>0.40447137</v>
      </c>
      <c r="R80">
        <v>2662144</v>
      </c>
      <c r="S80">
        <v>2218076</v>
      </c>
      <c r="T80">
        <v>4043192</v>
      </c>
      <c r="U80">
        <v>2691789</v>
      </c>
      <c r="V80" s="22">
        <f t="shared" si="19"/>
        <v>11615201</v>
      </c>
      <c r="W80" t="s">
        <v>118</v>
      </c>
      <c r="X80">
        <v>14</v>
      </c>
      <c r="Y80">
        <v>0.43671737199999999</v>
      </c>
      <c r="Z80">
        <v>211292</v>
      </c>
      <c r="AA80">
        <v>306910</v>
      </c>
      <c r="AB80">
        <v>359896</v>
      </c>
      <c r="AC80">
        <v>4397204</v>
      </c>
      <c r="AD80">
        <v>4410598</v>
      </c>
      <c r="AE80">
        <v>5669815</v>
      </c>
      <c r="AF80">
        <v>5690580</v>
      </c>
      <c r="AG80" s="6" t="b">
        <f t="shared" si="20"/>
        <v>1</v>
      </c>
      <c r="AH80">
        <f t="shared" si="21"/>
        <v>20168197</v>
      </c>
      <c r="AI80">
        <f t="shared" si="22"/>
        <v>8552996</v>
      </c>
      <c r="AJ80">
        <f t="shared" si="23"/>
        <v>0.24062462276420171</v>
      </c>
      <c r="AK80">
        <f t="shared" si="24"/>
        <v>0.34951679653068335</v>
      </c>
      <c r="AL80">
        <f t="shared" si="25"/>
        <v>0.40985858070511494</v>
      </c>
      <c r="AM80">
        <f t="shared" si="26"/>
        <v>0.42408332286718542</v>
      </c>
      <c r="AN80">
        <f t="shared" si="27"/>
        <v>3927582</v>
      </c>
      <c r="AO80">
        <f t="shared" si="28"/>
        <v>4625414</v>
      </c>
      <c r="AP80">
        <f t="shared" si="29"/>
        <v>0.45920540591858106</v>
      </c>
      <c r="AQ80">
        <f t="shared" si="30"/>
        <v>104258</v>
      </c>
      <c r="AR80">
        <f t="shared" si="31"/>
        <v>74903</v>
      </c>
      <c r="AS80">
        <f t="shared" si="32"/>
        <v>129626</v>
      </c>
    </row>
    <row r="81" spans="1:45" x14ac:dyDescent="0.25">
      <c r="A81" t="s">
        <v>119</v>
      </c>
      <c r="B81">
        <v>5135</v>
      </c>
      <c r="C81">
        <v>140</v>
      </c>
      <c r="D81">
        <v>2.7263875E-2</v>
      </c>
      <c r="E81">
        <v>887</v>
      </c>
      <c r="F81">
        <v>818</v>
      </c>
      <c r="G81">
        <v>3290</v>
      </c>
      <c r="H81">
        <v>0.17757757800000001</v>
      </c>
      <c r="I81">
        <v>0.16376376400000001</v>
      </c>
      <c r="J81">
        <v>0.65865865899999998</v>
      </c>
      <c r="K81">
        <v>0.25631231500000001</v>
      </c>
      <c r="L81">
        <v>255208</v>
      </c>
      <c r="M81">
        <v>141883</v>
      </c>
      <c r="N81">
        <v>469215</v>
      </c>
      <c r="O81">
        <v>0.294593365</v>
      </c>
      <c r="P81">
        <v>0.16377931100000001</v>
      </c>
      <c r="Q81">
        <v>0.54162732300000005</v>
      </c>
      <c r="R81">
        <v>1504810</v>
      </c>
      <c r="S81">
        <v>1173179</v>
      </c>
      <c r="T81">
        <v>4595821</v>
      </c>
      <c r="U81">
        <v>3174338</v>
      </c>
      <c r="V81" s="22">
        <f t="shared" si="19"/>
        <v>10448148</v>
      </c>
      <c r="W81" t="s">
        <v>119</v>
      </c>
      <c r="X81">
        <v>38</v>
      </c>
      <c r="Y81">
        <v>0.31380536399999998</v>
      </c>
      <c r="Z81">
        <v>128623</v>
      </c>
      <c r="AA81">
        <v>162931</v>
      </c>
      <c r="AB81">
        <v>280907</v>
      </c>
      <c r="AC81">
        <v>1445695</v>
      </c>
      <c r="AD81">
        <v>1460057</v>
      </c>
      <c r="AE81">
        <v>3182922</v>
      </c>
      <c r="AF81">
        <v>3171053</v>
      </c>
      <c r="AG81" s="6" t="b">
        <f t="shared" si="20"/>
        <v>1</v>
      </c>
      <c r="AH81">
        <f t="shared" si="21"/>
        <v>9259727</v>
      </c>
      <c r="AI81">
        <f t="shared" si="22"/>
        <v>-1188421</v>
      </c>
      <c r="AJ81">
        <f t="shared" si="23"/>
        <v>0.2246843016380155</v>
      </c>
      <c r="AK81">
        <f t="shared" si="24"/>
        <v>0.28461502180934595</v>
      </c>
      <c r="AL81">
        <f t="shared" si="25"/>
        <v>0.49070067655263849</v>
      </c>
      <c r="AM81">
        <f t="shared" si="26"/>
        <v>-0.12834298462578864</v>
      </c>
      <c r="AN81">
        <f t="shared" si="27"/>
        <v>227763</v>
      </c>
      <c r="AO81">
        <f t="shared" si="28"/>
        <v>-1416184</v>
      </c>
      <c r="AP81">
        <f t="shared" si="29"/>
        <v>-0.19165177996686358</v>
      </c>
      <c r="AQ81">
        <f t="shared" si="30"/>
        <v>-13260</v>
      </c>
      <c r="AR81">
        <f t="shared" si="31"/>
        <v>-92277</v>
      </c>
      <c r="AS81">
        <f t="shared" si="32"/>
        <v>-188308</v>
      </c>
    </row>
    <row r="82" spans="1:45" x14ac:dyDescent="0.25">
      <c r="A82" t="s">
        <v>120</v>
      </c>
      <c r="B82">
        <v>5166</v>
      </c>
      <c r="C82">
        <v>140</v>
      </c>
      <c r="D82">
        <v>2.7100270999999999E-2</v>
      </c>
      <c r="E82">
        <v>895</v>
      </c>
      <c r="F82">
        <v>819</v>
      </c>
      <c r="G82">
        <v>3312</v>
      </c>
      <c r="H82">
        <v>0.178074015</v>
      </c>
      <c r="I82">
        <v>0.16295264600000001</v>
      </c>
      <c r="J82">
        <v>0.65897333899999999</v>
      </c>
      <c r="K82">
        <v>0.25601694200000003</v>
      </c>
      <c r="L82">
        <v>255409</v>
      </c>
      <c r="M82">
        <v>142150</v>
      </c>
      <c r="N82">
        <v>471171</v>
      </c>
      <c r="O82">
        <v>0.29400273999999998</v>
      </c>
      <c r="P82">
        <v>0.16362966600000001</v>
      </c>
      <c r="Q82">
        <v>0.54236759400000001</v>
      </c>
      <c r="R82">
        <v>1506348</v>
      </c>
      <c r="S82">
        <v>1174250</v>
      </c>
      <c r="T82">
        <v>4606196</v>
      </c>
      <c r="U82">
        <v>3183599</v>
      </c>
      <c r="V82" s="22">
        <f t="shared" si="19"/>
        <v>10470393</v>
      </c>
      <c r="W82" t="s">
        <v>120</v>
      </c>
      <c r="X82">
        <v>39</v>
      </c>
      <c r="Y82">
        <v>0.31324148099999999</v>
      </c>
      <c r="Z82">
        <v>128940</v>
      </c>
      <c r="AA82">
        <v>163210</v>
      </c>
      <c r="AB82">
        <v>283308</v>
      </c>
      <c r="AC82">
        <v>1447775</v>
      </c>
      <c r="AD82">
        <v>1462036</v>
      </c>
      <c r="AE82">
        <v>3195934</v>
      </c>
      <c r="AF82">
        <v>3183609</v>
      </c>
      <c r="AG82" s="6" t="b">
        <f t="shared" si="20"/>
        <v>1</v>
      </c>
      <c r="AH82">
        <f t="shared" si="21"/>
        <v>9289354</v>
      </c>
      <c r="AI82">
        <f t="shared" si="22"/>
        <v>-1181039</v>
      </c>
      <c r="AJ82">
        <f t="shared" si="23"/>
        <v>0.2240650056129205</v>
      </c>
      <c r="AK82">
        <f t="shared" si="24"/>
        <v>0.28361757070020749</v>
      </c>
      <c r="AL82">
        <f t="shared" si="25"/>
        <v>0.49231742368687204</v>
      </c>
      <c r="AM82">
        <f t="shared" si="26"/>
        <v>-0.12713898081610411</v>
      </c>
      <c r="AN82">
        <f t="shared" si="27"/>
        <v>229213</v>
      </c>
      <c r="AO82">
        <f t="shared" si="28"/>
        <v>-1410252</v>
      </c>
      <c r="AP82">
        <f t="shared" si="29"/>
        <v>-0.1940774182732323</v>
      </c>
      <c r="AQ82">
        <f t="shared" si="30"/>
        <v>-13210</v>
      </c>
      <c r="AR82">
        <f t="shared" si="31"/>
        <v>-92199</v>
      </c>
      <c r="AS82">
        <f t="shared" si="32"/>
        <v>-187863</v>
      </c>
    </row>
    <row r="83" spans="1:45" x14ac:dyDescent="0.25">
      <c r="V83" s="22"/>
      <c r="AG83" s="6"/>
    </row>
    <row r="84" spans="1:45" x14ac:dyDescent="0.25">
      <c r="V84" s="22"/>
      <c r="AG84" s="6"/>
    </row>
    <row r="85" spans="1:45" x14ac:dyDescent="0.25">
      <c r="V85" s="22"/>
      <c r="AG85" s="6"/>
    </row>
    <row r="86" spans="1:45" x14ac:dyDescent="0.25">
      <c r="V86" s="22"/>
      <c r="AG86" s="6"/>
    </row>
    <row r="87" spans="1:45" x14ac:dyDescent="0.25">
      <c r="V87" s="22"/>
      <c r="AG87" s="6"/>
    </row>
    <row r="88" spans="1:45" x14ac:dyDescent="0.25">
      <c r="V88" s="22"/>
      <c r="AG88" s="6"/>
    </row>
    <row r="89" spans="1:45" x14ac:dyDescent="0.25">
      <c r="V89" s="22"/>
      <c r="AG89" s="6"/>
    </row>
    <row r="90" spans="1:45" x14ac:dyDescent="0.25">
      <c r="V90" s="22"/>
      <c r="AG90" s="6"/>
    </row>
    <row r="91" spans="1:45" x14ac:dyDescent="0.25">
      <c r="V91" s="22"/>
      <c r="AG91" s="6"/>
    </row>
    <row r="92" spans="1:45" x14ac:dyDescent="0.25">
      <c r="V92" s="22"/>
      <c r="AG92" s="6"/>
    </row>
    <row r="93" spans="1:45" x14ac:dyDescent="0.25">
      <c r="V93" s="22"/>
      <c r="AG93" s="6"/>
    </row>
    <row r="94" spans="1:45" x14ac:dyDescent="0.25">
      <c r="V94" s="22"/>
      <c r="AG94" s="6"/>
    </row>
    <row r="95" spans="1:45" x14ac:dyDescent="0.25">
      <c r="V95" s="22"/>
      <c r="AG95" s="6"/>
    </row>
    <row r="96" spans="1:45" x14ac:dyDescent="0.25">
      <c r="V96" s="22"/>
      <c r="AG96" s="6"/>
    </row>
    <row r="97" spans="22:33" x14ac:dyDescent="0.25">
      <c r="V97" s="22"/>
      <c r="AG97" s="6"/>
    </row>
    <row r="98" spans="22:33" x14ac:dyDescent="0.25">
      <c r="V98" s="22"/>
      <c r="AG98" s="6"/>
    </row>
    <row r="99" spans="22:33" x14ac:dyDescent="0.25">
      <c r="V99" s="22"/>
      <c r="AG99" s="6"/>
    </row>
    <row r="100" spans="22:33" x14ac:dyDescent="0.25">
      <c r="V100" s="22"/>
      <c r="AG100" s="6"/>
    </row>
    <row r="101" spans="22:33" x14ac:dyDescent="0.25">
      <c r="V101" s="22"/>
      <c r="AG101" s="6"/>
    </row>
    <row r="102" spans="22:33" x14ac:dyDescent="0.25">
      <c r="V102" s="22"/>
      <c r="AG102" s="6"/>
    </row>
    <row r="103" spans="22:33" x14ac:dyDescent="0.25">
      <c r="V103" s="22"/>
      <c r="AG103" s="6"/>
    </row>
    <row r="104" spans="22:33" x14ac:dyDescent="0.25">
      <c r="V104" s="22"/>
      <c r="AG104" s="6"/>
    </row>
    <row r="105" spans="22:33" x14ac:dyDescent="0.25">
      <c r="V105" s="22"/>
      <c r="AG105" s="6"/>
    </row>
    <row r="106" spans="22:33" x14ac:dyDescent="0.25">
      <c r="V106" s="22"/>
      <c r="AG106" s="6"/>
    </row>
    <row r="107" spans="22:33" x14ac:dyDescent="0.25">
      <c r="V107" s="22"/>
      <c r="AG107" s="6"/>
    </row>
    <row r="108" spans="22:33" x14ac:dyDescent="0.25">
      <c r="V108" s="22"/>
      <c r="AG108" s="6"/>
    </row>
    <row r="109" spans="22:33" x14ac:dyDescent="0.25">
      <c r="V109" s="22"/>
      <c r="AG109" s="6"/>
    </row>
    <row r="110" spans="22:33" x14ac:dyDescent="0.25">
      <c r="V110" s="22"/>
      <c r="AG110" s="6"/>
    </row>
    <row r="111" spans="22:33" x14ac:dyDescent="0.25">
      <c r="V111" s="22"/>
      <c r="AG111" s="6"/>
    </row>
    <row r="112" spans="22:33" x14ac:dyDescent="0.25">
      <c r="V112" s="22"/>
      <c r="AG112" s="6"/>
    </row>
    <row r="113" spans="22:33" x14ac:dyDescent="0.25">
      <c r="V113" s="22"/>
      <c r="AG113" s="6"/>
    </row>
    <row r="114" spans="22:33" x14ac:dyDescent="0.25">
      <c r="V114" s="22"/>
      <c r="AG114" s="6"/>
    </row>
    <row r="115" spans="22:33" x14ac:dyDescent="0.25">
      <c r="V115" s="22"/>
      <c r="AG115" s="6"/>
    </row>
    <row r="116" spans="22:33" x14ac:dyDescent="0.25">
      <c r="V116" s="22"/>
      <c r="AG116" s="6"/>
    </row>
    <row r="117" spans="22:33" x14ac:dyDescent="0.25">
      <c r="V117" s="22"/>
      <c r="AG117" s="6"/>
    </row>
    <row r="118" spans="22:33" x14ac:dyDescent="0.25">
      <c r="V118" s="22"/>
      <c r="AG118" s="6"/>
    </row>
    <row r="119" spans="22:33" x14ac:dyDescent="0.25">
      <c r="V119" s="22"/>
      <c r="AG119" s="6"/>
    </row>
    <row r="120" spans="22:33" x14ac:dyDescent="0.25">
      <c r="V120" s="22"/>
      <c r="AG120" s="6"/>
    </row>
    <row r="121" spans="22:33" x14ac:dyDescent="0.25">
      <c r="V121" s="22"/>
      <c r="AG121" s="6"/>
    </row>
    <row r="122" spans="22:33" x14ac:dyDescent="0.25">
      <c r="V122" s="22"/>
      <c r="AG122" s="6"/>
    </row>
    <row r="123" spans="22:33" x14ac:dyDescent="0.25">
      <c r="V123" s="22"/>
      <c r="AG123" s="6"/>
    </row>
    <row r="124" spans="22:33" x14ac:dyDescent="0.25">
      <c r="V124" s="22"/>
      <c r="AG124" s="6"/>
    </row>
    <row r="125" spans="22:33" x14ac:dyDescent="0.25">
      <c r="V125" s="22"/>
      <c r="AG125" s="6"/>
    </row>
    <row r="126" spans="22:33" x14ac:dyDescent="0.25">
      <c r="V126" s="22"/>
      <c r="AG126" s="6"/>
    </row>
    <row r="127" spans="22:33" x14ac:dyDescent="0.25">
      <c r="V127" s="22"/>
      <c r="AG127" s="6"/>
    </row>
    <row r="128" spans="22:33" x14ac:dyDescent="0.25">
      <c r="V128" s="22"/>
      <c r="AG128" s="6"/>
    </row>
    <row r="129" spans="22:33" x14ac:dyDescent="0.25">
      <c r="V129" s="22"/>
      <c r="AG129" s="6"/>
    </row>
    <row r="130" spans="22:33" x14ac:dyDescent="0.25">
      <c r="V130" s="22"/>
      <c r="AG130" s="6"/>
    </row>
    <row r="131" spans="22:33" x14ac:dyDescent="0.25">
      <c r="V131" s="22"/>
      <c r="AG131" s="6"/>
    </row>
    <row r="132" spans="22:33" x14ac:dyDescent="0.25">
      <c r="V132" s="22"/>
      <c r="AG132" s="6"/>
    </row>
    <row r="133" spans="22:33" x14ac:dyDescent="0.25">
      <c r="V133" s="22"/>
      <c r="AG133" s="6"/>
    </row>
    <row r="134" spans="22:33" x14ac:dyDescent="0.25">
      <c r="V134" s="22"/>
      <c r="AG134" s="6"/>
    </row>
    <row r="135" spans="22:33" x14ac:dyDescent="0.25">
      <c r="V135" s="22"/>
      <c r="AG135" s="6"/>
    </row>
    <row r="136" spans="22:33" x14ac:dyDescent="0.25">
      <c r="V136" s="22"/>
      <c r="AG136" s="6"/>
    </row>
    <row r="137" spans="22:33" x14ac:dyDescent="0.25">
      <c r="V137" s="22"/>
      <c r="AG137" s="6"/>
    </row>
    <row r="138" spans="22:33" x14ac:dyDescent="0.25">
      <c r="V138" s="22"/>
      <c r="AG138" s="6"/>
    </row>
    <row r="139" spans="22:33" x14ac:dyDescent="0.25">
      <c r="V139" s="22"/>
      <c r="AG139" s="6"/>
    </row>
    <row r="140" spans="22:33" x14ac:dyDescent="0.25">
      <c r="V140" s="22"/>
      <c r="AG140" s="6"/>
    </row>
    <row r="141" spans="22:33" x14ac:dyDescent="0.25">
      <c r="V141" s="22"/>
      <c r="AG141" s="6"/>
    </row>
    <row r="142" spans="22:33" x14ac:dyDescent="0.25">
      <c r="V142" s="22"/>
      <c r="AG142" s="6"/>
    </row>
    <row r="143" spans="22:33" x14ac:dyDescent="0.25">
      <c r="V143" s="22"/>
      <c r="AG143" s="6"/>
    </row>
    <row r="144" spans="22:33" x14ac:dyDescent="0.25">
      <c r="V144" s="22"/>
      <c r="AG144" s="6"/>
    </row>
    <row r="145" spans="22:33" x14ac:dyDescent="0.25">
      <c r="V145" s="22"/>
      <c r="AG145" s="6"/>
    </row>
    <row r="146" spans="22:33" x14ac:dyDescent="0.25">
      <c r="V146" s="22"/>
      <c r="AG146" s="6"/>
    </row>
    <row r="147" spans="22:33" x14ac:dyDescent="0.25">
      <c r="V147" s="22"/>
      <c r="AG147" s="6"/>
    </row>
    <row r="148" spans="22:33" x14ac:dyDescent="0.25">
      <c r="V148" s="22"/>
      <c r="AG148" s="6"/>
    </row>
    <row r="149" spans="22:33" x14ac:dyDescent="0.25">
      <c r="V149" s="22"/>
      <c r="AG149" s="6"/>
    </row>
    <row r="150" spans="22:33" x14ac:dyDescent="0.25">
      <c r="V150" s="22"/>
      <c r="AG150" s="6"/>
    </row>
    <row r="151" spans="22:33" x14ac:dyDescent="0.25">
      <c r="V151" s="22"/>
      <c r="AG151" s="6"/>
    </row>
    <row r="152" spans="22:33" x14ac:dyDescent="0.25">
      <c r="V152" s="22"/>
      <c r="AG152" s="6"/>
    </row>
    <row r="153" spans="22:33" x14ac:dyDescent="0.25">
      <c r="V153" s="22"/>
      <c r="AG153" s="6"/>
    </row>
    <row r="154" spans="22:33" x14ac:dyDescent="0.25">
      <c r="V154" s="22"/>
      <c r="AG154" s="6"/>
    </row>
    <row r="155" spans="22:33" x14ac:dyDescent="0.25">
      <c r="V155" s="22"/>
      <c r="AG155" s="6"/>
    </row>
    <row r="156" spans="22:33" x14ac:dyDescent="0.25">
      <c r="V156" s="22"/>
      <c r="AG156" s="6"/>
    </row>
    <row r="157" spans="22:33" x14ac:dyDescent="0.25">
      <c r="V157" s="22"/>
      <c r="AG157" s="6"/>
    </row>
    <row r="158" spans="22:33" x14ac:dyDescent="0.25">
      <c r="V158" s="22"/>
      <c r="AG158" s="6"/>
    </row>
    <row r="159" spans="22:33" x14ac:dyDescent="0.25">
      <c r="V159" s="22"/>
      <c r="AG159" s="6"/>
    </row>
    <row r="160" spans="22:33" x14ac:dyDescent="0.25">
      <c r="V160" s="22"/>
      <c r="AG160" s="6"/>
    </row>
    <row r="161" spans="22:33" x14ac:dyDescent="0.25">
      <c r="V161" s="22"/>
      <c r="AG161" s="6"/>
    </row>
    <row r="162" spans="22:33" x14ac:dyDescent="0.25">
      <c r="V162" s="22"/>
      <c r="AG162" s="6"/>
    </row>
    <row r="163" spans="22:33" x14ac:dyDescent="0.25">
      <c r="V163" s="22"/>
      <c r="AG163" s="6"/>
    </row>
    <row r="164" spans="22:33" x14ac:dyDescent="0.25">
      <c r="V164" s="22"/>
      <c r="AG164" s="6"/>
    </row>
    <row r="165" spans="22:33" x14ac:dyDescent="0.25">
      <c r="V165" s="22"/>
      <c r="AG165" s="6"/>
    </row>
    <row r="166" spans="22:33" x14ac:dyDescent="0.25">
      <c r="V166" s="22"/>
      <c r="AG166" s="6"/>
    </row>
    <row r="167" spans="22:33" x14ac:dyDescent="0.25">
      <c r="V167" s="22"/>
      <c r="AG167" s="6"/>
    </row>
    <row r="168" spans="22:33" x14ac:dyDescent="0.25">
      <c r="V168" s="22"/>
      <c r="AG168" s="6"/>
    </row>
    <row r="169" spans="22:33" x14ac:dyDescent="0.25">
      <c r="V169" s="22"/>
      <c r="AG169" s="6"/>
    </row>
    <row r="170" spans="22:33" x14ac:dyDescent="0.25">
      <c r="V170" s="22"/>
      <c r="AG170" s="6"/>
    </row>
    <row r="171" spans="22:33" x14ac:dyDescent="0.25">
      <c r="V171" s="22"/>
      <c r="AG171" s="6"/>
    </row>
    <row r="172" spans="22:33" x14ac:dyDescent="0.25">
      <c r="V172" s="22"/>
      <c r="AG172" s="6"/>
    </row>
    <row r="173" spans="22:33" x14ac:dyDescent="0.25">
      <c r="V173" s="22"/>
      <c r="AG173" s="6"/>
    </row>
    <row r="174" spans="22:33" x14ac:dyDescent="0.25">
      <c r="V174" s="22"/>
      <c r="AG174" s="6"/>
    </row>
    <row r="175" spans="22:33" x14ac:dyDescent="0.25">
      <c r="V175" s="22"/>
      <c r="AG175" s="6"/>
    </row>
    <row r="176" spans="22:33" x14ac:dyDescent="0.25">
      <c r="V176" s="22"/>
      <c r="AG176" s="6"/>
    </row>
    <row r="177" spans="22:33" x14ac:dyDescent="0.25">
      <c r="V177" s="22"/>
      <c r="AG177" s="6"/>
    </row>
    <row r="178" spans="22:33" x14ac:dyDescent="0.25">
      <c r="V178" s="22"/>
      <c r="AG178" s="6"/>
    </row>
    <row r="179" spans="22:33" x14ac:dyDescent="0.25">
      <c r="V179" s="22"/>
      <c r="AG179" s="6"/>
    </row>
    <row r="180" spans="22:33" x14ac:dyDescent="0.25">
      <c r="V180" s="22"/>
      <c r="AG180" s="6"/>
    </row>
    <row r="181" spans="22:33" x14ac:dyDescent="0.25">
      <c r="V181" s="22"/>
      <c r="AG181" s="6"/>
    </row>
    <row r="182" spans="22:33" x14ac:dyDescent="0.25">
      <c r="V182" s="22"/>
      <c r="AG182" s="6"/>
    </row>
    <row r="183" spans="22:33" x14ac:dyDescent="0.25">
      <c r="V183" s="22"/>
      <c r="AG183" s="6"/>
    </row>
    <row r="184" spans="22:33" x14ac:dyDescent="0.25">
      <c r="V184" s="22"/>
      <c r="AG184" s="6"/>
    </row>
    <row r="185" spans="22:33" x14ac:dyDescent="0.25">
      <c r="V185" s="22"/>
      <c r="AG185" s="6"/>
    </row>
    <row r="186" spans="22:33" x14ac:dyDescent="0.25">
      <c r="V186" s="22"/>
      <c r="AG186" s="6"/>
    </row>
    <row r="187" spans="22:33" x14ac:dyDescent="0.25">
      <c r="V187" s="22"/>
      <c r="AG187" s="6"/>
    </row>
    <row r="188" spans="22:33" x14ac:dyDescent="0.25">
      <c r="V188" s="22"/>
      <c r="AG188" s="6"/>
    </row>
    <row r="189" spans="22:33" x14ac:dyDescent="0.25">
      <c r="V189" s="22"/>
      <c r="AG189" s="6"/>
    </row>
    <row r="190" spans="22:33" x14ac:dyDescent="0.25">
      <c r="V190" s="22"/>
      <c r="AG190" s="6"/>
    </row>
    <row r="191" spans="22:33" x14ac:dyDescent="0.25">
      <c r="V191" s="22"/>
      <c r="AG191" s="6"/>
    </row>
    <row r="192" spans="22:33" x14ac:dyDescent="0.25">
      <c r="V192" s="22"/>
      <c r="AG192" s="6"/>
    </row>
    <row r="193" spans="22:33" x14ac:dyDescent="0.25">
      <c r="V193" s="22"/>
      <c r="AG193" s="6"/>
    </row>
    <row r="194" spans="22:33" x14ac:dyDescent="0.25">
      <c r="V194" s="22"/>
      <c r="AG194" s="6"/>
    </row>
    <row r="195" spans="22:33" x14ac:dyDescent="0.25">
      <c r="V195" s="22"/>
      <c r="AG195" s="6"/>
    </row>
    <row r="196" spans="22:33" x14ac:dyDescent="0.25">
      <c r="V196" s="22"/>
      <c r="AG196" s="6"/>
    </row>
    <row r="197" spans="22:33" x14ac:dyDescent="0.25">
      <c r="V197" s="22"/>
      <c r="AG197" s="6"/>
    </row>
    <row r="198" spans="22:33" x14ac:dyDescent="0.25">
      <c r="V198" s="22"/>
      <c r="AG198" s="6"/>
    </row>
    <row r="199" spans="22:33" x14ac:dyDescent="0.25">
      <c r="V199" s="22"/>
      <c r="AG199" s="6"/>
    </row>
    <row r="200" spans="22:33" x14ac:dyDescent="0.25">
      <c r="V200" s="22"/>
      <c r="AG200" s="6"/>
    </row>
    <row r="201" spans="22:33" x14ac:dyDescent="0.25">
      <c r="V201" s="22"/>
      <c r="AG201" s="6"/>
    </row>
    <row r="202" spans="22:33" x14ac:dyDescent="0.25">
      <c r="V202" s="22"/>
      <c r="AG202" s="6"/>
    </row>
    <row r="203" spans="22:33" x14ac:dyDescent="0.25">
      <c r="V203" s="22"/>
      <c r="AG203" s="6"/>
    </row>
    <row r="204" spans="22:33" x14ac:dyDescent="0.25">
      <c r="V204" s="22"/>
      <c r="AG204" s="6"/>
    </row>
    <row r="205" spans="22:33" x14ac:dyDescent="0.25">
      <c r="V205" s="22"/>
      <c r="AG205" s="6"/>
    </row>
    <row r="206" spans="22:33" x14ac:dyDescent="0.25">
      <c r="V206" s="22"/>
      <c r="AG206" s="6"/>
    </row>
    <row r="207" spans="22:33" x14ac:dyDescent="0.25">
      <c r="V207" s="22"/>
      <c r="AG207" s="6"/>
    </row>
    <row r="208" spans="22:33" x14ac:dyDescent="0.25">
      <c r="V208" s="22"/>
      <c r="AG208" s="6"/>
    </row>
    <row r="209" spans="22:33" x14ac:dyDescent="0.25">
      <c r="V209" s="22"/>
      <c r="AG209" s="6"/>
    </row>
    <row r="210" spans="22:33" x14ac:dyDescent="0.25">
      <c r="V210" s="22"/>
      <c r="AG210" s="6"/>
    </row>
    <row r="211" spans="22:33" x14ac:dyDescent="0.25">
      <c r="V211" s="22"/>
      <c r="AG211" s="6"/>
    </row>
    <row r="212" spans="22:33" x14ac:dyDescent="0.25">
      <c r="V212" s="22"/>
      <c r="AG212" s="6"/>
    </row>
    <row r="213" spans="22:33" x14ac:dyDescent="0.25">
      <c r="V213" s="22"/>
      <c r="AG213" s="6"/>
    </row>
    <row r="214" spans="22:33" x14ac:dyDescent="0.25">
      <c r="V214" s="22"/>
      <c r="AG214" s="6"/>
    </row>
    <row r="215" spans="22:33" x14ac:dyDescent="0.25">
      <c r="V215" s="22"/>
      <c r="AG215" s="6"/>
    </row>
    <row r="216" spans="22:33" x14ac:dyDescent="0.25">
      <c r="V216" s="22"/>
      <c r="AG216" s="6"/>
    </row>
    <row r="217" spans="22:33" x14ac:dyDescent="0.25">
      <c r="V217" s="22"/>
      <c r="AG217" s="6"/>
    </row>
    <row r="218" spans="22:33" x14ac:dyDescent="0.25">
      <c r="V218" s="22"/>
      <c r="AG218" s="6"/>
    </row>
    <row r="219" spans="22:33" x14ac:dyDescent="0.25">
      <c r="V219" s="22"/>
      <c r="AG219" s="6"/>
    </row>
    <row r="220" spans="22:33" x14ac:dyDescent="0.25">
      <c r="V220" s="22"/>
      <c r="AG220" s="6"/>
    </row>
    <row r="221" spans="22:33" x14ac:dyDescent="0.25">
      <c r="V221" s="22"/>
      <c r="AG221" s="6"/>
    </row>
    <row r="222" spans="22:33" x14ac:dyDescent="0.25">
      <c r="V222" s="22"/>
      <c r="AG222" s="6"/>
    </row>
    <row r="223" spans="22:33" x14ac:dyDescent="0.25">
      <c r="V223" s="22"/>
      <c r="AG223" s="6"/>
    </row>
    <row r="224" spans="22:33" x14ac:dyDescent="0.25">
      <c r="V224" s="22"/>
      <c r="AG224" s="6"/>
    </row>
    <row r="225" spans="22:33" x14ac:dyDescent="0.25">
      <c r="V225" s="22"/>
      <c r="AG225" s="6"/>
    </row>
    <row r="226" spans="22:33" x14ac:dyDescent="0.25">
      <c r="V226" s="22"/>
      <c r="AG226" s="6"/>
    </row>
    <row r="227" spans="22:33" x14ac:dyDescent="0.25">
      <c r="V227" s="22"/>
      <c r="AG227" s="6"/>
    </row>
    <row r="228" spans="22:33" x14ac:dyDescent="0.25">
      <c r="V228" s="22"/>
      <c r="AG228" s="6"/>
    </row>
    <row r="229" spans="22:33" x14ac:dyDescent="0.25">
      <c r="V229" s="22"/>
      <c r="AG229" s="6"/>
    </row>
    <row r="230" spans="22:33" x14ac:dyDescent="0.25">
      <c r="V230" s="22"/>
      <c r="AG230" s="6"/>
    </row>
    <row r="231" spans="22:33" x14ac:dyDescent="0.25">
      <c r="V231" s="22"/>
      <c r="AG231" s="6"/>
    </row>
    <row r="232" spans="22:33" x14ac:dyDescent="0.25">
      <c r="V232" s="22"/>
      <c r="AG232" s="6"/>
    </row>
    <row r="233" spans="22:33" x14ac:dyDescent="0.25">
      <c r="V233" s="22"/>
      <c r="AG233" s="6"/>
    </row>
    <row r="234" spans="22:33" x14ac:dyDescent="0.25">
      <c r="V234" s="22"/>
      <c r="AG234" s="6"/>
    </row>
    <row r="235" spans="22:33" x14ac:dyDescent="0.25">
      <c r="V235" s="22"/>
      <c r="AG235" s="6"/>
    </row>
    <row r="236" spans="22:33" x14ac:dyDescent="0.25">
      <c r="V236" s="22"/>
      <c r="AG236" s="6"/>
    </row>
    <row r="237" spans="22:33" x14ac:dyDescent="0.25">
      <c r="V237" s="22"/>
      <c r="AG237" s="6"/>
    </row>
    <row r="238" spans="22:33" x14ac:dyDescent="0.25">
      <c r="V238" s="22"/>
      <c r="AG238" s="6"/>
    </row>
    <row r="239" spans="22:33" x14ac:dyDescent="0.25">
      <c r="V239" s="22"/>
      <c r="AG239" s="6"/>
    </row>
    <row r="240" spans="22:33" x14ac:dyDescent="0.25">
      <c r="V240" s="22"/>
      <c r="AG240" s="6"/>
    </row>
    <row r="241" spans="22:33" x14ac:dyDescent="0.25">
      <c r="V241" s="22"/>
      <c r="AG241" s="6"/>
    </row>
    <row r="242" spans="22:33" x14ac:dyDescent="0.25">
      <c r="V242" s="22"/>
      <c r="AG242" s="6"/>
    </row>
    <row r="243" spans="22:33" x14ac:dyDescent="0.25">
      <c r="V243" s="22"/>
      <c r="AG243" s="6"/>
    </row>
    <row r="244" spans="22:33" x14ac:dyDescent="0.25">
      <c r="V244" s="22"/>
      <c r="AG244" s="6"/>
    </row>
    <row r="245" spans="22:33" x14ac:dyDescent="0.25">
      <c r="V245" s="22"/>
      <c r="AG245" s="6"/>
    </row>
    <row r="246" spans="22:33" x14ac:dyDescent="0.25">
      <c r="V246" s="22"/>
      <c r="AG246" s="6"/>
    </row>
    <row r="247" spans="22:33" x14ac:dyDescent="0.25">
      <c r="V247" s="22"/>
      <c r="AG247" s="6"/>
    </row>
    <row r="248" spans="22:33" x14ac:dyDescent="0.25">
      <c r="V248" s="22"/>
      <c r="AG248" s="6"/>
    </row>
    <row r="249" spans="22:33" x14ac:dyDescent="0.25">
      <c r="V249" s="22"/>
      <c r="AG249" s="6"/>
    </row>
    <row r="250" spans="22:33" x14ac:dyDescent="0.25">
      <c r="V250" s="22"/>
      <c r="AG250" s="6"/>
    </row>
    <row r="251" spans="22:33" x14ac:dyDescent="0.25">
      <c r="V251" s="22"/>
      <c r="AG251" s="6"/>
    </row>
    <row r="252" spans="22:33" x14ac:dyDescent="0.25">
      <c r="V252" s="22"/>
      <c r="AG252" s="6"/>
    </row>
    <row r="253" spans="22:33" x14ac:dyDescent="0.25">
      <c r="V253" s="22"/>
      <c r="AG253" s="6"/>
    </row>
    <row r="254" spans="22:33" x14ac:dyDescent="0.25">
      <c r="V254" s="22"/>
      <c r="AG254" s="6"/>
    </row>
    <row r="255" spans="22:33" x14ac:dyDescent="0.25">
      <c r="V255" s="22"/>
      <c r="AG255" s="6"/>
    </row>
    <row r="256" spans="22:33" x14ac:dyDescent="0.25">
      <c r="V256" s="22"/>
      <c r="AG256" s="6"/>
    </row>
    <row r="257" spans="22:33" x14ac:dyDescent="0.25">
      <c r="V257" s="22"/>
      <c r="AG257" s="6"/>
    </row>
    <row r="258" spans="22:33" x14ac:dyDescent="0.25">
      <c r="V258" s="22"/>
      <c r="AG258" s="6"/>
    </row>
    <row r="259" spans="22:33" x14ac:dyDescent="0.25">
      <c r="V259" s="22"/>
      <c r="AG259" s="6"/>
    </row>
    <row r="260" spans="22:33" x14ac:dyDescent="0.25">
      <c r="V260" s="22"/>
      <c r="AG260" s="6"/>
    </row>
    <row r="261" spans="22:33" x14ac:dyDescent="0.25">
      <c r="V261" s="22"/>
      <c r="AG261" s="6"/>
    </row>
    <row r="262" spans="22:33" x14ac:dyDescent="0.25">
      <c r="V262" s="22"/>
      <c r="AG262" s="6"/>
    </row>
    <row r="263" spans="22:33" x14ac:dyDescent="0.25">
      <c r="V263" s="22"/>
      <c r="AG263" s="6"/>
    </row>
    <row r="264" spans="22:33" x14ac:dyDescent="0.25">
      <c r="V264" s="22"/>
      <c r="AG264" s="6"/>
    </row>
    <row r="265" spans="22:33" x14ac:dyDescent="0.25">
      <c r="V265" s="22"/>
      <c r="AG265" s="6"/>
    </row>
    <row r="266" spans="22:33" x14ac:dyDescent="0.25">
      <c r="V266" s="22"/>
      <c r="AG266" s="6"/>
    </row>
    <row r="267" spans="22:33" x14ac:dyDescent="0.25">
      <c r="V267" s="22"/>
      <c r="AG267" s="6"/>
    </row>
    <row r="268" spans="22:33" x14ac:dyDescent="0.25">
      <c r="V268" s="22"/>
      <c r="AG268" s="6"/>
    </row>
    <row r="269" spans="22:33" x14ac:dyDescent="0.25">
      <c r="V269" s="22"/>
      <c r="AG269" s="6"/>
    </row>
    <row r="270" spans="22:33" x14ac:dyDescent="0.25">
      <c r="V270" s="22"/>
      <c r="AG270" s="6"/>
    </row>
    <row r="271" spans="22:33" x14ac:dyDescent="0.25">
      <c r="V271" s="22"/>
      <c r="AG271" s="6"/>
    </row>
    <row r="272" spans="22:33" x14ac:dyDescent="0.25">
      <c r="V272" s="22"/>
      <c r="AG272" s="6"/>
    </row>
    <row r="273" spans="22:33" x14ac:dyDescent="0.25">
      <c r="V273" s="22"/>
      <c r="AG273" s="6"/>
    </row>
    <row r="274" spans="22:33" x14ac:dyDescent="0.25">
      <c r="V274" s="22"/>
      <c r="AG274" s="6"/>
    </row>
    <row r="275" spans="22:33" x14ac:dyDescent="0.25">
      <c r="V275" s="22"/>
      <c r="AG275" s="6"/>
    </row>
    <row r="276" spans="22:33" x14ac:dyDescent="0.25">
      <c r="V276" s="22"/>
      <c r="AG276" s="6"/>
    </row>
    <row r="277" spans="22:33" x14ac:dyDescent="0.25">
      <c r="V277" s="22"/>
      <c r="AG277" s="6"/>
    </row>
    <row r="278" spans="22:33" x14ac:dyDescent="0.25">
      <c r="V278" s="22"/>
      <c r="AG278" s="6"/>
    </row>
    <row r="279" spans="22:33" x14ac:dyDescent="0.25">
      <c r="V279" s="22"/>
      <c r="AG279" s="6"/>
    </row>
    <row r="280" spans="22:33" x14ac:dyDescent="0.25">
      <c r="V280" s="22"/>
      <c r="AG280" s="6"/>
    </row>
    <row r="281" spans="22:33" x14ac:dyDescent="0.25">
      <c r="V281" s="22"/>
      <c r="AG281" s="6"/>
    </row>
    <row r="282" spans="22:33" x14ac:dyDescent="0.25">
      <c r="V282" s="22"/>
      <c r="AG282" s="6"/>
    </row>
    <row r="283" spans="22:33" x14ac:dyDescent="0.25">
      <c r="V283" s="22"/>
      <c r="AG283" s="6"/>
    </row>
    <row r="284" spans="22:33" x14ac:dyDescent="0.25">
      <c r="V284" s="22"/>
      <c r="AG284" s="6"/>
    </row>
    <row r="285" spans="22:33" x14ac:dyDescent="0.25">
      <c r="V285" s="22"/>
      <c r="AG285" s="6"/>
    </row>
    <row r="286" spans="22:33" x14ac:dyDescent="0.25">
      <c r="V286" s="22"/>
      <c r="AG286" s="6"/>
    </row>
    <row r="287" spans="22:33" x14ac:dyDescent="0.25">
      <c r="V287" s="22"/>
      <c r="AG287" s="6"/>
    </row>
    <row r="288" spans="22:33" x14ac:dyDescent="0.25">
      <c r="V288" s="22"/>
      <c r="AG288" s="6"/>
    </row>
    <row r="289" spans="22:33" x14ac:dyDescent="0.25">
      <c r="V289" s="22"/>
      <c r="AG289" s="6"/>
    </row>
    <row r="290" spans="22:33" x14ac:dyDescent="0.25">
      <c r="V290" s="22"/>
      <c r="AG290" s="6"/>
    </row>
    <row r="291" spans="22:33" x14ac:dyDescent="0.25">
      <c r="V291" s="22"/>
      <c r="AG291" s="6"/>
    </row>
    <row r="292" spans="22:33" x14ac:dyDescent="0.25">
      <c r="V292" s="22"/>
      <c r="AG292" s="6"/>
    </row>
    <row r="293" spans="22:33" x14ac:dyDescent="0.25">
      <c r="V293" s="22"/>
      <c r="AG293" s="6"/>
    </row>
    <row r="294" spans="22:33" x14ac:dyDescent="0.25">
      <c r="V294" s="22"/>
      <c r="AG294" s="6"/>
    </row>
    <row r="295" spans="22:33" x14ac:dyDescent="0.25">
      <c r="V295" s="22"/>
      <c r="AG295" s="6"/>
    </row>
    <row r="296" spans="22:33" x14ac:dyDescent="0.25">
      <c r="V296" s="22"/>
      <c r="AG296" s="6"/>
    </row>
    <row r="297" spans="22:33" x14ac:dyDescent="0.25">
      <c r="V297" s="22"/>
      <c r="AG297" s="6"/>
    </row>
    <row r="298" spans="22:33" x14ac:dyDescent="0.25">
      <c r="V298" s="22"/>
      <c r="AG298" s="6"/>
    </row>
    <row r="299" spans="22:33" x14ac:dyDescent="0.25">
      <c r="V299" s="22"/>
      <c r="AG299" s="6"/>
    </row>
    <row r="300" spans="22:33" x14ac:dyDescent="0.25">
      <c r="V300" s="22"/>
      <c r="AG300" s="6"/>
    </row>
    <row r="301" spans="22:33" x14ac:dyDescent="0.25">
      <c r="V301" s="22"/>
      <c r="AG301" s="6"/>
    </row>
    <row r="302" spans="22:33" x14ac:dyDescent="0.25">
      <c r="V302" s="22"/>
      <c r="AG302" s="6"/>
    </row>
    <row r="303" spans="22:33" x14ac:dyDescent="0.25">
      <c r="V303" s="22"/>
      <c r="AG303" s="6"/>
    </row>
    <row r="304" spans="22:33" x14ac:dyDescent="0.25">
      <c r="V304" s="22"/>
      <c r="AG304" s="6"/>
    </row>
    <row r="305" spans="22:33" x14ac:dyDescent="0.25">
      <c r="V305" s="22"/>
      <c r="AG305" s="6"/>
    </row>
    <row r="306" spans="22:33" x14ac:dyDescent="0.25">
      <c r="V306" s="22"/>
      <c r="AG306" s="6"/>
    </row>
    <row r="307" spans="22:33" x14ac:dyDescent="0.25">
      <c r="V307" s="22"/>
      <c r="AG307" s="6"/>
    </row>
    <row r="308" spans="22:33" x14ac:dyDescent="0.25">
      <c r="V308" s="22"/>
      <c r="AG308" s="6"/>
    </row>
    <row r="309" spans="22:33" x14ac:dyDescent="0.25">
      <c r="V309" s="22"/>
      <c r="AG309" s="6"/>
    </row>
    <row r="310" spans="22:33" x14ac:dyDescent="0.25">
      <c r="V310" s="22"/>
      <c r="AG310" s="6"/>
    </row>
    <row r="311" spans="22:33" x14ac:dyDescent="0.25">
      <c r="V311" s="22"/>
      <c r="AG311" s="6"/>
    </row>
    <row r="312" spans="22:33" x14ac:dyDescent="0.25">
      <c r="V312" s="22"/>
      <c r="AG312" s="6"/>
    </row>
    <row r="313" spans="22:33" x14ac:dyDescent="0.25">
      <c r="V313" s="22"/>
      <c r="AG313" s="6"/>
    </row>
    <row r="314" spans="22:33" x14ac:dyDescent="0.25">
      <c r="V314" s="22"/>
      <c r="AG314" s="6"/>
    </row>
    <row r="315" spans="22:33" x14ac:dyDescent="0.25">
      <c r="V315" s="22"/>
      <c r="AG315" s="6"/>
    </row>
    <row r="316" spans="22:33" x14ac:dyDescent="0.25">
      <c r="V316" s="22"/>
      <c r="AG316" s="6"/>
    </row>
    <row r="317" spans="22:33" x14ac:dyDescent="0.25">
      <c r="V317" s="22"/>
      <c r="AG317" s="6"/>
    </row>
    <row r="318" spans="22:33" x14ac:dyDescent="0.25">
      <c r="V318" s="22"/>
      <c r="AG318" s="6"/>
    </row>
    <row r="319" spans="22:33" x14ac:dyDescent="0.25">
      <c r="V319" s="22"/>
      <c r="AG319" s="6"/>
    </row>
    <row r="320" spans="22:33" x14ac:dyDescent="0.25">
      <c r="V320" s="22"/>
      <c r="AG320" s="6"/>
    </row>
    <row r="321" spans="22:33" x14ac:dyDescent="0.25">
      <c r="V321" s="22"/>
      <c r="AG321" s="6"/>
    </row>
    <row r="322" spans="22:33" x14ac:dyDescent="0.25">
      <c r="V322" s="22"/>
      <c r="AG322" s="6"/>
    </row>
    <row r="323" spans="22:33" x14ac:dyDescent="0.25">
      <c r="V323" s="22"/>
      <c r="AG323" s="6"/>
    </row>
    <row r="324" spans="22:33" x14ac:dyDescent="0.25">
      <c r="V324" s="22"/>
      <c r="AG324" s="6"/>
    </row>
    <row r="325" spans="22:33" x14ac:dyDescent="0.25">
      <c r="V325" s="22"/>
      <c r="AG325" s="6"/>
    </row>
    <row r="326" spans="22:33" x14ac:dyDescent="0.25">
      <c r="V326" s="22"/>
      <c r="AG326" s="6"/>
    </row>
    <row r="327" spans="22:33" x14ac:dyDescent="0.25">
      <c r="V327" s="22"/>
      <c r="AG327" s="6"/>
    </row>
    <row r="328" spans="22:33" x14ac:dyDescent="0.25">
      <c r="V328" s="22"/>
      <c r="AG328" s="6"/>
    </row>
    <row r="329" spans="22:33" x14ac:dyDescent="0.25">
      <c r="V329" s="22"/>
      <c r="AG329" s="6"/>
    </row>
    <row r="330" spans="22:33" x14ac:dyDescent="0.25">
      <c r="V330" s="22"/>
      <c r="AG330" s="6"/>
    </row>
    <row r="331" spans="22:33" x14ac:dyDescent="0.25">
      <c r="V331" s="22"/>
      <c r="AG331" s="6"/>
    </row>
    <row r="332" spans="22:33" x14ac:dyDescent="0.25">
      <c r="V332" s="22"/>
      <c r="AG332" s="6"/>
    </row>
    <row r="333" spans="22:33" x14ac:dyDescent="0.25">
      <c r="V333" s="22"/>
      <c r="AG333" s="6"/>
    </row>
    <row r="334" spans="22:33" x14ac:dyDescent="0.25">
      <c r="V334" s="22"/>
      <c r="AG334" s="6"/>
    </row>
    <row r="335" spans="22:33" x14ac:dyDescent="0.25">
      <c r="V335" s="22"/>
      <c r="AG335" s="6"/>
    </row>
    <row r="336" spans="22:33" x14ac:dyDescent="0.25">
      <c r="V336" s="22"/>
      <c r="AG336" s="6"/>
    </row>
    <row r="337" spans="22:33" x14ac:dyDescent="0.25">
      <c r="V337" s="22"/>
      <c r="AG337" s="6"/>
    </row>
    <row r="338" spans="22:33" x14ac:dyDescent="0.25">
      <c r="V338" s="22"/>
      <c r="AG338" s="6"/>
    </row>
    <row r="339" spans="22:33" x14ac:dyDescent="0.25">
      <c r="V339" s="22"/>
      <c r="AG339" s="6"/>
    </row>
    <row r="340" spans="22:33" x14ac:dyDescent="0.25">
      <c r="V340" s="22"/>
      <c r="AG340" s="6"/>
    </row>
    <row r="341" spans="22:33" x14ac:dyDescent="0.25">
      <c r="V341" s="22"/>
      <c r="AG341" s="6"/>
    </row>
    <row r="342" spans="22:33" x14ac:dyDescent="0.25">
      <c r="V342" s="22"/>
      <c r="AG342" s="6"/>
    </row>
    <row r="343" spans="22:33" x14ac:dyDescent="0.25">
      <c r="V343" s="22"/>
      <c r="AG343" s="6"/>
    </row>
    <row r="344" spans="22:33" x14ac:dyDescent="0.25">
      <c r="V344" s="22"/>
      <c r="AG344" s="6"/>
    </row>
    <row r="345" spans="22:33" x14ac:dyDescent="0.25">
      <c r="V345" s="22"/>
      <c r="AG345" s="6"/>
    </row>
    <row r="346" spans="22:33" x14ac:dyDescent="0.25">
      <c r="V346" s="22"/>
      <c r="AG346" s="6"/>
    </row>
    <row r="347" spans="22:33" x14ac:dyDescent="0.25">
      <c r="V347" s="22"/>
      <c r="AG347" s="6"/>
    </row>
    <row r="348" spans="22:33" x14ac:dyDescent="0.25">
      <c r="V348" s="22"/>
      <c r="AG348" s="6"/>
    </row>
    <row r="349" spans="22:33" x14ac:dyDescent="0.25">
      <c r="V349" s="22"/>
      <c r="AG349" s="6"/>
    </row>
    <row r="350" spans="22:33" x14ac:dyDescent="0.25">
      <c r="V350" s="22"/>
      <c r="AG350" s="6"/>
    </row>
    <row r="351" spans="22:33" x14ac:dyDescent="0.25">
      <c r="V351" s="22"/>
      <c r="AG351" s="6"/>
    </row>
    <row r="352" spans="22:33" x14ac:dyDescent="0.25">
      <c r="V352" s="22"/>
      <c r="AG352" s="6"/>
    </row>
    <row r="353" spans="22:33" x14ac:dyDescent="0.25">
      <c r="V353" s="22"/>
      <c r="AG353" s="6"/>
    </row>
    <row r="354" spans="22:33" x14ac:dyDescent="0.25">
      <c r="V354" s="22"/>
      <c r="AG354" s="6"/>
    </row>
    <row r="355" spans="22:33" x14ac:dyDescent="0.25">
      <c r="V355" s="22"/>
      <c r="AG355" s="6"/>
    </row>
    <row r="356" spans="22:33" x14ac:dyDescent="0.25">
      <c r="V356" s="22"/>
      <c r="AG356" s="6"/>
    </row>
    <row r="357" spans="22:33" x14ac:dyDescent="0.25">
      <c r="V357" s="22"/>
      <c r="AG357" s="6"/>
    </row>
    <row r="358" spans="22:33" x14ac:dyDescent="0.25">
      <c r="V358" s="22"/>
      <c r="AG358" s="6"/>
    </row>
    <row r="359" spans="22:33" x14ac:dyDescent="0.25">
      <c r="V359" s="22"/>
      <c r="AG359" s="6"/>
    </row>
    <row r="360" spans="22:33" x14ac:dyDescent="0.25">
      <c r="V360" s="22"/>
      <c r="AG360" s="6"/>
    </row>
    <row r="361" spans="22:33" x14ac:dyDescent="0.25">
      <c r="V361" s="22"/>
      <c r="AG361" s="6"/>
    </row>
    <row r="362" spans="22:33" x14ac:dyDescent="0.25">
      <c r="V362" s="22"/>
      <c r="AG362" s="6"/>
    </row>
    <row r="363" spans="22:33" x14ac:dyDescent="0.25">
      <c r="V363" s="22"/>
      <c r="AG363" s="6"/>
    </row>
    <row r="364" spans="22:33" x14ac:dyDescent="0.25">
      <c r="V364" s="22"/>
      <c r="AG364" s="6"/>
    </row>
    <row r="365" spans="22:33" x14ac:dyDescent="0.25">
      <c r="V365" s="22"/>
      <c r="AG365" s="6"/>
    </row>
    <row r="366" spans="22:33" x14ac:dyDescent="0.25">
      <c r="V366" s="22"/>
      <c r="AG366" s="6"/>
    </row>
    <row r="367" spans="22:33" x14ac:dyDescent="0.25">
      <c r="V367" s="22"/>
      <c r="AG367" s="6"/>
    </row>
    <row r="368" spans="22:33" x14ac:dyDescent="0.25">
      <c r="V368" s="22"/>
      <c r="AG368" s="6"/>
    </row>
    <row r="369" spans="22:33" x14ac:dyDescent="0.25">
      <c r="V369" s="22"/>
      <c r="AG369" s="6"/>
    </row>
    <row r="370" spans="22:33" x14ac:dyDescent="0.25">
      <c r="V370" s="22"/>
      <c r="AG370" s="6"/>
    </row>
    <row r="371" spans="22:33" x14ac:dyDescent="0.25">
      <c r="V371" s="22"/>
      <c r="AG371" s="6"/>
    </row>
    <row r="372" spans="22:33" x14ac:dyDescent="0.25">
      <c r="V372" s="22"/>
      <c r="AG372" s="6"/>
    </row>
    <row r="373" spans="22:33" x14ac:dyDescent="0.25">
      <c r="V373" s="22"/>
      <c r="AG373" s="6"/>
    </row>
    <row r="374" spans="22:33" x14ac:dyDescent="0.25">
      <c r="V374" s="22"/>
      <c r="AG374" s="6"/>
    </row>
    <row r="375" spans="22:33" x14ac:dyDescent="0.25">
      <c r="V375" s="22"/>
      <c r="AG375" s="6"/>
    </row>
    <row r="376" spans="22:33" x14ac:dyDescent="0.25">
      <c r="V376" s="22"/>
      <c r="AG376" s="6"/>
    </row>
    <row r="377" spans="22:33" x14ac:dyDescent="0.25">
      <c r="V377" s="22"/>
      <c r="AG377" s="6"/>
    </row>
    <row r="378" spans="22:33" x14ac:dyDescent="0.25">
      <c r="V378" s="22"/>
      <c r="AG378" s="6"/>
    </row>
    <row r="379" spans="22:33" x14ac:dyDescent="0.25">
      <c r="V379" s="22"/>
      <c r="AG379" s="6"/>
    </row>
    <row r="380" spans="22:33" x14ac:dyDescent="0.25">
      <c r="V380" s="22"/>
      <c r="AG380" s="6"/>
    </row>
    <row r="381" spans="22:33" x14ac:dyDescent="0.25">
      <c r="V381" s="22"/>
      <c r="AG381" s="6"/>
    </row>
    <row r="382" spans="22:33" x14ac:dyDescent="0.25">
      <c r="V382" s="22"/>
      <c r="AG382" s="6"/>
    </row>
    <row r="383" spans="22:33" x14ac:dyDescent="0.25">
      <c r="V383" s="22"/>
      <c r="AG383" s="6"/>
    </row>
    <row r="384" spans="22:33" x14ac:dyDescent="0.25">
      <c r="V384" s="22"/>
      <c r="AG384" s="6"/>
    </row>
    <row r="385" spans="22:33" x14ac:dyDescent="0.25">
      <c r="V385" s="22"/>
      <c r="AG385" s="6"/>
    </row>
    <row r="386" spans="22:33" x14ac:dyDescent="0.25">
      <c r="V386" s="22"/>
      <c r="AG386" s="6"/>
    </row>
    <row r="387" spans="22:33" x14ac:dyDescent="0.25">
      <c r="V387" s="22"/>
      <c r="AG387" s="6"/>
    </row>
    <row r="388" spans="22:33" x14ac:dyDescent="0.25">
      <c r="V388" s="22"/>
      <c r="AG388" s="6"/>
    </row>
    <row r="389" spans="22:33" x14ac:dyDescent="0.25">
      <c r="V389" s="22"/>
      <c r="AG389" s="6"/>
    </row>
    <row r="390" spans="22:33" x14ac:dyDescent="0.25">
      <c r="V390" s="22"/>
      <c r="AG390" s="6"/>
    </row>
    <row r="391" spans="22:33" x14ac:dyDescent="0.25">
      <c r="V391" s="22"/>
      <c r="AG391" s="6"/>
    </row>
    <row r="392" spans="22:33" x14ac:dyDescent="0.25">
      <c r="V392" s="22"/>
      <c r="AG392" s="6"/>
    </row>
    <row r="393" spans="22:33" x14ac:dyDescent="0.25">
      <c r="V393" s="22"/>
      <c r="AG393" s="6"/>
    </row>
    <row r="394" spans="22:33" x14ac:dyDescent="0.25">
      <c r="V394" s="22"/>
      <c r="AG394" s="6"/>
    </row>
    <row r="395" spans="22:33" x14ac:dyDescent="0.25">
      <c r="V395" s="22"/>
      <c r="AG395" s="6"/>
    </row>
    <row r="396" spans="22:33" x14ac:dyDescent="0.25">
      <c r="V396" s="22"/>
      <c r="AG396" s="6"/>
    </row>
    <row r="397" spans="22:33" x14ac:dyDescent="0.25">
      <c r="V397" s="22"/>
      <c r="AG397" s="6"/>
    </row>
    <row r="398" spans="22:33" x14ac:dyDescent="0.25">
      <c r="V398" s="22"/>
      <c r="AG398" s="6"/>
    </row>
    <row r="399" spans="22:33" x14ac:dyDescent="0.25">
      <c r="V399" s="22"/>
      <c r="AG399" s="6"/>
    </row>
    <row r="400" spans="22:33" x14ac:dyDescent="0.25">
      <c r="V400" s="22"/>
      <c r="AG400" s="6"/>
    </row>
    <row r="401" spans="22:33" x14ac:dyDescent="0.25">
      <c r="V401" s="22"/>
      <c r="AG401" s="6"/>
    </row>
    <row r="402" spans="22:33" x14ac:dyDescent="0.25">
      <c r="V402" s="22"/>
      <c r="AG402" s="6"/>
    </row>
    <row r="403" spans="22:33" x14ac:dyDescent="0.25">
      <c r="V403" s="22"/>
      <c r="AG403" s="6"/>
    </row>
    <row r="404" spans="22:33" x14ac:dyDescent="0.25">
      <c r="V404" s="22"/>
      <c r="AG404" s="6"/>
    </row>
    <row r="405" spans="22:33" x14ac:dyDescent="0.25">
      <c r="V405" s="22"/>
      <c r="AG405" s="6"/>
    </row>
    <row r="406" spans="22:33" x14ac:dyDescent="0.25">
      <c r="V406" s="22"/>
      <c r="AG406" s="6"/>
    </row>
    <row r="407" spans="22:33" x14ac:dyDescent="0.25">
      <c r="V407" s="22"/>
      <c r="AG407" s="6"/>
    </row>
    <row r="408" spans="22:33" x14ac:dyDescent="0.25">
      <c r="V408" s="22"/>
      <c r="AG408" s="6"/>
    </row>
    <row r="409" spans="22:33" x14ac:dyDescent="0.25">
      <c r="V409" s="22"/>
      <c r="AG409" s="6"/>
    </row>
    <row r="410" spans="22:33" x14ac:dyDescent="0.25">
      <c r="V410" s="22"/>
      <c r="AG410" s="6"/>
    </row>
    <row r="411" spans="22:33" x14ac:dyDescent="0.25">
      <c r="V411" s="22"/>
      <c r="AG411" s="6"/>
    </row>
    <row r="412" spans="22:33" x14ac:dyDescent="0.25">
      <c r="V412" s="22"/>
      <c r="AG412" s="6"/>
    </row>
    <row r="413" spans="22:33" x14ac:dyDescent="0.25">
      <c r="V413" s="22"/>
      <c r="AG413" s="6"/>
    </row>
    <row r="414" spans="22:33" x14ac:dyDescent="0.25">
      <c r="V414" s="22"/>
      <c r="AG414" s="6"/>
    </row>
    <row r="415" spans="22:33" x14ac:dyDescent="0.25">
      <c r="V415" s="22"/>
      <c r="AG415" s="6"/>
    </row>
    <row r="416" spans="22:33" x14ac:dyDescent="0.25">
      <c r="V416" s="22"/>
      <c r="AG416" s="6"/>
    </row>
    <row r="417" spans="22:33" x14ac:dyDescent="0.25">
      <c r="V417" s="22"/>
      <c r="AG417" s="6"/>
    </row>
    <row r="418" spans="22:33" x14ac:dyDescent="0.25">
      <c r="V418" s="22"/>
      <c r="AG418" s="6"/>
    </row>
    <row r="419" spans="22:33" x14ac:dyDescent="0.25">
      <c r="V419" s="22"/>
      <c r="AG419" s="6"/>
    </row>
    <row r="420" spans="22:33" x14ac:dyDescent="0.25">
      <c r="V420" s="22"/>
      <c r="AG420" s="6"/>
    </row>
    <row r="421" spans="22:33" x14ac:dyDescent="0.25">
      <c r="V421" s="22"/>
      <c r="AG421" s="6"/>
    </row>
    <row r="422" spans="22:33" x14ac:dyDescent="0.25">
      <c r="V422" s="22"/>
      <c r="AG422" s="6"/>
    </row>
    <row r="423" spans="22:33" x14ac:dyDescent="0.25">
      <c r="V423" s="22"/>
      <c r="AG423" s="6"/>
    </row>
    <row r="424" spans="22:33" x14ac:dyDescent="0.25">
      <c r="V424" s="22"/>
      <c r="AG424" s="6"/>
    </row>
    <row r="425" spans="22:33" x14ac:dyDescent="0.25">
      <c r="V425" s="22"/>
      <c r="AG425" s="6"/>
    </row>
    <row r="426" spans="22:33" x14ac:dyDescent="0.25">
      <c r="V426" s="22"/>
      <c r="AG426" s="6"/>
    </row>
    <row r="427" spans="22:33" x14ac:dyDescent="0.25">
      <c r="V427" s="22"/>
      <c r="AG427" s="6"/>
    </row>
    <row r="428" spans="22:33" x14ac:dyDescent="0.25">
      <c r="V428" s="22"/>
      <c r="AG428" s="6"/>
    </row>
    <row r="429" spans="22:33" x14ac:dyDescent="0.25">
      <c r="V429" s="22"/>
      <c r="AG429" s="6"/>
    </row>
    <row r="430" spans="22:33" x14ac:dyDescent="0.25">
      <c r="V430" s="22"/>
      <c r="AG430" s="6"/>
    </row>
    <row r="431" spans="22:33" x14ac:dyDescent="0.25">
      <c r="V431" s="22"/>
      <c r="AG431" s="6"/>
    </row>
    <row r="432" spans="22:33" x14ac:dyDescent="0.25">
      <c r="V432" s="22"/>
      <c r="AG432" s="6"/>
    </row>
    <row r="433" spans="22:33" x14ac:dyDescent="0.25">
      <c r="V433" s="22"/>
      <c r="AG433" s="6"/>
    </row>
    <row r="434" spans="22:33" x14ac:dyDescent="0.25">
      <c r="V434" s="22"/>
      <c r="AG434" s="6"/>
    </row>
    <row r="435" spans="22:33" x14ac:dyDescent="0.25">
      <c r="V435" s="22"/>
      <c r="AG435" s="6"/>
    </row>
    <row r="436" spans="22:33" x14ac:dyDescent="0.25">
      <c r="V436" s="22"/>
      <c r="AG436" s="6"/>
    </row>
    <row r="437" spans="22:33" x14ac:dyDescent="0.25">
      <c r="V437" s="22"/>
      <c r="AG437" s="6"/>
    </row>
    <row r="438" spans="22:33" x14ac:dyDescent="0.25">
      <c r="V438" s="22"/>
      <c r="AG438" s="6"/>
    </row>
    <row r="439" spans="22:33" x14ac:dyDescent="0.25">
      <c r="V439" s="22"/>
      <c r="AG439" s="6"/>
    </row>
    <row r="440" spans="22:33" x14ac:dyDescent="0.25">
      <c r="V440" s="22"/>
      <c r="AG440" s="6"/>
    </row>
    <row r="441" spans="22:33" x14ac:dyDescent="0.25">
      <c r="V441" s="22"/>
      <c r="AG441" s="6"/>
    </row>
    <row r="442" spans="22:33" x14ac:dyDescent="0.25">
      <c r="V442" s="22"/>
      <c r="AG442" s="6"/>
    </row>
    <row r="443" spans="22:33" x14ac:dyDescent="0.25">
      <c r="V443" s="22"/>
      <c r="AG443" s="6"/>
    </row>
    <row r="444" spans="22:33" x14ac:dyDescent="0.25">
      <c r="V444" s="22"/>
      <c r="AG444" s="6"/>
    </row>
    <row r="445" spans="22:33" x14ac:dyDescent="0.25">
      <c r="V445" s="22"/>
      <c r="AG445" s="6"/>
    </row>
    <row r="446" spans="22:33" x14ac:dyDescent="0.25">
      <c r="V446" s="22"/>
      <c r="AG446" s="6"/>
    </row>
    <row r="447" spans="22:33" x14ac:dyDescent="0.25">
      <c r="V447" s="22"/>
      <c r="AG447" s="6"/>
    </row>
    <row r="448" spans="22:33" x14ac:dyDescent="0.25">
      <c r="V448" s="22"/>
      <c r="AG448" s="6"/>
    </row>
    <row r="449" spans="22:33" x14ac:dyDescent="0.25">
      <c r="V449" s="22"/>
      <c r="AG449" s="6"/>
    </row>
    <row r="450" spans="22:33" x14ac:dyDescent="0.25">
      <c r="V450" s="22"/>
      <c r="AG450" s="6"/>
    </row>
    <row r="451" spans="22:33" x14ac:dyDescent="0.25">
      <c r="V451" s="22"/>
      <c r="AG451" s="6"/>
    </row>
    <row r="452" spans="22:33" x14ac:dyDescent="0.25">
      <c r="V452" s="22"/>
      <c r="AG452" s="6"/>
    </row>
    <row r="453" spans="22:33" x14ac:dyDescent="0.25">
      <c r="V453" s="22"/>
      <c r="AG453" s="6"/>
    </row>
    <row r="454" spans="22:33" x14ac:dyDescent="0.25">
      <c r="V454" s="22"/>
      <c r="AG454" s="6"/>
    </row>
    <row r="455" spans="22:33" x14ac:dyDescent="0.25">
      <c r="V455" s="22"/>
      <c r="AG455" s="6"/>
    </row>
    <row r="456" spans="22:33" x14ac:dyDescent="0.25">
      <c r="V456" s="22"/>
      <c r="AG456" s="6"/>
    </row>
    <row r="457" spans="22:33" x14ac:dyDescent="0.25">
      <c r="V457" s="22"/>
      <c r="AG457" s="6"/>
    </row>
    <row r="458" spans="22:33" x14ac:dyDescent="0.25">
      <c r="V458" s="22"/>
      <c r="AG458" s="6"/>
    </row>
    <row r="459" spans="22:33" x14ac:dyDescent="0.25">
      <c r="V459" s="22"/>
      <c r="AG459" s="6"/>
    </row>
    <row r="460" spans="22:33" x14ac:dyDescent="0.25">
      <c r="V460" s="22"/>
      <c r="AG460" s="6"/>
    </row>
    <row r="461" spans="22:33" x14ac:dyDescent="0.25">
      <c r="V461" s="22"/>
      <c r="AG461" s="6"/>
    </row>
    <row r="462" spans="22:33" x14ac:dyDescent="0.25">
      <c r="V462" s="22"/>
      <c r="AG462" s="6"/>
    </row>
    <row r="463" spans="22:33" x14ac:dyDescent="0.25">
      <c r="V463" s="22"/>
      <c r="AG463" s="6"/>
    </row>
    <row r="464" spans="22:33" x14ac:dyDescent="0.25">
      <c r="V464" s="22"/>
      <c r="AG464" s="6"/>
    </row>
    <row r="465" spans="22:33" x14ac:dyDescent="0.25">
      <c r="V465" s="22"/>
      <c r="AG465" s="6"/>
    </row>
    <row r="466" spans="22:33" x14ac:dyDescent="0.25">
      <c r="V466" s="22"/>
      <c r="AG466" s="6"/>
    </row>
    <row r="467" spans="22:33" x14ac:dyDescent="0.25">
      <c r="V467" s="22"/>
      <c r="AG467" s="6"/>
    </row>
    <row r="468" spans="22:33" x14ac:dyDescent="0.25">
      <c r="V468" s="22"/>
      <c r="AG468" s="6"/>
    </row>
    <row r="469" spans="22:33" x14ac:dyDescent="0.25">
      <c r="V469" s="22"/>
      <c r="AG469" s="6"/>
    </row>
    <row r="470" spans="22:33" x14ac:dyDescent="0.25">
      <c r="V470" s="22"/>
      <c r="AG470" s="6"/>
    </row>
    <row r="471" spans="22:33" x14ac:dyDescent="0.25">
      <c r="V471" s="22"/>
      <c r="AG471" s="6"/>
    </row>
    <row r="472" spans="22:33" x14ac:dyDescent="0.25">
      <c r="V472" s="22"/>
      <c r="AG472" s="6"/>
    </row>
    <row r="473" spans="22:33" x14ac:dyDescent="0.25">
      <c r="V473" s="22"/>
      <c r="AG473" s="6"/>
    </row>
    <row r="474" spans="22:33" x14ac:dyDescent="0.25">
      <c r="V474" s="22"/>
      <c r="AG474" s="6"/>
    </row>
    <row r="475" spans="22:33" x14ac:dyDescent="0.25">
      <c r="V475" s="22"/>
      <c r="AG475" s="6"/>
    </row>
    <row r="476" spans="22:33" x14ac:dyDescent="0.25">
      <c r="V476" s="22"/>
      <c r="AG476" s="6"/>
    </row>
    <row r="477" spans="22:33" x14ac:dyDescent="0.25">
      <c r="V477" s="22"/>
      <c r="AG477" s="6"/>
    </row>
    <row r="478" spans="22:33" x14ac:dyDescent="0.25">
      <c r="V478" s="22"/>
      <c r="AG478" s="6"/>
    </row>
    <row r="479" spans="22:33" x14ac:dyDescent="0.25">
      <c r="V479" s="22"/>
      <c r="AG479" s="6"/>
    </row>
    <row r="480" spans="22:33" x14ac:dyDescent="0.25">
      <c r="V480" s="22"/>
      <c r="AG480" s="6"/>
    </row>
    <row r="481" spans="22:33" x14ac:dyDescent="0.25">
      <c r="V481" s="22"/>
      <c r="AG481" s="6"/>
    </row>
    <row r="482" spans="22:33" x14ac:dyDescent="0.25">
      <c r="V482" s="22"/>
      <c r="AG482" s="6"/>
    </row>
    <row r="483" spans="22:33" x14ac:dyDescent="0.25">
      <c r="V483" s="22"/>
      <c r="AG483" s="6"/>
    </row>
    <row r="484" spans="22:33" x14ac:dyDescent="0.25">
      <c r="V484" s="22"/>
      <c r="AG484" s="6"/>
    </row>
    <row r="485" spans="22:33" x14ac:dyDescent="0.25">
      <c r="V485" s="22"/>
      <c r="AG485" s="6"/>
    </row>
    <row r="486" spans="22:33" x14ac:dyDescent="0.25">
      <c r="V486" s="22"/>
      <c r="AG486" s="6"/>
    </row>
    <row r="487" spans="22:33" x14ac:dyDescent="0.25">
      <c r="V487" s="22"/>
      <c r="AG487" s="6"/>
    </row>
    <row r="488" spans="22:33" x14ac:dyDescent="0.25">
      <c r="V488" s="22"/>
      <c r="AG488" s="6"/>
    </row>
    <row r="489" spans="22:33" x14ac:dyDescent="0.25">
      <c r="V489" s="22"/>
      <c r="AG489" s="6"/>
    </row>
    <row r="490" spans="22:33" x14ac:dyDescent="0.25">
      <c r="V490" s="22"/>
      <c r="AG490" s="6"/>
    </row>
    <row r="491" spans="22:33" x14ac:dyDescent="0.25">
      <c r="V491" s="22"/>
      <c r="AG491" s="6"/>
    </row>
    <row r="492" spans="22:33" x14ac:dyDescent="0.25">
      <c r="V492" s="22"/>
      <c r="AG492" s="6"/>
    </row>
    <row r="493" spans="22:33" x14ac:dyDescent="0.25">
      <c r="V493" s="22"/>
      <c r="AG493" s="6"/>
    </row>
    <row r="494" spans="22:33" x14ac:dyDescent="0.25">
      <c r="V494" s="22"/>
      <c r="AG494" s="6"/>
    </row>
    <row r="495" spans="22:33" x14ac:dyDescent="0.25">
      <c r="V495" s="22"/>
      <c r="AG495" s="6"/>
    </row>
    <row r="496" spans="22:33" x14ac:dyDescent="0.25">
      <c r="V496" s="22"/>
      <c r="AG496" s="6"/>
    </row>
    <row r="497" spans="22:33" x14ac:dyDescent="0.25">
      <c r="V497" s="22"/>
      <c r="AG497" s="6"/>
    </row>
    <row r="498" spans="22:33" x14ac:dyDescent="0.25">
      <c r="V498" s="22"/>
      <c r="AG498" s="6"/>
    </row>
    <row r="499" spans="22:33" x14ac:dyDescent="0.25">
      <c r="V499" s="22"/>
      <c r="AG499" s="6"/>
    </row>
    <row r="500" spans="22:33" x14ac:dyDescent="0.25">
      <c r="V500" s="22"/>
      <c r="AG500" s="6"/>
    </row>
    <row r="501" spans="22:33" x14ac:dyDescent="0.25">
      <c r="V501" s="22"/>
      <c r="AG501" s="6"/>
    </row>
    <row r="502" spans="22:33" x14ac:dyDescent="0.25">
      <c r="V502" s="22"/>
      <c r="AG502" s="6"/>
    </row>
    <row r="503" spans="22:33" x14ac:dyDescent="0.25">
      <c r="V503" s="22"/>
      <c r="AG503" s="6"/>
    </row>
    <row r="504" spans="22:33" x14ac:dyDescent="0.25">
      <c r="V504" s="22"/>
      <c r="AG504" s="6"/>
    </row>
    <row r="505" spans="22:33" x14ac:dyDescent="0.25">
      <c r="V505" s="22"/>
      <c r="AG505" s="6"/>
    </row>
    <row r="506" spans="22:33" x14ac:dyDescent="0.25">
      <c r="V506" s="22"/>
      <c r="AG506" s="6"/>
    </row>
    <row r="507" spans="22:33" x14ac:dyDescent="0.25">
      <c r="V507" s="22"/>
      <c r="AG507" s="6"/>
    </row>
    <row r="508" spans="22:33" x14ac:dyDescent="0.25">
      <c r="V508" s="22"/>
      <c r="AG508" s="6"/>
    </row>
    <row r="509" spans="22:33" x14ac:dyDescent="0.25">
      <c r="V509" s="22"/>
      <c r="AG509" s="6"/>
    </row>
    <row r="510" spans="22:33" x14ac:dyDescent="0.25">
      <c r="V510" s="22"/>
      <c r="AG510" s="6"/>
    </row>
    <row r="511" spans="22:33" x14ac:dyDescent="0.25">
      <c r="V511" s="22"/>
      <c r="AG511" s="6"/>
    </row>
    <row r="512" spans="22:33" x14ac:dyDescent="0.25">
      <c r="V512" s="22"/>
      <c r="AG512" s="6"/>
    </row>
    <row r="513" spans="22:33" x14ac:dyDescent="0.25">
      <c r="V513" s="22"/>
      <c r="AG513" s="6"/>
    </row>
    <row r="514" spans="22:33" x14ac:dyDescent="0.25">
      <c r="V514" s="22"/>
      <c r="AG514" s="6"/>
    </row>
    <row r="515" spans="22:33" x14ac:dyDescent="0.25">
      <c r="V515" s="22"/>
      <c r="AG515" s="6"/>
    </row>
    <row r="516" spans="22:33" x14ac:dyDescent="0.25">
      <c r="V516" s="22"/>
      <c r="AG516" s="6"/>
    </row>
    <row r="517" spans="22:33" x14ac:dyDescent="0.25">
      <c r="V517" s="22"/>
      <c r="AG517" s="6"/>
    </row>
    <row r="518" spans="22:33" x14ac:dyDescent="0.25">
      <c r="V518" s="22"/>
      <c r="AG518" s="6"/>
    </row>
    <row r="519" spans="22:33" x14ac:dyDescent="0.25">
      <c r="V519" s="22"/>
      <c r="AG519" s="6"/>
    </row>
    <row r="520" spans="22:33" x14ac:dyDescent="0.25">
      <c r="V520" s="22"/>
      <c r="AG520" s="6"/>
    </row>
    <row r="521" spans="22:33" x14ac:dyDescent="0.25">
      <c r="V521" s="22"/>
      <c r="AG521" s="6"/>
    </row>
    <row r="522" spans="22:33" x14ac:dyDescent="0.25">
      <c r="V522" s="22"/>
      <c r="AG522" s="6"/>
    </row>
    <row r="523" spans="22:33" x14ac:dyDescent="0.25">
      <c r="V523" s="22"/>
      <c r="AG523" s="6"/>
    </row>
    <row r="524" spans="22:33" x14ac:dyDescent="0.25">
      <c r="V524" s="22"/>
      <c r="AG524" s="6"/>
    </row>
    <row r="525" spans="22:33" x14ac:dyDescent="0.25">
      <c r="V525" s="22"/>
      <c r="AG525" s="6"/>
    </row>
    <row r="526" spans="22:33" x14ac:dyDescent="0.25">
      <c r="V526" s="22"/>
      <c r="AG526" s="6"/>
    </row>
    <row r="527" spans="22:33" x14ac:dyDescent="0.25">
      <c r="V527" s="22"/>
      <c r="AG527" s="6"/>
    </row>
    <row r="528" spans="22:33" x14ac:dyDescent="0.25">
      <c r="V528" s="22"/>
      <c r="AG528" s="6"/>
    </row>
    <row r="529" spans="22:33" x14ac:dyDescent="0.25">
      <c r="V529" s="22"/>
      <c r="AG529" s="6"/>
    </row>
    <row r="530" spans="22:33" x14ac:dyDescent="0.25">
      <c r="V530" s="22"/>
      <c r="AG530" s="6"/>
    </row>
    <row r="531" spans="22:33" x14ac:dyDescent="0.25">
      <c r="V531" s="22"/>
      <c r="AG531" s="6"/>
    </row>
    <row r="532" spans="22:33" x14ac:dyDescent="0.25">
      <c r="V532" s="22"/>
      <c r="AG532" s="6"/>
    </row>
    <row r="533" spans="22:33" x14ac:dyDescent="0.25">
      <c r="V533" s="22"/>
      <c r="AG533" s="6"/>
    </row>
    <row r="534" spans="22:33" x14ac:dyDescent="0.25">
      <c r="V534" s="22"/>
      <c r="AG534" s="6"/>
    </row>
    <row r="535" spans="22:33" x14ac:dyDescent="0.25">
      <c r="V535" s="22"/>
      <c r="AG535" s="6"/>
    </row>
    <row r="536" spans="22:33" x14ac:dyDescent="0.25">
      <c r="V536" s="22"/>
      <c r="AG536" s="6"/>
    </row>
    <row r="537" spans="22:33" x14ac:dyDescent="0.25">
      <c r="V537" s="22"/>
      <c r="AG537" s="6"/>
    </row>
    <row r="538" spans="22:33" x14ac:dyDescent="0.25">
      <c r="V538" s="22"/>
      <c r="AG538" s="6"/>
    </row>
    <row r="539" spans="22:33" x14ac:dyDescent="0.25">
      <c r="V539" s="22"/>
      <c r="AG539" s="6"/>
    </row>
    <row r="540" spans="22:33" x14ac:dyDescent="0.25">
      <c r="V540" s="22"/>
      <c r="AG540" s="6"/>
    </row>
    <row r="541" spans="22:33" x14ac:dyDescent="0.25">
      <c r="V541" s="22"/>
      <c r="AG541" s="6"/>
    </row>
    <row r="542" spans="22:33" x14ac:dyDescent="0.25">
      <c r="V542" s="22"/>
      <c r="AG542" s="6"/>
    </row>
    <row r="543" spans="22:33" x14ac:dyDescent="0.25">
      <c r="V543" s="22"/>
      <c r="AG543" s="6"/>
    </row>
    <row r="544" spans="22:33" x14ac:dyDescent="0.25">
      <c r="V544" s="22"/>
      <c r="AG544" s="6"/>
    </row>
    <row r="545" spans="22:33" x14ac:dyDescent="0.25">
      <c r="V545" s="22"/>
      <c r="AG545" s="6"/>
    </row>
    <row r="546" spans="22:33" x14ac:dyDescent="0.25">
      <c r="V546" s="22"/>
      <c r="AG546" s="6"/>
    </row>
    <row r="547" spans="22:33" x14ac:dyDescent="0.25">
      <c r="V547" s="22"/>
      <c r="AG547" s="6"/>
    </row>
    <row r="548" spans="22:33" x14ac:dyDescent="0.25">
      <c r="V548" s="22"/>
      <c r="AG548" s="6"/>
    </row>
    <row r="549" spans="22:33" x14ac:dyDescent="0.25">
      <c r="V549" s="22"/>
      <c r="AG549" s="6"/>
    </row>
    <row r="550" spans="22:33" x14ac:dyDescent="0.25">
      <c r="V550" s="22"/>
      <c r="AG550" s="6"/>
    </row>
    <row r="551" spans="22:33" x14ac:dyDescent="0.25">
      <c r="V551" s="22"/>
      <c r="AG551" s="6"/>
    </row>
    <row r="552" spans="22:33" x14ac:dyDescent="0.25">
      <c r="V552" s="22"/>
      <c r="AG552" s="6"/>
    </row>
    <row r="553" spans="22:33" x14ac:dyDescent="0.25">
      <c r="V553" s="22"/>
      <c r="AG553" s="6"/>
    </row>
    <row r="554" spans="22:33" x14ac:dyDescent="0.25">
      <c r="V554" s="22"/>
      <c r="AG554" s="6"/>
    </row>
    <row r="555" spans="22:33" x14ac:dyDescent="0.25">
      <c r="V555" s="22"/>
      <c r="AG555" s="6"/>
    </row>
    <row r="556" spans="22:33" x14ac:dyDescent="0.25">
      <c r="V556" s="22"/>
      <c r="AG556" s="6"/>
    </row>
    <row r="557" spans="22:33" x14ac:dyDescent="0.25">
      <c r="V557" s="22"/>
      <c r="AG557" s="6"/>
    </row>
    <row r="558" spans="22:33" x14ac:dyDescent="0.25">
      <c r="V558" s="22"/>
      <c r="AG558" s="6"/>
    </row>
    <row r="559" spans="22:33" x14ac:dyDescent="0.25">
      <c r="V559" s="22"/>
      <c r="AG559" s="6"/>
    </row>
    <row r="560" spans="22:33" x14ac:dyDescent="0.25">
      <c r="V560" s="22"/>
      <c r="AG560" s="6"/>
    </row>
    <row r="561" spans="22:33" x14ac:dyDescent="0.25">
      <c r="V561" s="22"/>
      <c r="AG561" s="6"/>
    </row>
    <row r="562" spans="22:33" x14ac:dyDescent="0.25">
      <c r="V562" s="22"/>
      <c r="AG562" s="6"/>
    </row>
    <row r="563" spans="22:33" x14ac:dyDescent="0.25">
      <c r="V563" s="22"/>
      <c r="AG563" s="6"/>
    </row>
    <row r="564" spans="22:33" x14ac:dyDescent="0.25">
      <c r="V564" s="22"/>
      <c r="AG564" s="6"/>
    </row>
    <row r="565" spans="22:33" x14ac:dyDescent="0.25">
      <c r="V565" s="22"/>
      <c r="AG565" s="6"/>
    </row>
    <row r="566" spans="22:33" x14ac:dyDescent="0.25">
      <c r="V566" s="22"/>
      <c r="AG566" s="6"/>
    </row>
    <row r="567" spans="22:33" x14ac:dyDescent="0.25">
      <c r="V567" s="22"/>
      <c r="AG567" s="6"/>
    </row>
    <row r="568" spans="22:33" x14ac:dyDescent="0.25">
      <c r="V568" s="22"/>
      <c r="AG568" s="6"/>
    </row>
    <row r="569" spans="22:33" x14ac:dyDescent="0.25">
      <c r="V569" s="22"/>
      <c r="AG569" s="6"/>
    </row>
    <row r="570" spans="22:33" x14ac:dyDescent="0.25">
      <c r="V570" s="22"/>
      <c r="AG570" s="6"/>
    </row>
    <row r="571" spans="22:33" x14ac:dyDescent="0.25">
      <c r="V571" s="22"/>
      <c r="AG571" s="6"/>
    </row>
    <row r="572" spans="22:33" x14ac:dyDescent="0.25">
      <c r="V572" s="22"/>
      <c r="AG572" s="6"/>
    </row>
    <row r="573" spans="22:33" x14ac:dyDescent="0.25">
      <c r="V573" s="22"/>
      <c r="AG573" s="6"/>
    </row>
    <row r="574" spans="22:33" x14ac:dyDescent="0.25">
      <c r="V574" s="22"/>
      <c r="AG574" s="6"/>
    </row>
    <row r="575" spans="22:33" x14ac:dyDescent="0.25">
      <c r="V575" s="22"/>
      <c r="AG575" s="6"/>
    </row>
    <row r="576" spans="22:33" x14ac:dyDescent="0.25">
      <c r="V576" s="22"/>
      <c r="AG576" s="6"/>
    </row>
    <row r="577" spans="22:33" x14ac:dyDescent="0.25">
      <c r="V577" s="22"/>
      <c r="AG577" s="6"/>
    </row>
    <row r="578" spans="22:33" x14ac:dyDescent="0.25">
      <c r="V578" s="22"/>
      <c r="AG578" s="6"/>
    </row>
    <row r="579" spans="22:33" x14ac:dyDescent="0.25">
      <c r="V579" s="22"/>
      <c r="AG579" s="6"/>
    </row>
    <row r="580" spans="22:33" x14ac:dyDescent="0.25">
      <c r="V580" s="22"/>
      <c r="AG580" s="6"/>
    </row>
    <row r="581" spans="22:33" x14ac:dyDescent="0.25">
      <c r="V581" s="22"/>
      <c r="AG581" s="6"/>
    </row>
    <row r="582" spans="22:33" x14ac:dyDescent="0.25">
      <c r="V582" s="22"/>
      <c r="AG582" s="6"/>
    </row>
    <row r="583" spans="22:33" x14ac:dyDescent="0.25">
      <c r="V583" s="22"/>
      <c r="AG583" s="6"/>
    </row>
    <row r="584" spans="22:33" x14ac:dyDescent="0.25">
      <c r="V584" s="22"/>
      <c r="AG584" s="6"/>
    </row>
    <row r="585" spans="22:33" x14ac:dyDescent="0.25">
      <c r="V585" s="22"/>
      <c r="AG585" s="6"/>
    </row>
    <row r="586" spans="22:33" x14ac:dyDescent="0.25">
      <c r="V586" s="22"/>
      <c r="AG586" s="6"/>
    </row>
    <row r="587" spans="22:33" x14ac:dyDescent="0.25">
      <c r="V587" s="22"/>
      <c r="AG587" s="6"/>
    </row>
    <row r="588" spans="22:33" x14ac:dyDescent="0.25">
      <c r="V588" s="22"/>
      <c r="AG588" s="6"/>
    </row>
    <row r="589" spans="22:33" x14ac:dyDescent="0.25">
      <c r="V589" s="22"/>
      <c r="AG589" s="6"/>
    </row>
    <row r="590" spans="22:33" x14ac:dyDescent="0.25">
      <c r="V590" s="22"/>
      <c r="AG590" s="6"/>
    </row>
    <row r="591" spans="22:33" x14ac:dyDescent="0.25">
      <c r="V591" s="22"/>
      <c r="AG591" s="6"/>
    </row>
    <row r="592" spans="22:33" x14ac:dyDescent="0.25">
      <c r="V592" s="22"/>
      <c r="AG592" s="6"/>
    </row>
    <row r="593" spans="22:33" x14ac:dyDescent="0.25">
      <c r="V593" s="22"/>
      <c r="AG593" s="6"/>
    </row>
    <row r="594" spans="22:33" x14ac:dyDescent="0.25">
      <c r="V594" s="22"/>
      <c r="AG594" s="6"/>
    </row>
    <row r="595" spans="22:33" x14ac:dyDescent="0.25">
      <c r="V595" s="22"/>
      <c r="AG595" s="6"/>
    </row>
    <row r="596" spans="22:33" x14ac:dyDescent="0.25">
      <c r="V596" s="22"/>
      <c r="AG596" s="6"/>
    </row>
    <row r="597" spans="22:33" x14ac:dyDescent="0.25">
      <c r="V597" s="22"/>
      <c r="AG597" s="6"/>
    </row>
    <row r="598" spans="22:33" x14ac:dyDescent="0.25">
      <c r="V598" s="22"/>
      <c r="AG598" s="6"/>
    </row>
    <row r="599" spans="22:33" x14ac:dyDescent="0.25">
      <c r="V599" s="22"/>
      <c r="AG599" s="6"/>
    </row>
    <row r="600" spans="22:33" x14ac:dyDescent="0.25">
      <c r="V600" s="22"/>
      <c r="AG600" s="6"/>
    </row>
    <row r="601" spans="22:33" x14ac:dyDescent="0.25">
      <c r="V601" s="22"/>
      <c r="AG601" s="6"/>
    </row>
    <row r="602" spans="22:33" x14ac:dyDescent="0.25">
      <c r="V602" s="22"/>
      <c r="AG602" s="6"/>
    </row>
    <row r="603" spans="22:33" x14ac:dyDescent="0.25">
      <c r="V603" s="22"/>
      <c r="AG603" s="6"/>
    </row>
    <row r="604" spans="22:33" x14ac:dyDescent="0.25">
      <c r="V604" s="22"/>
      <c r="AG604" s="6"/>
    </row>
    <row r="605" spans="22:33" x14ac:dyDescent="0.25">
      <c r="V605" s="22"/>
      <c r="AG605" s="6"/>
    </row>
    <row r="606" spans="22:33" x14ac:dyDescent="0.25">
      <c r="V606" s="22"/>
      <c r="AG606" s="6"/>
    </row>
    <row r="607" spans="22:33" x14ac:dyDescent="0.25">
      <c r="V607" s="22"/>
      <c r="AG607" s="6"/>
    </row>
    <row r="608" spans="22:33" x14ac:dyDescent="0.25">
      <c r="V608" s="22"/>
      <c r="AG608" s="6"/>
    </row>
    <row r="609" spans="22:33" x14ac:dyDescent="0.25">
      <c r="V609" s="22"/>
      <c r="AG609" s="6"/>
    </row>
    <row r="610" spans="22:33" x14ac:dyDescent="0.25">
      <c r="V610" s="22"/>
      <c r="AG610" s="6"/>
    </row>
    <row r="611" spans="22:33" x14ac:dyDescent="0.25">
      <c r="V611" s="22"/>
      <c r="AG611" s="6"/>
    </row>
    <row r="612" spans="22:33" x14ac:dyDescent="0.25">
      <c r="V612" s="22"/>
      <c r="AG612" s="6"/>
    </row>
    <row r="613" spans="22:33" x14ac:dyDescent="0.25">
      <c r="V613" s="22"/>
      <c r="AG613" s="6"/>
    </row>
    <row r="614" spans="22:33" x14ac:dyDescent="0.25">
      <c r="V614" s="22"/>
      <c r="AG614" s="6"/>
    </row>
    <row r="615" spans="22:33" x14ac:dyDescent="0.25">
      <c r="V615" s="22"/>
      <c r="AG615" s="6"/>
    </row>
    <row r="616" spans="22:33" x14ac:dyDescent="0.25">
      <c r="V616" s="22"/>
      <c r="AG616" s="6"/>
    </row>
    <row r="617" spans="22:33" x14ac:dyDescent="0.25">
      <c r="V617" s="22"/>
      <c r="AG617" s="6"/>
    </row>
    <row r="618" spans="22:33" x14ac:dyDescent="0.25">
      <c r="V618" s="22"/>
      <c r="AG618" s="6"/>
    </row>
    <row r="619" spans="22:33" x14ac:dyDescent="0.25">
      <c r="V619" s="22"/>
      <c r="AG619" s="6"/>
    </row>
    <row r="620" spans="22:33" x14ac:dyDescent="0.25">
      <c r="V620" s="22"/>
      <c r="AG620" s="6"/>
    </row>
    <row r="621" spans="22:33" x14ac:dyDescent="0.25">
      <c r="V621" s="22"/>
      <c r="AG621" s="6"/>
    </row>
    <row r="622" spans="22:33" x14ac:dyDescent="0.25">
      <c r="V622" s="22"/>
      <c r="AG622" s="6"/>
    </row>
    <row r="623" spans="22:33" x14ac:dyDescent="0.25">
      <c r="V623" s="22"/>
      <c r="AG623" s="6"/>
    </row>
    <row r="624" spans="22:33" x14ac:dyDescent="0.25">
      <c r="V624" s="22"/>
      <c r="AG624" s="6"/>
    </row>
    <row r="625" spans="22:33" x14ac:dyDescent="0.25">
      <c r="V625" s="22"/>
      <c r="AG625" s="6"/>
    </row>
    <row r="626" spans="22:33" x14ac:dyDescent="0.25">
      <c r="V626" s="22"/>
      <c r="AG626" s="6"/>
    </row>
    <row r="627" spans="22:33" x14ac:dyDescent="0.25">
      <c r="V627" s="22"/>
      <c r="AG627" s="6"/>
    </row>
    <row r="628" spans="22:33" x14ac:dyDescent="0.25">
      <c r="V628" s="22"/>
      <c r="AG628" s="6"/>
    </row>
    <row r="629" spans="22:33" x14ac:dyDescent="0.25">
      <c r="V629" s="22"/>
      <c r="AG629" s="6"/>
    </row>
    <row r="630" spans="22:33" x14ac:dyDescent="0.25">
      <c r="V630" s="22"/>
      <c r="AG630" s="6"/>
    </row>
    <row r="631" spans="22:33" x14ac:dyDescent="0.25">
      <c r="V631" s="22"/>
      <c r="AG631" s="6"/>
    </row>
    <row r="632" spans="22:33" x14ac:dyDescent="0.25">
      <c r="V632" s="22"/>
      <c r="AG632" s="6"/>
    </row>
    <row r="633" spans="22:33" x14ac:dyDescent="0.25">
      <c r="V633" s="22"/>
      <c r="AG633" s="6"/>
    </row>
    <row r="634" spans="22:33" x14ac:dyDescent="0.25">
      <c r="V634" s="22"/>
      <c r="AG634" s="6"/>
    </row>
    <row r="635" spans="22:33" x14ac:dyDescent="0.25">
      <c r="V635" s="22"/>
      <c r="AG635" s="6"/>
    </row>
    <row r="636" spans="22:33" x14ac:dyDescent="0.25">
      <c r="V636" s="22"/>
      <c r="AG636" s="6"/>
    </row>
    <row r="637" spans="22:33" x14ac:dyDescent="0.25">
      <c r="V637" s="22"/>
      <c r="AG637" s="6"/>
    </row>
    <row r="638" spans="22:33" x14ac:dyDescent="0.25">
      <c r="V638" s="22"/>
      <c r="AG638" s="6"/>
    </row>
    <row r="639" spans="22:33" x14ac:dyDescent="0.25">
      <c r="V639" s="22"/>
      <c r="AG639" s="6"/>
    </row>
    <row r="640" spans="22:33" x14ac:dyDescent="0.25">
      <c r="V640" s="22"/>
      <c r="AG640" s="6"/>
    </row>
    <row r="641" spans="22:33" x14ac:dyDescent="0.25">
      <c r="V641" s="22"/>
      <c r="AG641" s="6"/>
    </row>
    <row r="642" spans="22:33" x14ac:dyDescent="0.25">
      <c r="V642" s="22"/>
      <c r="AG642" s="6"/>
    </row>
    <row r="643" spans="22:33" x14ac:dyDescent="0.25">
      <c r="V643" s="22"/>
      <c r="AG643" s="6"/>
    </row>
    <row r="644" spans="22:33" x14ac:dyDescent="0.25">
      <c r="V644" s="22"/>
      <c r="AG644" s="6"/>
    </row>
    <row r="645" spans="22:33" x14ac:dyDescent="0.25">
      <c r="V645" s="22"/>
      <c r="AG645" s="6"/>
    </row>
    <row r="646" spans="22:33" x14ac:dyDescent="0.25">
      <c r="V646" s="22"/>
      <c r="AG646" s="6"/>
    </row>
    <row r="647" spans="22:33" x14ac:dyDescent="0.25">
      <c r="V647" s="22"/>
      <c r="AG647" s="6"/>
    </row>
    <row r="648" spans="22:33" x14ac:dyDescent="0.25">
      <c r="V648" s="22"/>
      <c r="AG648" s="6"/>
    </row>
    <row r="649" spans="22:33" x14ac:dyDescent="0.25">
      <c r="V649" s="22"/>
      <c r="AG649" s="6"/>
    </row>
    <row r="650" spans="22:33" x14ac:dyDescent="0.25">
      <c r="V650" s="22"/>
      <c r="AG650" s="6"/>
    </row>
    <row r="651" spans="22:33" x14ac:dyDescent="0.25">
      <c r="V651" s="22"/>
      <c r="AG651" s="6"/>
    </row>
    <row r="652" spans="22:33" x14ac:dyDescent="0.25">
      <c r="V652" s="22"/>
      <c r="AG652" s="6"/>
    </row>
    <row r="653" spans="22:33" x14ac:dyDescent="0.25">
      <c r="V653" s="22"/>
      <c r="AG653" s="6"/>
    </row>
    <row r="654" spans="22:33" x14ac:dyDescent="0.25">
      <c r="V654" s="22"/>
      <c r="AG654" s="6"/>
    </row>
    <row r="655" spans="22:33" x14ac:dyDescent="0.25">
      <c r="V655" s="22"/>
      <c r="AG655" s="6"/>
    </row>
    <row r="656" spans="22:33" x14ac:dyDescent="0.25">
      <c r="V656" s="22"/>
      <c r="AG656" s="6"/>
    </row>
    <row r="657" spans="22:33" x14ac:dyDescent="0.25">
      <c r="V657" s="22"/>
      <c r="AG657" s="6"/>
    </row>
    <row r="658" spans="22:33" x14ac:dyDescent="0.25">
      <c r="V658" s="22"/>
      <c r="AG658" s="6"/>
    </row>
    <row r="659" spans="22:33" x14ac:dyDescent="0.25">
      <c r="V659" s="22"/>
      <c r="AG659" s="6"/>
    </row>
    <row r="660" spans="22:33" x14ac:dyDescent="0.25">
      <c r="V660" s="22"/>
      <c r="AG660" s="6"/>
    </row>
    <row r="661" spans="22:33" x14ac:dyDescent="0.25">
      <c r="V661" s="22"/>
      <c r="AG661" s="6"/>
    </row>
    <row r="662" spans="22:33" x14ac:dyDescent="0.25">
      <c r="V662" s="22"/>
      <c r="AG662" s="6"/>
    </row>
    <row r="663" spans="22:33" x14ac:dyDescent="0.25">
      <c r="V663" s="22"/>
      <c r="AG663" s="6"/>
    </row>
    <row r="664" spans="22:33" x14ac:dyDescent="0.25">
      <c r="V664" s="22"/>
      <c r="AG664" s="6"/>
    </row>
    <row r="665" spans="22:33" x14ac:dyDescent="0.25">
      <c r="V665" s="22"/>
      <c r="AG665" s="6"/>
    </row>
    <row r="666" spans="22:33" x14ac:dyDescent="0.25">
      <c r="V666" s="22"/>
      <c r="AG666" s="6"/>
    </row>
    <row r="667" spans="22:33" x14ac:dyDescent="0.25">
      <c r="V667" s="22"/>
      <c r="AG667" s="6"/>
    </row>
    <row r="668" spans="22:33" x14ac:dyDescent="0.25">
      <c r="V668" s="22"/>
      <c r="AG668" s="6"/>
    </row>
    <row r="669" spans="22:33" x14ac:dyDescent="0.25">
      <c r="V669" s="22"/>
      <c r="AG669" s="6"/>
    </row>
    <row r="670" spans="22:33" x14ac:dyDescent="0.25">
      <c r="V670" s="22"/>
      <c r="AG670" s="6"/>
    </row>
    <row r="671" spans="22:33" x14ac:dyDescent="0.25">
      <c r="V671" s="22"/>
      <c r="AG671" s="6"/>
    </row>
  </sheetData>
  <mergeCells count="12">
    <mergeCell ref="Z1:AB1"/>
    <mergeCell ref="E1:G1"/>
    <mergeCell ref="H1:J1"/>
    <mergeCell ref="L1:N1"/>
    <mergeCell ref="O1:Q1"/>
    <mergeCell ref="R1:U1"/>
    <mergeCell ref="AT1:BB1"/>
    <mergeCell ref="AT5:BB5"/>
    <mergeCell ref="AT9:BB9"/>
    <mergeCell ref="AC1:AF1"/>
    <mergeCell ref="AJ1:AL1"/>
    <mergeCell ref="AQ1:A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 Korkmaz</dc:creator>
  <cp:lastModifiedBy>Gürkan Korkmaz</cp:lastModifiedBy>
  <dcterms:created xsi:type="dcterms:W3CDTF">2017-10-11T12:49:21Z</dcterms:created>
  <dcterms:modified xsi:type="dcterms:W3CDTF">2017-12-25T23:34:52Z</dcterms:modified>
</cp:coreProperties>
</file>