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DELL\OneDrive\Documents\Excel\HR data\HR\"/>
    </mc:Choice>
  </mc:AlternateContent>
  <bookViews>
    <workbookView xWindow="0" yWindow="0" windowWidth="20490" windowHeight="7365" tabRatio="974" firstSheet="2" activeTab="3"/>
  </bookViews>
  <sheets>
    <sheet name="kpi" sheetId="8" state="hidden" r:id="rId1"/>
    <sheet name="Rating" sheetId="18" state="hidden" r:id="rId2"/>
    <sheet name="Data" sheetId="1" r:id="rId3"/>
    <sheet name="Background 3" sheetId="5" r:id="rId4"/>
    <sheet name="education" sheetId="13" state="hidden" r:id="rId5"/>
    <sheet name="gender" sheetId="12" state="hidden" r:id="rId6"/>
    <sheet name="attrition wise job" sheetId="14" state="hidden" r:id="rId7"/>
    <sheet name="dept" sheetId="15" state="hidden" r:id="rId8"/>
    <sheet name="age group" sheetId="16" state="hidden" r:id="rId9"/>
    <sheet name="marital" sheetId="17" state="hidden" r:id="rId10"/>
  </sheets>
  <definedNames>
    <definedName name="_xlcn.WorksheetConnection_Sheet11D4E61" hidden="1">marital!$D$4:$E$6</definedName>
    <definedName name="Slicer_Department">#N/A</definedName>
    <definedName name="Slicer_Education_Field">#N/A</definedName>
    <definedName name="Slicer_Gender">#N/A</definedName>
  </definedNames>
  <calcPr calcId="152511"/>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4e44bf2c-65bc-4e45-b072-60bc199f95bb" name="Range" connection="WorksheetConnection_Sheet11!$D$4:$E$6"/>
        </x15:modelTables>
      </x15:dataModel>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E5" i="17" l="1"/>
  <c r="B7" i="8"/>
  <c r="A7" i="8"/>
  <c r="B6" i="18"/>
  <c r="E6" i="17"/>
  <c r="B8" i="12"/>
  <c r="C7" i="8"/>
  <c r="B9" i="12"/>
  <c r="B7" i="18"/>
  <c r="E4" i="17"/>
  <c r="C7" i="18" l="1"/>
  <c r="C9" i="12"/>
  <c r="C8" i="12"/>
  <c r="C6" i="18"/>
  <c r="D7" i="8"/>
  <c r="E7" i="8"/>
</calcChain>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Sheet11!$D$4:$E$6" type="102" refreshedVersion="5" minRefreshableVersion="5">
    <extLst>
      <ext xmlns:x15="http://schemas.microsoft.com/office/spreadsheetml/2010/11/main" uri="{DE250136-89BD-433C-8126-D09CA5730AF9}">
        <x15:connection id="Range-4e44bf2c-65bc-4e45-b072-60bc199f95bb" autoDelete="1" usedByAddin="1">
          <x15:rangePr sourceName="_xlcn.WorksheetConnection_Sheet11D4E61"/>
        </x15:connection>
      </ext>
    </extLst>
  </connection>
</connections>
</file>

<file path=xl/sharedStrings.xml><?xml version="1.0" encoding="utf-8"?>
<sst xmlns="http://schemas.openxmlformats.org/spreadsheetml/2006/main" count="19217" uniqueCount="1569">
  <si>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</si>
  <si>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</si>
  <si>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</si>
  <si>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</si>
  <si>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</si>
  <si>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</si>
  <si>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</si>
  <si>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</si>
  <si>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</si>
  <si>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</si>
  <si>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</si>
  <si>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</si>
  <si>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</si>
  <si>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</si>
  <si>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</si>
  <si>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</si>
  <si>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</si>
  <si>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</si>
  <si>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</si>
  <si>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</si>
  <si>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</si>
  <si>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</si>
  <si>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</si>
  <si>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</si>
  <si>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</si>
  <si>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</si>
  <si>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</si>
  <si>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</si>
  <si>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</si>
  <si>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</si>
  <si>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</si>
  <si>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</si>
  <si>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</si>
  <si>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</si>
  <si>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</si>
  <si>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</si>
  <si>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</si>
  <si>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</si>
  <si>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</si>
  <si>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</si>
  <si>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</si>
  <si>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</si>
  <si>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</si>
  <si>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</si>
  <si>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</si>
  <si>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</si>
  <si>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</si>
  <si>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</si>
  <si>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</si>
  <si>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</si>
  <si>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</si>
  <si>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</si>
  <si>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</si>
  <si>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</si>
  <si>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</si>
  <si>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</si>
  <si>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</si>
  <si>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</si>
  <si>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</si>
  <si>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</si>
  <si>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</si>
  <si>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</si>
  <si>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</si>
  <si>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</si>
  <si>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</si>
  <si>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</si>
  <si>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</si>
  <si>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</si>
  <si>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</si>
  <si>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</si>
  <si>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</si>
  <si>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</si>
  <si>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</si>
  <si>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</si>
  <si>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</si>
  <si>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</si>
  <si>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</si>
  <si>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</si>
  <si>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</si>
  <si>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</si>
  <si>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</si>
  <si>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</si>
  <si>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</si>
  <si>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</si>
  <si>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</si>
  <si>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</si>
  <si>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</si>
  <si>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</si>
  <si>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</si>
  <si>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</si>
  <si>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</si>
  <si>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</si>
  <si>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</si>
  <si>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</si>
  <si>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</si>
  <si>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</si>
  <si>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</si>
  <si>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</si>
  <si>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</si>
  <si>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</si>
  <si>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</si>
  <si>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</si>
  <si>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</si>
  <si>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</si>
  <si>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</si>
  <si>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</si>
  <si>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</si>
  <si>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</si>
  <si>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</si>
  <si>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</si>
  <si>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</si>
  <si>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</si>
  <si>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</si>
  <si>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</si>
  <si>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</si>
  <si>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</si>
  <si>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</si>
  <si>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</si>
  <si>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</si>
  <si>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</si>
  <si>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</si>
  <si>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</si>
  <si>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</si>
  <si>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</si>
  <si>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</si>
  <si>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</si>
  <si>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</si>
  <si>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</si>
  <si>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</si>
  <si>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</si>
  <si>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</si>
  <si>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</si>
  <si>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</si>
  <si>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</si>
  <si>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</si>
  <si>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</si>
  <si>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</si>
  <si>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</si>
  <si>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</si>
  <si>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</si>
  <si>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</si>
  <si>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</si>
  <si>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</si>
  <si>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</si>
  <si>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</si>
  <si>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</si>
  <si>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</si>
  <si>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</si>
  <si>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</si>
  <si>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</si>
  <si>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</si>
  <si>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</si>
  <si>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</si>
  <si>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</si>
  <si>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</si>
  <si>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</si>
  <si>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</si>
  <si>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</si>
  <si>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</si>
  <si>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</si>
  <si>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</si>
  <si>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</si>
  <si>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</si>
  <si>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</si>
  <si>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</si>
  <si>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</si>
  <si>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</si>
  <si>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</si>
  <si>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</si>
  <si>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</si>
  <si>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</si>
  <si>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</si>
  <si>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</si>
  <si>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</si>
  <si>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</si>
  <si>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</si>
  <si>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</si>
  <si>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</si>
  <si>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</si>
  <si>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</si>
  <si>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</si>
  <si>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</si>
  <si>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</si>
  <si>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</si>
  <si>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</si>
  <si>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</si>
  <si>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</si>
  <si>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</si>
  <si>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</si>
  <si>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</si>
  <si>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</si>
  <si>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</si>
  <si>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</si>
  <si>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</si>
  <si>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</si>
  <si>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</si>
  <si>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</si>
  <si>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</si>
  <si>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</si>
  <si>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</si>
  <si>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</si>
  <si>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</si>
  <si>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</si>
  <si>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</si>
  <si>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</si>
  <si>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</si>
  <si>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</si>
  <si>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</si>
  <si>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</si>
  <si>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</si>
  <si>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</si>
  <si>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</si>
  <si>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</si>
  <si>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</si>
  <si>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</si>
  <si>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</si>
  <si>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</si>
  <si>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</si>
  <si>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</si>
  <si>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</si>
  <si>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</si>
  <si>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</si>
  <si>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</si>
  <si>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</si>
  <si>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</si>
  <si>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</si>
  <si>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</si>
  <si>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</si>
  <si>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</si>
  <si>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</si>
  <si>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</si>
  <si>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</si>
  <si>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</si>
  <si>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</si>
  <si>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</si>
  <si>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</si>
  <si>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</si>
  <si>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</si>
  <si>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</si>
  <si>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</si>
  <si>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</si>
  <si>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</si>
  <si>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</si>
  <si>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</si>
  <si>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</si>
  <si>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</si>
  <si>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</si>
  <si>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</si>
  <si>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</si>
  <si>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</si>
  <si>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</si>
  <si>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</si>
  <si>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</si>
  <si>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</si>
  <si>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</si>
  <si>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</si>
  <si>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</si>
  <si>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</si>
  <si>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</si>
  <si>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</si>
  <si>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</si>
  <si>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</si>
  <si>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</si>
  <si>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</si>
  <si>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</si>
  <si>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</si>
  <si>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</si>
  <si>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</si>
  <si>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</si>
  <si>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</si>
  <si>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</si>
  <si>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</si>
  <si>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</si>
  <si>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</si>
  <si>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</si>
  <si>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</si>
  <si>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</si>
  <si>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</si>
  <si>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</si>
  <si>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</si>
  <si>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</si>
  <si>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</si>
  <si>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</si>
  <si>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</si>
  <si>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</si>
  <si>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</si>
  <si>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</si>
  <si>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</si>
  <si>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</si>
  <si>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</si>
  <si>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</si>
  <si>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</si>
  <si>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</si>
  <si>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</si>
  <si>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</si>
  <si>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</si>
  <si>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</si>
  <si>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</si>
  <si>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</si>
  <si>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</si>
  <si>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</si>
  <si>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</si>
  <si>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</si>
  <si>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</si>
  <si>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</si>
  <si>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</si>
  <si>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</si>
  <si>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</si>
  <si>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</si>
  <si>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</si>
  <si>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</si>
  <si>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</si>
  <si>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</si>
  <si>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</si>
  <si>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</si>
  <si>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</si>
  <si>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</si>
  <si>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</si>
  <si>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</si>
  <si>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</si>
  <si>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</si>
  <si>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</si>
  <si>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</si>
  <si>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</si>
  <si>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</si>
  <si>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</si>
  <si>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</si>
  <si>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</si>
  <si>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</si>
  <si>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</si>
  <si>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</si>
  <si>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</si>
  <si>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</si>
  <si>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</si>
  <si>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</si>
  <si>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</si>
  <si>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</si>
  <si>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</si>
  <si>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</si>
  <si>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</si>
  <si>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</si>
  <si>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</si>
  <si>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</si>
  <si>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</si>
  <si>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</si>
  <si>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</si>
  <si>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</si>
  <si>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</si>
  <si>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</si>
  <si>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</si>
  <si>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</si>
  <si>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</si>
  <si>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</si>
  <si>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</si>
  <si>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</si>
  <si>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</si>
  <si>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</si>
  <si>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</si>
  <si>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</si>
  <si>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</si>
  <si>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</si>
  <si>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</si>
  <si>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</si>
  <si>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</si>
  <si>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</si>
  <si>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</si>
  <si>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</si>
  <si>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</si>
  <si>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</si>
  <si>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</si>
  <si>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</si>
  <si>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</si>
  <si>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</si>
  <si>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</si>
  <si>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</si>
  <si>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</si>
  <si>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</si>
  <si>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</si>
  <si>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</si>
  <si>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</si>
  <si>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</si>
  <si>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</si>
  <si>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</si>
  <si>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</si>
  <si>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</si>
  <si>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</si>
  <si>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</si>
  <si>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</si>
  <si>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</si>
  <si>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</si>
  <si>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</si>
  <si>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</si>
  <si>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</si>
  <si>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</si>
  <si>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</si>
  <si>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</si>
  <si>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</si>
  <si>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</si>
  <si>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</si>
  <si>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</si>
  <si>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</si>
  <si>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</si>
  <si>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</si>
  <si>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</si>
  <si>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</si>
  <si>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</si>
  <si>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</si>
  <si>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</si>
  <si>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</si>
  <si>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</si>
  <si>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</si>
  <si>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</si>
  <si>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</si>
  <si>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</si>
  <si>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</si>
  <si>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</si>
  <si>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</si>
  <si>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</si>
  <si>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</si>
  <si>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</si>
  <si>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</si>
  <si>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</si>
  <si>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</si>
  <si>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</si>
  <si>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</si>
  <si>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</si>
  <si>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</si>
  <si>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</si>
  <si>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</si>
  <si>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</si>
  <si>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</si>
  <si>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</si>
  <si>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</si>
  <si>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</si>
  <si>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</si>
  <si>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</si>
  <si>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</si>
  <si>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</si>
  <si>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</si>
  <si>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</si>
  <si>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</si>
  <si>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</si>
  <si>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</si>
  <si>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</si>
  <si>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</si>
  <si>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</si>
  <si>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</si>
  <si>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</si>
  <si>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</si>
  <si>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</si>
  <si>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</si>
  <si>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</si>
  <si>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</si>
  <si>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</si>
  <si>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</si>
  <si>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</si>
  <si>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</si>
  <si>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</si>
  <si>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</si>
  <si>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</si>
  <si>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</si>
  <si>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</si>
  <si>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</si>
  <si>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</si>
  <si>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</si>
  <si>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</si>
  <si>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</si>
  <si>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</si>
  <si>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</si>
  <si>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</si>
  <si>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</si>
  <si>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</si>
  <si>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</si>
  <si>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</si>
  <si>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</si>
  <si>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</si>
  <si>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</si>
  <si>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</si>
  <si>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</si>
  <si>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</si>
  <si>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</si>
  <si>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</si>
  <si>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</si>
  <si>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</si>
  <si>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</si>
  <si>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</si>
  <si>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</si>
  <si>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</si>
  <si>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</si>
  <si>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</si>
  <si>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</si>
  <si>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</si>
  <si>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</si>
  <si>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</si>
  <si>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</si>
  <si>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</si>
  <si>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</si>
  <si>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</si>
  <si>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</si>
  <si>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</si>
  <si>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</si>
  <si>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</si>
  <si>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</si>
  <si>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</si>
  <si>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</si>
  <si>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</si>
  <si>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</si>
  <si>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</si>
  <si>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</si>
  <si>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</si>
  <si>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</si>
  <si>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</si>
  <si>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</si>
  <si>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</si>
  <si>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</si>
  <si>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</si>
  <si>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</si>
  <si>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</si>
  <si>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</si>
  <si>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</si>
  <si>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</si>
  <si>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</si>
  <si>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</si>
  <si>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</si>
  <si>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</si>
  <si>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</si>
  <si>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</si>
  <si>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</si>
  <si>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</si>
  <si>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</si>
  <si>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</si>
  <si>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</si>
  <si>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</si>
  <si>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</si>
  <si>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</si>
  <si>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</si>
  <si>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</si>
  <si>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</si>
  <si>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</si>
  <si>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</si>
  <si>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</si>
  <si>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</si>
  <si>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</si>
  <si>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</si>
  <si>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</si>
  <si>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</si>
  <si>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</si>
  <si>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</si>
  <si>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</si>
  <si>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</si>
  <si>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</si>
  <si>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</si>
  <si>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</si>
  <si>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</si>
  <si>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</si>
  <si>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</si>
  <si>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</si>
  <si>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</si>
  <si>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</si>
  <si>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</si>
  <si>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</si>
  <si>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</si>
  <si>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</si>
  <si>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</si>
  <si>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</si>
  <si>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</si>
  <si>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</si>
  <si>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</si>
  <si>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</si>
  <si>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</si>
  <si>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</si>
  <si>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</si>
  <si>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</si>
  <si>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</si>
  <si>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</si>
  <si>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</si>
  <si>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</si>
  <si>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</si>
  <si>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</si>
  <si>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</si>
  <si>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</si>
  <si>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</si>
  <si>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</si>
  <si>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</si>
  <si>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</si>
  <si>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</si>
  <si>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</si>
  <si>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</si>
  <si>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</si>
  <si>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</si>
  <si>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</si>
  <si>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</si>
  <si>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</si>
  <si>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</si>
  <si>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</si>
  <si>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</si>
  <si>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</si>
  <si>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</si>
  <si>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</si>
  <si>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</si>
  <si>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</si>
  <si>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</si>
  <si>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</si>
  <si>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</si>
  <si>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</si>
  <si>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</si>
  <si>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</si>
  <si>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</si>
  <si>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</si>
  <si>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</si>
  <si>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</si>
  <si>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</si>
  <si>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</si>
  <si>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</si>
  <si>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</si>
  <si>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</si>
  <si>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</si>
  <si>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</si>
  <si>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</si>
  <si>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</si>
  <si>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</si>
  <si>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</si>
  <si>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</si>
  <si>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</si>
  <si>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</si>
  <si>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</si>
  <si>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</si>
  <si>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</si>
  <si>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</si>
  <si>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</si>
  <si>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</si>
  <si>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</si>
  <si>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</si>
  <si>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</si>
  <si>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</si>
  <si>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</si>
  <si>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</si>
  <si>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</si>
  <si>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</si>
  <si>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</si>
  <si>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</si>
  <si>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</si>
  <si>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</si>
  <si>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</si>
  <si>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</si>
  <si>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</si>
  <si>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</si>
  <si>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</si>
  <si>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</si>
  <si>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</si>
  <si>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</si>
  <si>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</si>
  <si>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</si>
  <si>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</si>
  <si>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</si>
  <si>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</si>
  <si>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</si>
  <si>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</si>
  <si>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</si>
  <si>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</si>
  <si>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</si>
  <si>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</si>
  <si>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</si>
  <si>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</si>
  <si>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</si>
  <si>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</si>
  <si>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</si>
  <si>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</si>
  <si>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</si>
  <si>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</si>
  <si>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</si>
  <si>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</si>
  <si>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</si>
  <si>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</si>
  <si>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</si>
  <si>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</si>
  <si>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</si>
  <si>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</si>
  <si>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</si>
  <si>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</si>
  <si>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</si>
  <si>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</si>
  <si>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</si>
  <si>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</si>
  <si>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</si>
  <si>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</si>
  <si>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</si>
  <si>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</si>
  <si>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</si>
  <si>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</si>
  <si>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</si>
  <si>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</si>
  <si>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</si>
  <si>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</si>
  <si>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</si>
  <si>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</si>
  <si>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</si>
  <si>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</si>
  <si>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</si>
  <si>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</si>
  <si>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</si>
  <si>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</si>
  <si>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</si>
  <si>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</si>
  <si>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</si>
  <si>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</si>
  <si>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</si>
  <si>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</si>
  <si>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</si>
  <si>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</si>
  <si>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</si>
  <si>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</si>
  <si>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</si>
  <si>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</si>
  <si>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</si>
  <si>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</si>
  <si>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</si>
  <si>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</si>
  <si>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</si>
  <si>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</si>
  <si>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</si>
  <si>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</si>
  <si>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</si>
  <si>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</si>
  <si>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</si>
  <si>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</si>
  <si>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</si>
  <si>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</si>
  <si>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</si>
  <si>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</si>
  <si>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</si>
  <si>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</si>
  <si>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</si>
  <si>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</si>
  <si>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</si>
  <si>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</si>
  <si>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</si>
  <si>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</si>
  <si>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</si>
  <si>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</si>
  <si>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</si>
  <si>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</si>
  <si>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</si>
  <si>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</si>
  <si>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</si>
  <si>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</si>
  <si>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</si>
  <si>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</si>
  <si>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</si>
  <si>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</si>
  <si>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</si>
  <si>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</si>
  <si>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</si>
  <si>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</si>
  <si>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</si>
  <si>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</si>
  <si>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</si>
  <si>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</si>
  <si>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</si>
  <si>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</si>
  <si>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</si>
  <si>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</si>
  <si>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</si>
  <si>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</si>
  <si>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</si>
  <si>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</si>
  <si>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</si>
  <si>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</si>
  <si>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</si>
  <si>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</si>
  <si>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</si>
  <si>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</si>
  <si>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</si>
  <si>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</si>
  <si>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</si>
  <si>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</si>
  <si>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</si>
  <si>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</si>
  <si>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</si>
  <si>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</si>
  <si>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</si>
  <si>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</si>
  <si>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</si>
  <si>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</si>
  <si>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</si>
  <si>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</si>
  <si>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</si>
  <si>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</si>
  <si>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</si>
  <si>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</si>
  <si>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</si>
  <si>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</si>
  <si>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</si>
  <si>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</si>
  <si>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</si>
  <si>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</si>
  <si>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</si>
  <si>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</si>
  <si>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</si>
  <si>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</si>
  <si>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</si>
  <si>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</si>
  <si>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</si>
  <si>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</si>
  <si>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</si>
  <si>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</si>
  <si>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</si>
  <si>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</si>
  <si>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</si>
  <si>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</si>
  <si>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</si>
  <si>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</si>
  <si>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</si>
  <si>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</si>
  <si>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</si>
  <si>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</si>
  <si>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</si>
  <si>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</si>
  <si>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</si>
  <si>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</si>
  <si>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</si>
  <si>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</si>
  <si>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</si>
  <si>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</si>
  <si>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</si>
  <si>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</si>
  <si>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</si>
  <si>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</si>
  <si>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</si>
  <si>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</si>
  <si>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</si>
  <si>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</si>
  <si>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</si>
  <si>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</si>
  <si>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</si>
  <si>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</si>
  <si>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</si>
  <si>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</si>
  <si>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</si>
  <si>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</si>
  <si>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</si>
  <si>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</si>
  <si>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</si>
  <si>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</si>
  <si>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</si>
  <si>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</si>
  <si>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</si>
  <si>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</si>
  <si>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</si>
  <si>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</si>
  <si>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</si>
  <si>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</si>
  <si>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</si>
  <si>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</si>
  <si>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</si>
  <si>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</si>
  <si>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</si>
  <si>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</si>
  <si>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</si>
  <si>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</si>
  <si>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</si>
  <si>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</si>
  <si>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</si>
  <si>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</si>
  <si>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</si>
  <si>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</si>
  <si>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</si>
  <si>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</si>
  <si>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</si>
  <si>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</si>
  <si>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</si>
  <si>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</si>
  <si>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</si>
  <si>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</si>
  <si>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</si>
  <si>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</si>
  <si>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</si>
  <si>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</si>
  <si>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</si>
  <si>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</si>
  <si>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</si>
  <si>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</si>
  <si>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</si>
  <si>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</si>
  <si>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</si>
  <si>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</si>
  <si>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</si>
  <si>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</si>
  <si>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</si>
  <si>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</si>
  <si>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</si>
  <si>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</si>
  <si>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</si>
  <si>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</si>
  <si>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</si>
  <si>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</si>
  <si>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</si>
  <si>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</si>
  <si>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</si>
  <si>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</si>
  <si>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</si>
  <si>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</si>
  <si>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</si>
  <si>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</si>
  <si>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</si>
  <si>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</si>
  <si>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</si>
  <si>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</si>
  <si>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</si>
  <si>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</si>
  <si>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</si>
  <si>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</si>
  <si>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</si>
  <si>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</si>
  <si>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</si>
  <si>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</si>
  <si>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</si>
  <si>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</si>
  <si>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</si>
  <si>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</si>
  <si>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</si>
  <si>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</si>
  <si>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</si>
  <si>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</si>
  <si>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</si>
  <si>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</si>
  <si>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</si>
  <si>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</si>
  <si>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</si>
  <si>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</si>
  <si>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</si>
  <si>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</si>
  <si>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</si>
  <si>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</si>
  <si>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</si>
  <si>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</si>
  <si>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</si>
  <si>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</si>
  <si>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</si>
  <si>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</si>
  <si>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</si>
  <si>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</si>
  <si>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</si>
  <si>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</si>
  <si>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</si>
  <si>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</si>
  <si>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</si>
  <si>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</si>
  <si>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</si>
  <si>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</si>
  <si>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</si>
  <si>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</si>
  <si>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</si>
  <si>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</si>
  <si>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</si>
  <si>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</si>
  <si>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</si>
  <si>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</si>
  <si>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</si>
  <si>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</si>
  <si>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</si>
  <si>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</si>
  <si>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</si>
  <si>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</si>
  <si>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</si>
  <si>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</si>
  <si>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</si>
  <si>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</si>
  <si>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</si>
  <si>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</si>
  <si>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</si>
  <si>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</si>
  <si>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</si>
  <si>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</si>
  <si>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</si>
  <si>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</si>
  <si>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</si>
  <si>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</si>
  <si>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</si>
  <si>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</si>
  <si>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</si>
  <si>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</si>
  <si>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</si>
  <si>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</si>
  <si>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</si>
  <si>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</si>
  <si>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</si>
  <si>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</si>
  <si>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</si>
  <si>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</si>
  <si>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</si>
  <si>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</si>
  <si>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</si>
  <si>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</si>
  <si>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</si>
  <si>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</si>
  <si>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</si>
  <si>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</si>
  <si>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</si>
  <si>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</si>
  <si>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</si>
  <si>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</si>
  <si>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</si>
  <si>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</si>
  <si>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</si>
  <si>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</si>
  <si>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</si>
  <si>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</si>
  <si>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</si>
  <si>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</si>
  <si>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</si>
  <si>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</si>
  <si>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</si>
  <si>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</si>
  <si>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</si>
  <si>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</si>
  <si>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</si>
  <si>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</si>
  <si>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</si>
  <si>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</si>
  <si>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</si>
  <si>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</si>
  <si>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</si>
  <si>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</si>
  <si>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</si>
  <si>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</si>
  <si>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</si>
  <si>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</si>
  <si>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</si>
  <si>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</si>
  <si>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</si>
  <si>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</si>
  <si>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</si>
  <si>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</si>
  <si>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</si>
  <si>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</si>
  <si>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</si>
  <si>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</si>
  <si>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</si>
  <si>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</si>
  <si>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</si>
  <si>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</si>
  <si>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</si>
  <si>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</si>
  <si>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</si>
  <si>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</si>
  <si>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</si>
  <si>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</si>
  <si>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</si>
  <si>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</si>
  <si>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</si>
  <si>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</si>
  <si>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</si>
  <si>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</si>
  <si>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</si>
  <si>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</si>
  <si>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</si>
  <si>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</si>
  <si>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</si>
  <si>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</si>
  <si>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</si>
  <si>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</si>
  <si>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</si>
  <si>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</si>
  <si>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</si>
  <si>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</si>
  <si>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</si>
  <si>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</si>
  <si>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</si>
  <si>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</si>
  <si>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</si>
  <si>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</si>
  <si>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</si>
  <si>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</si>
  <si>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</si>
  <si>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</si>
  <si>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</si>
  <si>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</si>
  <si>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</si>
  <si>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</si>
  <si>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</si>
  <si>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</si>
  <si>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</si>
  <si>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</si>
  <si>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</si>
  <si>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</si>
  <si>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</si>
  <si>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</si>
  <si>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</si>
  <si>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</si>
  <si>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</si>
  <si>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</si>
  <si>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</si>
  <si>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</si>
  <si>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</si>
  <si>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</si>
  <si>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</si>
  <si>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</si>
  <si>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</si>
  <si>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</si>
  <si>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</si>
  <si>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</si>
  <si>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</si>
  <si>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</si>
  <si>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</si>
  <si>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</si>
  <si>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</si>
  <si>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</si>
  <si>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</si>
  <si>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</si>
  <si>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</si>
  <si>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</si>
  <si>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</si>
  <si>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</si>
  <si>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</si>
  <si>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</si>
  <si>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</si>
  <si>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</si>
  <si>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</si>
  <si>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</si>
  <si>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</si>
  <si>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</si>
  <si>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</si>
  <si>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</si>
  <si>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</si>
  <si>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</si>
  <si>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</si>
  <si>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</si>
  <si>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</si>
  <si>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</si>
  <si>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</si>
  <si>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</si>
  <si>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</si>
  <si>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</si>
  <si>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</si>
  <si>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</si>
  <si>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</si>
  <si>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</si>
  <si>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</si>
  <si>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</si>
  <si>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</si>
  <si>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</si>
  <si>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</si>
  <si>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</si>
  <si>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</si>
  <si>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</si>
  <si>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</si>
  <si>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</si>
  <si>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</si>
  <si>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</si>
  <si>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</si>
  <si>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</si>
  <si>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</si>
  <si>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</si>
  <si>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</si>
  <si>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</si>
  <si>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</si>
  <si>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</si>
  <si>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</si>
  <si>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</si>
  <si>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</si>
  <si>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</si>
  <si>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</si>
  <si>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</si>
  <si>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</si>
  <si>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</si>
  <si>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</si>
  <si>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</si>
  <si>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</si>
  <si>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</si>
  <si>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</si>
  <si>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</si>
  <si>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</si>
  <si>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</si>
  <si>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</si>
  <si>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</si>
  <si>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</si>
  <si>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</si>
  <si>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</si>
  <si>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</si>
  <si>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</si>
  <si>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</si>
  <si>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</si>
  <si>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</si>
  <si>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</si>
  <si>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</si>
  <si>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</si>
  <si>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</si>
  <si>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</si>
  <si>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</si>
  <si>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</si>
  <si>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</si>
  <si>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</si>
  <si>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</si>
  <si>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</si>
  <si>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</si>
  <si>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</si>
  <si>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</si>
  <si>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</si>
  <si>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</si>
  <si>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</si>
  <si>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</si>
  <si>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</si>
  <si>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</si>
  <si>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</si>
  <si>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</si>
  <si>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</si>
  <si>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</si>
  <si>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</si>
  <si>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</si>
  <si>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</si>
  <si>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</si>
  <si>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</si>
  <si>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</si>
  <si>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</si>
  <si>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</si>
  <si>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</si>
  <si>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</si>
  <si>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</si>
  <si>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</si>
  <si>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</si>
  <si>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</si>
  <si>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</si>
  <si>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</si>
  <si>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</si>
  <si>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</si>
  <si>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</si>
  <si>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</si>
  <si>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</si>
  <si>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</si>
  <si>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</si>
  <si>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</si>
  <si>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</si>
  <si>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</si>
  <si>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</si>
  <si>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</si>
  <si>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</si>
  <si>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</si>
  <si>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</si>
  <si>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</si>
  <si>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</si>
  <si>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</si>
  <si>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</si>
  <si>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</si>
  <si>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</si>
  <si>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</si>
  <si>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</si>
  <si>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</si>
  <si>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</si>
  <si>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</si>
  <si>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</si>
  <si>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</si>
  <si>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</si>
  <si>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</si>
  <si>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</si>
  <si>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</si>
  <si>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</si>
  <si>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</si>
  <si>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</si>
  <si>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</si>
  <si>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</si>
  <si>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</si>
  <si>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</si>
  <si>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</si>
  <si>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</si>
  <si>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</si>
  <si>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</si>
  <si>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</si>
  <si>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</si>
  <si>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</si>
  <si>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</si>
  <si>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</si>
  <si>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</si>
  <si>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</si>
  <si>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</si>
  <si>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</si>
  <si>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</si>
  <si>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</si>
  <si>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</si>
  <si>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</si>
  <si>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</si>
  <si>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</si>
  <si>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</si>
  <si>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</si>
  <si>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</si>
  <si>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</si>
  <si>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</si>
  <si>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</si>
  <si>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</si>
  <si>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</si>
  <si>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</si>
  <si>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</si>
  <si>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</si>
  <si>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</si>
  <si>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</si>
  <si>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</si>
  <si>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</si>
  <si>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</si>
  <si>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</si>
  <si>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</si>
  <si>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</si>
  <si>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</si>
  <si>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</si>
  <si>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</si>
  <si>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</si>
  <si>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</si>
  <si>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</si>
  <si>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</si>
  <si>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</si>
  <si>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</si>
  <si>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</si>
  <si>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</si>
  <si>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</si>
  <si>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</si>
  <si>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</si>
  <si>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</si>
  <si>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</si>
  <si>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</si>
  <si>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</si>
  <si>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</si>
  <si>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</si>
  <si>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</si>
  <si>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</si>
  <si>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</si>
  <si>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</si>
  <si>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</si>
  <si>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</si>
  <si>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</si>
  <si>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</si>
  <si>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</si>
  <si>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</si>
  <si>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</si>
  <si>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</si>
  <si>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</si>
  <si>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</si>
  <si>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</si>
  <si>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</si>
  <si>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</si>
  <si>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</si>
  <si>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</si>
  <si>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</si>
  <si>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</si>
  <si>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</si>
  <si>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</si>
  <si>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</si>
  <si>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</si>
  <si>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</si>
  <si>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</si>
  <si>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</si>
  <si>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</si>
  <si>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</si>
  <si>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</si>
  <si>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</si>
  <si>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</si>
  <si>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</si>
  <si>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</si>
  <si>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</si>
  <si>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</si>
  <si>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</si>
  <si>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</si>
  <si>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</si>
  <si>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</si>
  <si>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</si>
  <si>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</si>
  <si>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</si>
  <si>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</si>
  <si>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</si>
  <si>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</si>
  <si>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</si>
  <si>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</si>
  <si>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</si>
  <si>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</si>
  <si>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</si>
  <si>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</si>
  <si>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</si>
  <si>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</si>
  <si>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</si>
  <si>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</si>
  <si>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</si>
  <si>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</si>
  <si>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</si>
  <si>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</si>
  <si>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</si>
  <si>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</si>
  <si>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</si>
  <si>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</si>
  <si>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</si>
  <si>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</si>
  <si>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</si>
  <si>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</si>
  <si>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</si>
  <si>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</si>
  <si>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</si>
  <si>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</si>
  <si>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</si>
  <si>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</si>
  <si>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</si>
  <si>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</si>
  <si>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</si>
  <si>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</si>
  <si>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</si>
  <si>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</si>
  <si>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</si>
  <si>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</si>
  <si>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</si>
  <si>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</si>
  <si>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</si>
  <si>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</si>
  <si>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</si>
  <si>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</si>
  <si>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</si>
  <si>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</si>
  <si>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</si>
  <si>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</si>
  <si>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</si>
  <si>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</si>
  <si>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</si>
  <si>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</si>
  <si>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</si>
  <si>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</si>
  <si>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</si>
  <si>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</si>
  <si>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</si>
  <si>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</si>
  <si>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</si>
  <si>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</si>
  <si>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</si>
  <si>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</si>
  <si>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</si>
  <si>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</si>
  <si>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</si>
  <si>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</si>
  <si>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</si>
  <si>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</si>
  <si>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</si>
  <si>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</si>
  <si>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</si>
  <si>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</si>
  <si>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</si>
  <si>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</si>
  <si>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</si>
  <si>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</si>
  <si>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</si>
  <si>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</si>
  <si>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</si>
  <si>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</si>
  <si>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</si>
  <si>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</si>
  <si>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</si>
  <si>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</si>
  <si>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</si>
  <si>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</si>
  <si>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</si>
  <si>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</si>
  <si>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</si>
  <si>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</si>
  <si>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</si>
  <si>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</si>
  <si>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</si>
  <si>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</si>
  <si>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</si>
  <si>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</si>
  <si>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</si>
  <si>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</si>
  <si>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</si>
  <si>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</si>
  <si>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</si>
  <si>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</si>
  <si>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</si>
  <si>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</si>
  <si>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</si>
  <si>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</si>
  <si>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</si>
  <si>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</si>
  <si>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</si>
  <si>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</si>
  <si>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</si>
  <si>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</si>
  <si>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</si>
  <si>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</si>
  <si>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</si>
  <si>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</si>
  <si>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</si>
  <si>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</si>
  <si>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</si>
  <si>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</si>
  <si>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</si>
  <si>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</si>
  <si>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</si>
  <si>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</si>
  <si>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</si>
  <si>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</si>
  <si>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</si>
  <si>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</si>
  <si>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</si>
  <si>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</si>
  <si>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</si>
  <si>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</si>
  <si>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</si>
  <si>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</si>
  <si>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</si>
  <si>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</si>
  <si>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</si>
  <si>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</si>
  <si>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</si>
  <si>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</si>
  <si>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</si>
  <si>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</si>
  <si>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</si>
  <si>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</si>
  <si>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</si>
  <si>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</si>
  <si>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</si>
  <si>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</si>
  <si>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</si>
  <si>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</si>
  <si>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</si>
  <si>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</si>
  <si>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</si>
  <si>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</si>
  <si>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</si>
  <si>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</si>
  <si>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</si>
  <si>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</si>
  <si>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</si>
  <si>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</si>
  <si>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</si>
  <si>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</si>
  <si>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</si>
  <si>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</si>
  <si>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</si>
  <si>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</si>
  <si>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</si>
  <si>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</si>
  <si>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</si>
  <si>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</si>
  <si>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</si>
  <si>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</si>
  <si>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</si>
  <si>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</si>
  <si>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</si>
  <si>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</si>
  <si>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</si>
  <si>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</si>
  <si>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</si>
  <si>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</si>
  <si>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</si>
  <si>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</si>
  <si>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</si>
  <si>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</si>
  <si>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</si>
  <si>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</si>
  <si>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</si>
  <si>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</si>
  <si>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CF_attrition count</t>
  </si>
  <si>
    <t>Count of Employee Number</t>
  </si>
  <si>
    <t>Average of Age</t>
  </si>
  <si>
    <t>Total Employees</t>
  </si>
  <si>
    <t>Attrition Count</t>
  </si>
  <si>
    <t>Attrition Counts</t>
  </si>
  <si>
    <t>Average Age</t>
  </si>
  <si>
    <t>Active Employees</t>
  </si>
  <si>
    <t>Attrition Rate</t>
  </si>
  <si>
    <t>Average of Job Satisfaction</t>
  </si>
  <si>
    <t>Rating</t>
  </si>
  <si>
    <t>Row Labels</t>
  </si>
  <si>
    <t>Grand Total</t>
  </si>
  <si>
    <t>Count of CF_attrition count</t>
  </si>
  <si>
    <t>Balance Rating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</si>
</sst>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8">
    <xf numFmtId="0" fontId="0" fillId="0" borderId="0" xfId="0" applyFont="1" applyAlignment="1"/>
    <xf numFmtId="0" fontId="1" fillId="0" borderId="0" xfId="0" applyFont="1"/>
    <xf numFmtId="0" fontId="0" fillId="0" borderId="1" xfId="0" applyFont="1" applyBorder="1" applyAlignment="1"/>
    <xf numFmtId="0" fontId="0" fillId="0" borderId="3" xfId="0"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0" fontId="0" fillId="0" borderId="7" xfId="0" applyNumberFormat="1" applyFont="1" applyBorder="1" applyAlignment="1"/>
    <xf numFmtId="0" fontId="0" fillId="0" borderId="8" xfId="0" applyFont="1" applyBorder="1" applyAlignment="1"/>
    <xf numFmtId="0" fontId="0" fillId="0" borderId="9" xfId="0" applyNumberFormat="1" applyFont="1" applyBorder="1" applyAlignment="1"/>
    <xf numFmtId="164" fontId="0" fillId="0" borderId="0" xfId="0" applyNumberFormat="1" applyFont="1" applyAlignment="1"/>
    <xf numFmtId="1" fontId="0" fillId="0" borderId="0" xfId="0" applyNumberFormat="1" applyFont="1" applyAlignment="1"/>
    <xf numFmtId="9" fontId="0" fillId="0" borderId="0" xfId="1" applyFont="1" applyAlignment="1"/>
    <xf numFmtId="10" fontId="0" fillId="0" borderId="0" xfId="1" applyNumberFormat="1" applyFont="1" applyAlignment="1"/>
    <xf numFmtId="164" fontId="0" fillId="0" borderId="4"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10" xfId="0" applyNumberFormat="1" applyFont="1" applyBorder="1" applyAlignment="1"/>
    <xf numFmtId="0" fontId="0" fillId="0" borderId="6" xfId="0" applyFont="1" applyBorder="1" applyAlignment="1">
      <alignment horizontal="left"/>
    </xf>
    <xf numFmtId="0" fontId="0" fillId="0" borderId="0" xfId="0" applyFont="1" applyFill="1" applyBorder="1" applyAlignment="1">
      <alignment horizontal="left"/>
    </xf>
    <xf numFmtId="10" fontId="0" fillId="0" borderId="3" xfId="0" applyNumberFormat="1" applyFont="1" applyBorder="1" applyAlignment="1"/>
    <xf numFmtId="10" fontId="0" fillId="0" borderId="10" xfId="0" applyNumberFormat="1" applyFont="1" applyBorder="1" applyAlignment="1"/>
    <xf numFmtId="10" fontId="0" fillId="0" borderId="4" xfId="0" applyNumberFormat="1" applyFont="1" applyBorder="1" applyAlignment="1"/>
    <xf numFmtId="0" fontId="2" fillId="0" borderId="0" xfId="0" applyFont="1" applyAlignment="1"/>
    <xf numFmtId="0" fontId="2" fillId="0" borderId="0" xfId="0" applyFont="1" applyFill="1" applyBorder="1" applyAlignment="1"/>
    <xf numFmtId="0" fontId="0" fillId="2" borderId="0" xfId="0" applyFont="1" applyFill="1" applyAlignment="1"/>
  </cellXfs>
  <cellStyles count="2">
    <cellStyle name="Normal" xfId="0" builtinId="0"/>
    <cellStyle name="Percent" xfId="1" builtinId="5"/>
  </cellStyles>
  <dxfs count="12">
    <dxf>
      <numFmt numFmtId="14" formatCode="0.00%"/>
    </dxf>
    <dxf>
      <numFmt numFmtId="165" formatCode="_(* #,##0_);_(* \(#,##0\);_(* &quot;-&quot;??_);_(@_)"/>
    </dxf>
    <dxf>
      <numFmt numFmtId="165" formatCode="_(* #,##0_);_(* \(#,##0\);_(* &quot;-&quot;??_);_(@_)"/>
    </dxf>
    <dxf>
      <numFmt numFmtId="0" formatCode="General"/>
    </dxf>
    <dxf>
      <numFmt numFmtId="13" formatCode="0%"/>
    </dxf>
    <dxf>
      <numFmt numFmtId="164" formatCode="0.0"/>
    </dxf>
    <dxf>
      <fill>
        <patternFill>
          <bgColor theme="7" tint="0.59996337778862885"/>
        </patternFill>
      </fill>
    </dxf>
    <dxf>
      <fill>
        <patternFill>
          <bgColor theme="6" tint="0.59996337778862885"/>
        </patternFill>
      </fill>
    </dxf>
    <dxf>
      <fill>
        <patternFill>
          <bgColor theme="8" tint="0.3999450666829432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tableStyle name="Data-style" pivot="0" count="3">
      <tableStyleElement type="headerRow" dxfId="11"/>
      <tableStyleElement type="firstRowStripe" dxfId="10"/>
      <tableStyleElement type="secondRowStripe" dxfId="9"/>
    </tableStyle>
    <tableStyle name="Slicer Style 1" pivot="0" table="0" count="0"/>
    <tableStyle name="Slicer Style 2" pivot="0" table="0" count="10">
      <tableStyleElement type="wholeTable" dxfId="8"/>
      <tableStyleElement type="headerRow" dxfId="7"/>
    </tableStyle>
    <tableStyle name="Slicer Style 3" pivot="0" table="0" count="9">
      <tableStyleElement type="headerRow" dxfId="6"/>
    </tableStyle>
  </tableStyles>
  <colors>
    <mruColors>
      <color rgb="FF600000"/>
      <color rgb="FFC6D4EC"/>
    </mruColors>
  </colors>
  <extLst>
    <ext xmlns:x14="http://schemas.microsoft.com/office/spreadsheetml/2009/9/main" uri="{46F421CA-312F-682f-3DD2-61675219B42D}">
      <x14:dxfs count="16">
        <dxf>
          <fill>
            <patternFill>
              <bgColor theme="8" tint="0.39994506668294322"/>
            </patternFill>
          </fill>
        </dxf>
        <dxf>
          <fill>
            <patternFill>
              <bgColor theme="8" tint="0.59996337778862885"/>
            </patternFill>
          </fill>
        </dxf>
        <dxf>
          <fill>
            <patternFill>
              <bgColor theme="8" tint="0.39994506668294322"/>
            </patternFill>
          </fill>
        </dxf>
        <dxf>
          <fill>
            <patternFill>
              <bgColor theme="8" tint="0.59996337778862885"/>
            </patternFill>
          </fill>
        </dxf>
        <dxf>
          <fill>
            <patternFill>
              <bgColor theme="8" tint="0.59996337778862885"/>
            </patternFill>
          </fill>
        </dxf>
        <dxf>
          <fill>
            <patternFill>
              <bgColor theme="5" tint="0.59996337778862885"/>
            </patternFill>
          </fill>
        </dxf>
        <dxf>
          <fill>
            <patternFill>
              <bgColor theme="8" tint="0.59996337778862885"/>
            </patternFill>
          </fill>
        </dxf>
        <dxf>
          <fill>
            <patternFill>
              <bgColor theme="8" tint="0.59996337778862885"/>
            </patternFill>
          </fill>
        </dxf>
        <dxf>
          <fill>
            <patternFill>
              <bgColor theme="2" tint="-0.14996795556505021"/>
            </patternFill>
          </fill>
        </dxf>
        <dxf>
          <fill>
            <patternFill>
              <bgColor theme="2" tint="-0.14996795556505021"/>
            </patternFill>
          </fill>
        </dxf>
        <dxf>
          <fill>
            <patternFill>
              <bgColor theme="2" tint="-0.14996795556505021"/>
            </patternFill>
          </fill>
        </dxf>
        <dxf>
          <fill>
            <patternFill>
              <bgColor theme="2" tint="-0.14996795556505021"/>
            </patternFill>
          </fill>
        </dxf>
        <dxf>
          <fill>
            <patternFill>
              <bgColor theme="8" tint="0.39994506668294322"/>
            </patternFill>
          </fill>
        </dxf>
        <dxf>
          <fill>
            <patternFill>
              <bgColor theme="8" tint="0.79998168889431442"/>
            </patternFill>
          </fill>
        </dxf>
        <dxf>
          <fill>
            <patternFill>
              <bgColor theme="8" tint="0.39994506668294322"/>
            </patternFill>
          </fill>
        </dxf>
        <dxf>
          <fill>
            <patternFill>
              <bgColor theme="8" tint="0.39994506668294322"/>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Style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8118279569892469E-2"/>
          <c:y val="0"/>
          <c:w val="0.84139784946236562"/>
          <c:h val="1"/>
        </c:manualLayout>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0.0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77777777777779E-3"/>
          <c:y val="0"/>
          <c:w val="0.99722222222222223"/>
          <c:h val="1"/>
        </c:manualLayout>
      </c:layout>
      <c:barChart>
        <c:barDir val="bar"/>
        <c:grouping val="stacked"/>
        <c:varyColors val="0"/>
        <c:ser>
          <c:idx val="0"/>
          <c:order val="0"/>
          <c:spPr>
            <a:solidFill>
              <a:schemeClr val="accent1"/>
            </a:solidFill>
            <a:ln>
              <a:noFill/>
            </a:ln>
            <a:effectLst/>
          </c:spPr>
          <c:invertIfNegative val="0"/>
          <c:dPt>
            <c:idx val="0"/>
            <c:invertIfNegative val="0"/>
            <c:bubble3D val="0"/>
            <c:spPr>
              <a:gradFill flip="none" rotWithShape="1">
                <a:gsLst>
                  <a:gs pos="0">
                    <a:schemeClr val="accent4">
                      <a:lumMod val="67000"/>
                    </a:schemeClr>
                  </a:gs>
                  <a:gs pos="37000">
                    <a:schemeClr val="accent4">
                      <a:lumMod val="97000"/>
                      <a:lumOff val="3000"/>
                    </a:schemeClr>
                  </a:gs>
                  <a:gs pos="78000">
                    <a:schemeClr val="accent4">
                      <a:lumMod val="60000"/>
                      <a:lumOff val="40000"/>
                    </a:schemeClr>
                  </a:gs>
                </a:gsLst>
                <a:lin ang="16200000" scaled="1"/>
                <a:tileRect/>
              </a:gradFill>
              <a:ln>
                <a:noFill/>
              </a:ln>
              <a:effectLst/>
            </c:spPr>
          </c:dPt>
          <c:val>
            <c:numRef>
              <c:f>Rating!$B$6</c:f>
              <c:numCache>
                <c:formatCode>0.0</c:formatCode>
                <c:ptCount val="1"/>
                <c:pt idx="0">
                  <c:v>2.6265306122448981</c:v>
                </c:pt>
              </c:numCache>
            </c:numRef>
          </c:val>
        </c:ser>
        <c:ser>
          <c:idx val="1"/>
          <c:order val="1"/>
          <c:spPr>
            <a:solidFill>
              <a:schemeClr val="accent1">
                <a:lumMod val="20000"/>
                <a:lumOff val="80000"/>
              </a:schemeClr>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150"/>
        <c:overlap val="100"/>
        <c:axId val="285967640"/>
        <c:axId val="285968024"/>
      </c:barChart>
      <c:catAx>
        <c:axId val="285967640"/>
        <c:scaling>
          <c:orientation val="minMax"/>
        </c:scaling>
        <c:delete val="1"/>
        <c:axPos val="l"/>
        <c:numFmt formatCode="General" sourceLinked="1"/>
        <c:majorTickMark val="none"/>
        <c:minorTickMark val="none"/>
        <c:tickLblPos val="nextTo"/>
        <c:crossAx val="285968024"/>
        <c:crosses val="autoZero"/>
        <c:auto val="1"/>
        <c:lblAlgn val="ctr"/>
        <c:lblOffset val="100"/>
        <c:noMultiLvlLbl val="0"/>
      </c:catAx>
      <c:valAx>
        <c:axId val="285968024"/>
        <c:scaling>
          <c:orientation val="minMax"/>
          <c:max val="4"/>
        </c:scaling>
        <c:delete val="1"/>
        <c:axPos val="b"/>
        <c:numFmt formatCode="0.0" sourceLinked="1"/>
        <c:majorTickMark val="none"/>
        <c:minorTickMark val="none"/>
        <c:tickLblPos val="nextTo"/>
        <c:crossAx val="285967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8934555671773419E-2"/>
          <c:y val="7.0387125773576462E-2"/>
          <c:w val="0.85922381061590603"/>
          <c:h val="1"/>
        </c:manualLayout>
      </c:layout>
      <c:doughnutChart>
        <c:varyColors val="1"/>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1.0428096815312447E-2"/>
          <c:w val="1"/>
          <c:h val="0.95370370370370372"/>
        </c:manualLayout>
      </c:layout>
      <c:barChart>
        <c:barDir val="bar"/>
        <c:grouping val="stacked"/>
        <c:varyColors val="0"/>
        <c:dLbls>
          <c:showLegendKey val="0"/>
          <c:showVal val="0"/>
          <c:showCatName val="0"/>
          <c:showSerName val="0"/>
          <c:showPercent val="0"/>
          <c:showBubbleSize val="0"/>
        </c:dLbls>
        <c:gapWidth val="150"/>
        <c:overlap val="100"/>
        <c:axId val="304467648"/>
        <c:axId val="303780640"/>
      </c:barChart>
      <c:catAx>
        <c:axId val="304467648"/>
        <c:scaling>
          <c:orientation val="minMax"/>
        </c:scaling>
        <c:delete val="1"/>
        <c:axPos val="l"/>
        <c:numFmt formatCode="General" sourceLinked="1"/>
        <c:majorTickMark val="out"/>
        <c:minorTickMark val="none"/>
        <c:tickLblPos val="nextTo"/>
        <c:crossAx val="303780640"/>
        <c:crosses val="autoZero"/>
        <c:auto val="1"/>
        <c:lblAlgn val="ctr"/>
        <c:lblOffset val="100"/>
        <c:noMultiLvlLbl val="0"/>
      </c:catAx>
      <c:valAx>
        <c:axId val="303780640"/>
        <c:scaling>
          <c:orientation val="minMax"/>
          <c:max val="4"/>
        </c:scaling>
        <c:delete val="1"/>
        <c:axPos val="b"/>
        <c:numFmt formatCode="0.0" sourceLinked="1"/>
        <c:majorTickMark val="out"/>
        <c:minorTickMark val="none"/>
        <c:tickLblPos val="nextTo"/>
        <c:crossAx val="30446764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rgbClr val="FF0000"/>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724878902332329E-2"/>
          <c:y val="3.7849693525189246E-3"/>
          <c:w val="0.82494334549644721"/>
          <c:h val="0.99621503064748107"/>
        </c:manualLayout>
      </c:layout>
      <c:doughnutChart>
        <c:varyColors val="1"/>
        <c:dLbls>
          <c:showLegendKey val="0"/>
          <c:showVal val="0"/>
          <c:showCatName val="0"/>
          <c:showSerName val="0"/>
          <c:showPercent val="0"/>
          <c:showBubbleSize val="0"/>
          <c:showLeaderLines val="0"/>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0518288083695804E-3"/>
          <c:y val="0.20579664636760342"/>
          <c:w val="0.71857837721032825"/>
          <c:h val="0.78499361409064539"/>
        </c:manualLayout>
      </c:layout>
      <c:doughnutChart>
        <c:varyColors val="1"/>
        <c:ser>
          <c:idx val="0"/>
          <c:order val="0"/>
          <c:spPr>
            <a:ln>
              <a:gradFill>
                <a:gsLst>
                  <a:gs pos="0">
                    <a:srgbClr val="00B0F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solidFill>
                <a:schemeClr val="bg2">
                  <a:lumMod val="85000"/>
                </a:schemeClr>
              </a:solidFill>
              <a:ln w="19050">
                <a:noFill/>
              </a:ln>
              <a:effectLst/>
            </c:spPr>
          </c:dPt>
          <c:dPt>
            <c:idx val="1"/>
            <c:bubble3D val="0"/>
            <c:spPr>
              <a:gradFill>
                <a:gsLst>
                  <a:gs pos="0">
                    <a:srgbClr val="002060"/>
                  </a:gs>
                  <a:gs pos="100000">
                    <a:schemeClr val="accent1">
                      <a:lumMod val="45000"/>
                      <a:lumOff val="55000"/>
                    </a:schemeClr>
                  </a:gs>
                  <a:gs pos="99000">
                    <a:schemeClr val="accent1">
                      <a:lumMod val="45000"/>
                      <a:lumOff val="55000"/>
                    </a:schemeClr>
                  </a:gs>
                  <a:gs pos="100000">
                    <a:schemeClr val="accent1">
                      <a:lumMod val="30000"/>
                      <a:lumOff val="70000"/>
                    </a:schemeClr>
                  </a:gs>
                </a:gsLst>
                <a:lin ang="5400000" scaled="1"/>
              </a:gradFill>
              <a:ln w="19050">
                <a:noFill/>
              </a:ln>
              <a:effectLst/>
            </c:spPr>
          </c:dPt>
          <c:val>
            <c:numRef>
              <c:f>gender!$C$8:$C$9</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7.3544883497849434E-2"/>
          <c:w val="0.92405339032214429"/>
          <c:h val="0.85570094687006826"/>
        </c:manualLayout>
      </c:layout>
      <c:doughnutChart>
        <c:varyColors val="1"/>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724878902332329E-2"/>
          <c:y val="3.7849693525189246E-3"/>
          <c:w val="0.82494334549644721"/>
          <c:h val="0.99621503064748107"/>
        </c:manualLayout>
      </c:layout>
      <c:doughnutChart>
        <c:varyColors val="1"/>
        <c:ser>
          <c:idx val="0"/>
          <c:order val="0"/>
          <c:spPr>
            <a:ln>
              <a:noFill/>
            </a:ln>
          </c:spPr>
          <c:dPt>
            <c:idx val="0"/>
            <c:bubble3D val="0"/>
            <c:spPr>
              <a:gradFill>
                <a:gsLst>
                  <a:gs pos="0">
                    <a:srgbClr val="7030A0"/>
                  </a:gs>
                  <a:gs pos="100000">
                    <a:schemeClr val="accent1">
                      <a:lumMod val="45000"/>
                      <a:lumOff val="55000"/>
                    </a:schemeClr>
                  </a:gs>
                  <a:gs pos="99000">
                    <a:schemeClr val="accent1">
                      <a:lumMod val="45000"/>
                      <a:lumOff val="55000"/>
                    </a:schemeClr>
                  </a:gs>
                  <a:gs pos="100000">
                    <a:schemeClr val="accent1">
                      <a:lumMod val="30000"/>
                      <a:lumOff val="70000"/>
                    </a:schemeClr>
                  </a:gs>
                </a:gsLst>
                <a:lin ang="5400000" scaled="1"/>
              </a:gradFill>
              <a:ln w="19050">
                <a:noFill/>
              </a:ln>
              <a:effectLst/>
            </c:spPr>
          </c:dPt>
          <c:dPt>
            <c:idx val="1"/>
            <c:bubble3D val="0"/>
            <c:spPr>
              <a:solidFill>
                <a:schemeClr val="bg2">
                  <a:lumMod val="85000"/>
                </a:schemeClr>
              </a:solidFill>
              <a:ln w="19050">
                <a:noFill/>
              </a:ln>
              <a:effectLst/>
            </c:spPr>
          </c:dPt>
          <c:val>
            <c:numRef>
              <c:f>gender!$C$8:$C$9</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DATA.xlsx]education!PivotTable5</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1229009518381425"/>
          <c:y val="3.4568088109959753E-2"/>
          <c:w val="0.78770997375328089"/>
          <c:h val="0.96296296296296291"/>
        </c:manualLayout>
      </c:layout>
      <c:barChart>
        <c:barDir val="bar"/>
        <c:grouping val="clustered"/>
        <c:varyColors val="0"/>
        <c:ser>
          <c:idx val="0"/>
          <c:order val="0"/>
          <c:tx>
            <c:strRef>
              <c:f>education!$B$3</c:f>
              <c:strCache>
                <c:ptCount val="1"/>
                <c:pt idx="0">
                  <c:v>Total</c:v>
                </c:pt>
              </c:strCache>
            </c:strRef>
          </c:tx>
          <c:spPr>
            <a:solidFill>
              <a:schemeClr val="accent3">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182"/>
        <c:axId val="244705776"/>
        <c:axId val="244707344"/>
      </c:barChart>
      <c:catAx>
        <c:axId val="2447057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rgbClr val="600000"/>
                </a:solidFill>
                <a:latin typeface="+mn-lt"/>
                <a:ea typeface="+mn-ea"/>
                <a:cs typeface="+mn-cs"/>
              </a:defRPr>
            </a:pPr>
            <a:endParaRPr lang="en-US"/>
          </a:p>
        </c:txPr>
        <c:crossAx val="244707344"/>
        <c:crosses val="autoZero"/>
        <c:auto val="1"/>
        <c:lblAlgn val="ctr"/>
        <c:lblOffset val="100"/>
        <c:noMultiLvlLbl val="0"/>
      </c:catAx>
      <c:valAx>
        <c:axId val="244707344"/>
        <c:scaling>
          <c:orientation val="minMax"/>
        </c:scaling>
        <c:delete val="1"/>
        <c:axPos val="b"/>
        <c:numFmt formatCode="General" sourceLinked="1"/>
        <c:majorTickMark val="out"/>
        <c:minorTickMark val="none"/>
        <c:tickLblPos val="nextTo"/>
        <c:crossAx val="2447057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DATA.xlsx]attrition wise job!PivotTable6</c:name>
    <c:fmtId val="24"/>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manualLayout>
          <c:layoutTarget val="inner"/>
          <c:xMode val="edge"/>
          <c:yMode val="edge"/>
          <c:x val="0.14198667493977105"/>
          <c:y val="6.2770031858493239E-2"/>
          <c:w val="0.83671880618238614"/>
          <c:h val="0.43120951260689094"/>
        </c:manualLayout>
      </c:layout>
      <c:lineChart>
        <c:grouping val="standard"/>
        <c:varyColors val="0"/>
        <c:ser>
          <c:idx val="0"/>
          <c:order val="0"/>
          <c:tx>
            <c:strRef>
              <c:f>'attrition wise job'!$B$3</c:f>
              <c:strCache>
                <c:ptCount val="1"/>
                <c:pt idx="0">
                  <c:v>Total</c:v>
                </c:pt>
              </c:strCache>
            </c:strRef>
          </c:tx>
          <c:spPr>
            <a:ln w="28575" cap="rnd">
              <a:solidFill>
                <a:schemeClr val="accent1"/>
              </a:solidFill>
              <a:round/>
            </a:ln>
            <a:effectLst/>
          </c:spPr>
          <c:marker>
            <c:symbol val="none"/>
          </c:marker>
          <c:cat>
            <c:strRef>
              <c:f>'attrition wise job'!$A$4:$A$13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wise job'!$B$4:$B$13</c:f>
              <c:numCache>
                <c:formatCode>General</c:formatCode>
                <c:ptCount val="9"/>
                <c:pt idx="0">
                  <c:v>9</c:v>
                </c:pt>
                <c:pt idx="1">
                  <c:v>12</c:v>
                </c:pt>
                <c:pt idx="2">
                  <c:v>62</c:v>
                </c:pt>
                <c:pt idx="3">
                  <c:v>5</c:v>
                </c:pt>
                <c:pt idx="4">
                  <c:v>10</c:v>
                </c:pt>
                <c:pt idx="5">
                  <c:v>2</c:v>
                </c:pt>
                <c:pt idx="6">
                  <c:v>47</c:v>
                </c:pt>
                <c:pt idx="7">
                  <c:v>57</c:v>
                </c:pt>
                <c:pt idx="8">
                  <c:v>33</c:v>
                </c:pt>
              </c:numCache>
            </c:numRef>
          </c:val>
          <c:smooth val="0"/>
        </c:ser>
        <c:dLbls>
          <c:showLegendKey val="0"/>
          <c:showVal val="0"/>
          <c:showCatName val="0"/>
          <c:showSerName val="0"/>
          <c:showPercent val="0"/>
          <c:showBubbleSize val="0"/>
        </c:dLbls>
        <c:smooth val="0"/>
        <c:axId val="244704600"/>
        <c:axId val="244705384"/>
      </c:lineChart>
      <c:catAx>
        <c:axId val="244704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705384"/>
        <c:crosses val="autoZero"/>
        <c:auto val="1"/>
        <c:lblAlgn val="ctr"/>
        <c:lblOffset val="100"/>
        <c:noMultiLvlLbl val="0"/>
      </c:catAx>
      <c:valAx>
        <c:axId val="2447053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600000"/>
                </a:solidFill>
                <a:latin typeface="+mn-lt"/>
                <a:ea typeface="+mn-ea"/>
                <a:cs typeface="+mn-cs"/>
              </a:defRPr>
            </a:pPr>
            <a:endParaRPr lang="en-US"/>
          </a:p>
        </c:txPr>
        <c:crossAx val="24470460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sz="95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DATA.xlsx]dept!PivotTable7</c:name>
    <c:fmtId val="6"/>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6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rgbClr val="FFFF00"/>
          </a:solidFill>
          <a:ln w="19050">
            <a:noFill/>
          </a:ln>
          <a:effectLst/>
        </c:spPr>
      </c:pivotFmt>
      <c:pivotFmt>
        <c:idx val="7"/>
        <c:spPr>
          <a:solidFill>
            <a:schemeClr val="accent2">
              <a:lumMod val="75000"/>
            </a:schemeClr>
          </a:solidFill>
          <a:ln w="19050">
            <a:noFill/>
          </a:ln>
          <a:effectLst/>
        </c:spPr>
      </c:pivotFmt>
      <c:pivotFmt>
        <c:idx val="8"/>
        <c:spPr>
          <a:solidFill>
            <a:schemeClr val="accent5">
              <a:lumMod val="75000"/>
            </a:schemeClr>
          </a:solidFill>
          <a:ln w="19050">
            <a:noFill/>
          </a:ln>
          <a:effectLst/>
        </c:spPr>
      </c:pivotFmt>
    </c:pivotFmts>
    <c:plotArea>
      <c:layout>
        <c:manualLayout>
          <c:layoutTarget val="inner"/>
          <c:xMode val="edge"/>
          <c:yMode val="edge"/>
          <c:x val="3.8554675862578075E-2"/>
          <c:y val="0"/>
          <c:w val="0.6166666666666667"/>
          <c:h val="1"/>
        </c:manualLayout>
      </c:layout>
      <c:pieChart>
        <c:varyColors val="1"/>
        <c:ser>
          <c:idx val="0"/>
          <c:order val="0"/>
          <c:tx>
            <c:strRef>
              <c:f>dept!$B$3</c:f>
              <c:strCache>
                <c:ptCount val="1"/>
                <c:pt idx="0">
                  <c:v>Total</c:v>
                </c:pt>
              </c:strCache>
            </c:strRef>
          </c:tx>
          <c:spPr>
            <a:ln>
              <a:noFill/>
            </a:ln>
          </c:spPr>
          <c:dPt>
            <c:idx val="0"/>
            <c:bubble3D val="0"/>
            <c:spPr>
              <a:solidFill>
                <a:srgbClr val="FFFF00"/>
              </a:solidFill>
              <a:ln w="19050">
                <a:noFill/>
              </a:ln>
              <a:effectLst/>
            </c:spPr>
          </c:dPt>
          <c:dPt>
            <c:idx val="1"/>
            <c:bubble3D val="0"/>
            <c:spPr>
              <a:solidFill>
                <a:schemeClr val="accent2">
                  <a:lumMod val="75000"/>
                </a:schemeClr>
              </a:solidFill>
              <a:ln w="19050">
                <a:noFill/>
              </a:ln>
              <a:effectLst/>
            </c:spPr>
          </c:dPt>
          <c:dPt>
            <c:idx val="2"/>
            <c:bubble3D val="0"/>
            <c:spPr>
              <a:solidFill>
                <a:schemeClr val="accent5">
                  <a:lumMod val="75000"/>
                </a:schemeClr>
              </a:solidFill>
              <a:ln w="19050">
                <a:noFill/>
              </a:ln>
              <a:effectLst/>
            </c:spPr>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6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dept!$A$4:$A$7</c:f>
              <c:strCache>
                <c:ptCount val="3"/>
                <c:pt idx="0">
                  <c:v>HR</c:v>
                </c:pt>
                <c:pt idx="1">
                  <c:v>R&amp;D</c:v>
                </c:pt>
                <c:pt idx="2">
                  <c:v>Sales</c:v>
                </c:pt>
              </c:strCache>
            </c:strRef>
          </c:cat>
          <c:val>
            <c:numRef>
              <c:f>dept!$B$4:$B$7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218671943752849"/>
          <c:y val="0.22334244938929798"/>
          <c:w val="0.27813280562471515"/>
          <c:h val="0.48307759524158472"/>
        </c:manualLayout>
      </c:layout>
      <c:overlay val="0"/>
      <c:spPr>
        <a:noFill/>
        <a:ln>
          <a:noFill/>
        </a:ln>
        <a:effectLst/>
      </c:spPr>
      <c:txPr>
        <a:bodyPr rot="0" spcFirstLastPara="1" vertOverflow="ellipsis" vert="horz" wrap="square" anchor="ctr" anchorCtr="1"/>
        <a:lstStyle/>
        <a:p>
          <a:pPr>
            <a:defRPr sz="1000" b="1" i="0" u="none" strike="noStrike" kern="1200" baseline="0">
              <a:solidFill>
                <a:srgbClr val="600000"/>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DATA.xlsx]age group!PivotTable8</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75000"/>
              <a:lumOff val="2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5236085769948374"/>
          <c:y val="5.7435883520480471E-2"/>
          <c:w val="0.74412271407653896"/>
          <c:h val="0.89421056469762217"/>
        </c:manualLayout>
      </c:layout>
      <c:barChart>
        <c:barDir val="bar"/>
        <c:grouping val="clustered"/>
        <c:varyColors val="0"/>
        <c:ser>
          <c:idx val="0"/>
          <c:order val="0"/>
          <c:tx>
            <c:strRef>
              <c:f>'age group'!$B$3</c:f>
              <c:strCache>
                <c:ptCount val="1"/>
                <c:pt idx="0">
                  <c:v>Total</c:v>
                </c:pt>
              </c:strCache>
            </c:strRef>
          </c:tx>
          <c:spPr>
            <a:solidFill>
              <a:schemeClr val="tx1">
                <a:lumMod val="75000"/>
                <a:lumOff val="2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Over 55</c:v>
                </c:pt>
                <c:pt idx="1">
                  <c:v>45 - 54</c:v>
                </c:pt>
                <c:pt idx="2">
                  <c:v>Under 25</c:v>
                </c:pt>
                <c:pt idx="3">
                  <c:v>35 - 44</c:v>
                </c:pt>
                <c:pt idx="4">
                  <c:v>25 - 34</c:v>
                </c:pt>
              </c:strCache>
            </c:strRef>
          </c:cat>
          <c:val>
            <c:numRef>
              <c:f>'age group'!$B$4:$B$9</c:f>
              <c:numCache>
                <c:formatCode>General</c:formatCode>
                <c:ptCount val="5"/>
                <c:pt idx="0">
                  <c:v>11</c:v>
                </c:pt>
                <c:pt idx="1">
                  <c:v>25</c:v>
                </c:pt>
                <c:pt idx="2">
                  <c:v>38</c:v>
                </c:pt>
                <c:pt idx="3">
                  <c:v>51</c:v>
                </c:pt>
                <c:pt idx="4">
                  <c:v>112</c:v>
                </c:pt>
              </c:numCache>
            </c:numRef>
          </c:val>
        </c:ser>
        <c:dLbls>
          <c:dLblPos val="outEnd"/>
          <c:showLegendKey val="0"/>
          <c:showVal val="1"/>
          <c:showCatName val="0"/>
          <c:showSerName val="0"/>
          <c:showPercent val="0"/>
          <c:showBubbleSize val="0"/>
        </c:dLbls>
        <c:gapWidth val="182"/>
        <c:axId val="304271632"/>
        <c:axId val="304274768"/>
      </c:barChart>
      <c:catAx>
        <c:axId val="3042716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600000"/>
                </a:solidFill>
                <a:latin typeface="+mn-lt"/>
                <a:ea typeface="+mn-ea"/>
                <a:cs typeface="+mn-cs"/>
              </a:defRPr>
            </a:pPr>
            <a:endParaRPr lang="en-US"/>
          </a:p>
        </c:txPr>
        <c:crossAx val="304274768"/>
        <c:crosses val="autoZero"/>
        <c:auto val="1"/>
        <c:lblAlgn val="ctr"/>
        <c:lblOffset val="100"/>
        <c:noMultiLvlLbl val="0"/>
      </c:catAx>
      <c:valAx>
        <c:axId val="304274768"/>
        <c:scaling>
          <c:orientation val="minMax"/>
        </c:scaling>
        <c:delete val="1"/>
        <c:axPos val="b"/>
        <c:numFmt formatCode="General" sourceLinked="1"/>
        <c:majorTickMark val="out"/>
        <c:minorTickMark val="none"/>
        <c:tickLblPos val="nextTo"/>
        <c:crossAx val="3042716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358705161854749E-2"/>
          <c:y val="6.9444444444444448E-2"/>
          <c:w val="0.89019685039370078"/>
          <c:h val="0.8416746864975212"/>
        </c:manualLayout>
      </c:layout>
      <c:lineChart>
        <c:grouping val="stacke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marital!$D$4:$D$6</c:f>
              <c:strCache>
                <c:ptCount val="3"/>
                <c:pt idx="0">
                  <c:v>Divorced</c:v>
                </c:pt>
                <c:pt idx="1">
                  <c:v>Married</c:v>
                </c:pt>
                <c:pt idx="2">
                  <c:v>Single</c:v>
                </c:pt>
              </c:strCache>
            </c:strRef>
          </c:cat>
          <c:val>
            <c:numRef>
              <c:f>marital!$E$4:$E$6</c:f>
              <c:numCache>
                <c:formatCode>General</c:formatCode>
                <c:ptCount val="3"/>
                <c:pt idx="0">
                  <c:v>327</c:v>
                </c:pt>
                <c:pt idx="1">
                  <c:v>673</c:v>
                </c:pt>
                <c:pt idx="2">
                  <c:v>470</c:v>
                </c:pt>
              </c:numCache>
            </c:numRef>
          </c:val>
          <c:smooth val="0"/>
        </c:ser>
        <c:dLbls>
          <c:showLegendKey val="0"/>
          <c:showVal val="0"/>
          <c:showCatName val="0"/>
          <c:showSerName val="0"/>
          <c:showPercent val="0"/>
          <c:showBubbleSize val="0"/>
        </c:dLbls>
        <c:marker val="1"/>
        <c:smooth val="0"/>
        <c:axId val="304275160"/>
        <c:axId val="304273984"/>
      </c:lineChart>
      <c:catAx>
        <c:axId val="304275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rgbClr val="600000"/>
                </a:solidFill>
                <a:latin typeface="+mn-lt"/>
                <a:ea typeface="+mn-ea"/>
                <a:cs typeface="+mn-cs"/>
              </a:defRPr>
            </a:pPr>
            <a:endParaRPr lang="en-US"/>
          </a:p>
        </c:txPr>
        <c:crossAx val="304273984"/>
        <c:crosses val="autoZero"/>
        <c:auto val="1"/>
        <c:lblAlgn val="ctr"/>
        <c:lblOffset val="100"/>
        <c:noMultiLvlLbl val="0"/>
      </c:catAx>
      <c:valAx>
        <c:axId val="304273984"/>
        <c:scaling>
          <c:orientation val="minMax"/>
          <c:max val="7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600000"/>
                </a:solidFill>
                <a:latin typeface="+mn-lt"/>
                <a:ea typeface="+mn-ea"/>
                <a:cs typeface="+mn-cs"/>
              </a:defRPr>
            </a:pPr>
            <a:endParaRPr lang="en-US"/>
          </a:p>
        </c:txPr>
        <c:crossAx val="304275160"/>
        <c:crosses val="autoZero"/>
        <c:crossBetween val="between"/>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8118279569892469E-2"/>
          <c:y val="0"/>
          <c:w val="0.84139784946236562"/>
          <c:h val="1"/>
        </c:manualLayout>
      </c:layout>
      <c:doughnutChart>
        <c:varyColors val="1"/>
        <c:ser>
          <c:idx val="0"/>
          <c:order val="0"/>
          <c:spPr>
            <a:ln>
              <a:noFill/>
            </a:ln>
          </c:spPr>
          <c:dPt>
            <c:idx val="0"/>
            <c:bubble3D val="0"/>
            <c:spPr>
              <a:solidFill>
                <a:schemeClr val="accent1"/>
              </a:solidFill>
              <a:ln w="19050">
                <a:noFill/>
              </a:ln>
              <a:effectLst/>
            </c:spPr>
          </c:dPt>
          <c:dPt>
            <c:idx val="1"/>
            <c:bubble3D val="0"/>
            <c:spPr>
              <a:solidFill>
                <a:schemeClr val="accent2"/>
              </a:solidFill>
              <a:ln w="19050">
                <a:noFill/>
              </a:ln>
              <a:effectLst/>
            </c:spPr>
          </c:dPt>
          <c:val>
            <c:numRef>
              <c:f>Rating!$C$6:$C$7</c:f>
              <c:numCache>
                <c:formatCode>0.0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77777777777779E-3"/>
          <c:y val="0"/>
          <c:w val="0.99722222222222223"/>
          <c:h val="1"/>
        </c:manualLayout>
      </c:layout>
      <c:barChart>
        <c:barDir val="bar"/>
        <c:grouping val="stacked"/>
        <c:varyColors val="0"/>
        <c:ser>
          <c:idx val="0"/>
          <c:order val="0"/>
          <c:spPr>
            <a:solidFill>
              <a:schemeClr val="accent1"/>
            </a:solidFill>
            <a:ln>
              <a:noFill/>
            </a:ln>
            <a:effectLst/>
          </c:spPr>
          <c:invertIfNegative val="0"/>
          <c:dPt>
            <c:idx val="0"/>
            <c:invertIfNegative val="0"/>
            <c:bubble3D val="0"/>
            <c:spPr>
              <a:gradFill flip="none" rotWithShape="1">
                <a:gsLst>
                  <a:gs pos="0">
                    <a:schemeClr val="accent4">
                      <a:lumMod val="67000"/>
                    </a:schemeClr>
                  </a:gs>
                  <a:gs pos="37000">
                    <a:schemeClr val="accent4">
                      <a:lumMod val="97000"/>
                      <a:lumOff val="3000"/>
                    </a:schemeClr>
                  </a:gs>
                  <a:gs pos="78000">
                    <a:schemeClr val="accent4">
                      <a:lumMod val="60000"/>
                      <a:lumOff val="40000"/>
                    </a:schemeClr>
                  </a:gs>
                </a:gsLst>
                <a:lin ang="16200000" scaled="1"/>
                <a:tileRect/>
              </a:gradFill>
              <a:ln>
                <a:noFill/>
              </a:ln>
              <a:effectLst/>
            </c:spPr>
          </c:dPt>
          <c:val>
            <c:numRef>
              <c:f>Rating!$B$6</c:f>
              <c:numCache>
                <c:formatCode>0.0</c:formatCode>
                <c:ptCount val="1"/>
                <c:pt idx="0">
                  <c:v>2.6265306122448981</c:v>
                </c:pt>
              </c:numCache>
            </c:numRef>
          </c:val>
        </c:ser>
        <c:ser>
          <c:idx val="1"/>
          <c:order val="1"/>
          <c:spPr>
            <a:solidFill>
              <a:schemeClr val="accent1">
                <a:lumMod val="20000"/>
                <a:lumOff val="80000"/>
              </a:schemeClr>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150"/>
        <c:overlap val="100"/>
        <c:axId val="304272024"/>
        <c:axId val="304272416"/>
      </c:barChart>
      <c:catAx>
        <c:axId val="304272024"/>
        <c:scaling>
          <c:orientation val="minMax"/>
        </c:scaling>
        <c:delete val="1"/>
        <c:axPos val="l"/>
        <c:numFmt formatCode="General" sourceLinked="1"/>
        <c:majorTickMark val="none"/>
        <c:minorTickMark val="none"/>
        <c:tickLblPos val="nextTo"/>
        <c:crossAx val="304272416"/>
        <c:crosses val="autoZero"/>
        <c:auto val="1"/>
        <c:lblAlgn val="ctr"/>
        <c:lblOffset val="100"/>
        <c:noMultiLvlLbl val="0"/>
      </c:catAx>
      <c:valAx>
        <c:axId val="304272416"/>
        <c:scaling>
          <c:orientation val="minMax"/>
          <c:max val="4"/>
        </c:scaling>
        <c:delete val="1"/>
        <c:axPos val="b"/>
        <c:numFmt formatCode="0.0" sourceLinked="1"/>
        <c:majorTickMark val="none"/>
        <c:minorTickMark val="none"/>
        <c:tickLblPos val="nextTo"/>
        <c:crossAx val="30427202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DATA.xlsx]education!PivotTable5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182"/>
        <c:axId val="304272808"/>
        <c:axId val="304275944"/>
      </c:barChart>
      <c:catAx>
        <c:axId val="3042728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275944"/>
        <c:crosses val="autoZero"/>
        <c:auto val="1"/>
        <c:lblAlgn val="ctr"/>
        <c:lblOffset val="100"/>
        <c:noMultiLvlLbl val="0"/>
      </c:catAx>
      <c:valAx>
        <c:axId val="304275944"/>
        <c:scaling>
          <c:orientation val="minMax"/>
        </c:scaling>
        <c:delete val="1"/>
        <c:axPos val="b"/>
        <c:numFmt formatCode="General" sourceLinked="1"/>
        <c:majorTickMark val="out"/>
        <c:minorTickMark val="none"/>
        <c:tickLblPos val="nextTo"/>
        <c:crossAx val="304272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724878902332329E-2"/>
          <c:y val="3.7849693525189246E-3"/>
          <c:w val="0.82494334549644721"/>
          <c:h val="0.99621503064748107"/>
        </c:manualLayout>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gender!$C$8:$C$9</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DATA.xlsx]attrition wise job!PivotTable6</c:name>
    <c:fmtId val="22"/>
  </c:pivotSource>
  <c:chart>
    <c:autoTitleDeleted val="1"/>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'attrition wise job'!$B$3</c:f>
              <c:strCache>
                <c:ptCount val="1"/>
                <c:pt idx="0">
                  <c:v>Total</c:v>
                </c:pt>
              </c:strCache>
            </c:strRef>
          </c:tx>
          <c:spPr>
            <a:ln w="28575" cap="rnd">
              <a:solidFill>
                <a:schemeClr val="accent1"/>
              </a:solidFill>
              <a:round/>
            </a:ln>
            <a:effectLst/>
          </c:spPr>
          <c:marker>
            <c:symbol val="none"/>
          </c:marker>
          <c:cat>
            <c:strRef>
              <c:f>'attrition wise job'!$A$4:$A$13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wise job'!$B$4:$B$13</c:f>
              <c:numCache>
                <c:formatCode>General</c:formatCode>
                <c:ptCount val="9"/>
                <c:pt idx="0">
                  <c:v>9</c:v>
                </c:pt>
                <c:pt idx="1">
                  <c:v>12</c:v>
                </c:pt>
                <c:pt idx="2">
                  <c:v>62</c:v>
                </c:pt>
                <c:pt idx="3">
                  <c:v>5</c:v>
                </c:pt>
                <c:pt idx="4">
                  <c:v>10</c:v>
                </c:pt>
                <c:pt idx="5">
                  <c:v>2</c:v>
                </c:pt>
                <c:pt idx="6">
                  <c:v>47</c:v>
                </c:pt>
                <c:pt idx="7">
                  <c:v>57</c:v>
                </c:pt>
                <c:pt idx="8">
                  <c:v>33</c:v>
                </c:pt>
              </c:numCache>
            </c:numRef>
          </c:val>
          <c:smooth val="0"/>
        </c:ser>
        <c:dLbls>
          <c:showLegendKey val="0"/>
          <c:showVal val="0"/>
          <c:showCatName val="0"/>
          <c:showSerName val="0"/>
          <c:showPercent val="0"/>
          <c:showBubbleSize val="0"/>
        </c:dLbls>
        <c:smooth val="0"/>
        <c:axId val="304273200"/>
        <c:axId val="304270064"/>
      </c:lineChart>
      <c:catAx>
        <c:axId val="30427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270064"/>
        <c:crosses val="autoZero"/>
        <c:auto val="1"/>
        <c:lblAlgn val="ctr"/>
        <c:lblOffset val="100"/>
        <c:noMultiLvlLbl val="0"/>
      </c:catAx>
      <c:valAx>
        <c:axId val="3042700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2732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DATA.xlsx]dept!PivotTable7</c:name>
    <c:fmtId val="4"/>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19722222222222222"/>
          <c:y val="0"/>
          <c:w val="0.6166666666666667"/>
          <c:h val="1"/>
        </c:manualLayout>
      </c:layout>
      <c:pieChart>
        <c:varyColors val="1"/>
        <c:ser>
          <c:idx val="0"/>
          <c:order val="0"/>
          <c:tx>
            <c:strRef>
              <c:f>dept!$B$3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dept!$A$4:$A$7</c:f>
              <c:strCache>
                <c:ptCount val="3"/>
                <c:pt idx="0">
                  <c:v>HR</c:v>
                </c:pt>
                <c:pt idx="1">
                  <c:v>R&amp;D</c:v>
                </c:pt>
                <c:pt idx="2">
                  <c:v>Sales</c:v>
                </c:pt>
              </c:strCache>
            </c:strRef>
          </c:cat>
          <c:val>
            <c:numRef>
              <c:f>dept!$B$4:$B$7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rgbClr val="6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DATA.xlsx]age group!PivotTable8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83114610673666"/>
          <c:y val="0"/>
          <c:w val="0.8286132983377078"/>
          <c:h val="0.91574876057159527"/>
        </c:manualLayout>
      </c:layout>
      <c:barChart>
        <c:barDir val="bar"/>
        <c:grouping val="clustered"/>
        <c:varyColors val="0"/>
        <c:ser>
          <c:idx val="0"/>
          <c:order val="0"/>
          <c:tx>
            <c:strRef>
              <c:f>'age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Over 55</c:v>
                </c:pt>
                <c:pt idx="1">
                  <c:v>45 - 54</c:v>
                </c:pt>
                <c:pt idx="2">
                  <c:v>Under 25</c:v>
                </c:pt>
                <c:pt idx="3">
                  <c:v>35 - 44</c:v>
                </c:pt>
                <c:pt idx="4">
                  <c:v>25 - 34</c:v>
                </c:pt>
              </c:strCache>
            </c:strRef>
          </c:cat>
          <c:val>
            <c:numRef>
              <c:f>'age group'!$B$4:$B$9</c:f>
              <c:numCache>
                <c:formatCode>General</c:formatCode>
                <c:ptCount val="5"/>
                <c:pt idx="0">
                  <c:v>11</c:v>
                </c:pt>
                <c:pt idx="1">
                  <c:v>25</c:v>
                </c:pt>
                <c:pt idx="2">
                  <c:v>38</c:v>
                </c:pt>
                <c:pt idx="3">
                  <c:v>51</c:v>
                </c:pt>
                <c:pt idx="4">
                  <c:v>112</c:v>
                </c:pt>
              </c:numCache>
            </c:numRef>
          </c:val>
        </c:ser>
        <c:dLbls>
          <c:dLblPos val="outEnd"/>
          <c:showLegendKey val="0"/>
          <c:showVal val="1"/>
          <c:showCatName val="0"/>
          <c:showSerName val="0"/>
          <c:showPercent val="0"/>
          <c:showBubbleSize val="0"/>
        </c:dLbls>
        <c:gapWidth val="182"/>
        <c:axId val="304270848"/>
        <c:axId val="306595672"/>
      </c:barChart>
      <c:catAx>
        <c:axId val="3042708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595672"/>
        <c:crosses val="autoZero"/>
        <c:auto val="1"/>
        <c:lblAlgn val="ctr"/>
        <c:lblOffset val="100"/>
        <c:noMultiLvlLbl val="0"/>
      </c:catAx>
      <c:valAx>
        <c:axId val="306595672"/>
        <c:scaling>
          <c:orientation val="minMax"/>
        </c:scaling>
        <c:delete val="1"/>
        <c:axPos val="b"/>
        <c:numFmt formatCode="General" sourceLinked="1"/>
        <c:majorTickMark val="out"/>
        <c:minorTickMark val="none"/>
        <c:tickLblPos val="nextTo"/>
        <c:crossAx val="304270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marital!$D$4:$D$6</c:f>
              <c:strCache>
                <c:ptCount val="3"/>
                <c:pt idx="0">
                  <c:v>Divorced</c:v>
                </c:pt>
                <c:pt idx="1">
                  <c:v>Married</c:v>
                </c:pt>
                <c:pt idx="2">
                  <c:v>Single</c:v>
                </c:pt>
              </c:strCache>
            </c:strRef>
          </c:cat>
          <c:val>
            <c:numRef>
              <c:f>marital!$E$4:$E$6</c:f>
              <c:numCache>
                <c:formatCode>General</c:formatCode>
                <c:ptCount val="3"/>
                <c:pt idx="0">
                  <c:v>327</c:v>
                </c:pt>
                <c:pt idx="1">
                  <c:v>673</c:v>
                </c:pt>
                <c:pt idx="2">
                  <c:v>470</c:v>
                </c:pt>
              </c:numCache>
            </c:numRef>
          </c:val>
          <c:smooth val="0"/>
        </c:ser>
        <c:dLbls>
          <c:showLegendKey val="0"/>
          <c:showVal val="0"/>
          <c:showCatName val="0"/>
          <c:showSerName val="0"/>
          <c:showPercent val="0"/>
          <c:showBubbleSize val="0"/>
        </c:dLbls>
        <c:marker val="1"/>
        <c:smooth val="0"/>
        <c:axId val="306591752"/>
        <c:axId val="306592928"/>
      </c:lineChart>
      <c:catAx>
        <c:axId val="306591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592928"/>
        <c:crosses val="autoZero"/>
        <c:auto val="1"/>
        <c:lblAlgn val="ctr"/>
        <c:lblOffset val="100"/>
        <c:noMultiLvlLbl val="0"/>
      </c:catAx>
      <c:valAx>
        <c:axId val="306592928"/>
        <c:scaling>
          <c:orientation val="minMax"/>
          <c:max val="7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591752"/>
        <c:crosses val="autoZero"/>
        <c:crossBetween val="between"/>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chart" Target="../charts/chart8.xml"/><Relationship Id="rId18" Type="http://schemas.openxmlformats.org/officeDocument/2006/relationships/chart" Target="../charts/chart11.xml"/><Relationship Id="rId3" Type="http://schemas.openxmlformats.org/officeDocument/2006/relationships/image" Target="../media/image3.png"/><Relationship Id="rId21" Type="http://schemas.openxmlformats.org/officeDocument/2006/relationships/chart" Target="../charts/chart14.xml"/><Relationship Id="rId7" Type="http://schemas.openxmlformats.org/officeDocument/2006/relationships/image" Target="../media/image7.png"/><Relationship Id="rId12" Type="http://schemas.openxmlformats.org/officeDocument/2006/relationships/chart" Target="../charts/chart7.xml"/><Relationship Id="rId17" Type="http://schemas.openxmlformats.org/officeDocument/2006/relationships/chart" Target="../charts/chart10.xml"/><Relationship Id="rId2" Type="http://schemas.openxmlformats.org/officeDocument/2006/relationships/image" Target="../media/image2.png"/><Relationship Id="rId16" Type="http://schemas.openxmlformats.org/officeDocument/2006/relationships/chart" Target="../charts/chart9.xml"/><Relationship Id="rId20"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6.xml"/><Relationship Id="rId5" Type="http://schemas.openxmlformats.org/officeDocument/2006/relationships/image" Target="../media/image5.png"/><Relationship Id="rId15" Type="http://schemas.openxmlformats.org/officeDocument/2006/relationships/image" Target="../media/image9.png"/><Relationship Id="rId10" Type="http://schemas.openxmlformats.org/officeDocument/2006/relationships/chart" Target="../charts/chart5.xml"/><Relationship Id="rId19" Type="http://schemas.openxmlformats.org/officeDocument/2006/relationships/chart" Target="../charts/chart12.xml"/><Relationship Id="rId4" Type="http://schemas.openxmlformats.org/officeDocument/2006/relationships/image" Target="../media/image4.png"/><Relationship Id="rId9" Type="http://schemas.openxmlformats.org/officeDocument/2006/relationships/chart" Target="../charts/chart4.xml"/><Relationship Id="rId14" Type="http://schemas.openxmlformats.org/officeDocument/2006/relationships/image" Target="../media/image8.png"/><Relationship Id="rId22" Type="http://schemas.openxmlformats.org/officeDocument/2006/relationships/chart" Target="../charts/chart1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3</xdr:col>
      <xdr:colOff>276225</xdr:colOff>
      <xdr:row>2</xdr:row>
      <xdr:rowOff>19051</xdr:rowOff>
    </xdr:from>
    <xdr:to>
      <xdr:col>4</xdr:col>
      <xdr:colOff>247650</xdr:colOff>
      <xdr:row>4</xdr:row>
      <xdr:rowOff>95251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266701</xdr:colOff>
      <xdr:row>4</xdr:row>
      <xdr:rowOff>33338</xdr:rowOff>
    </xdr:from>
    <xdr:to>
      <xdr:col>6</xdr:col>
      <xdr:colOff>533400</xdr:colOff>
      <xdr:row>6</xdr:row>
      <xdr:rowOff>142875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4</xdr:col>
      <xdr:colOff>331665</xdr:colOff>
      <xdr:row>0</xdr:row>
      <xdr:rowOff>0</xdr:rowOff>
    </xdr:from>
    <xdr:ext cx="11098336" cy="6653893"/>
    <xdr:grpSp>
      <xdr:nvGrpSpPr>
        <xdr:cNvPr id="2" name="Shape 2" title="Drawing"/>
        <xdr:cNvGrpSpPr/>
      </xdr:nvGrpSpPr>
      <xdr:grpSpPr>
        <a:xfrm>
          <a:off x="2910742" y="0"/>
          <a:ext cx="11098336" cy="6653893"/>
          <a:chOff x="366608" y="295956"/>
          <a:chExt cx="10337632" cy="7321481"/>
        </a:xfrm>
      </xdr:grpSpPr>
      <xdr:grpSp>
        <xdr:nvGrpSpPr>
          <xdr:cNvPr id="54" name="Shape 54"/>
          <xdr:cNvGrpSpPr/>
        </xdr:nvGrpSpPr>
        <xdr:grpSpPr>
          <a:xfrm>
            <a:off x="366608" y="295956"/>
            <a:ext cx="10337632" cy="7321481"/>
            <a:chOff x="1564082" y="96474"/>
            <a:chExt cx="13672310" cy="8014758"/>
          </a:xfrm>
        </xdr:grpSpPr>
        <xdr:sp macro="" textlink="">
          <xdr:nvSpPr>
            <xdr:cNvPr id="4" name="Shape 4"/>
            <xdr:cNvSpPr/>
          </xdr:nvSpPr>
          <xdr:spPr>
            <a:xfrm>
              <a:off x="1564082" y="96474"/>
              <a:ext cx="13468350" cy="8014758"/>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noFill/>
              </a:endParaRPr>
            </a:p>
          </xdr:txBody>
        </xdr:sp>
        <xdr:sp macro="" textlink="">
          <xdr:nvSpPr>
            <xdr:cNvPr id="55" name="Shape 55"/>
            <xdr:cNvSpPr/>
          </xdr:nvSpPr>
          <xdr:spPr>
            <a:xfrm>
              <a:off x="1768042" y="207372"/>
              <a:ext cx="13468350" cy="7759128"/>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noFill/>
                  <a:latin typeface="Calibri"/>
                  <a:ea typeface="Calibri"/>
                  <a:cs typeface="Calibri"/>
                  <a:sym typeface="Calibri"/>
                </a:rPr>
                <a:t>`</a:t>
              </a:r>
              <a:endParaRPr sz="1400">
                <a:noFill/>
              </a:endParaRPr>
            </a:p>
          </xdr:txBody>
        </xdr:sp>
        <xdr:sp macro="" textlink="">
          <xdr:nvSpPr>
            <xdr:cNvPr id="56" name="Shape 56"/>
            <xdr:cNvSpPr/>
          </xdr:nvSpPr>
          <xdr:spPr>
            <a:xfrm>
              <a:off x="1867890" y="253217"/>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noFill/>
                <a:latin typeface="Lato"/>
                <a:ea typeface="Lato"/>
                <a:cs typeface="Lato"/>
                <a:sym typeface="Lato"/>
              </a:endParaRPr>
            </a:p>
          </xdr:txBody>
        </xdr:sp>
        <xdr:sp macro="" textlink="">
          <xdr:nvSpPr>
            <xdr:cNvPr id="57" name="Shape 57"/>
            <xdr:cNvSpPr/>
          </xdr:nvSpPr>
          <xdr:spPr>
            <a:xfrm>
              <a:off x="9658349" y="270899"/>
              <a:ext cx="5467351" cy="834001"/>
            </a:xfrm>
            <a:prstGeom prst="roundRect">
              <a:avLst>
                <a:gd name="adj" fmla="val 10000"/>
              </a:avLst>
            </a:prstGeom>
            <a:solidFill>
              <a:srgbClr val="C6D4EC">
                <a:alpha val="9500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58" name="Shape 58"/>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grpSp>
          <xdr:nvGrpSpPr>
            <xdr:cNvPr id="59" name="Shape 59"/>
            <xdr:cNvGrpSpPr/>
          </xdr:nvGrpSpPr>
          <xdr:grpSpPr>
            <a:xfrm>
              <a:off x="1846116" y="1215714"/>
              <a:ext cx="13289109" cy="998848"/>
              <a:chOff x="1846116" y="1215714"/>
              <a:chExt cx="13403409" cy="998848"/>
            </a:xfrm>
          </xdr:grpSpPr>
          <xdr:sp macro="" textlink="">
            <xdr:nvSpPr>
              <xdr:cNvPr id="60" name="Shape 60"/>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61" name="Shape 61"/>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62" name="Shape 62"/>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63" name="Shape 63"/>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64" name="Shape 64"/>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grpSp>
        <xdr:grpSp>
          <xdr:nvGrpSpPr>
            <xdr:cNvPr id="65" name="Shape 65"/>
            <xdr:cNvGrpSpPr/>
          </xdr:nvGrpSpPr>
          <xdr:grpSpPr>
            <a:xfrm>
              <a:off x="1847145" y="5162550"/>
              <a:ext cx="3867930" cy="2709509"/>
              <a:chOff x="1847145" y="2304895"/>
              <a:chExt cx="3867930" cy="2772878"/>
            </a:xfrm>
          </xdr:grpSpPr>
          <xdr:sp macro="" textlink="">
            <xdr:nvSpPr>
              <xdr:cNvPr id="66" name="Shape 66"/>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67" name="Shape 6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70" name="Shape 7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72" name="Shape 7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74" name="Shape 7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76" name="Shape 7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78" name="Shape 7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4</xdr:col>
      <xdr:colOff>496709</xdr:colOff>
      <xdr:row>4</xdr:row>
      <xdr:rowOff>107809</xdr:rowOff>
    </xdr:from>
    <xdr:to>
      <xdr:col>7</xdr:col>
      <xdr:colOff>174799</xdr:colOff>
      <xdr:row>6</xdr:row>
      <xdr:rowOff>53380</xdr:rowOff>
    </xdr:to>
    <xdr:sp macro="" textlink="">
      <xdr:nvSpPr>
        <xdr:cNvPr id="3" name="TextBox 2"/>
        <xdr:cNvSpPr txBox="1"/>
      </xdr:nvSpPr>
      <xdr:spPr>
        <a:xfrm>
          <a:off x="3075786" y="869809"/>
          <a:ext cx="1612398"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600000"/>
              </a:solidFill>
            </a:rPr>
            <a:t>Total Employees</a:t>
          </a:r>
        </a:p>
      </xdr:txBody>
    </xdr:sp>
    <xdr:clientData/>
  </xdr:twoCellAnchor>
  <xdr:twoCellAnchor>
    <xdr:from>
      <xdr:col>8</xdr:col>
      <xdr:colOff>88686</xdr:colOff>
      <xdr:row>4</xdr:row>
      <xdr:rowOff>92113</xdr:rowOff>
    </xdr:from>
    <xdr:to>
      <xdr:col>10</xdr:col>
      <xdr:colOff>192595</xdr:colOff>
      <xdr:row>5</xdr:row>
      <xdr:rowOff>173754</xdr:rowOff>
    </xdr:to>
    <xdr:sp macro="" textlink="">
      <xdr:nvSpPr>
        <xdr:cNvPr id="5" name="TextBox 4"/>
        <xdr:cNvSpPr txBox="1"/>
      </xdr:nvSpPr>
      <xdr:spPr>
        <a:xfrm>
          <a:off x="5246840" y="854113"/>
          <a:ext cx="1393447" cy="272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1600" b="1">
              <a:solidFill>
                <a:srgbClr val="600000"/>
              </a:solidFill>
            </a:rPr>
            <a:t>Attrition </a:t>
          </a:r>
        </a:p>
      </xdr:txBody>
    </xdr:sp>
    <xdr:clientData/>
  </xdr:twoCellAnchor>
  <xdr:twoCellAnchor>
    <xdr:from>
      <xdr:col>14</xdr:col>
      <xdr:colOff>614416</xdr:colOff>
      <xdr:row>4</xdr:row>
      <xdr:rowOff>79549</xdr:rowOff>
    </xdr:from>
    <xdr:to>
      <xdr:col>17</xdr:col>
      <xdr:colOff>218571</xdr:colOff>
      <xdr:row>5</xdr:row>
      <xdr:rowOff>188406</xdr:rowOff>
    </xdr:to>
    <xdr:sp macro="" textlink="">
      <xdr:nvSpPr>
        <xdr:cNvPr id="6" name="TextBox 5"/>
        <xdr:cNvSpPr txBox="1"/>
      </xdr:nvSpPr>
      <xdr:spPr>
        <a:xfrm>
          <a:off x="9641185" y="841549"/>
          <a:ext cx="1538463"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a:solidFill>
                <a:srgbClr val="600000"/>
              </a:solidFill>
            </a:rPr>
            <a:t>Average Age</a:t>
          </a:r>
        </a:p>
      </xdr:txBody>
    </xdr:sp>
    <xdr:clientData/>
  </xdr:twoCellAnchor>
  <xdr:twoCellAnchor>
    <xdr:from>
      <xdr:col>11</xdr:col>
      <xdr:colOff>384899</xdr:colOff>
      <xdr:row>4</xdr:row>
      <xdr:rowOff>107809</xdr:rowOff>
    </xdr:from>
    <xdr:to>
      <xdr:col>14</xdr:col>
      <xdr:colOff>190499</xdr:colOff>
      <xdr:row>6</xdr:row>
      <xdr:rowOff>1</xdr:rowOff>
    </xdr:to>
    <xdr:sp macro="" textlink="">
      <xdr:nvSpPr>
        <xdr:cNvPr id="7" name="TextBox 6"/>
        <xdr:cNvSpPr txBox="1"/>
      </xdr:nvSpPr>
      <xdr:spPr>
        <a:xfrm>
          <a:off x="7477361" y="869809"/>
          <a:ext cx="1739907" cy="2731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a:solidFill>
                <a:srgbClr val="600000"/>
              </a:solidFill>
            </a:rPr>
            <a:t>Active Employees</a:t>
          </a:r>
        </a:p>
      </xdr:txBody>
    </xdr:sp>
    <xdr:clientData/>
  </xdr:twoCellAnchor>
  <xdr:twoCellAnchor>
    <xdr:from>
      <xdr:col>18</xdr:col>
      <xdr:colOff>193065</xdr:colOff>
      <xdr:row>4</xdr:row>
      <xdr:rowOff>109578</xdr:rowOff>
    </xdr:from>
    <xdr:to>
      <xdr:col>20</xdr:col>
      <xdr:colOff>397171</xdr:colOff>
      <xdr:row>6</xdr:row>
      <xdr:rowOff>27935</xdr:rowOff>
    </xdr:to>
    <xdr:sp macro="" textlink="">
      <xdr:nvSpPr>
        <xdr:cNvPr id="8" name="TextBox 7"/>
        <xdr:cNvSpPr txBox="1"/>
      </xdr:nvSpPr>
      <xdr:spPr>
        <a:xfrm>
          <a:off x="11721599" y="897854"/>
          <a:ext cx="1485055" cy="31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600000"/>
              </a:solidFill>
            </a:rPr>
            <a:t> Attrition Rate</a:t>
          </a:r>
        </a:p>
      </xdr:txBody>
    </xdr:sp>
    <xdr:clientData/>
  </xdr:twoCellAnchor>
  <xdr:oneCellAnchor>
    <xdr:from>
      <xdr:col>17</xdr:col>
      <xdr:colOff>413349</xdr:colOff>
      <xdr:row>4</xdr:row>
      <xdr:rowOff>177465</xdr:rowOff>
    </xdr:from>
    <xdr:ext cx="320387" cy="241218"/>
    <xdr:pic>
      <xdr:nvPicPr>
        <xdr:cNvPr id="35" name="image6.png"/>
        <xdr:cNvPicPr preferRelativeResize="0"/>
      </xdr:nvPicPr>
      <xdr:blipFill>
        <a:blip xmlns:r="http://schemas.openxmlformats.org/officeDocument/2006/relationships" r:embed="rId1" cstate="print"/>
        <a:stretch>
          <a:fillRect/>
        </a:stretch>
      </xdr:blipFill>
      <xdr:spPr>
        <a:xfrm>
          <a:off x="11374426" y="939465"/>
          <a:ext cx="320387" cy="241218"/>
        </a:xfrm>
        <a:prstGeom prst="rect">
          <a:avLst/>
        </a:prstGeom>
        <a:noFill/>
      </xdr:spPr>
    </xdr:pic>
    <xdr:clientData fLocksWithSheet="0"/>
  </xdr:oneCellAnchor>
  <xdr:twoCellAnchor>
    <xdr:from>
      <xdr:col>4</xdr:col>
      <xdr:colOff>638488</xdr:colOff>
      <xdr:row>6</xdr:row>
      <xdr:rowOff>59664</xdr:rowOff>
    </xdr:from>
    <xdr:to>
      <xdr:col>7</xdr:col>
      <xdr:colOff>393559</xdr:colOff>
      <xdr:row>8</xdr:row>
      <xdr:rowOff>59664</xdr:rowOff>
    </xdr:to>
    <xdr:sp macro="" textlink="kpi!$A$4">
      <xdr:nvSpPr>
        <xdr:cNvPr id="9" name="TextBox 8"/>
        <xdr:cNvSpPr txBox="1"/>
      </xdr:nvSpPr>
      <xdr:spPr>
        <a:xfrm>
          <a:off x="3217565" y="1202664"/>
          <a:ext cx="1689379"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B14A422-AF29-4C69-BFD0-CD00AB64F123}" type="TxLink">
            <a:rPr lang="en-US" sz="2000" b="1" i="0" u="none" strike="noStrike">
              <a:solidFill>
                <a:schemeClr val="accent2">
                  <a:lumMod val="50000"/>
                </a:schemeClr>
              </a:solidFill>
              <a:latin typeface="Calibri"/>
              <a:cs typeface="Calibri"/>
            </a:rPr>
            <a:pPr algn="ctr"/>
            <a:t>1470</a:t>
          </a:fld>
          <a:endParaRPr lang="en-US" sz="2000" b="1">
            <a:solidFill>
              <a:schemeClr val="accent2">
                <a:lumMod val="50000"/>
              </a:schemeClr>
            </a:solidFill>
          </a:endParaRPr>
        </a:p>
      </xdr:txBody>
    </xdr:sp>
    <xdr:clientData/>
  </xdr:twoCellAnchor>
  <xdr:twoCellAnchor>
    <xdr:from>
      <xdr:col>8</xdr:col>
      <xdr:colOff>150726</xdr:colOff>
      <xdr:row>6</xdr:row>
      <xdr:rowOff>29307</xdr:rowOff>
    </xdr:from>
    <xdr:to>
      <xdr:col>10</xdr:col>
      <xdr:colOff>618602</xdr:colOff>
      <xdr:row>8</xdr:row>
      <xdr:rowOff>2092</xdr:rowOff>
    </xdr:to>
    <xdr:sp macro="" textlink="kpi!B7">
      <xdr:nvSpPr>
        <xdr:cNvPr id="10" name="TextBox 9"/>
        <xdr:cNvSpPr txBox="1"/>
      </xdr:nvSpPr>
      <xdr:spPr>
        <a:xfrm>
          <a:off x="5308880" y="1172307"/>
          <a:ext cx="1757414" cy="353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46CCC87-7B96-4581-B558-2E9085BF9E78}" type="TxLink">
            <a:rPr lang="en-US" sz="2000" b="1" i="0" u="none" strike="noStrike">
              <a:solidFill>
                <a:schemeClr val="accent2">
                  <a:lumMod val="50000"/>
                </a:schemeClr>
              </a:solidFill>
              <a:latin typeface="Calibri"/>
              <a:cs typeface="Calibri"/>
            </a:rPr>
            <a:pPr algn="ctr"/>
            <a:t>237</a:t>
          </a:fld>
          <a:endParaRPr lang="en-US" sz="2000" b="1">
            <a:solidFill>
              <a:schemeClr val="accent2">
                <a:lumMod val="50000"/>
              </a:schemeClr>
            </a:solidFill>
          </a:endParaRPr>
        </a:p>
      </xdr:txBody>
    </xdr:sp>
    <xdr:clientData/>
  </xdr:twoCellAnchor>
  <xdr:twoCellAnchor>
    <xdr:from>
      <xdr:col>14</xdr:col>
      <xdr:colOff>642677</xdr:colOff>
      <xdr:row>6</xdr:row>
      <xdr:rowOff>30354</xdr:rowOff>
    </xdr:from>
    <xdr:to>
      <xdr:col>17</xdr:col>
      <xdr:colOff>248068</xdr:colOff>
      <xdr:row>8</xdr:row>
      <xdr:rowOff>3139</xdr:rowOff>
    </xdr:to>
    <xdr:sp macro="" textlink="kpi!C7">
      <xdr:nvSpPr>
        <xdr:cNvPr id="11" name="TextBox 10"/>
        <xdr:cNvSpPr txBox="1"/>
      </xdr:nvSpPr>
      <xdr:spPr>
        <a:xfrm>
          <a:off x="9669446" y="1173354"/>
          <a:ext cx="1539699" cy="353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C42C81B-D00A-44B6-B3F6-7B924D3063BE}" type="TxLink">
            <a:rPr lang="en-US" sz="2000" b="1" i="0" u="none" strike="noStrike">
              <a:solidFill>
                <a:schemeClr val="accent2">
                  <a:lumMod val="50000"/>
                </a:schemeClr>
              </a:solidFill>
              <a:latin typeface="Calibri"/>
              <a:cs typeface="Calibri"/>
            </a:rPr>
            <a:pPr algn="ctr"/>
            <a:t>37</a:t>
          </a:fld>
          <a:endParaRPr lang="en-US" sz="2000" b="1">
            <a:solidFill>
              <a:schemeClr val="accent2">
                <a:lumMod val="50000"/>
              </a:schemeClr>
            </a:solidFill>
          </a:endParaRPr>
        </a:p>
      </xdr:txBody>
    </xdr:sp>
    <xdr:clientData/>
  </xdr:twoCellAnchor>
  <xdr:twoCellAnchor>
    <xdr:from>
      <xdr:col>11</xdr:col>
      <xdr:colOff>547425</xdr:colOff>
      <xdr:row>6</xdr:row>
      <xdr:rowOff>13607</xdr:rowOff>
    </xdr:from>
    <xdr:to>
      <xdr:col>14</xdr:col>
      <xdr:colOff>139212</xdr:colOff>
      <xdr:row>7</xdr:row>
      <xdr:rowOff>176893</xdr:rowOff>
    </xdr:to>
    <xdr:sp macro="" textlink="kpi!D7">
      <xdr:nvSpPr>
        <xdr:cNvPr id="12" name="TextBox 11"/>
        <xdr:cNvSpPr txBox="1"/>
      </xdr:nvSpPr>
      <xdr:spPr>
        <a:xfrm>
          <a:off x="7639887" y="1156607"/>
          <a:ext cx="1526094"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32EC68A-5D57-4AC7-8083-8976D6CA5C89}" type="TxLink">
            <a:rPr lang="en-US" sz="2000" b="1" i="0" u="none" strike="noStrike">
              <a:solidFill>
                <a:schemeClr val="accent2">
                  <a:lumMod val="50000"/>
                </a:schemeClr>
              </a:solidFill>
              <a:latin typeface="Calibri"/>
              <a:cs typeface="Calibri"/>
            </a:rPr>
            <a:pPr algn="ctr"/>
            <a:t>1233</a:t>
          </a:fld>
          <a:endParaRPr lang="en-US" sz="2000" b="1">
            <a:solidFill>
              <a:schemeClr val="accent2">
                <a:lumMod val="50000"/>
              </a:schemeClr>
            </a:solidFill>
          </a:endParaRPr>
        </a:p>
      </xdr:txBody>
    </xdr:sp>
    <xdr:clientData/>
  </xdr:twoCellAnchor>
  <xdr:twoCellAnchor>
    <xdr:from>
      <xdr:col>18</xdr:col>
      <xdr:colOff>284704</xdr:colOff>
      <xdr:row>6</xdr:row>
      <xdr:rowOff>41869</xdr:rowOff>
    </xdr:from>
    <xdr:to>
      <xdr:col>20</xdr:col>
      <xdr:colOff>529632</xdr:colOff>
      <xdr:row>8</xdr:row>
      <xdr:rowOff>14654</xdr:rowOff>
    </xdr:to>
    <xdr:sp macro="" textlink="kpi!E7">
      <xdr:nvSpPr>
        <xdr:cNvPr id="13" name="TextBox 12"/>
        <xdr:cNvSpPr txBox="1"/>
      </xdr:nvSpPr>
      <xdr:spPr>
        <a:xfrm>
          <a:off x="11890550" y="1184869"/>
          <a:ext cx="1534467" cy="353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D9C5F45-7BDC-42A6-A25F-7DA46ED39A23}" type="TxLink">
            <a:rPr lang="en-US" sz="2000" b="1" i="0" u="none" strike="noStrike">
              <a:solidFill>
                <a:schemeClr val="accent2">
                  <a:lumMod val="50000"/>
                </a:schemeClr>
              </a:solidFill>
              <a:latin typeface="Calibri"/>
              <a:cs typeface="Calibri"/>
            </a:rPr>
            <a:pPr algn="ctr"/>
            <a:t>16.12%</a:t>
          </a:fld>
          <a:endParaRPr lang="en-US" sz="2000" b="1">
            <a:solidFill>
              <a:schemeClr val="accent2">
                <a:lumMod val="50000"/>
              </a:schemeClr>
            </a:solidFill>
          </a:endParaRPr>
        </a:p>
      </xdr:txBody>
    </xdr:sp>
    <xdr:clientData/>
  </xdr:twoCellAnchor>
  <xdr:oneCellAnchor>
    <xdr:from>
      <xdr:col>7</xdr:col>
      <xdr:colOff>397748</xdr:colOff>
      <xdr:row>5</xdr:row>
      <xdr:rowOff>1619</xdr:rowOff>
    </xdr:from>
    <xdr:ext cx="285130" cy="200396"/>
    <xdr:pic>
      <xdr:nvPicPr>
        <xdr:cNvPr id="41" name="image4.png"/>
        <xdr:cNvPicPr preferRelativeResize="0"/>
      </xdr:nvPicPr>
      <xdr:blipFill>
        <a:blip xmlns:r="http://schemas.openxmlformats.org/officeDocument/2006/relationships" r:embed="rId2" cstate="print"/>
        <a:stretch>
          <a:fillRect/>
        </a:stretch>
      </xdr:blipFill>
      <xdr:spPr>
        <a:xfrm>
          <a:off x="4911133" y="954119"/>
          <a:ext cx="285130" cy="200396"/>
        </a:xfrm>
        <a:prstGeom prst="rect">
          <a:avLst/>
        </a:prstGeom>
        <a:noFill/>
      </xdr:spPr>
    </xdr:pic>
    <xdr:clientData fLocksWithSheet="0"/>
  </xdr:oneCellAnchor>
  <xdr:oneCellAnchor>
    <xdr:from>
      <xdr:col>10</xdr:col>
      <xdr:colOff>554754</xdr:colOff>
      <xdr:row>4</xdr:row>
      <xdr:rowOff>188407</xdr:rowOff>
    </xdr:from>
    <xdr:ext cx="367393" cy="217714"/>
    <xdr:pic>
      <xdr:nvPicPr>
        <xdr:cNvPr id="42" name="image7.png"/>
        <xdr:cNvPicPr preferRelativeResize="0"/>
      </xdr:nvPicPr>
      <xdr:blipFill>
        <a:blip xmlns:r="http://schemas.openxmlformats.org/officeDocument/2006/relationships" r:embed="rId3" cstate="print"/>
        <a:stretch>
          <a:fillRect/>
        </a:stretch>
      </xdr:blipFill>
      <xdr:spPr>
        <a:xfrm>
          <a:off x="7002446" y="950407"/>
          <a:ext cx="367393" cy="217714"/>
        </a:xfrm>
        <a:prstGeom prst="rect">
          <a:avLst/>
        </a:prstGeom>
        <a:noFill/>
      </xdr:spPr>
    </xdr:pic>
    <xdr:clientData fLocksWithSheet="0"/>
  </xdr:oneCellAnchor>
  <xdr:oneCellAnchor>
    <xdr:from>
      <xdr:col>14</xdr:col>
      <xdr:colOff>145492</xdr:colOff>
      <xdr:row>4</xdr:row>
      <xdr:rowOff>187360</xdr:rowOff>
    </xdr:from>
    <xdr:ext cx="351065" cy="217716"/>
    <xdr:pic>
      <xdr:nvPicPr>
        <xdr:cNvPr id="43" name="image5.png"/>
        <xdr:cNvPicPr preferRelativeResize="0"/>
      </xdr:nvPicPr>
      <xdr:blipFill>
        <a:blip xmlns:r="http://schemas.openxmlformats.org/officeDocument/2006/relationships" r:embed="rId4" cstate="print"/>
        <a:stretch>
          <a:fillRect/>
        </a:stretch>
      </xdr:blipFill>
      <xdr:spPr>
        <a:xfrm>
          <a:off x="9172261" y="949360"/>
          <a:ext cx="351065" cy="217716"/>
        </a:xfrm>
        <a:prstGeom prst="rect">
          <a:avLst/>
        </a:prstGeom>
        <a:noFill/>
      </xdr:spPr>
    </xdr:pic>
    <xdr:clientData fLocksWithSheet="0"/>
  </xdr:oneCellAnchor>
  <xdr:oneCellAnchor>
    <xdr:from>
      <xdr:col>20</xdr:col>
      <xdr:colOff>640005</xdr:colOff>
      <xdr:row>4</xdr:row>
      <xdr:rowOff>191222</xdr:rowOff>
    </xdr:from>
    <xdr:ext cx="394608" cy="258535"/>
    <xdr:pic>
      <xdr:nvPicPr>
        <xdr:cNvPr id="44" name="image2.png"/>
        <xdr:cNvPicPr preferRelativeResize="0"/>
      </xdr:nvPicPr>
      <xdr:blipFill>
        <a:blip xmlns:r="http://schemas.openxmlformats.org/officeDocument/2006/relationships" r:embed="rId5" cstate="print"/>
        <a:stretch>
          <a:fillRect/>
        </a:stretch>
      </xdr:blipFill>
      <xdr:spPr>
        <a:xfrm>
          <a:off x="13449488" y="979498"/>
          <a:ext cx="394608" cy="258535"/>
        </a:xfrm>
        <a:prstGeom prst="rect">
          <a:avLst/>
        </a:prstGeom>
        <a:noFill/>
      </xdr:spPr>
    </xdr:pic>
    <xdr:clientData fLocksWithSheet="0"/>
  </xdr:oneCellAnchor>
  <xdr:twoCellAnchor>
    <xdr:from>
      <xdr:col>5</xdr:col>
      <xdr:colOff>589292</xdr:colOff>
      <xdr:row>0</xdr:row>
      <xdr:rowOff>144445</xdr:rowOff>
    </xdr:from>
    <xdr:to>
      <xdr:col>13</xdr:col>
      <xdr:colOff>426009</xdr:colOff>
      <xdr:row>3</xdr:row>
      <xdr:rowOff>144444</xdr:rowOff>
    </xdr:to>
    <xdr:sp macro="" textlink="">
      <xdr:nvSpPr>
        <xdr:cNvPr id="15" name="TextBox 14"/>
        <xdr:cNvSpPr txBox="1"/>
      </xdr:nvSpPr>
      <xdr:spPr>
        <a:xfrm>
          <a:off x="3813138" y="144445"/>
          <a:ext cx="4994871" cy="571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800" b="1">
              <a:solidFill>
                <a:schemeClr val="accent2">
                  <a:lumMod val="50000"/>
                </a:schemeClr>
              </a:solidFill>
            </a:rPr>
            <a:t>HR Analytics Dashboard</a:t>
          </a:r>
        </a:p>
      </xdr:txBody>
    </xdr:sp>
    <xdr:clientData/>
  </xdr:twoCellAnchor>
  <xdr:oneCellAnchor>
    <xdr:from>
      <xdr:col>5</xdr:col>
      <xdr:colOff>35585</xdr:colOff>
      <xdr:row>1</xdr:row>
      <xdr:rowOff>35587</xdr:rowOff>
    </xdr:from>
    <xdr:ext cx="489859" cy="455840"/>
    <xdr:pic>
      <xdr:nvPicPr>
        <xdr:cNvPr id="48" name="image1.png"/>
        <xdr:cNvPicPr preferRelativeResize="0"/>
      </xdr:nvPicPr>
      <xdr:blipFill>
        <a:blip xmlns:r="http://schemas.openxmlformats.org/officeDocument/2006/relationships" r:embed="rId6" cstate="print"/>
        <a:stretch>
          <a:fillRect/>
        </a:stretch>
      </xdr:blipFill>
      <xdr:spPr>
        <a:xfrm>
          <a:off x="3259431" y="226087"/>
          <a:ext cx="489859" cy="455840"/>
        </a:xfrm>
        <a:prstGeom prst="rect">
          <a:avLst/>
        </a:prstGeom>
        <a:noFill/>
      </xdr:spPr>
    </xdr:pic>
    <xdr:clientData fLocksWithSheet="0"/>
  </xdr:oneCellAnchor>
  <xdr:oneCellAnchor>
    <xdr:from>
      <xdr:col>14</xdr:col>
      <xdr:colOff>516024</xdr:colOff>
      <xdr:row>1</xdr:row>
      <xdr:rowOff>51288</xdr:rowOff>
    </xdr:from>
    <xdr:ext cx="517073" cy="476250"/>
    <xdr:pic>
      <xdr:nvPicPr>
        <xdr:cNvPr id="49" name="image3.png"/>
        <xdr:cNvPicPr preferRelativeResize="0"/>
      </xdr:nvPicPr>
      <xdr:blipFill>
        <a:blip xmlns:r="http://schemas.openxmlformats.org/officeDocument/2006/relationships" r:embed="rId7" cstate="print"/>
        <a:stretch>
          <a:fillRect/>
        </a:stretch>
      </xdr:blipFill>
      <xdr:spPr>
        <a:xfrm>
          <a:off x="9542793" y="241788"/>
          <a:ext cx="517073" cy="476250"/>
        </a:xfrm>
        <a:prstGeom prst="rect">
          <a:avLst/>
        </a:prstGeom>
        <a:noFill/>
      </xdr:spPr>
    </xdr:pic>
    <xdr:clientData fLocksWithSheet="0"/>
  </xdr:oneCellAnchor>
  <xdr:twoCellAnchor>
    <xdr:from>
      <xdr:col>15</xdr:col>
      <xdr:colOff>379954</xdr:colOff>
      <xdr:row>0</xdr:row>
      <xdr:rowOff>161192</xdr:rowOff>
    </xdr:from>
    <xdr:to>
      <xdr:col>17</xdr:col>
      <xdr:colOff>102576</xdr:colOff>
      <xdr:row>4</xdr:row>
      <xdr:rowOff>65941</xdr:rowOff>
    </xdr:to>
    <xdr:sp macro="" textlink="">
      <xdr:nvSpPr>
        <xdr:cNvPr id="16" name="TextBox 15"/>
        <xdr:cNvSpPr txBox="1"/>
      </xdr:nvSpPr>
      <xdr:spPr>
        <a:xfrm>
          <a:off x="10051492" y="161192"/>
          <a:ext cx="1012161" cy="666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Job Satisfaction Rating</a:t>
          </a:r>
        </a:p>
      </xdr:txBody>
    </xdr:sp>
    <xdr:clientData/>
  </xdr:twoCellAnchor>
  <xdr:twoCellAnchor>
    <xdr:from>
      <xdr:col>17</xdr:col>
      <xdr:colOff>172704</xdr:colOff>
      <xdr:row>0</xdr:row>
      <xdr:rowOff>188407</xdr:rowOff>
    </xdr:from>
    <xdr:to>
      <xdr:col>18</xdr:col>
      <xdr:colOff>113043</xdr:colOff>
      <xdr:row>4</xdr:row>
      <xdr:rowOff>11514</xdr:rowOff>
    </xdr:to>
    <xdr:graphicFrame macro="">
      <xdr:nvGraphicFramePr>
        <xdr:cNvPr id="82" name="Chart 8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226089</xdr:colOff>
      <xdr:row>0</xdr:row>
      <xdr:rowOff>39776</xdr:rowOff>
    </xdr:from>
    <xdr:to>
      <xdr:col>21</xdr:col>
      <xdr:colOff>43961</xdr:colOff>
      <xdr:row>4</xdr:row>
      <xdr:rowOff>189453</xdr:rowOff>
    </xdr:to>
    <xdr:graphicFrame macro="">
      <xdr:nvGraphicFramePr>
        <xdr:cNvPr id="83" name="Chart 8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571500</xdr:colOff>
      <xdr:row>15</xdr:row>
      <xdr:rowOff>0</xdr:rowOff>
    </xdr:from>
    <xdr:to>
      <xdr:col>4</xdr:col>
      <xdr:colOff>231323</xdr:colOff>
      <xdr:row>20</xdr:row>
      <xdr:rowOff>149680</xdr:rowOff>
    </xdr:to>
    <xdr:graphicFrame macro="">
      <xdr:nvGraphicFramePr>
        <xdr:cNvPr id="92" name="Chart 9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289937</xdr:colOff>
      <xdr:row>15</xdr:row>
      <xdr:rowOff>81642</xdr:rowOff>
    </xdr:from>
    <xdr:to>
      <xdr:col>10</xdr:col>
      <xdr:colOff>87193</xdr:colOff>
      <xdr:row>21</xdr:row>
      <xdr:rowOff>54430</xdr:rowOff>
    </xdr:to>
    <xdr:graphicFrame macro="">
      <xdr:nvGraphicFramePr>
        <xdr:cNvPr id="94" name="Chart 9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639535</xdr:colOff>
      <xdr:row>12</xdr:row>
      <xdr:rowOff>95250</xdr:rowOff>
    </xdr:from>
    <xdr:to>
      <xdr:col>12</xdr:col>
      <xdr:colOff>504826</xdr:colOff>
      <xdr:row>18</xdr:row>
      <xdr:rowOff>27215</xdr:rowOff>
    </xdr:to>
    <xdr:graphicFrame macro="">
      <xdr:nvGraphicFramePr>
        <xdr:cNvPr id="95" name="Chart 9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496138</xdr:colOff>
      <xdr:row>16</xdr:row>
      <xdr:rowOff>117700</xdr:rowOff>
    </xdr:from>
    <xdr:to>
      <xdr:col>6</xdr:col>
      <xdr:colOff>205154</xdr:colOff>
      <xdr:row>21</xdr:row>
      <xdr:rowOff>15881</xdr:rowOff>
    </xdr:to>
    <xdr:graphicFrame macro="">
      <xdr:nvGraphicFramePr>
        <xdr:cNvPr id="97" name="Chart 9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7</xdr:col>
      <xdr:colOff>127697</xdr:colOff>
      <xdr:row>16</xdr:row>
      <xdr:rowOff>53381</xdr:rowOff>
    </xdr:from>
    <xdr:to>
      <xdr:col>8</xdr:col>
      <xdr:colOff>440661</xdr:colOff>
      <xdr:row>21</xdr:row>
      <xdr:rowOff>66988</xdr:rowOff>
    </xdr:to>
    <xdr:pic>
      <xdr:nvPicPr>
        <xdr:cNvPr id="25" name="Picture 2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641082" y="3101381"/>
          <a:ext cx="957733" cy="966107"/>
        </a:xfrm>
        <a:prstGeom prst="rect">
          <a:avLst/>
        </a:prstGeom>
      </xdr:spPr>
    </xdr:pic>
    <xdr:clientData/>
  </xdr:twoCellAnchor>
  <xdr:twoCellAnchor editAs="oneCell">
    <xdr:from>
      <xdr:col>6</xdr:col>
      <xdr:colOff>15701</xdr:colOff>
      <xdr:row>16</xdr:row>
      <xdr:rowOff>99020</xdr:rowOff>
    </xdr:from>
    <xdr:to>
      <xdr:col>7</xdr:col>
      <xdr:colOff>274236</xdr:colOff>
      <xdr:row>21</xdr:row>
      <xdr:rowOff>58199</xdr:rowOff>
    </xdr:to>
    <xdr:pic>
      <xdr:nvPicPr>
        <xdr:cNvPr id="26" name="Picture 25"/>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3884316" y="3147020"/>
          <a:ext cx="903305" cy="911679"/>
        </a:xfrm>
        <a:prstGeom prst="rect">
          <a:avLst/>
        </a:prstGeom>
      </xdr:spPr>
    </xdr:pic>
    <xdr:clientData/>
  </xdr:twoCellAnchor>
  <xdr:twoCellAnchor>
    <xdr:from>
      <xdr:col>5</xdr:col>
      <xdr:colOff>151099</xdr:colOff>
      <xdr:row>17</xdr:row>
      <xdr:rowOff>194088</xdr:rowOff>
    </xdr:from>
    <xdr:to>
      <xdr:col>6</xdr:col>
      <xdr:colOff>57424</xdr:colOff>
      <xdr:row>19</xdr:row>
      <xdr:rowOff>62335</xdr:rowOff>
    </xdr:to>
    <xdr:sp macro="" textlink="gender!$B$8">
      <xdr:nvSpPr>
        <xdr:cNvPr id="98" name="TextBox 97"/>
        <xdr:cNvSpPr txBox="1"/>
      </xdr:nvSpPr>
      <xdr:spPr>
        <a:xfrm>
          <a:off x="3353470" y="3544260"/>
          <a:ext cx="546799" cy="262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DF1FB10-64D1-4344-82F6-2CA3A773C8B2}" type="TxLink">
            <a:rPr lang="en-US" sz="1600" b="0" i="0" u="none" strike="noStrike">
              <a:solidFill>
                <a:srgbClr val="7030A0"/>
              </a:solidFill>
              <a:latin typeface="Calibri"/>
              <a:cs typeface="Calibri"/>
            </a:rPr>
            <a:pPr/>
            <a:t>588</a:t>
          </a:fld>
          <a:endParaRPr lang="en-US" sz="1600">
            <a:solidFill>
              <a:srgbClr val="7030A0"/>
            </a:solidFill>
          </a:endParaRPr>
        </a:p>
      </xdr:txBody>
    </xdr:sp>
    <xdr:clientData/>
  </xdr:twoCellAnchor>
  <xdr:twoCellAnchor>
    <xdr:from>
      <xdr:col>8</xdr:col>
      <xdr:colOff>483396</xdr:colOff>
      <xdr:row>18</xdr:row>
      <xdr:rowOff>12884</xdr:rowOff>
    </xdr:from>
    <xdr:to>
      <xdr:col>9</xdr:col>
      <xdr:colOff>388147</xdr:colOff>
      <xdr:row>19</xdr:row>
      <xdr:rowOff>67313</xdr:rowOff>
    </xdr:to>
    <xdr:sp macro="" textlink="gender!$B$9">
      <xdr:nvSpPr>
        <xdr:cNvPr id="99" name="TextBox 98"/>
        <xdr:cNvSpPr txBox="1"/>
      </xdr:nvSpPr>
      <xdr:spPr>
        <a:xfrm>
          <a:off x="5607189" y="3560125"/>
          <a:ext cx="545225" cy="251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DD76F8E-5C52-40A3-94B2-0132B73893A5}" type="TxLink">
            <a:rPr lang="en-US" sz="1600" b="0" i="0" u="none" strike="noStrike">
              <a:solidFill>
                <a:schemeClr val="accent1">
                  <a:lumMod val="50000"/>
                </a:schemeClr>
              </a:solidFill>
              <a:latin typeface="Calibri"/>
              <a:cs typeface="Calibri"/>
            </a:rPr>
            <a:pPr/>
            <a:t>882</a:t>
          </a:fld>
          <a:endParaRPr lang="en-US" sz="1600">
            <a:solidFill>
              <a:schemeClr val="accent1">
                <a:lumMod val="50000"/>
              </a:schemeClr>
            </a:solidFill>
          </a:endParaRPr>
        </a:p>
      </xdr:txBody>
    </xdr:sp>
    <xdr:clientData/>
  </xdr:twoCellAnchor>
  <xdr:twoCellAnchor>
    <xdr:from>
      <xdr:col>5</xdr:col>
      <xdr:colOff>125605</xdr:colOff>
      <xdr:row>9</xdr:row>
      <xdr:rowOff>82687</xdr:rowOff>
    </xdr:from>
    <xdr:to>
      <xdr:col>9</xdr:col>
      <xdr:colOff>139212</xdr:colOff>
      <xdr:row>10</xdr:row>
      <xdr:rowOff>177938</xdr:rowOff>
    </xdr:to>
    <xdr:sp macro="" textlink="">
      <xdr:nvSpPr>
        <xdr:cNvPr id="27" name="TextBox 26"/>
        <xdr:cNvSpPr txBox="1"/>
      </xdr:nvSpPr>
      <xdr:spPr>
        <a:xfrm>
          <a:off x="3349451" y="1797187"/>
          <a:ext cx="2592684"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600000"/>
              </a:solidFill>
            </a:rPr>
            <a:t>Total</a:t>
          </a:r>
          <a:r>
            <a:rPr lang="en-US" sz="1600" b="1" baseline="0">
              <a:solidFill>
                <a:srgbClr val="600000"/>
              </a:solidFill>
            </a:rPr>
            <a:t> Employees By Gender</a:t>
          </a:r>
          <a:endParaRPr lang="en-US" sz="1600" b="1">
            <a:solidFill>
              <a:srgbClr val="600000"/>
            </a:solidFill>
          </a:endParaRPr>
        </a:p>
      </xdr:txBody>
    </xdr:sp>
    <xdr:clientData/>
  </xdr:twoCellAnchor>
  <xdr:twoCellAnchor editAs="oneCell">
    <xdr:from>
      <xdr:col>6</xdr:col>
      <xdr:colOff>33494</xdr:colOff>
      <xdr:row>12</xdr:row>
      <xdr:rowOff>101530</xdr:rowOff>
    </xdr:from>
    <xdr:to>
      <xdr:col>8</xdr:col>
      <xdr:colOff>523350</xdr:colOff>
      <xdr:row>15</xdr:row>
      <xdr:rowOff>183173</xdr:rowOff>
    </xdr:to>
    <mc:AlternateContent xmlns:mc="http://schemas.openxmlformats.org/markup-compatibility/2006" xmlns:a14="http://schemas.microsoft.com/office/drawing/2010/main">
      <mc:Choice Requires="a14">
        <xdr:graphicFrame macro="">
          <xdr:nvGraphicFramePr>
            <xdr:cNvPr id="100"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902109" y="2387530"/>
              <a:ext cx="1779395" cy="6531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50422</xdr:colOff>
      <xdr:row>10</xdr:row>
      <xdr:rowOff>132426</xdr:rowOff>
    </xdr:from>
    <xdr:to>
      <xdr:col>21</xdr:col>
      <xdr:colOff>342345</xdr:colOff>
      <xdr:row>21</xdr:row>
      <xdr:rowOff>7579</xdr:rowOff>
    </xdr:to>
    <xdr:graphicFrame macro="">
      <xdr:nvGraphicFramePr>
        <xdr:cNvPr id="101" name="Chart 10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16</xdr:col>
      <xdr:colOff>28262</xdr:colOff>
      <xdr:row>9</xdr:row>
      <xdr:rowOff>66989</xdr:rowOff>
    </xdr:from>
    <xdr:to>
      <xdr:col>21</xdr:col>
      <xdr:colOff>504512</xdr:colOff>
      <xdr:row>10</xdr:row>
      <xdr:rowOff>189453</xdr:rowOff>
    </xdr:to>
    <xdr:sp macro="" textlink="">
      <xdr:nvSpPr>
        <xdr:cNvPr id="28" name="TextBox 27"/>
        <xdr:cNvSpPr txBox="1"/>
      </xdr:nvSpPr>
      <xdr:spPr>
        <a:xfrm>
          <a:off x="10344570" y="1781489"/>
          <a:ext cx="3700096" cy="312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600000"/>
              </a:solidFill>
            </a:rPr>
            <a:t>Education Wise Attrition</a:t>
          </a:r>
        </a:p>
      </xdr:txBody>
    </xdr:sp>
    <xdr:clientData/>
  </xdr:twoCellAnchor>
  <xdr:twoCellAnchor>
    <xdr:from>
      <xdr:col>9</xdr:col>
      <xdr:colOff>309825</xdr:colOff>
      <xdr:row>11</xdr:row>
      <xdr:rowOff>31400</xdr:rowOff>
    </xdr:from>
    <xdr:to>
      <xdr:col>15</xdr:col>
      <xdr:colOff>568360</xdr:colOff>
      <xdr:row>21</xdr:row>
      <xdr:rowOff>98535</xdr:rowOff>
    </xdr:to>
    <xdr:graphicFrame macro="">
      <xdr:nvGraphicFramePr>
        <xdr:cNvPr id="102" name="Chart 10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587922</xdr:colOff>
      <xdr:row>23</xdr:row>
      <xdr:rowOff>106114</xdr:rowOff>
    </xdr:from>
    <xdr:to>
      <xdr:col>9</xdr:col>
      <xdr:colOff>364974</xdr:colOff>
      <xdr:row>32</xdr:row>
      <xdr:rowOff>140658</xdr:rowOff>
    </xdr:to>
    <xdr:graphicFrame macro="">
      <xdr:nvGraphicFramePr>
        <xdr:cNvPr id="103" name="Chart 10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28261</xdr:colOff>
      <xdr:row>9</xdr:row>
      <xdr:rowOff>95250</xdr:rowOff>
    </xdr:from>
    <xdr:to>
      <xdr:col>15</xdr:col>
      <xdr:colOff>382047</xdr:colOff>
      <xdr:row>11</xdr:row>
      <xdr:rowOff>13607</xdr:rowOff>
    </xdr:to>
    <xdr:sp macro="" textlink="">
      <xdr:nvSpPr>
        <xdr:cNvPr id="29" name="TextBox 28"/>
        <xdr:cNvSpPr txBox="1"/>
      </xdr:nvSpPr>
      <xdr:spPr>
        <a:xfrm>
          <a:off x="6475953" y="1809750"/>
          <a:ext cx="3577632"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600000"/>
              </a:solidFill>
            </a:rPr>
            <a:t>Attrition</a:t>
          </a:r>
          <a:r>
            <a:rPr lang="en-US" sz="1600" b="1" baseline="0">
              <a:solidFill>
                <a:srgbClr val="600000"/>
              </a:solidFill>
            </a:rPr>
            <a:t> By Job Roles</a:t>
          </a:r>
          <a:endParaRPr lang="en-US" sz="1600" b="1">
            <a:solidFill>
              <a:srgbClr val="600000"/>
            </a:solidFill>
          </a:endParaRPr>
        </a:p>
      </xdr:txBody>
    </xdr:sp>
    <xdr:clientData/>
  </xdr:twoCellAnchor>
  <xdr:twoCellAnchor>
    <xdr:from>
      <xdr:col>5</xdr:col>
      <xdr:colOff>8553</xdr:colOff>
      <xdr:row>21</xdr:row>
      <xdr:rowOff>78360</xdr:rowOff>
    </xdr:from>
    <xdr:to>
      <xdr:col>9</xdr:col>
      <xdr:colOff>303616</xdr:colOff>
      <xdr:row>22</xdr:row>
      <xdr:rowOff>193785</xdr:rowOff>
    </xdr:to>
    <xdr:sp macro="" textlink="">
      <xdr:nvSpPr>
        <xdr:cNvPr id="30" name="TextBox 29"/>
        <xdr:cNvSpPr txBox="1"/>
      </xdr:nvSpPr>
      <xdr:spPr>
        <a:xfrm>
          <a:off x="3210924" y="4216808"/>
          <a:ext cx="2856959" cy="31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600000"/>
              </a:solidFill>
            </a:rPr>
            <a:t>Attrition</a:t>
          </a:r>
          <a:r>
            <a:rPr lang="en-US" sz="1600" b="1" baseline="0">
              <a:solidFill>
                <a:srgbClr val="600000"/>
              </a:solidFill>
            </a:rPr>
            <a:t> By Department</a:t>
          </a:r>
          <a:endParaRPr lang="en-US" sz="1600" b="1">
            <a:solidFill>
              <a:srgbClr val="600000"/>
            </a:solidFill>
          </a:endParaRPr>
        </a:p>
      </xdr:txBody>
    </xdr:sp>
    <xdr:clientData/>
  </xdr:twoCellAnchor>
  <xdr:twoCellAnchor>
    <xdr:from>
      <xdr:col>9</xdr:col>
      <xdr:colOff>584060</xdr:colOff>
      <xdr:row>23</xdr:row>
      <xdr:rowOff>55330</xdr:rowOff>
    </xdr:from>
    <xdr:to>
      <xdr:col>14</xdr:col>
      <xdr:colOff>584060</xdr:colOff>
      <xdr:row>32</xdr:row>
      <xdr:rowOff>116328</xdr:rowOff>
    </xdr:to>
    <xdr:graphicFrame macro="">
      <xdr:nvGraphicFramePr>
        <xdr:cNvPr id="105" name="Chart 10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421965</xdr:colOff>
      <xdr:row>23</xdr:row>
      <xdr:rowOff>135349</xdr:rowOff>
    </xdr:from>
    <xdr:to>
      <xdr:col>18</xdr:col>
      <xdr:colOff>12812</xdr:colOff>
      <xdr:row>32</xdr:row>
      <xdr:rowOff>182740</xdr:rowOff>
    </xdr:to>
    <xdr:graphicFrame macro="">
      <xdr:nvGraphicFramePr>
        <xdr:cNvPr id="106" name="Chart 10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44865</xdr:colOff>
      <xdr:row>21</xdr:row>
      <xdr:rowOff>61935</xdr:rowOff>
    </xdr:from>
    <xdr:to>
      <xdr:col>14</xdr:col>
      <xdr:colOff>44865</xdr:colOff>
      <xdr:row>22</xdr:row>
      <xdr:rowOff>163755</xdr:rowOff>
    </xdr:to>
    <xdr:sp macro="" textlink="">
      <xdr:nvSpPr>
        <xdr:cNvPr id="31" name="TextBox 30"/>
        <xdr:cNvSpPr txBox="1"/>
      </xdr:nvSpPr>
      <xdr:spPr>
        <a:xfrm>
          <a:off x="6449606" y="4200383"/>
          <a:ext cx="2561897" cy="298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600000"/>
              </a:solidFill>
            </a:rPr>
            <a:t>Attrition By Age Group</a:t>
          </a:r>
        </a:p>
      </xdr:txBody>
    </xdr:sp>
    <xdr:clientData/>
  </xdr:twoCellAnchor>
  <xdr:twoCellAnchor>
    <xdr:from>
      <xdr:col>14</xdr:col>
      <xdr:colOff>292102</xdr:colOff>
      <xdr:row>21</xdr:row>
      <xdr:rowOff>63706</xdr:rowOff>
    </xdr:from>
    <xdr:to>
      <xdr:col>18</xdr:col>
      <xdr:colOff>183244</xdr:colOff>
      <xdr:row>23</xdr:row>
      <xdr:rowOff>22884</xdr:rowOff>
    </xdr:to>
    <xdr:sp macro="" textlink="">
      <xdr:nvSpPr>
        <xdr:cNvPr id="32" name="TextBox 31"/>
        <xdr:cNvSpPr txBox="1"/>
      </xdr:nvSpPr>
      <xdr:spPr>
        <a:xfrm>
          <a:off x="9258740" y="4202154"/>
          <a:ext cx="2453038" cy="3533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600000"/>
              </a:solidFill>
            </a:rPr>
            <a:t>Attrition By Marital Status</a:t>
          </a:r>
        </a:p>
      </xdr:txBody>
    </xdr:sp>
    <xdr:clientData/>
  </xdr:twoCellAnchor>
  <xdr:twoCellAnchor editAs="oneCell">
    <xdr:from>
      <xdr:col>18</xdr:col>
      <xdr:colOff>202878</xdr:colOff>
      <xdr:row>21</xdr:row>
      <xdr:rowOff>78573</xdr:rowOff>
    </xdr:from>
    <xdr:to>
      <xdr:col>21</xdr:col>
      <xdr:colOff>451993</xdr:colOff>
      <xdr:row>25</xdr:row>
      <xdr:rowOff>49267</xdr:rowOff>
    </xdr:to>
    <mc:AlternateContent xmlns:mc="http://schemas.openxmlformats.org/markup-compatibility/2006" xmlns:a14="http://schemas.microsoft.com/office/drawing/2010/main">
      <mc:Choice Requires="a14">
        <xdr:graphicFrame macro="">
          <xdr:nvGraphicFramePr>
            <xdr:cNvPr id="111"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731412" y="4217021"/>
              <a:ext cx="2170538" cy="7589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204650</xdr:colOff>
      <xdr:row>24</xdr:row>
      <xdr:rowOff>137191</xdr:rowOff>
    </xdr:from>
    <xdr:to>
      <xdr:col>21</xdr:col>
      <xdr:colOff>459828</xdr:colOff>
      <xdr:row>32</xdr:row>
      <xdr:rowOff>147802</xdr:rowOff>
    </xdr:to>
    <mc:AlternateContent xmlns:mc="http://schemas.openxmlformats.org/markup-compatibility/2006" xmlns:a14="http://schemas.microsoft.com/office/drawing/2010/main">
      <mc:Choice Requires="a14">
        <xdr:graphicFrame macro="">
          <xdr:nvGraphicFramePr>
            <xdr:cNvPr id="11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1733184" y="4866846"/>
              <a:ext cx="2176601" cy="15871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29308</xdr:colOff>
      <xdr:row>0</xdr:row>
      <xdr:rowOff>175846</xdr:rowOff>
    </xdr:from>
    <xdr:to>
      <xdr:col>18</xdr:col>
      <xdr:colOff>41764</xdr:colOff>
      <xdr:row>4</xdr:row>
      <xdr:rowOff>29308</xdr:rowOff>
    </xdr:to>
    <xdr:graphicFrame macro="">
      <xdr:nvGraphicFramePr>
        <xdr:cNvPr id="79" name="Chart 7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17</xdr:col>
      <xdr:colOff>146537</xdr:colOff>
      <xdr:row>1</xdr:row>
      <xdr:rowOff>146538</xdr:rowOff>
    </xdr:from>
    <xdr:to>
      <xdr:col>17</xdr:col>
      <xdr:colOff>600807</xdr:colOff>
      <xdr:row>3</xdr:row>
      <xdr:rowOff>0</xdr:rowOff>
    </xdr:to>
    <xdr:sp macro="" textlink="Rating!B6">
      <xdr:nvSpPr>
        <xdr:cNvPr id="17" name="TextBox 16"/>
        <xdr:cNvSpPr txBox="1"/>
      </xdr:nvSpPr>
      <xdr:spPr>
        <a:xfrm>
          <a:off x="11107614" y="337038"/>
          <a:ext cx="454270" cy="234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A55B168-9E78-4A8C-8194-1B066E0CC682}" type="TxLink">
            <a:rPr lang="en-US" sz="1400" b="1" i="0" u="none" strike="noStrike">
              <a:ln>
                <a:noFill/>
              </a:ln>
              <a:solidFill>
                <a:srgbClr val="600000"/>
              </a:solidFill>
              <a:latin typeface="Calibri"/>
              <a:cs typeface="Calibri"/>
            </a:rPr>
            <a:pPr/>
            <a:t>2.6</a:t>
          </a:fld>
          <a:endParaRPr lang="en-US" sz="1400" b="1">
            <a:ln>
              <a:noFill/>
            </a:ln>
            <a:solidFill>
              <a:srgbClr val="600000"/>
            </a:solidFill>
          </a:endParaRPr>
        </a:p>
      </xdr:txBody>
    </xdr:sp>
    <xdr:clientData/>
  </xdr:twoCellAnchor>
  <xdr:twoCellAnchor>
    <xdr:from>
      <xdr:col>18</xdr:col>
      <xdr:colOff>117231</xdr:colOff>
      <xdr:row>0</xdr:row>
      <xdr:rowOff>87923</xdr:rowOff>
    </xdr:from>
    <xdr:to>
      <xdr:col>20</xdr:col>
      <xdr:colOff>615461</xdr:colOff>
      <xdr:row>4</xdr:row>
      <xdr:rowOff>131884</xdr:rowOff>
    </xdr:to>
    <xdr:graphicFrame macro="">
      <xdr:nvGraphicFramePr>
        <xdr:cNvPr id="81" name="Chart 8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18</xdr:col>
      <xdr:colOff>74243</xdr:colOff>
      <xdr:row>1</xdr:row>
      <xdr:rowOff>77455</xdr:rowOff>
    </xdr:from>
    <xdr:to>
      <xdr:col>21</xdr:col>
      <xdr:colOff>11226</xdr:colOff>
      <xdr:row>3</xdr:row>
      <xdr:rowOff>87922</xdr:rowOff>
    </xdr:to>
    <xdr:sp macro="" textlink="">
      <xdr:nvSpPr>
        <xdr:cNvPr id="87" name="Freeform 86"/>
        <xdr:cNvSpPr/>
      </xdr:nvSpPr>
      <xdr:spPr>
        <a:xfrm>
          <a:off x="11602777" y="274524"/>
          <a:ext cx="1858406" cy="404605"/>
        </a:xfrm>
        <a:custGeom>
          <a:avLst/>
          <a:gdLst>
            <a:gd name="connsiteX0" fmla="*/ 1152117 w 1896412"/>
            <a:gd name="connsiteY0" fmla="*/ 0 h 353786"/>
            <a:gd name="connsiteX1" fmla="*/ 1589999 w 1896412"/>
            <a:gd name="connsiteY1" fmla="*/ 0 h 353786"/>
            <a:gd name="connsiteX2" fmla="*/ 1536795 w 1896412"/>
            <a:gd name="connsiteY2" fmla="*/ 135135 h 353786"/>
            <a:gd name="connsiteX3" fmla="*/ 1377497 w 1896412"/>
            <a:gd name="connsiteY3" fmla="*/ 135134 h 353786"/>
            <a:gd name="connsiteX4" fmla="*/ 1377497 w 1896412"/>
            <a:gd name="connsiteY4" fmla="*/ 135134 h 353786"/>
            <a:gd name="connsiteX5" fmla="*/ 1371058 w 1896412"/>
            <a:gd name="connsiteY5" fmla="*/ 135134 h 353786"/>
            <a:gd name="connsiteX6" fmla="*/ 1364619 w 1896412"/>
            <a:gd name="connsiteY6" fmla="*/ 135134 h 353786"/>
            <a:gd name="connsiteX7" fmla="*/ 1364619 w 1896412"/>
            <a:gd name="connsiteY7" fmla="*/ 135134 h 353786"/>
            <a:gd name="connsiteX8" fmla="*/ 1205321 w 1896412"/>
            <a:gd name="connsiteY8" fmla="*/ 135135 h 353786"/>
            <a:gd name="connsiteX9" fmla="*/ 722826 w 1896412"/>
            <a:gd name="connsiteY9" fmla="*/ 0 h 353786"/>
            <a:gd name="connsiteX10" fmla="*/ 1152117 w 1896412"/>
            <a:gd name="connsiteY10" fmla="*/ 0 h 353786"/>
            <a:gd name="connsiteX11" fmla="*/ 1098913 w 1896412"/>
            <a:gd name="connsiteY11" fmla="*/ 135135 h 353786"/>
            <a:gd name="connsiteX12" fmla="*/ 948206 w 1896412"/>
            <a:gd name="connsiteY12" fmla="*/ 135134 h 353786"/>
            <a:gd name="connsiteX13" fmla="*/ 948206 w 1896412"/>
            <a:gd name="connsiteY13" fmla="*/ 135134 h 353786"/>
            <a:gd name="connsiteX14" fmla="*/ 937472 w 1896412"/>
            <a:gd name="connsiteY14" fmla="*/ 135134 h 353786"/>
            <a:gd name="connsiteX15" fmla="*/ 926737 w 1896412"/>
            <a:gd name="connsiteY15" fmla="*/ 135134 h 353786"/>
            <a:gd name="connsiteX16" fmla="*/ 926737 w 1896412"/>
            <a:gd name="connsiteY16" fmla="*/ 135134 h 353786"/>
            <a:gd name="connsiteX17" fmla="*/ 776030 w 1896412"/>
            <a:gd name="connsiteY17" fmla="*/ 135135 h 353786"/>
            <a:gd name="connsiteX18" fmla="*/ 0 w 1896412"/>
            <a:gd name="connsiteY18" fmla="*/ 0 h 353786"/>
            <a:gd name="connsiteX19" fmla="*/ 258114 w 1896412"/>
            <a:gd name="connsiteY19" fmla="*/ 0 h 353786"/>
            <a:gd name="connsiteX20" fmla="*/ 204910 w 1896412"/>
            <a:gd name="connsiteY20" fmla="*/ 135135 h 353786"/>
            <a:gd name="connsiteX21" fmla="*/ 32734 w 1896412"/>
            <a:gd name="connsiteY21" fmla="*/ 135134 h 353786"/>
            <a:gd name="connsiteX22" fmla="*/ 172028 w 1896412"/>
            <a:gd name="connsiteY22" fmla="*/ 218651 h 353786"/>
            <a:gd name="connsiteX23" fmla="*/ 118822 w 1896412"/>
            <a:gd name="connsiteY23" fmla="*/ 353785 h 353786"/>
            <a:gd name="connsiteX24" fmla="*/ 258114 w 1896412"/>
            <a:gd name="connsiteY24" fmla="*/ 270267 h 353786"/>
            <a:gd name="connsiteX25" fmla="*/ 397406 w 1896412"/>
            <a:gd name="connsiteY25" fmla="*/ 353785 h 353786"/>
            <a:gd name="connsiteX26" fmla="*/ 344200 w 1896412"/>
            <a:gd name="connsiteY26" fmla="*/ 218651 h 353786"/>
            <a:gd name="connsiteX27" fmla="*/ 483494 w 1896412"/>
            <a:gd name="connsiteY27" fmla="*/ 135134 h 353786"/>
            <a:gd name="connsiteX28" fmla="*/ 311318 w 1896412"/>
            <a:gd name="connsiteY28" fmla="*/ 135135 h 353786"/>
            <a:gd name="connsiteX29" fmla="*/ 258114 w 1896412"/>
            <a:gd name="connsiteY29" fmla="*/ 0 h 353786"/>
            <a:gd name="connsiteX30" fmla="*/ 722826 w 1896412"/>
            <a:gd name="connsiteY30" fmla="*/ 0 h 353786"/>
            <a:gd name="connsiteX31" fmla="*/ 669622 w 1896412"/>
            <a:gd name="connsiteY31" fmla="*/ 135135 h 353786"/>
            <a:gd name="connsiteX32" fmla="*/ 497446 w 1896412"/>
            <a:gd name="connsiteY32" fmla="*/ 135134 h 353786"/>
            <a:gd name="connsiteX33" fmla="*/ 636740 w 1896412"/>
            <a:gd name="connsiteY33" fmla="*/ 218651 h 353786"/>
            <a:gd name="connsiteX34" fmla="*/ 583534 w 1896412"/>
            <a:gd name="connsiteY34" fmla="*/ 353785 h 353786"/>
            <a:gd name="connsiteX35" fmla="*/ 722826 w 1896412"/>
            <a:gd name="connsiteY35" fmla="*/ 270267 h 353786"/>
            <a:gd name="connsiteX36" fmla="*/ 862118 w 1896412"/>
            <a:gd name="connsiteY36" fmla="*/ 353785 h 353786"/>
            <a:gd name="connsiteX37" fmla="*/ 808912 w 1896412"/>
            <a:gd name="connsiteY37" fmla="*/ 218651 h 353786"/>
            <a:gd name="connsiteX38" fmla="*/ 937472 w 1896412"/>
            <a:gd name="connsiteY38" fmla="*/ 141570 h 353786"/>
            <a:gd name="connsiteX39" fmla="*/ 1066031 w 1896412"/>
            <a:gd name="connsiteY39" fmla="*/ 218651 h 353786"/>
            <a:gd name="connsiteX40" fmla="*/ 1012825 w 1896412"/>
            <a:gd name="connsiteY40" fmla="*/ 353785 h 353786"/>
            <a:gd name="connsiteX41" fmla="*/ 1152117 w 1896412"/>
            <a:gd name="connsiteY41" fmla="*/ 270267 h 353786"/>
            <a:gd name="connsiteX42" fmla="*/ 1291409 w 1896412"/>
            <a:gd name="connsiteY42" fmla="*/ 353785 h 353786"/>
            <a:gd name="connsiteX43" fmla="*/ 1238203 w 1896412"/>
            <a:gd name="connsiteY43" fmla="*/ 218651 h 353786"/>
            <a:gd name="connsiteX44" fmla="*/ 1371058 w 1896412"/>
            <a:gd name="connsiteY44" fmla="*/ 138995 h 353786"/>
            <a:gd name="connsiteX45" fmla="*/ 1503913 w 1896412"/>
            <a:gd name="connsiteY45" fmla="*/ 218651 h 353786"/>
            <a:gd name="connsiteX46" fmla="*/ 1450707 w 1896412"/>
            <a:gd name="connsiteY46" fmla="*/ 353785 h 353786"/>
            <a:gd name="connsiteX47" fmla="*/ 1589999 w 1896412"/>
            <a:gd name="connsiteY47" fmla="*/ 270267 h 353786"/>
            <a:gd name="connsiteX48" fmla="*/ 1729291 w 1896412"/>
            <a:gd name="connsiteY48" fmla="*/ 353785 h 353786"/>
            <a:gd name="connsiteX49" fmla="*/ 1676085 w 1896412"/>
            <a:gd name="connsiteY49" fmla="*/ 218651 h 353786"/>
            <a:gd name="connsiteX50" fmla="*/ 1815379 w 1896412"/>
            <a:gd name="connsiteY50" fmla="*/ 135134 h 353786"/>
            <a:gd name="connsiteX51" fmla="*/ 1643203 w 1896412"/>
            <a:gd name="connsiteY51" fmla="*/ 135135 h 353786"/>
            <a:gd name="connsiteX52" fmla="*/ 1589999 w 1896412"/>
            <a:gd name="connsiteY52" fmla="*/ 0 h 353786"/>
            <a:gd name="connsiteX53" fmla="*/ 1896412 w 1896412"/>
            <a:gd name="connsiteY53" fmla="*/ 0 h 353786"/>
            <a:gd name="connsiteX54" fmla="*/ 1896412 w 1896412"/>
            <a:gd name="connsiteY54" fmla="*/ 353786 h 353786"/>
            <a:gd name="connsiteX55" fmla="*/ 0 w 1896412"/>
            <a:gd name="connsiteY55" fmla="*/ 353786 h 35378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Lst>
          <a:rect l="l" t="t" r="r" b="b"/>
          <a:pathLst>
            <a:path w="1896412" h="353786">
              <a:moveTo>
                <a:pt x="1152117" y="0"/>
              </a:moveTo>
              <a:lnTo>
                <a:pt x="1589999" y="0"/>
              </a:lnTo>
              <a:lnTo>
                <a:pt x="1536795" y="135135"/>
              </a:lnTo>
              <a:lnTo>
                <a:pt x="1377497" y="135134"/>
              </a:lnTo>
              <a:lnTo>
                <a:pt x="1377497" y="135134"/>
              </a:lnTo>
              <a:lnTo>
                <a:pt x="1371058" y="135134"/>
              </a:lnTo>
              <a:lnTo>
                <a:pt x="1364619" y="135134"/>
              </a:lnTo>
              <a:lnTo>
                <a:pt x="1364619" y="135134"/>
              </a:lnTo>
              <a:lnTo>
                <a:pt x="1205321" y="135135"/>
              </a:lnTo>
              <a:close/>
              <a:moveTo>
                <a:pt x="722826" y="0"/>
              </a:moveTo>
              <a:lnTo>
                <a:pt x="1152117" y="0"/>
              </a:lnTo>
              <a:lnTo>
                <a:pt x="1098913" y="135135"/>
              </a:lnTo>
              <a:lnTo>
                <a:pt x="948206" y="135134"/>
              </a:lnTo>
              <a:lnTo>
                <a:pt x="948206" y="135134"/>
              </a:lnTo>
              <a:lnTo>
                <a:pt x="937472" y="135134"/>
              </a:lnTo>
              <a:lnTo>
                <a:pt x="926737" y="135134"/>
              </a:lnTo>
              <a:lnTo>
                <a:pt x="926737" y="135134"/>
              </a:lnTo>
              <a:lnTo>
                <a:pt x="776030" y="135135"/>
              </a:lnTo>
              <a:close/>
              <a:moveTo>
                <a:pt x="0" y="0"/>
              </a:moveTo>
              <a:lnTo>
                <a:pt x="258114" y="0"/>
              </a:lnTo>
              <a:lnTo>
                <a:pt x="204910" y="135135"/>
              </a:lnTo>
              <a:lnTo>
                <a:pt x="32734" y="135134"/>
              </a:lnTo>
              <a:lnTo>
                <a:pt x="172028" y="218651"/>
              </a:lnTo>
              <a:lnTo>
                <a:pt x="118822" y="353785"/>
              </a:lnTo>
              <a:lnTo>
                <a:pt x="258114" y="270267"/>
              </a:lnTo>
              <a:lnTo>
                <a:pt x="397406" y="353785"/>
              </a:lnTo>
              <a:lnTo>
                <a:pt x="344200" y="218651"/>
              </a:lnTo>
              <a:lnTo>
                <a:pt x="483494" y="135134"/>
              </a:lnTo>
              <a:lnTo>
                <a:pt x="311318" y="135135"/>
              </a:lnTo>
              <a:lnTo>
                <a:pt x="258114" y="0"/>
              </a:lnTo>
              <a:lnTo>
                <a:pt x="722826" y="0"/>
              </a:lnTo>
              <a:lnTo>
                <a:pt x="669622" y="135135"/>
              </a:lnTo>
              <a:lnTo>
                <a:pt x="497446" y="135134"/>
              </a:lnTo>
              <a:lnTo>
                <a:pt x="636740" y="218651"/>
              </a:lnTo>
              <a:lnTo>
                <a:pt x="583534" y="353785"/>
              </a:lnTo>
              <a:lnTo>
                <a:pt x="722826" y="270267"/>
              </a:lnTo>
              <a:lnTo>
                <a:pt x="862118" y="353785"/>
              </a:lnTo>
              <a:lnTo>
                <a:pt x="808912" y="218651"/>
              </a:lnTo>
              <a:lnTo>
                <a:pt x="937472" y="141570"/>
              </a:lnTo>
              <a:lnTo>
                <a:pt x="1066031" y="218651"/>
              </a:lnTo>
              <a:lnTo>
                <a:pt x="1012825" y="353785"/>
              </a:lnTo>
              <a:lnTo>
                <a:pt x="1152117" y="270267"/>
              </a:lnTo>
              <a:lnTo>
                <a:pt x="1291409" y="353785"/>
              </a:lnTo>
              <a:lnTo>
                <a:pt x="1238203" y="218651"/>
              </a:lnTo>
              <a:lnTo>
                <a:pt x="1371058" y="138995"/>
              </a:lnTo>
              <a:lnTo>
                <a:pt x="1503913" y="218651"/>
              </a:lnTo>
              <a:lnTo>
                <a:pt x="1450707" y="353785"/>
              </a:lnTo>
              <a:lnTo>
                <a:pt x="1589999" y="270267"/>
              </a:lnTo>
              <a:lnTo>
                <a:pt x="1729291" y="353785"/>
              </a:lnTo>
              <a:lnTo>
                <a:pt x="1676085" y="218651"/>
              </a:lnTo>
              <a:lnTo>
                <a:pt x="1815379" y="135134"/>
              </a:lnTo>
              <a:lnTo>
                <a:pt x="1643203" y="135135"/>
              </a:lnTo>
              <a:lnTo>
                <a:pt x="1589999" y="0"/>
              </a:lnTo>
              <a:lnTo>
                <a:pt x="1896412" y="0"/>
              </a:lnTo>
              <a:lnTo>
                <a:pt x="1896412" y="353786"/>
              </a:lnTo>
              <a:lnTo>
                <a:pt x="0" y="353786"/>
              </a:lnTo>
              <a:close/>
            </a:path>
          </a:pathLst>
        </a:custGeom>
        <a:solidFill>
          <a:srgbClr val="C6D4E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n>
              <a:noFill/>
            </a:l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566737</xdr:colOff>
      <xdr:row>2</xdr:row>
      <xdr:rowOff>176212</xdr:rowOff>
    </xdr:from>
    <xdr:to>
      <xdr:col>10</xdr:col>
      <xdr:colOff>338137</xdr:colOff>
      <xdr:row>16</xdr:row>
      <xdr:rowOff>119062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28575</xdr:colOff>
      <xdr:row>0</xdr:row>
      <xdr:rowOff>90488</xdr:rowOff>
    </xdr:from>
    <xdr:to>
      <xdr:col>9</xdr:col>
      <xdr:colOff>38100</xdr:colOff>
      <xdr:row>3</xdr:row>
      <xdr:rowOff>190500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652462</xdr:colOff>
      <xdr:row>5</xdr:row>
      <xdr:rowOff>104775</xdr:rowOff>
    </xdr:from>
    <xdr:to>
      <xdr:col>7</xdr:col>
      <xdr:colOff>171450</xdr:colOff>
      <xdr:row>14</xdr:row>
      <xdr:rowOff>195262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52387</xdr:colOff>
      <xdr:row>4</xdr:row>
      <xdr:rowOff>33337</xdr:rowOff>
    </xdr:from>
    <xdr:to>
      <xdr:col>8</xdr:col>
      <xdr:colOff>509587</xdr:colOff>
      <xdr:row>17</xdr:row>
      <xdr:rowOff>176212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295275</xdr:colOff>
      <xdr:row>2</xdr:row>
      <xdr:rowOff>4763</xdr:rowOff>
    </xdr:from>
    <xdr:to>
      <xdr:col>6</xdr:col>
      <xdr:colOff>561975</xdr:colOff>
      <xdr:row>11</xdr:row>
      <xdr:rowOff>66676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133350</xdr:colOff>
      <xdr:row>0</xdr:row>
      <xdr:rowOff>0</xdr:rowOff>
    </xdr:from>
    <xdr:to>
      <xdr:col>11</xdr:col>
      <xdr:colOff>590550</xdr:colOff>
      <xdr:row>13</xdr:row>
      <xdr:rowOff>66675</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515225" y="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1419225</xdr:colOff>
      <xdr:row>8</xdr:row>
      <xdr:rowOff>161925</xdr:rowOff>
    </xdr:from>
    <xdr:to>
      <xdr:col>4</xdr:col>
      <xdr:colOff>219075</xdr:colOff>
      <xdr:row>22</xdr:row>
      <xdr:rowOff>28575</xdr:rowOff>
    </xdr:to>
    <mc:AlternateContent xmlns:mc="http://schemas.openxmlformats.org/markup-compatibility/2006" xmlns:a14="http://schemas.microsoft.com/office/drawing/2010/main">
      <mc:Choice Requires="a14">
        <xdr:graphicFrame macro="">
          <xdr:nvGraphicFramePr>
            <xdr:cNvPr id="4"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2343150" y="17621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742950</xdr:colOff>
      <xdr:row>4</xdr:row>
      <xdr:rowOff>33337</xdr:rowOff>
    </xdr:from>
    <xdr:to>
      <xdr:col>9</xdr:col>
      <xdr:colOff>666750</xdr:colOff>
      <xdr:row>17</xdr:row>
      <xdr:rowOff>176212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506.836292245367" createdVersion="5" refreshedVersion="5"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Average of Age" fld="16" subtotal="average" baseField="0" baseItem="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5">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5">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chartFormats count="2">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4" baseItem="0" numFmtId="10"/>
  </dataFields>
  <formats count="5">
    <format dxfId="4">
      <pivotArea collapsedLevelsAreSubtotals="1" fieldPosition="0">
        <references count="1">
          <reference field="4" count="0"/>
        </references>
      </pivotArea>
    </format>
    <format dxfId="3">
      <pivotArea collapsedLevelsAreSubtotals="1" fieldPosition="0">
        <references count="1">
          <reference field="4" count="1">
            <x v="0"/>
          </reference>
        </references>
      </pivotArea>
    </format>
    <format dxfId="2">
      <pivotArea collapsedLevelsAreSubtotals="1" fieldPosition="0">
        <references count="1">
          <reference field="4" count="1">
            <x v="1"/>
          </reference>
        </references>
      </pivotArea>
    </format>
    <format dxfId="1">
      <pivotArea collapsedLevelsAreSubtotals="1" fieldPosition="0">
        <references count="1">
          <reference field="4" count="1">
            <x v="2"/>
          </reference>
        </references>
      </pivotArea>
    </format>
    <format dxfId="0">
      <pivotArea outline="0" fieldPosition="0">
        <references count="1">
          <reference field="4294967294" count="1">
            <x v="0"/>
          </reference>
        </references>
      </pivotArea>
    </format>
  </formats>
  <chartFormats count="8">
    <chartFormat chart="4"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 chart="4" format="1">
      <pivotArea type="data" outline="0" fieldPosition="0">
        <references count="2">
          <reference field="4294967294" count="1" selected="0">
            <x v="0"/>
          </reference>
          <reference field="4" count="1" selected="0">
            <x v="0"/>
          </reference>
        </references>
      </pivotArea>
    </chartFormat>
    <chartFormat chart="4" format="2">
      <pivotArea type="data" outline="0" fieldPosition="0">
        <references count="2">
          <reference field="4294967294" count="1" selected="0">
            <x v="0"/>
          </reference>
          <reference field="4" count="1" selected="0">
            <x v="1"/>
          </reference>
        </references>
      </pivotArea>
    </chartFormat>
    <chartFormat chart="4"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9"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4"/>
    </i>
    <i>
      <x v="1"/>
    </i>
    <i>
      <x/>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12" name="PivotTable4"/>
    <pivotTable tabId="16" name="PivotTable8"/>
    <pivotTable tabId="14" name="PivotTable6"/>
    <pivotTable tabId="15" name="PivotTable7"/>
    <pivotTable tabId="13" name="PivotTable5"/>
    <pivotTable tabId="8" name="PivotTable1"/>
    <pivotTable tabId="17" name="PivotTable9"/>
    <pivotTable tabId="18" name="PivotTable1"/>
  </pivotTables>
  <data>
    <tabular pivotCacheId="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6" name="PivotTable8"/>
    <pivotTable tabId="14" name="PivotTable6"/>
    <pivotTable tabId="13" name="PivotTable5"/>
    <pivotTable tabId="12" name="PivotTable4"/>
    <pivotTable tabId="8" name="PivotTable1"/>
    <pivotTable tabId="17" name="PivotTable9"/>
    <pivotTable tabId="18" name="PivotTable1"/>
  </pivotTables>
  <data>
    <tabular pivotCacheId="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16" name="PivotTable8"/>
    <pivotTable tabId="14" name="PivotTable6"/>
    <pivotTable tabId="13" name="PivotTable5"/>
    <pivotTable tabId="12" name="PivotTable4"/>
    <pivotTable tabId="8" name="PivotTable1"/>
    <pivotTable tabId="17" name="PivotTable9"/>
    <pivotTable tabId="18" name="PivotTable1"/>
  </pivotTables>
  <data>
    <tabular pivotCacheId="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1" cache="Slicer_Gender" caption="                     Gender" columnCount="2" style="Slicer Style 2" rowHeight="257175"/>
  <slicer name="Department 1" cache="Slicer_Department" caption="Department" columnCount="3" style="Slicer Style 2" rowHeight="257175"/>
  <slicer name="Education Field 1" cache="Slicer_Education_Field" caption="Education Field" columnCount="2" style="Slicer Style 2" rowHeight="365760"/>
</slicers>
</file>

<file path=xl/slicers/slicer2.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57175"/>
  <slicer name="Education Field" cache="Slicer_Education_Field" caption="Education Field" rowHeight="257175"/>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E7"/>
  <sheetViews>
    <sheetView workbookViewId="0">
      <selection activeCell="A8" sqref="A8"/>
    </sheetView>
  </sheetViews>
  <sheetFormatPr defaultRowHeight="15.75" x14ac:dyDescent="0.25"/>
  <cols>
    <col min="1" max="1" width="23.375" bestFit="1" customWidth="1"/>
    <col min="2" max="2" width="13.375" bestFit="1" customWidth="1"/>
    <col min="3" max="3" width="21.75" bestFit="1" customWidth="1"/>
    <col min="4" max="4" width="15.25" bestFit="1" customWidth="1"/>
    <col min="5" max="5" width="11.75" bestFit="1" customWidth="1"/>
  </cols>
  <sheetData>
    <row r="3" spans="1:5" x14ac:dyDescent="0.25">
      <c r="A3" s="2" t="s">
        <v>1555</v>
      </c>
      <c r="B3" s="8" t="s">
        <v>1556</v>
      </c>
      <c r="C3" s="5" t="s">
        <v>1554</v>
      </c>
    </row>
    <row r="4" spans="1:5" x14ac:dyDescent="0.25">
      <c r="A4" s="6">
        <v>1470</v>
      </c>
      <c r="B4" s="9">
        <v>36.923809523809524</v>
      </c>
      <c r="C4" s="7">
        <v>237</v>
      </c>
    </row>
    <row r="6" spans="1:5" x14ac:dyDescent="0.25">
      <c r="A6" t="s">
        <v>1557</v>
      </c>
      <c r="B6" t="s">
        <v>1559</v>
      </c>
      <c r="C6" t="s">
        <v>1560</v>
      </c>
      <c r="D6" t="s">
        <v>1561</v>
      </c>
      <c r="E6" t="s">
        <v>1562</v>
      </c>
    </row>
    <row r="7" spans="1:5" x14ac:dyDescent="0.25">
      <c r="A7">
        <f>GETPIVOTDATA("Count of Employee Number",$A$3)</f>
        <v>1470</v>
      </c>
      <c r="B7">
        <f>GETPIVOTDATA("Sum of CF_attrition count",$A$3)</f>
        <v>237</v>
      </c>
      <c r="C7" s="11">
        <f>GETPIVOTDATA("Average of Age",$A$3)</f>
        <v>36.923809523809524</v>
      </c>
      <c r="D7">
        <f>A7-B7</f>
        <v>1233</v>
      </c>
      <c r="E7" s="13">
        <f>B7/A7</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A4" sqref="A4"/>
    </sheetView>
  </sheetViews>
  <sheetFormatPr defaultRowHeight="15.75" x14ac:dyDescent="0.25"/>
  <cols>
    <col min="1" max="1" width="23.125" bestFit="1" customWidth="1"/>
    <col min="2" max="2" width="9.375" bestFit="1" customWidth="1"/>
  </cols>
  <sheetData>
    <row r="3" spans="1:3" x14ac:dyDescent="0.25">
      <c r="A3" s="3" t="s">
        <v>1563</v>
      </c>
    </row>
    <row r="4" spans="1:3" x14ac:dyDescent="0.25">
      <c r="A4" s="14">
        <v>2.6265306122448981</v>
      </c>
    </row>
    <row r="6" spans="1:3" x14ac:dyDescent="0.25">
      <c r="A6" t="s">
        <v>1564</v>
      </c>
      <c r="B6" s="10">
        <f>GETPIVOTDATA("Job Satisfaction",$A$3)</f>
        <v>2.6265306122448981</v>
      </c>
      <c r="C6" s="10">
        <f>B6/4</f>
        <v>0.65663265306122454</v>
      </c>
    </row>
    <row r="7" spans="1:3" x14ac:dyDescent="0.25">
      <c r="A7" t="s">
        <v>1568</v>
      </c>
      <c r="B7" s="10">
        <f>4-GETPIVOTDATA("Job Satisfaction",$A$3)</f>
        <v>1.3734693877551019</v>
      </c>
      <c r="C7" s="10">
        <f>B7/4</f>
        <v>0.34336734693877546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R1471"/>
  <sheetViews>
    <sheetView topLeftCell="A2" workbookViewId="0">
      <selection activeCell="H3" sqref="H3"/>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C37"/>
  <sheetViews>
    <sheetView showGridLines="0" tabSelected="1" topLeftCell="A2" zoomScale="65" zoomScaleNormal="65" workbookViewId="0">
      <selection activeCell="A10" sqref="A10"/>
    </sheetView>
  </sheetViews>
  <sheetFormatPr defaultColWidth="11.25" defaultRowHeight="15" customHeight="1" x14ac:dyDescent="0.25"/>
  <cols>
    <col min="1" max="26" width="8.5" customWidth="1"/>
  </cols>
  <sheetData>
    <row r="1" spans="1:29" ht="15" customHeight="1" x14ac:dyDescent="0.2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row>
    <row r="2" spans="1:29" ht="15" customHeight="1" x14ac:dyDescent="0.2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row>
    <row r="3" spans="1:29" ht="15" customHeight="1" x14ac:dyDescent="0.2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row>
    <row r="4" spans="1:29" ht="15" customHeight="1" x14ac:dyDescent="0.2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row>
    <row r="5" spans="1:29" ht="15" customHeight="1" x14ac:dyDescent="0.2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row>
    <row r="6" spans="1:29" ht="15" customHeight="1" x14ac:dyDescent="0.25">
      <c r="A6" s="27"/>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row>
    <row r="7" spans="1:29" ht="15" customHeight="1" x14ac:dyDescent="0.25">
      <c r="A7" s="27"/>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row>
    <row r="8" spans="1:29" ht="15" customHeight="1" x14ac:dyDescent="0.25">
      <c r="A8" s="27"/>
      <c r="B8" s="27"/>
      <c r="C8" s="27"/>
      <c r="D8" s="27"/>
      <c r="E8" s="27"/>
      <c r="F8" s="27"/>
      <c r="G8" s="27"/>
      <c r="H8" s="27"/>
      <c r="I8" s="27"/>
      <c r="J8" s="27"/>
      <c r="K8" s="27"/>
      <c r="L8" s="27"/>
      <c r="M8" s="27"/>
      <c r="N8" s="27"/>
      <c r="O8" s="27"/>
      <c r="P8" s="27"/>
      <c r="Q8" s="27"/>
      <c r="R8" s="27"/>
      <c r="S8" s="27"/>
      <c r="T8" s="27"/>
      <c r="U8" s="27"/>
      <c r="V8" s="27"/>
      <c r="W8" s="27"/>
      <c r="X8" s="27"/>
      <c r="Y8" s="27"/>
      <c r="Z8" s="27"/>
      <c r="AA8" s="27"/>
      <c r="AB8" s="27"/>
      <c r="AC8" s="27"/>
    </row>
    <row r="9" spans="1:29" ht="15" customHeight="1" x14ac:dyDescent="0.25">
      <c r="A9" s="27"/>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row>
    <row r="10" spans="1:29" ht="15" customHeight="1" x14ac:dyDescent="0.25">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row>
    <row r="11" spans="1:29" ht="15" customHeight="1" x14ac:dyDescent="0.25">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row>
    <row r="12" spans="1:29" ht="15" customHeight="1" x14ac:dyDescent="0.25">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row>
    <row r="13" spans="1:29" ht="15" customHeight="1" x14ac:dyDescent="0.25">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row>
    <row r="14" spans="1:29" ht="15" customHeight="1" x14ac:dyDescent="0.25">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row>
    <row r="15" spans="1:29" ht="15" customHeight="1" x14ac:dyDescent="0.25">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row>
    <row r="16" spans="1:29" ht="15" customHeight="1" x14ac:dyDescent="0.25">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row>
    <row r="17" spans="1:29" ht="15" customHeight="1" x14ac:dyDescent="0.25">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spans="1:29" ht="15" customHeight="1" x14ac:dyDescent="0.25">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row>
    <row r="19" spans="1:29" ht="15" customHeight="1" x14ac:dyDescent="0.25">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spans="1:29" ht="15" customHeight="1" x14ac:dyDescent="0.25">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row>
    <row r="21" spans="1:29" ht="15" customHeight="1" x14ac:dyDescent="0.25">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row>
    <row r="22" spans="1:29" ht="15" customHeight="1" x14ac:dyDescent="0.25">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row>
    <row r="23" spans="1:29" ht="15" customHeight="1" x14ac:dyDescent="0.25">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row>
    <row r="24" spans="1:29" ht="15" customHeight="1" x14ac:dyDescent="0.25">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row>
    <row r="25" spans="1:29" ht="15" customHeight="1" x14ac:dyDescent="0.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row>
    <row r="26" spans="1:29" ht="15" customHeight="1" x14ac:dyDescent="0.25">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row>
    <row r="27" spans="1:29" ht="15" customHeight="1" x14ac:dyDescent="0.25">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row>
    <row r="28" spans="1:29" ht="15" customHeight="1" x14ac:dyDescent="0.25">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row>
    <row r="29" spans="1:29" ht="15" customHeight="1"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row>
    <row r="30" spans="1:29" ht="15" customHeight="1"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row>
    <row r="31" spans="1:29" ht="15" customHeight="1"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row>
    <row r="32" spans="1:29" ht="15" customHeight="1"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row>
    <row r="33" spans="1:29" ht="15" customHeight="1"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row>
    <row r="34" spans="1:29" ht="15" customHeight="1"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row>
    <row r="35" spans="1:29" ht="15" customHeight="1"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row>
    <row r="36" spans="1:29" ht="15" customHeight="1"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row>
    <row r="37" spans="1:29" ht="15" customHeight="1"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3:B9"/>
  <sheetViews>
    <sheetView workbookViewId="0">
      <selection activeCell="B4" sqref="B4"/>
    </sheetView>
  </sheetViews>
  <sheetFormatPr defaultRowHeight="15.75" x14ac:dyDescent="0.25"/>
  <cols>
    <col min="1" max="1" width="16.125" bestFit="1" customWidth="1"/>
    <col min="2" max="2" width="21.75" customWidth="1"/>
  </cols>
  <sheetData>
    <row r="3" spans="1:2" x14ac:dyDescent="0.25">
      <c r="A3" s="15" t="s">
        <v>1565</v>
      </c>
      <c r="B3" s="3" t="s">
        <v>1554</v>
      </c>
    </row>
    <row r="4" spans="1:2" x14ac:dyDescent="0.25">
      <c r="A4" s="16" t="s">
        <v>134</v>
      </c>
      <c r="B4" s="17">
        <v>5</v>
      </c>
    </row>
    <row r="5" spans="1:2" x14ac:dyDescent="0.25">
      <c r="A5" s="18" t="s">
        <v>65</v>
      </c>
      <c r="B5" s="19">
        <v>31</v>
      </c>
    </row>
    <row r="6" spans="1:2" x14ac:dyDescent="0.25">
      <c r="A6" s="18" t="s">
        <v>55</v>
      </c>
      <c r="B6" s="19">
        <v>44</v>
      </c>
    </row>
    <row r="7" spans="1:2" x14ac:dyDescent="0.25">
      <c r="A7" s="18" t="s">
        <v>71</v>
      </c>
      <c r="B7" s="19">
        <v>58</v>
      </c>
    </row>
    <row r="8" spans="1:2" x14ac:dyDescent="0.25">
      <c r="A8" s="18" t="s">
        <v>77</v>
      </c>
      <c r="B8" s="19">
        <v>99</v>
      </c>
    </row>
    <row r="9" spans="1:2" x14ac:dyDescent="0.25">
      <c r="A9" s="20" t="s">
        <v>1566</v>
      </c>
      <c r="B9" s="4">
        <v>237</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C9"/>
  <sheetViews>
    <sheetView workbookViewId="0">
      <selection activeCell="C8" sqref="C8:C9"/>
    </sheetView>
  </sheetViews>
  <sheetFormatPr defaultRowHeight="15.75" x14ac:dyDescent="0.25"/>
  <cols>
    <col min="1" max="1" width="12.125" customWidth="1"/>
    <col min="2" max="2" width="23.375" customWidth="1"/>
    <col min="3" max="3" width="6.875" customWidth="1"/>
    <col min="4" max="4" width="10.375" bestFit="1" customWidth="1"/>
  </cols>
  <sheetData>
    <row r="3" spans="1:3" x14ac:dyDescent="0.25">
      <c r="A3" s="15" t="s">
        <v>1565</v>
      </c>
      <c r="B3" s="3" t="s">
        <v>1555</v>
      </c>
    </row>
    <row r="4" spans="1:3" x14ac:dyDescent="0.25">
      <c r="A4" s="16" t="s">
        <v>51</v>
      </c>
      <c r="B4" s="17">
        <v>588</v>
      </c>
    </row>
    <row r="5" spans="1:3" x14ac:dyDescent="0.25">
      <c r="A5" s="18" t="s">
        <v>62</v>
      </c>
      <c r="B5" s="19">
        <v>882</v>
      </c>
    </row>
    <row r="6" spans="1:3" x14ac:dyDescent="0.25">
      <c r="A6" s="20" t="s">
        <v>1566</v>
      </c>
      <c r="B6" s="4">
        <v>1470</v>
      </c>
    </row>
    <row r="8" spans="1:3" x14ac:dyDescent="0.25">
      <c r="A8" s="21" t="s">
        <v>51</v>
      </c>
      <c r="B8">
        <f>IFERROR(GETPIVOTDATA("Employee Number",$A$3,"Gender","Female"),0)</f>
        <v>588</v>
      </c>
      <c r="C8" s="12">
        <f>IFERROR(B8/($B$8 + $B$9),0)</f>
        <v>0.4</v>
      </c>
    </row>
    <row r="9" spans="1:3" x14ac:dyDescent="0.25">
      <c r="A9" s="21" t="s">
        <v>62</v>
      </c>
      <c r="B9">
        <f>IFERROR(GETPIVOTDATA("Employee Number",$A$3,"Gender","Male"),0)</f>
        <v>882</v>
      </c>
      <c r="C9" s="12">
        <f>IFERROR(B9/($B$8 + $B$9),0)</f>
        <v>0.6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B13"/>
  <sheetViews>
    <sheetView workbookViewId="0">
      <selection activeCell="A3" sqref="A3:B12"/>
    </sheetView>
  </sheetViews>
  <sheetFormatPr defaultRowHeight="15.75" x14ac:dyDescent="0.25"/>
  <cols>
    <col min="1" max="1" width="22.875" bestFit="1" customWidth="1"/>
    <col min="2" max="2" width="21.75" bestFit="1" customWidth="1"/>
  </cols>
  <sheetData>
    <row r="3" spans="1:2" x14ac:dyDescent="0.25">
      <c r="A3" s="15" t="s">
        <v>1565</v>
      </c>
      <c r="B3" s="3" t="s">
        <v>1554</v>
      </c>
    </row>
    <row r="4" spans="1:2" x14ac:dyDescent="0.25">
      <c r="A4" s="16" t="s">
        <v>83</v>
      </c>
      <c r="B4" s="17">
        <v>9</v>
      </c>
    </row>
    <row r="5" spans="1:2" x14ac:dyDescent="0.25">
      <c r="A5" s="18" t="s">
        <v>163</v>
      </c>
      <c r="B5" s="19">
        <v>12</v>
      </c>
    </row>
    <row r="6" spans="1:2" x14ac:dyDescent="0.25">
      <c r="A6" s="18" t="s">
        <v>68</v>
      </c>
      <c r="B6" s="19">
        <v>62</v>
      </c>
    </row>
    <row r="7" spans="1:2" x14ac:dyDescent="0.25">
      <c r="A7" s="18" t="s">
        <v>95</v>
      </c>
      <c r="B7" s="19">
        <v>5</v>
      </c>
    </row>
    <row r="8" spans="1:2" x14ac:dyDescent="0.25">
      <c r="A8" s="18" t="s">
        <v>81</v>
      </c>
      <c r="B8" s="19">
        <v>10</v>
      </c>
    </row>
    <row r="9" spans="1:2" x14ac:dyDescent="0.25">
      <c r="A9" s="18" t="s">
        <v>101</v>
      </c>
      <c r="B9" s="19">
        <v>2</v>
      </c>
    </row>
    <row r="10" spans="1:2" x14ac:dyDescent="0.25">
      <c r="A10" s="18" t="s">
        <v>63</v>
      </c>
      <c r="B10" s="19">
        <v>47</v>
      </c>
    </row>
    <row r="11" spans="1:2" x14ac:dyDescent="0.25">
      <c r="A11" s="18" t="s">
        <v>52</v>
      </c>
      <c r="B11" s="19">
        <v>57</v>
      </c>
    </row>
    <row r="12" spans="1:2" x14ac:dyDescent="0.25">
      <c r="A12" s="18" t="s">
        <v>99</v>
      </c>
      <c r="B12" s="19">
        <v>33</v>
      </c>
    </row>
    <row r="13" spans="1:2" x14ac:dyDescent="0.25">
      <c r="A13" s="20" t="s">
        <v>1566</v>
      </c>
      <c r="B13" s="4">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B7"/>
  <sheetViews>
    <sheetView workbookViewId="0">
      <selection activeCell="A3" sqref="A3:B6"/>
    </sheetView>
  </sheetViews>
  <sheetFormatPr defaultRowHeight="15.75" x14ac:dyDescent="0.25"/>
  <cols>
    <col min="1" max="1" width="12.125" bestFit="1" customWidth="1"/>
    <col min="2" max="2" width="21.75" customWidth="1"/>
  </cols>
  <sheetData>
    <row r="3" spans="1:2" x14ac:dyDescent="0.25">
      <c r="A3" s="15" t="s">
        <v>1565</v>
      </c>
      <c r="B3" s="3" t="s">
        <v>1554</v>
      </c>
    </row>
    <row r="4" spans="1:2" x14ac:dyDescent="0.25">
      <c r="A4" s="16" t="s">
        <v>161</v>
      </c>
      <c r="B4" s="22">
        <v>5.0632911392405063E-2</v>
      </c>
    </row>
    <row r="5" spans="1:2" x14ac:dyDescent="0.25">
      <c r="A5" s="18" t="s">
        <v>60</v>
      </c>
      <c r="B5" s="23">
        <v>0.56118143459915615</v>
      </c>
    </row>
    <row r="6" spans="1:2" x14ac:dyDescent="0.25">
      <c r="A6" s="18" t="s">
        <v>48</v>
      </c>
      <c r="B6" s="23">
        <v>0.3881856540084388</v>
      </c>
    </row>
    <row r="7" spans="1:2" x14ac:dyDescent="0.25">
      <c r="A7" s="20" t="s">
        <v>1566</v>
      </c>
      <c r="B7" s="24">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B9"/>
  <sheetViews>
    <sheetView topLeftCell="B1" workbookViewId="0">
      <selection activeCell="H3" sqref="H3"/>
    </sheetView>
  </sheetViews>
  <sheetFormatPr defaultRowHeight="15.75" x14ac:dyDescent="0.25"/>
  <cols>
    <col min="1" max="1" width="12.125" customWidth="1"/>
    <col min="2" max="2" width="21.75" bestFit="1" customWidth="1"/>
  </cols>
  <sheetData>
    <row r="3" spans="1:2" x14ac:dyDescent="0.25">
      <c r="A3" s="15" t="s">
        <v>1565</v>
      </c>
      <c r="B3" s="3" t="s">
        <v>1554</v>
      </c>
    </row>
    <row r="4" spans="1:2" x14ac:dyDescent="0.25">
      <c r="A4" s="16" t="s">
        <v>75</v>
      </c>
      <c r="B4" s="17">
        <v>11</v>
      </c>
    </row>
    <row r="5" spans="1:2" x14ac:dyDescent="0.25">
      <c r="A5" s="18" t="s">
        <v>58</v>
      </c>
      <c r="B5" s="19">
        <v>25</v>
      </c>
    </row>
    <row r="6" spans="1:2" x14ac:dyDescent="0.25">
      <c r="A6" s="18" t="s">
        <v>92</v>
      </c>
      <c r="B6" s="19">
        <v>38</v>
      </c>
    </row>
    <row r="7" spans="1:2" x14ac:dyDescent="0.25">
      <c r="A7" s="18" t="s">
        <v>46</v>
      </c>
      <c r="B7" s="19">
        <v>51</v>
      </c>
    </row>
    <row r="8" spans="1:2" x14ac:dyDescent="0.25">
      <c r="A8" s="18" t="s">
        <v>69</v>
      </c>
      <c r="B8" s="19">
        <v>112</v>
      </c>
    </row>
    <row r="9" spans="1:2" x14ac:dyDescent="0.25">
      <c r="A9" s="20" t="s">
        <v>1566</v>
      </c>
      <c r="B9"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E7"/>
  <sheetViews>
    <sheetView workbookViewId="0">
      <selection activeCell="M4" sqref="M4"/>
    </sheetView>
  </sheetViews>
  <sheetFormatPr defaultRowHeight="15.75" x14ac:dyDescent="0.25"/>
  <cols>
    <col min="1" max="1" width="12.125" bestFit="1" customWidth="1"/>
    <col min="2" max="2" width="23.125" bestFit="1" customWidth="1"/>
    <col min="4" max="4" width="12.25" bestFit="1" customWidth="1"/>
    <col min="5" max="5" width="12.75" bestFit="1" customWidth="1"/>
  </cols>
  <sheetData>
    <row r="3" spans="1:5" x14ac:dyDescent="0.25">
      <c r="A3" s="15" t="s">
        <v>1565</v>
      </c>
      <c r="B3" s="3" t="s">
        <v>1567</v>
      </c>
      <c r="D3" s="25" t="s">
        <v>10</v>
      </c>
      <c r="E3" s="26" t="s">
        <v>1558</v>
      </c>
    </row>
    <row r="4" spans="1:5" x14ac:dyDescent="0.25">
      <c r="A4" s="16" t="s">
        <v>79</v>
      </c>
      <c r="B4" s="17">
        <v>327</v>
      </c>
      <c r="D4" s="25" t="s">
        <v>79</v>
      </c>
      <c r="E4">
        <f>GETPIVOTDATA("CF_attrition count",$A$3,"Marital Status",A4)</f>
        <v>327</v>
      </c>
    </row>
    <row r="5" spans="1:5" x14ac:dyDescent="0.25">
      <c r="A5" s="18" t="s">
        <v>64</v>
      </c>
      <c r="B5" s="19">
        <v>673</v>
      </c>
      <c r="D5" s="25" t="s">
        <v>64</v>
      </c>
      <c r="E5">
        <f t="shared" ref="E5:E6" si="0">GETPIVOTDATA("CF_attrition count",$A$3,"Marital Status",A5)</f>
        <v>673</v>
      </c>
    </row>
    <row r="6" spans="1:5" x14ac:dyDescent="0.25">
      <c r="A6" s="18" t="s">
        <v>53</v>
      </c>
      <c r="B6" s="19">
        <v>470</v>
      </c>
      <c r="D6" s="25" t="s">
        <v>53</v>
      </c>
      <c r="E6">
        <f t="shared" si="0"/>
        <v>470</v>
      </c>
    </row>
    <row r="7" spans="1:5" x14ac:dyDescent="0.25">
      <c r="A7" s="20" t="s">
        <v>1566</v>
      </c>
      <c r="B7" s="4">
        <v>1470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Data</vt:lpstr>
      <vt:lpstr>Background 3</vt:lpstr>
      <vt:lpstr>education</vt:lpstr>
      <vt:lpstr>gender</vt:lpstr>
      <vt:lpstr>attrition wise job</vt:lpstr>
      <vt:lpstr>dept</vt:lpstr>
      <vt:lpstr>age group</vt:lpstr>
      <vt:lpstr>marital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DELL</cp:lastModifiedBy>
  <dcterms:created xsi:type="dcterms:W3CDTF">2022-12-29T16:02:46Z</dcterms:created>
  <dcterms:modified xsi:type="dcterms:W3CDTF">2024-08-08T12:01:39Z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ies>
</file>