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8075" windowHeight="11250"/>
  </bookViews>
  <sheets>
    <sheet name="Punjab" sheetId="1" r:id="rId1"/>
    <sheet name="Nanded" sheetId="2" r:id="rId2"/>
  </sheets>
  <calcPr calcId="125725"/>
</workbook>
</file>

<file path=xl/calcChain.xml><?xml version="1.0" encoding="utf-8"?>
<calcChain xmlns="http://schemas.openxmlformats.org/spreadsheetml/2006/main">
  <c r="C12" i="2"/>
  <c r="C8"/>
  <c r="G25" i="1"/>
  <c r="E3"/>
  <c r="E6"/>
  <c r="E10"/>
  <c r="E14"/>
  <c r="F18"/>
  <c r="F25" s="1"/>
  <c r="E18"/>
  <c r="E25" l="1"/>
  <c r="H21"/>
  <c r="H8"/>
  <c r="H12" s="1"/>
  <c r="H16" s="1"/>
  <c r="H20" s="1"/>
</calcChain>
</file>

<file path=xl/sharedStrings.xml><?xml version="1.0" encoding="utf-8"?>
<sst xmlns="http://schemas.openxmlformats.org/spreadsheetml/2006/main" count="47" uniqueCount="47">
  <si>
    <t>Apr 2013 - Mar 2014</t>
  </si>
  <si>
    <t>Period</t>
  </si>
  <si>
    <t>Rate/acre</t>
  </si>
  <si>
    <t>Income</t>
  </si>
  <si>
    <t>Expense</t>
  </si>
  <si>
    <t>Last Updated</t>
  </si>
  <si>
    <t>Comments</t>
  </si>
  <si>
    <t>Tube well motor service in 2012 cost Rs. 23780, we pay half of it.</t>
  </si>
  <si>
    <t>Boundary (Vat) for 1 kila in 2012</t>
  </si>
  <si>
    <t>Will be paid in Diwali 2013</t>
  </si>
  <si>
    <t>Apr 2012 - Mar 2013</t>
  </si>
  <si>
    <t>Soil levelling expense @ Rs. 600/hr, 20 hours job.</t>
  </si>
  <si>
    <t>Apr 2011 - Mar 2012</t>
  </si>
  <si>
    <t>30 June 2011 job of 10ft pipe in bambi (borewell) cause of low water level. We pay half of Rs. 2400.</t>
  </si>
  <si>
    <t>Apr 2010 - Mar 2011</t>
  </si>
  <si>
    <t>Apr 2009 - Mar 2010</t>
  </si>
  <si>
    <t>Bambi (Borewell) motor transformer work + electricity bill</t>
  </si>
  <si>
    <t>Year</t>
  </si>
  <si>
    <t>Received from Daddyji</t>
  </si>
  <si>
    <t>Remaining to be paid</t>
  </si>
  <si>
    <t>Acres (Kila)</t>
  </si>
  <si>
    <t>Bank deposit proof</t>
  </si>
  <si>
    <t>Total</t>
  </si>
  <si>
    <t>Payment not yet received by end of Dec 2010-&gt; 90000 + 99000 - 1000 - 50000</t>
  </si>
  <si>
    <t>Payment not yet received by end of Dec 2011 -&gt; 138000 of yr 2010 + 117000 of yr 2011 minus 1200 minus 130000</t>
  </si>
  <si>
    <t>Payment not yet received by end of Dec 2012 -&gt; 123800 of yr 2011 + 117000 of yr 2012 minus 12000 minus 105000</t>
  </si>
  <si>
    <t>Total for yr 2013 -&gt; 121500 of yr 2013 minus 11890 minus 500</t>
  </si>
  <si>
    <t>Not yet received till Dec 2012 -&gt; LOSS from Babbu Veerji</t>
  </si>
  <si>
    <t>2009 - Babbu Veerji</t>
  </si>
  <si>
    <t>2010 - Babbu Veerji</t>
  </si>
  <si>
    <t>2011 - Babbu Veerji</t>
  </si>
  <si>
    <t>2012 - Naya Aadmi</t>
  </si>
  <si>
    <t>2013 - Naya Aadmi</t>
  </si>
  <si>
    <t>Received in 8 June 2010 -&gt; see right</t>
  </si>
  <si>
    <t>Received 31 May 2011 -&gt; see right</t>
  </si>
  <si>
    <t>Received in 5 June 2012 -&gt; see right</t>
  </si>
  <si>
    <t>Preetu Transferred</t>
  </si>
  <si>
    <t>For Nanded land payment Mar 2012</t>
  </si>
  <si>
    <t>Registration</t>
  </si>
  <si>
    <t>Stamp Duty</t>
  </si>
  <si>
    <t>7-12 Talati</t>
  </si>
  <si>
    <t>100 sq.ft extra</t>
  </si>
  <si>
    <t>Total expense</t>
  </si>
  <si>
    <t>Expense for Gurbani and Sehaj items</t>
  </si>
  <si>
    <t>Not received yet</t>
  </si>
  <si>
    <t>1lac 20K minus 80K minus 10K -&gt;
21000 from Agent
+ 9000 from Mummyji-Daddyji</t>
  </si>
  <si>
    <t>Last updated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</si>
</sst>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7" fontId="1" fillId="0" borderId="0" xfId="0" applyNumberFormat="1" applyFont="1" applyAlignment="1">
      <alignment wrapText="1"/>
    </xf>
    <xf numFmtId="15" fontId="1" fillId="0" borderId="0" xfId="0" applyNumberFormat="1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4" borderId="0" xfId="0" applyFont="1" applyFill="1"/>
    <xf numFmtId="0" fontId="3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applyFont="1"/>
    <xf numFmtId="0" fontId="1" fillId="6" borderId="0" xfId="0" applyFont="1" applyFill="1" applyAlignment="1">
      <alignment wrapText="1"/>
    </xf>
    <xf numFmtId="0" fontId="1" fillId="6" borderId="0" xfId="0" applyFont="1" applyFill="1"/>
    <xf numFmtId="0" fontId="4" fillId="5" borderId="0" xfId="0" applyFont="1" applyFill="1" applyAlignment="1">
      <alignment wrapText="1"/>
    </xf>
    <xf numFmtId="0" fontId="0" fillId="0" borderId="1" xfId="0" applyBorder="1"/>
    <xf numFmtId="0" fontId="0" fillId="0" borderId="0" xfId="0" applyAlignment="1">
      <alignment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3438526</xdr:colOff>
      <xdr:row>9</xdr:row>
      <xdr:rowOff>209551</xdr:rowOff>
    </xdr:from>
    <xdr:to>
      <xdr:col>15</xdr:col>
      <xdr:colOff>1</xdr:colOff>
      <xdr:row>11</xdr:row>
      <xdr:rowOff>96555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01051" y="2038351"/>
          <a:ext cx="3657600" cy="496604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3400426</xdr:colOff>
      <xdr:row>5</xdr:row>
      <xdr:rowOff>76200</xdr:rowOff>
    </xdr:from>
    <xdr:to>
      <xdr:col>15</xdr:col>
      <xdr:colOff>66675</xdr:colOff>
      <xdr:row>7</xdr:row>
      <xdr:rowOff>39697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62951" y="1143000"/>
          <a:ext cx="3724274" cy="420697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13</xdr:row>
      <xdr:rowOff>161925</xdr:rowOff>
    </xdr:from>
    <xdr:to>
      <xdr:col>14</xdr:col>
      <xdr:colOff>581025</xdr:colOff>
      <xdr:row>15</xdr:row>
      <xdr:rowOff>184275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000875" y="3324225"/>
          <a:ext cx="3629025" cy="4795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J25"/>
  <sheetViews>
    <sheetView tabSelected="1" workbookViewId="0">
      <selection activeCell="H3" sqref="H3"/>
    </sheetView>
  </sheetViews>
  <sheetFormatPr defaultRowHeight="12"/>
  <cols>
    <col min="1" max="1" width="11.28515625" style="2" bestFit="1" customWidth="1"/>
    <col min="2" max="2" width="8.7109375" style="2" customWidth="1"/>
    <col min="3" max="3" width="8.5703125" style="2" bestFit="1" customWidth="1"/>
    <col min="4" max="5" width="7.85546875" style="2" bestFit="1" customWidth="1"/>
    <col min="6" max="6" width="7.5703125" style="6" bestFit="1" customWidth="1"/>
    <col min="7" max="7" width="11.28515625" style="5" customWidth="1"/>
    <col min="8" max="8" width="8.5703125" style="2" customWidth="1"/>
    <col min="9" max="9" width="30.5703125" style="2" customWidth="1"/>
    <col min="10" max="16384" width="9.140625" style="1"/>
  </cols>
  <sheetData>
    <row r="1" spans="1:10">
      <c r="A1" s="2" t="s">
        <v>5</v>
      </c>
      <c r="B1" s="4">
        <v>41410</v>
      </c>
    </row>
    <row r="2" spans="1:10" s="12" customFormat="1" ht="24">
      <c r="A2" s="9" t="s">
        <v>17</v>
      </c>
      <c r="B2" s="9" t="s">
        <v>1</v>
      </c>
      <c r="C2" s="9" t="s">
        <v>2</v>
      </c>
      <c r="D2" s="9" t="s">
        <v>20</v>
      </c>
      <c r="E2" s="9" t="s">
        <v>3</v>
      </c>
      <c r="F2" s="10" t="s">
        <v>4</v>
      </c>
      <c r="G2" s="11" t="s">
        <v>18</v>
      </c>
      <c r="H2" s="9" t="s">
        <v>19</v>
      </c>
      <c r="I2" s="9" t="s">
        <v>6</v>
      </c>
      <c r="J2" s="12" t="s">
        <v>21</v>
      </c>
    </row>
    <row r="3" spans="1:10" ht="24">
      <c r="A3" s="2" t="s">
        <v>28</v>
      </c>
      <c r="B3" s="2" t="s">
        <v>15</v>
      </c>
      <c r="C3" s="2">
        <v>20000</v>
      </c>
      <c r="D3" s="2">
        <v>4.5</v>
      </c>
      <c r="E3" s="2">
        <f>C3*D3</f>
        <v>90000</v>
      </c>
    </row>
    <row r="6" spans="1:10" ht="24">
      <c r="A6" s="2" t="s">
        <v>29</v>
      </c>
      <c r="B6" s="2" t="s">
        <v>14</v>
      </c>
      <c r="C6" s="2">
        <v>22000</v>
      </c>
      <c r="D6" s="2">
        <v>4.5</v>
      </c>
      <c r="E6" s="2">
        <f>C6*D6</f>
        <v>99000</v>
      </c>
      <c r="F6" s="6">
        <v>1000</v>
      </c>
      <c r="I6" s="2" t="s">
        <v>16</v>
      </c>
    </row>
    <row r="7" spans="1:10">
      <c r="G7" s="5">
        <v>50000</v>
      </c>
      <c r="I7" s="3" t="s">
        <v>33</v>
      </c>
    </row>
    <row r="8" spans="1:10" ht="36">
      <c r="H8" s="2">
        <f>(E3+E6)-F6-G7</f>
        <v>138000</v>
      </c>
      <c r="I8" s="2" t="s">
        <v>23</v>
      </c>
    </row>
    <row r="9" spans="1:10" s="14" customFormat="1" ht="4.5" customHeight="1">
      <c r="A9" s="13"/>
      <c r="B9" s="13"/>
      <c r="C9" s="13"/>
      <c r="D9" s="13"/>
      <c r="E9" s="13"/>
      <c r="F9" s="13"/>
      <c r="G9" s="13"/>
      <c r="H9" s="13"/>
      <c r="I9" s="13"/>
    </row>
    <row r="10" spans="1:10" ht="36">
      <c r="A10" s="2" t="s">
        <v>30</v>
      </c>
      <c r="B10" s="2" t="s">
        <v>12</v>
      </c>
      <c r="C10" s="2">
        <v>26000</v>
      </c>
      <c r="D10" s="2">
        <v>4.5</v>
      </c>
      <c r="E10" s="2">
        <f>C10*D10</f>
        <v>117000</v>
      </c>
      <c r="F10" s="6">
        <v>1200</v>
      </c>
      <c r="I10" s="2" t="s">
        <v>13</v>
      </c>
    </row>
    <row r="11" spans="1:10">
      <c r="G11" s="5">
        <v>130000</v>
      </c>
      <c r="I11" s="2" t="s">
        <v>34</v>
      </c>
    </row>
    <row r="12" spans="1:10" ht="36">
      <c r="H12" s="2">
        <f>(H8+E10)-F10-G11</f>
        <v>123800</v>
      </c>
      <c r="I12" s="2" t="s">
        <v>24</v>
      </c>
    </row>
    <row r="13" spans="1:10" s="14" customFormat="1" ht="4.5" customHeight="1">
      <c r="A13" s="13"/>
      <c r="B13" s="13"/>
      <c r="C13" s="13"/>
      <c r="D13" s="13"/>
      <c r="E13" s="13"/>
      <c r="F13" s="13"/>
      <c r="G13" s="13"/>
      <c r="H13" s="13"/>
      <c r="I13" s="13"/>
    </row>
    <row r="14" spans="1:10" ht="24">
      <c r="A14" s="2" t="s">
        <v>31</v>
      </c>
      <c r="B14" s="2" t="s">
        <v>10</v>
      </c>
      <c r="C14" s="2">
        <v>26000</v>
      </c>
      <c r="D14" s="2">
        <v>4.5</v>
      </c>
      <c r="E14" s="2">
        <f>C14*D14</f>
        <v>117000</v>
      </c>
      <c r="F14" s="6">
        <v>12000</v>
      </c>
      <c r="I14" s="2" t="s">
        <v>11</v>
      </c>
    </row>
    <row r="15" spans="1:10">
      <c r="G15" s="5">
        <v>105000</v>
      </c>
      <c r="I15" s="2" t="s">
        <v>35</v>
      </c>
    </row>
    <row r="16" spans="1:10" ht="36">
      <c r="H16" s="2">
        <f>(E14+H12)-F14-G15</f>
        <v>123800</v>
      </c>
      <c r="I16" s="2" t="s">
        <v>25</v>
      </c>
    </row>
    <row r="17" spans="1:9" s="14" customFormat="1" ht="3.75" customHeight="1">
      <c r="A17" s="13"/>
      <c r="B17" s="13"/>
      <c r="C17" s="13"/>
      <c r="D17" s="13"/>
      <c r="E17" s="13"/>
      <c r="F17" s="13"/>
      <c r="G17" s="13"/>
      <c r="H17" s="13"/>
      <c r="I17" s="13"/>
    </row>
    <row r="18" spans="1:9" ht="24">
      <c r="A18" s="2" t="s">
        <v>32</v>
      </c>
      <c r="B18" s="2" t="s">
        <v>0</v>
      </c>
      <c r="C18" s="2">
        <v>27000</v>
      </c>
      <c r="D18" s="2">
        <v>4.5</v>
      </c>
      <c r="E18" s="2">
        <f>C18*D18</f>
        <v>121500</v>
      </c>
      <c r="F18" s="6">
        <f>23780/2</f>
        <v>11890</v>
      </c>
      <c r="I18" s="2" t="s">
        <v>7</v>
      </c>
    </row>
    <row r="19" spans="1:9">
      <c r="F19" s="6">
        <v>500</v>
      </c>
      <c r="I19" s="2" t="s">
        <v>8</v>
      </c>
    </row>
    <row r="20" spans="1:9" ht="25.5">
      <c r="H20" s="15">
        <f>H16</f>
        <v>123800</v>
      </c>
      <c r="I20" s="15" t="s">
        <v>27</v>
      </c>
    </row>
    <row r="21" spans="1:9" ht="24">
      <c r="H21" s="2">
        <f>E18-F18-F19</f>
        <v>109110</v>
      </c>
      <c r="I21" s="2" t="s">
        <v>26</v>
      </c>
    </row>
    <row r="22" spans="1:9">
      <c r="H22" s="2">
        <v>40000</v>
      </c>
      <c r="I22" s="2" t="s">
        <v>9</v>
      </c>
    </row>
    <row r="25" spans="1:9" s="8" customFormat="1" ht="15.75">
      <c r="A25" s="7"/>
      <c r="B25" s="7" t="s">
        <v>22</v>
      </c>
      <c r="C25" s="7"/>
      <c r="D25" s="7"/>
      <c r="E25" s="7">
        <f>SUM(E3:E24)</f>
        <v>544500</v>
      </c>
      <c r="F25" s="7">
        <f t="shared" ref="F25:G25" si="0">SUM(F3:F24)</f>
        <v>26590</v>
      </c>
      <c r="G25" s="7">
        <f t="shared" si="0"/>
        <v>285000</v>
      </c>
      <c r="H25" s="7"/>
      <c r="I25" s="7"/>
    </row>
  </sheetData>
  <printOptions headings="1" gridLines="1"/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D12"/>
  <sheetViews>
    <sheetView workbookViewId="0">
      <selection activeCell="A2" sqref="A2"/>
    </sheetView>
  </sheetViews>
  <sheetFormatPr defaultRowHeight="15"/>
  <cols>
    <col min="1" max="1" width="12.28515625" bestFit="1" customWidth="1"/>
    <col min="2" max="2" width="18" bestFit="1" customWidth="1"/>
    <col min="4" max="4" width="32.85546875" bestFit="1" customWidth="1"/>
  </cols>
  <sheetData>
    <row r="1" spans="1:4">
      <c r="A1" t="s">
        <v>46</v>
      </c>
      <c r="B1" s="18">
        <v>41410</v>
      </c>
    </row>
    <row r="2" spans="1:4">
      <c r="B2" t="s">
        <v>36</v>
      </c>
      <c r="C2">
        <v>120000</v>
      </c>
      <c r="D2" t="s">
        <v>37</v>
      </c>
    </row>
    <row r="3" spans="1:4" ht="15.75" thickBot="1"/>
    <row r="4" spans="1:4" ht="15.75" thickBot="1">
      <c r="B4" s="16" t="s">
        <v>38</v>
      </c>
      <c r="C4" s="16">
        <v>33500</v>
      </c>
    </row>
    <row r="5" spans="1:4" ht="15.75" thickBot="1">
      <c r="B5" s="16" t="s">
        <v>39</v>
      </c>
      <c r="C5" s="16">
        <v>3500</v>
      </c>
    </row>
    <row r="6" spans="1:4" ht="15.75" thickBot="1">
      <c r="B6" s="16" t="s">
        <v>40</v>
      </c>
      <c r="C6" s="16">
        <v>3000</v>
      </c>
    </row>
    <row r="7" spans="1:4" ht="15.75" thickBot="1">
      <c r="B7" s="16" t="s">
        <v>41</v>
      </c>
      <c r="C7" s="16">
        <v>40000</v>
      </c>
    </row>
    <row r="8" spans="1:4" ht="15.75" thickBot="1">
      <c r="B8" s="16" t="s">
        <v>42</v>
      </c>
      <c r="C8" s="16">
        <f>SUM(C4:C7)</f>
        <v>80000</v>
      </c>
    </row>
    <row r="10" spans="1:4" ht="45">
      <c r="B10" s="17" t="s">
        <v>43</v>
      </c>
      <c r="C10">
        <v>10000</v>
      </c>
    </row>
    <row r="12" spans="1:4" ht="45">
      <c r="B12" t="s">
        <v>44</v>
      </c>
      <c r="C12">
        <f>C2-C8-C10</f>
        <v>30000</v>
      </c>
      <c r="D12" s="17" t="s">
        <v>45</v>
      </c>
    </row>
  </sheetData>
  <printOptions headings="1"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Punjab</vt:lpstr>
      <vt:lpstr>Nanded</vt:lpstr>
    </vt:vector>
  </TitlesOfParts>
  <Company>Morgan Stanley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Ghubade, Nilesh (ISGT)</dc:creator>
  <cp:lastModifiedBy>Ghubade, Nilesh (ISGT)</cp:lastModifiedBy>
  <cp:lastPrinted>2013-05-16T20:05:38Z</cp:lastPrinted>
  <dcterms:created xsi:type="dcterms:W3CDTF">2013-05-16T18:03:29Z</dcterms:created>
  <dcterms:modified xsi:type="dcterms:W3CDTF">2013-05-16T20:05:44Z</dcterms:modified>
</cp:coreProperties>
</file>