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activeTab="4"/>
  </bookViews>
  <sheets>
    <sheet name="Raw Data" sheetId="1" r:id="rId1"/>
    <sheet name="Cat Summ" sheetId="3" state="hidden" r:id="rId2"/>
    <sheet name="Sheet1" sheetId="4" state="hidden" r:id="rId3"/>
    <sheet name="Analysis PAges" sheetId="5" state="hidden" r:id="rId4"/>
    <sheet name="Sheet2" sheetId="6" r:id="rId5"/>
    <sheet name="Sheet3" sheetId="7" r:id="rId6"/>
  </sheets>
  <definedNames>
    <definedName name="_xlnm._FilterDatabase" localSheetId="0" hidden="1">'Raw Data'!$A$3:$AB$3</definedName>
  </definedNames>
  <calcPr calcId="144525"/>
  <extLst>
    <ext uri="GoogleSheetsCustomDataVersion2">
      <go:sheetsCustomData xmlns:go="http://customooxmlschemas.google.com/" r:id="" roundtripDataChecksum="12lCLA3hB1sdn+VvX7Z4Cznfp5ZaWrjDxTlILrfKZso="/>
    </ext>
  </extLst>
</workbook>
</file>

<file path=xl/calcChain.xml><?xml version="1.0" encoding="utf-8"?>
<calcChain xmlns="http://schemas.openxmlformats.org/spreadsheetml/2006/main">
  <c r="D107" i="6" l="1"/>
  <c r="D108" i="6"/>
  <c r="D109" i="6"/>
  <c r="D110" i="6"/>
  <c r="D111" i="6"/>
  <c r="D112" i="6"/>
  <c r="D113" i="6"/>
  <c r="D114" i="6"/>
  <c r="D106" i="6"/>
  <c r="D105" i="6"/>
  <c r="AI5" i="1" l="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4"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5" i="1"/>
  <c r="AE6" i="1"/>
  <c r="AE7" i="1"/>
  <c r="AE8" i="1"/>
  <c r="AE9" i="1"/>
  <c r="AE10" i="1"/>
  <c r="AE4" i="1"/>
  <c r="AC4" i="1"/>
  <c r="AC10" i="1"/>
  <c r="AJ10" i="1" s="1"/>
  <c r="AC11" i="1"/>
  <c r="AJ11" i="1" s="1"/>
  <c r="AC12" i="1"/>
  <c r="AJ12" i="1" s="1"/>
  <c r="AC13" i="1"/>
  <c r="AJ13" i="1" s="1"/>
  <c r="AC14" i="1"/>
  <c r="AJ14" i="1" s="1"/>
  <c r="AC15" i="1"/>
  <c r="AJ15" i="1" s="1"/>
  <c r="AC16" i="1"/>
  <c r="AJ16" i="1" s="1"/>
  <c r="AC17" i="1"/>
  <c r="AJ17" i="1" s="1"/>
  <c r="AC18" i="1"/>
  <c r="AJ18" i="1" s="1"/>
  <c r="AC19" i="1"/>
  <c r="AJ19" i="1" s="1"/>
  <c r="AC20" i="1"/>
  <c r="AJ20" i="1" s="1"/>
  <c r="AC21" i="1"/>
  <c r="AJ21" i="1" s="1"/>
  <c r="AC22" i="1"/>
  <c r="AJ22" i="1" s="1"/>
  <c r="AC23" i="1"/>
  <c r="AJ23" i="1" s="1"/>
  <c r="AC24" i="1"/>
  <c r="AJ24" i="1" s="1"/>
  <c r="AC25" i="1"/>
  <c r="AJ25" i="1" s="1"/>
  <c r="AC26" i="1"/>
  <c r="AJ26" i="1" s="1"/>
  <c r="AC27" i="1"/>
  <c r="AJ27" i="1" s="1"/>
  <c r="AC28" i="1"/>
  <c r="AJ28" i="1" s="1"/>
  <c r="AC29" i="1"/>
  <c r="AJ29" i="1" s="1"/>
  <c r="AC30" i="1"/>
  <c r="AJ30" i="1" s="1"/>
  <c r="AC31" i="1"/>
  <c r="AJ31" i="1" s="1"/>
  <c r="AC32" i="1"/>
  <c r="AJ32" i="1" s="1"/>
  <c r="AC33" i="1"/>
  <c r="AJ33" i="1" s="1"/>
  <c r="AC34" i="1"/>
  <c r="AJ34" i="1" s="1"/>
  <c r="AC35" i="1"/>
  <c r="AJ35" i="1" s="1"/>
  <c r="AC36" i="1"/>
  <c r="AJ36" i="1" s="1"/>
  <c r="AC37" i="1"/>
  <c r="AJ37" i="1" s="1"/>
  <c r="AC38" i="1"/>
  <c r="AJ38" i="1" s="1"/>
  <c r="AC39" i="1"/>
  <c r="AJ39" i="1" s="1"/>
  <c r="AC40" i="1"/>
  <c r="AJ40" i="1" s="1"/>
  <c r="AC41" i="1"/>
  <c r="AJ41" i="1" s="1"/>
  <c r="AC42" i="1"/>
  <c r="AJ42" i="1" s="1"/>
  <c r="AC43" i="1"/>
  <c r="AJ43" i="1" s="1"/>
  <c r="AC44" i="1"/>
  <c r="AJ44" i="1" s="1"/>
  <c r="AC45" i="1"/>
  <c r="AJ45" i="1" s="1"/>
  <c r="AC46" i="1"/>
  <c r="AJ46" i="1" s="1"/>
  <c r="AC47" i="1"/>
  <c r="AJ47" i="1" s="1"/>
  <c r="AC48" i="1"/>
  <c r="AJ48" i="1" s="1"/>
  <c r="AC49" i="1"/>
  <c r="AJ49" i="1" s="1"/>
  <c r="AC50" i="1"/>
  <c r="AJ50" i="1" s="1"/>
  <c r="AC51" i="1"/>
  <c r="AJ51" i="1" s="1"/>
  <c r="AC52" i="1"/>
  <c r="AJ52" i="1" s="1"/>
  <c r="AC53" i="1"/>
  <c r="AJ53" i="1" s="1"/>
  <c r="AC54" i="1"/>
  <c r="AJ54" i="1" s="1"/>
  <c r="AC55" i="1"/>
  <c r="AJ55" i="1" s="1"/>
  <c r="AC56" i="1"/>
  <c r="AJ56" i="1" s="1"/>
  <c r="AC57" i="1"/>
  <c r="AJ57" i="1" s="1"/>
  <c r="AC58" i="1"/>
  <c r="AJ58" i="1" s="1"/>
  <c r="AC59" i="1"/>
  <c r="AJ59" i="1" s="1"/>
  <c r="AC60" i="1"/>
  <c r="AJ60" i="1" s="1"/>
  <c r="AC61" i="1"/>
  <c r="AJ61" i="1" s="1"/>
  <c r="AC62" i="1"/>
  <c r="AJ62" i="1" s="1"/>
  <c r="AC63" i="1"/>
  <c r="AJ63" i="1" s="1"/>
  <c r="AC64" i="1"/>
  <c r="AJ64" i="1" s="1"/>
  <c r="AC65" i="1"/>
  <c r="AJ65" i="1" s="1"/>
  <c r="AC66" i="1"/>
  <c r="AJ66" i="1" s="1"/>
  <c r="AC67" i="1"/>
  <c r="AJ67" i="1" s="1"/>
  <c r="AC68" i="1"/>
  <c r="AJ68" i="1" s="1"/>
  <c r="AC69" i="1"/>
  <c r="AJ69" i="1" s="1"/>
  <c r="AC70" i="1"/>
  <c r="AJ70" i="1" s="1"/>
  <c r="AC71" i="1"/>
  <c r="AJ71" i="1" s="1"/>
  <c r="AC72" i="1"/>
  <c r="AJ72" i="1" s="1"/>
  <c r="AC73" i="1"/>
  <c r="AJ73" i="1" s="1"/>
  <c r="AC74" i="1"/>
  <c r="AJ74" i="1" s="1"/>
  <c r="AC75" i="1"/>
  <c r="AJ75" i="1" s="1"/>
  <c r="AC76" i="1"/>
  <c r="AJ76" i="1" s="1"/>
  <c r="AC77" i="1"/>
  <c r="AJ77" i="1" s="1"/>
  <c r="AC78" i="1"/>
  <c r="AJ78" i="1" s="1"/>
  <c r="AC79" i="1"/>
  <c r="AJ79" i="1" s="1"/>
  <c r="AC80" i="1"/>
  <c r="AJ80" i="1" s="1"/>
  <c r="AC81" i="1"/>
  <c r="AJ81" i="1" s="1"/>
  <c r="AC82" i="1"/>
  <c r="AJ82" i="1" s="1"/>
  <c r="AC83" i="1"/>
  <c r="AJ83" i="1" s="1"/>
  <c r="AC84" i="1"/>
  <c r="AJ84" i="1" s="1"/>
  <c r="AC85" i="1"/>
  <c r="AJ85" i="1" s="1"/>
  <c r="AC86" i="1"/>
  <c r="AJ86" i="1" s="1"/>
  <c r="AC87" i="1"/>
  <c r="AJ87" i="1" s="1"/>
  <c r="AC88" i="1"/>
  <c r="AJ88" i="1" s="1"/>
  <c r="AC89" i="1"/>
  <c r="AJ89" i="1" s="1"/>
  <c r="AC90" i="1"/>
  <c r="AJ90" i="1" s="1"/>
  <c r="AC91" i="1"/>
  <c r="AJ91" i="1" s="1"/>
  <c r="AC92" i="1"/>
  <c r="AJ92" i="1" s="1"/>
  <c r="AC93" i="1"/>
  <c r="AJ93" i="1" s="1"/>
  <c r="AC94" i="1"/>
  <c r="AJ94" i="1" s="1"/>
  <c r="AC95" i="1"/>
  <c r="AJ95" i="1" s="1"/>
  <c r="AC96" i="1"/>
  <c r="AJ96" i="1" s="1"/>
  <c r="AC97" i="1"/>
  <c r="AJ97" i="1" s="1"/>
  <c r="AC98" i="1"/>
  <c r="AJ98" i="1" s="1"/>
  <c r="AC99" i="1"/>
  <c r="AJ99" i="1" s="1"/>
  <c r="AC100" i="1"/>
  <c r="AJ100" i="1" s="1"/>
  <c r="AC101" i="1"/>
  <c r="AJ101" i="1" s="1"/>
  <c r="AC102" i="1"/>
  <c r="AJ102" i="1" s="1"/>
  <c r="AC103" i="1"/>
  <c r="AJ103" i="1" s="1"/>
  <c r="AC104" i="1"/>
  <c r="AJ104" i="1" s="1"/>
  <c r="AC105" i="1"/>
  <c r="AJ105" i="1" s="1"/>
  <c r="AC106" i="1"/>
  <c r="AJ106" i="1" s="1"/>
  <c r="AC107" i="1"/>
  <c r="AJ107" i="1" s="1"/>
  <c r="AC108" i="1"/>
  <c r="AJ108" i="1" s="1"/>
  <c r="AC109" i="1"/>
  <c r="AJ109" i="1" s="1"/>
  <c r="AC110" i="1"/>
  <c r="AJ110" i="1" s="1"/>
  <c r="AC111" i="1"/>
  <c r="AJ111" i="1" s="1"/>
  <c r="AC112" i="1"/>
  <c r="AJ112" i="1" s="1"/>
  <c r="AC113" i="1"/>
  <c r="AJ113" i="1" s="1"/>
  <c r="AC114" i="1"/>
  <c r="AJ114" i="1" s="1"/>
  <c r="AC115" i="1"/>
  <c r="AJ115" i="1" s="1"/>
  <c r="AC116" i="1"/>
  <c r="AJ116" i="1" s="1"/>
  <c r="AC117" i="1"/>
  <c r="AJ117" i="1" s="1"/>
  <c r="AC118" i="1"/>
  <c r="AJ118" i="1" s="1"/>
  <c r="AC119" i="1"/>
  <c r="AJ119" i="1" s="1"/>
  <c r="AC120" i="1"/>
  <c r="AJ120" i="1" s="1"/>
  <c r="AC121" i="1"/>
  <c r="AJ121" i="1" s="1"/>
  <c r="AC122" i="1"/>
  <c r="AJ122" i="1" s="1"/>
  <c r="AC123" i="1"/>
  <c r="AJ123" i="1" s="1"/>
  <c r="AC124" i="1"/>
  <c r="AJ124" i="1" s="1"/>
  <c r="AC125" i="1"/>
  <c r="AJ125" i="1" s="1"/>
  <c r="AC126" i="1"/>
  <c r="AJ126" i="1" s="1"/>
  <c r="AC127" i="1"/>
  <c r="AJ127" i="1" s="1"/>
  <c r="AC128" i="1"/>
  <c r="AJ128" i="1" s="1"/>
  <c r="AC129" i="1"/>
  <c r="AJ129" i="1" s="1"/>
  <c r="AC130" i="1"/>
  <c r="AJ130" i="1" s="1"/>
  <c r="AC131" i="1"/>
  <c r="AJ131" i="1" s="1"/>
  <c r="AC5" i="1"/>
  <c r="AJ5" i="1" s="1"/>
  <c r="AC6" i="1"/>
  <c r="AJ6" i="1" s="1"/>
  <c r="AC7" i="1"/>
  <c r="AJ7" i="1" s="1"/>
  <c r="AC8" i="1"/>
  <c r="AJ8" i="1" s="1"/>
  <c r="AC9" i="1"/>
  <c r="AJ9" i="1" s="1"/>
  <c r="V101" i="5"/>
  <c r="U101" i="5"/>
  <c r="T101" i="5"/>
  <c r="S101" i="5"/>
  <c r="R101" i="5"/>
  <c r="P101" i="5"/>
  <c r="O101" i="5"/>
  <c r="N101" i="5"/>
  <c r="M101" i="5"/>
  <c r="L101" i="5"/>
  <c r="J101" i="5"/>
  <c r="I101" i="5"/>
  <c r="H101" i="5"/>
  <c r="G101" i="5"/>
  <c r="F101" i="5"/>
  <c r="V100" i="5"/>
  <c r="U100" i="5"/>
  <c r="T100" i="5"/>
  <c r="S100" i="5"/>
  <c r="R100" i="5"/>
  <c r="P100" i="5"/>
  <c r="O100" i="5"/>
  <c r="N100" i="5"/>
  <c r="M100" i="5"/>
  <c r="L100" i="5"/>
  <c r="J100" i="5"/>
  <c r="I100" i="5"/>
  <c r="H100" i="5"/>
  <c r="G100" i="5"/>
  <c r="F100" i="5"/>
  <c r="V99" i="5"/>
  <c r="U99" i="5"/>
  <c r="T99" i="5"/>
  <c r="S99" i="5"/>
  <c r="R99" i="5"/>
  <c r="P99" i="5"/>
  <c r="O99" i="5"/>
  <c r="N99" i="5"/>
  <c r="M99" i="5"/>
  <c r="L99" i="5"/>
  <c r="J99" i="5"/>
  <c r="I99" i="5"/>
  <c r="H99" i="5"/>
  <c r="G99" i="5"/>
  <c r="F99" i="5"/>
  <c r="V98" i="5"/>
  <c r="U98" i="5"/>
  <c r="T98" i="5"/>
  <c r="S98" i="5"/>
  <c r="R98" i="5"/>
  <c r="P98" i="5"/>
  <c r="O98" i="5"/>
  <c r="N98" i="5"/>
  <c r="M98" i="5"/>
  <c r="L98" i="5"/>
  <c r="J98" i="5"/>
  <c r="I98" i="5"/>
  <c r="H98" i="5"/>
  <c r="G98" i="5"/>
  <c r="F98" i="5"/>
  <c r="V97" i="5"/>
  <c r="U97" i="5"/>
  <c r="T97" i="5"/>
  <c r="S97" i="5"/>
  <c r="R97" i="5"/>
  <c r="P97" i="5"/>
  <c r="O97" i="5"/>
  <c r="N97" i="5"/>
  <c r="M97" i="5"/>
  <c r="L97" i="5"/>
  <c r="J97" i="5"/>
  <c r="I97" i="5"/>
  <c r="H97" i="5"/>
  <c r="G97" i="5"/>
  <c r="F97" i="5"/>
  <c r="V96" i="5"/>
  <c r="U96" i="5"/>
  <c r="T96" i="5"/>
  <c r="S96" i="5"/>
  <c r="R96" i="5"/>
  <c r="P96" i="5"/>
  <c r="O96" i="5"/>
  <c r="N96" i="5"/>
  <c r="M96" i="5"/>
  <c r="L96" i="5"/>
  <c r="J96" i="5"/>
  <c r="I96" i="5"/>
  <c r="H96" i="5"/>
  <c r="G96" i="5"/>
  <c r="F96" i="5"/>
  <c r="V95" i="5"/>
  <c r="U95" i="5"/>
  <c r="T95" i="5"/>
  <c r="S95" i="5"/>
  <c r="R95" i="5"/>
  <c r="P95" i="5"/>
  <c r="O95" i="5"/>
  <c r="N95" i="5"/>
  <c r="M95" i="5"/>
  <c r="L95" i="5"/>
  <c r="J95" i="5"/>
  <c r="I95" i="5"/>
  <c r="H95" i="5"/>
  <c r="G95" i="5"/>
  <c r="F95" i="5"/>
  <c r="V94" i="5"/>
  <c r="U94" i="5"/>
  <c r="T94" i="5"/>
  <c r="S94" i="5"/>
  <c r="R94" i="5"/>
  <c r="P94" i="5"/>
  <c r="O94" i="5"/>
  <c r="N94" i="5"/>
  <c r="M94" i="5"/>
  <c r="L94" i="5"/>
  <c r="J94" i="5"/>
  <c r="I94" i="5"/>
  <c r="H94" i="5"/>
  <c r="G94" i="5"/>
  <c r="F94" i="5"/>
  <c r="V93" i="5"/>
  <c r="U93" i="5"/>
  <c r="T93" i="5"/>
  <c r="S93" i="5"/>
  <c r="R93" i="5"/>
  <c r="P93" i="5"/>
  <c r="O93" i="5"/>
  <c r="N93" i="5"/>
  <c r="M93" i="5"/>
  <c r="L93" i="5"/>
  <c r="J93" i="5"/>
  <c r="I93" i="5"/>
  <c r="H93" i="5"/>
  <c r="G93" i="5"/>
  <c r="F93" i="5"/>
  <c r="V92" i="5"/>
  <c r="U92" i="5"/>
  <c r="T92" i="5"/>
  <c r="S92" i="5"/>
  <c r="R92" i="5"/>
  <c r="P92" i="5"/>
  <c r="O92" i="5"/>
  <c r="N92" i="5"/>
  <c r="M92" i="5"/>
  <c r="L92" i="5"/>
  <c r="J92" i="5"/>
  <c r="I92" i="5"/>
  <c r="H92" i="5"/>
  <c r="G92" i="5"/>
  <c r="F92" i="5"/>
  <c r="V91" i="5"/>
  <c r="U91" i="5"/>
  <c r="T91" i="5"/>
  <c r="S91" i="5"/>
  <c r="R91" i="5"/>
  <c r="P91" i="5"/>
  <c r="O91" i="5"/>
  <c r="N91" i="5"/>
  <c r="M91" i="5"/>
  <c r="L91" i="5"/>
  <c r="J91" i="5"/>
  <c r="I91" i="5"/>
  <c r="H91" i="5"/>
  <c r="G91" i="5"/>
  <c r="F91" i="5"/>
  <c r="V90" i="5"/>
  <c r="U90" i="5"/>
  <c r="T90" i="5"/>
  <c r="S90" i="5"/>
  <c r="R90" i="5"/>
  <c r="P90" i="5"/>
  <c r="O90" i="5"/>
  <c r="N90" i="5"/>
  <c r="M90" i="5"/>
  <c r="L90" i="5"/>
  <c r="J90" i="5"/>
  <c r="I90" i="5"/>
  <c r="H90" i="5"/>
  <c r="G90" i="5"/>
  <c r="F90" i="5"/>
  <c r="V89" i="5"/>
  <c r="U89" i="5"/>
  <c r="T89" i="5"/>
  <c r="S89" i="5"/>
  <c r="R89" i="5"/>
  <c r="P89" i="5"/>
  <c r="O89" i="5"/>
  <c r="N89" i="5"/>
  <c r="M89" i="5"/>
  <c r="L89" i="5"/>
  <c r="J89" i="5"/>
  <c r="I89" i="5"/>
  <c r="H89" i="5"/>
  <c r="G89" i="5"/>
  <c r="F89" i="5"/>
  <c r="V88" i="5"/>
  <c r="U88" i="5"/>
  <c r="T88" i="5"/>
  <c r="S88" i="5"/>
  <c r="R88" i="5"/>
  <c r="P88" i="5"/>
  <c r="O88" i="5"/>
  <c r="N88" i="5"/>
  <c r="M88" i="5"/>
  <c r="L88" i="5"/>
  <c r="J88" i="5"/>
  <c r="I88" i="5"/>
  <c r="H88" i="5"/>
  <c r="G88" i="5"/>
  <c r="F88" i="5"/>
  <c r="V87" i="5"/>
  <c r="V102" i="5" s="1"/>
  <c r="U87" i="5"/>
  <c r="U102" i="5" s="1"/>
  <c r="T87" i="5"/>
  <c r="T102" i="5" s="1"/>
  <c r="S87" i="5"/>
  <c r="S102" i="5" s="1"/>
  <c r="R87" i="5"/>
  <c r="R102" i="5" s="1"/>
  <c r="P87" i="5"/>
  <c r="P102" i="5" s="1"/>
  <c r="O87" i="5"/>
  <c r="O102" i="5" s="1"/>
  <c r="N87" i="5"/>
  <c r="N102" i="5" s="1"/>
  <c r="M87" i="5"/>
  <c r="M102" i="5" s="1"/>
  <c r="L87" i="5"/>
  <c r="L102" i="5" s="1"/>
  <c r="J87" i="5"/>
  <c r="J102" i="5" s="1"/>
  <c r="I87" i="5"/>
  <c r="I102" i="5" s="1"/>
  <c r="H87" i="5"/>
  <c r="H102" i="5" s="1"/>
  <c r="G87" i="5"/>
  <c r="G102" i="5" s="1"/>
  <c r="F87" i="5"/>
  <c r="F102" i="5" s="1"/>
  <c r="AH82" i="5"/>
  <c r="AD82" i="5"/>
  <c r="Y82" i="5"/>
  <c r="T82" i="5"/>
  <c r="O82" i="5"/>
  <c r="J82" i="5"/>
  <c r="F82" i="5"/>
  <c r="AH81" i="5"/>
  <c r="AG81" i="5"/>
  <c r="AF81" i="5"/>
  <c r="AE81" i="5"/>
  <c r="AD81" i="5"/>
  <c r="AB81" i="5"/>
  <c r="AA81" i="5"/>
  <c r="Z81" i="5"/>
  <c r="Y81" i="5"/>
  <c r="X81" i="5"/>
  <c r="V81" i="5"/>
  <c r="U81" i="5"/>
  <c r="T81" i="5"/>
  <c r="S81" i="5"/>
  <c r="R81" i="5"/>
  <c r="P81" i="5"/>
  <c r="O81" i="5"/>
  <c r="N81" i="5"/>
  <c r="M81" i="5"/>
  <c r="L81" i="5"/>
  <c r="J81" i="5"/>
  <c r="I81" i="5"/>
  <c r="H81" i="5"/>
  <c r="G81" i="5"/>
  <c r="F81" i="5"/>
  <c r="AH80" i="5"/>
  <c r="AG80" i="5"/>
  <c r="AF80" i="5"/>
  <c r="AE80" i="5"/>
  <c r="AD80" i="5"/>
  <c r="AB80" i="5"/>
  <c r="AA80" i="5"/>
  <c r="Z80" i="5"/>
  <c r="Y80" i="5"/>
  <c r="X80" i="5"/>
  <c r="V80" i="5"/>
  <c r="U80" i="5"/>
  <c r="T80" i="5"/>
  <c r="S80" i="5"/>
  <c r="R80" i="5"/>
  <c r="P80" i="5"/>
  <c r="O80" i="5"/>
  <c r="N80" i="5"/>
  <c r="M80" i="5"/>
  <c r="L80" i="5"/>
  <c r="J80" i="5"/>
  <c r="I80" i="5"/>
  <c r="H80" i="5"/>
  <c r="G80" i="5"/>
  <c r="F80" i="5"/>
  <c r="AH79" i="5"/>
  <c r="AG79" i="5"/>
  <c r="AF79" i="5"/>
  <c r="AE79" i="5"/>
  <c r="AD79" i="5"/>
  <c r="AB79" i="5"/>
  <c r="AA79" i="5"/>
  <c r="Z79" i="5"/>
  <c r="Y79" i="5"/>
  <c r="X79" i="5"/>
  <c r="V79" i="5"/>
  <c r="U79" i="5"/>
  <c r="T79" i="5"/>
  <c r="S79" i="5"/>
  <c r="R79" i="5"/>
  <c r="P79" i="5"/>
  <c r="O79" i="5"/>
  <c r="N79" i="5"/>
  <c r="M79" i="5"/>
  <c r="L79" i="5"/>
  <c r="J79" i="5"/>
  <c r="I79" i="5"/>
  <c r="H79" i="5"/>
  <c r="G79" i="5"/>
  <c r="F79" i="5"/>
  <c r="AH78" i="5"/>
  <c r="AG78" i="5"/>
  <c r="AF78" i="5"/>
  <c r="AE78" i="5"/>
  <c r="AD78" i="5"/>
  <c r="AB78" i="5"/>
  <c r="AA78" i="5"/>
  <c r="Z78" i="5"/>
  <c r="Y78" i="5"/>
  <c r="X78" i="5"/>
  <c r="V78" i="5"/>
  <c r="U78" i="5"/>
  <c r="T78" i="5"/>
  <c r="S78" i="5"/>
  <c r="R78" i="5"/>
  <c r="P78" i="5"/>
  <c r="O78" i="5"/>
  <c r="N78" i="5"/>
  <c r="M78" i="5"/>
  <c r="L78" i="5"/>
  <c r="J78" i="5"/>
  <c r="I78" i="5"/>
  <c r="H78" i="5"/>
  <c r="G78" i="5"/>
  <c r="F78" i="5"/>
  <c r="AH77" i="5"/>
  <c r="AG77" i="5"/>
  <c r="AF77" i="5"/>
  <c r="AE77" i="5"/>
  <c r="AD77" i="5"/>
  <c r="AB77" i="5"/>
  <c r="AA77" i="5"/>
  <c r="Z77" i="5"/>
  <c r="Y77" i="5"/>
  <c r="X77" i="5"/>
  <c r="V77" i="5"/>
  <c r="U77" i="5"/>
  <c r="T77" i="5"/>
  <c r="S77" i="5"/>
  <c r="R77" i="5"/>
  <c r="P77" i="5"/>
  <c r="O77" i="5"/>
  <c r="N77" i="5"/>
  <c r="M77" i="5"/>
  <c r="L77" i="5"/>
  <c r="J77" i="5"/>
  <c r="I77" i="5"/>
  <c r="H77" i="5"/>
  <c r="G77" i="5"/>
  <c r="F77" i="5"/>
  <c r="AH76" i="5"/>
  <c r="AG76" i="5"/>
  <c r="AF76" i="5"/>
  <c r="AE76" i="5"/>
  <c r="AD76" i="5"/>
  <c r="AB76" i="5"/>
  <c r="AA76" i="5"/>
  <c r="Z76" i="5"/>
  <c r="Y76" i="5"/>
  <c r="X76" i="5"/>
  <c r="V76" i="5"/>
  <c r="U76" i="5"/>
  <c r="T76" i="5"/>
  <c r="S76" i="5"/>
  <c r="R76" i="5"/>
  <c r="P76" i="5"/>
  <c r="O76" i="5"/>
  <c r="N76" i="5"/>
  <c r="M76" i="5"/>
  <c r="L76" i="5"/>
  <c r="J76" i="5"/>
  <c r="I76" i="5"/>
  <c r="H76" i="5"/>
  <c r="G76" i="5"/>
  <c r="F76" i="5"/>
  <c r="AH75" i="5"/>
  <c r="AG75" i="5"/>
  <c r="AF75" i="5"/>
  <c r="AE75" i="5"/>
  <c r="AD75" i="5"/>
  <c r="AB75" i="5"/>
  <c r="AA75" i="5"/>
  <c r="Z75" i="5"/>
  <c r="Y75" i="5"/>
  <c r="X75" i="5"/>
  <c r="V75" i="5"/>
  <c r="U75" i="5"/>
  <c r="T75" i="5"/>
  <c r="S75" i="5"/>
  <c r="R75" i="5"/>
  <c r="P75" i="5"/>
  <c r="O75" i="5"/>
  <c r="N75" i="5"/>
  <c r="M75" i="5"/>
  <c r="L75" i="5"/>
  <c r="J75" i="5"/>
  <c r="I75" i="5"/>
  <c r="H75" i="5"/>
  <c r="G75" i="5"/>
  <c r="F75" i="5"/>
  <c r="AH74" i="5"/>
  <c r="AG74" i="5"/>
  <c r="AF74" i="5"/>
  <c r="AE74" i="5"/>
  <c r="AD74" i="5"/>
  <c r="AB74" i="5"/>
  <c r="AA74" i="5"/>
  <c r="Z74" i="5"/>
  <c r="Y74" i="5"/>
  <c r="X74" i="5"/>
  <c r="V74" i="5"/>
  <c r="U74" i="5"/>
  <c r="T74" i="5"/>
  <c r="S74" i="5"/>
  <c r="R74" i="5"/>
  <c r="P74" i="5"/>
  <c r="O74" i="5"/>
  <c r="N74" i="5"/>
  <c r="M74" i="5"/>
  <c r="L74" i="5"/>
  <c r="J74" i="5"/>
  <c r="I74" i="5"/>
  <c r="H74" i="5"/>
  <c r="G74" i="5"/>
  <c r="F74" i="5"/>
  <c r="AH73" i="5"/>
  <c r="AG73" i="5"/>
  <c r="AF73" i="5"/>
  <c r="AE73" i="5"/>
  <c r="AD73" i="5"/>
  <c r="AB73" i="5"/>
  <c r="AA73" i="5"/>
  <c r="Z73" i="5"/>
  <c r="Y73" i="5"/>
  <c r="X73" i="5"/>
  <c r="V73" i="5"/>
  <c r="U73" i="5"/>
  <c r="T73" i="5"/>
  <c r="S73" i="5"/>
  <c r="R73" i="5"/>
  <c r="P73" i="5"/>
  <c r="O73" i="5"/>
  <c r="N73" i="5"/>
  <c r="M73" i="5"/>
  <c r="L73" i="5"/>
  <c r="J73" i="5"/>
  <c r="I73" i="5"/>
  <c r="H73" i="5"/>
  <c r="G73" i="5"/>
  <c r="F73" i="5"/>
  <c r="AH72" i="5"/>
  <c r="AG72" i="5"/>
  <c r="AF72" i="5"/>
  <c r="AE72" i="5"/>
  <c r="AD72" i="5"/>
  <c r="AB72" i="5"/>
  <c r="AA72" i="5"/>
  <c r="Z72" i="5"/>
  <c r="Y72" i="5"/>
  <c r="X72" i="5"/>
  <c r="V72" i="5"/>
  <c r="U72" i="5"/>
  <c r="T72" i="5"/>
  <c r="S72" i="5"/>
  <c r="R72" i="5"/>
  <c r="P72" i="5"/>
  <c r="O72" i="5"/>
  <c r="N72" i="5"/>
  <c r="M72" i="5"/>
  <c r="L72" i="5"/>
  <c r="J72" i="5"/>
  <c r="I72" i="5"/>
  <c r="H72" i="5"/>
  <c r="G72" i="5"/>
  <c r="F72" i="5"/>
  <c r="AH71" i="5"/>
  <c r="AG71" i="5"/>
  <c r="AF71" i="5"/>
  <c r="AE71" i="5"/>
  <c r="AD71" i="5"/>
  <c r="AB71" i="5"/>
  <c r="AA71" i="5"/>
  <c r="Z71" i="5"/>
  <c r="Y71" i="5"/>
  <c r="X71" i="5"/>
  <c r="V71" i="5"/>
  <c r="U71" i="5"/>
  <c r="T71" i="5"/>
  <c r="S71" i="5"/>
  <c r="R71" i="5"/>
  <c r="P71" i="5"/>
  <c r="O71" i="5"/>
  <c r="N71" i="5"/>
  <c r="M71" i="5"/>
  <c r="L71" i="5"/>
  <c r="J71" i="5"/>
  <c r="I71" i="5"/>
  <c r="H71" i="5"/>
  <c r="G71" i="5"/>
  <c r="F71" i="5"/>
  <c r="AH70" i="5"/>
  <c r="AG70" i="5"/>
  <c r="AF70" i="5"/>
  <c r="AE70" i="5"/>
  <c r="AD70" i="5"/>
  <c r="AB70" i="5"/>
  <c r="AA70" i="5"/>
  <c r="Z70" i="5"/>
  <c r="Y70" i="5"/>
  <c r="X70" i="5"/>
  <c r="V70" i="5"/>
  <c r="U70" i="5"/>
  <c r="T70" i="5"/>
  <c r="S70" i="5"/>
  <c r="R70" i="5"/>
  <c r="P70" i="5"/>
  <c r="O70" i="5"/>
  <c r="N70" i="5"/>
  <c r="M70" i="5"/>
  <c r="L70" i="5"/>
  <c r="J70" i="5"/>
  <c r="I70" i="5"/>
  <c r="H70" i="5"/>
  <c r="G70" i="5"/>
  <c r="F70" i="5"/>
  <c r="AH69" i="5"/>
  <c r="AG69" i="5"/>
  <c r="AF69" i="5"/>
  <c r="AE69" i="5"/>
  <c r="AD69" i="5"/>
  <c r="AB69" i="5"/>
  <c r="AA69" i="5"/>
  <c r="Z69" i="5"/>
  <c r="Y69" i="5"/>
  <c r="X69" i="5"/>
  <c r="V69" i="5"/>
  <c r="U69" i="5"/>
  <c r="T69" i="5"/>
  <c r="S69" i="5"/>
  <c r="R69" i="5"/>
  <c r="P69" i="5"/>
  <c r="O69" i="5"/>
  <c r="N69" i="5"/>
  <c r="M69" i="5"/>
  <c r="L69" i="5"/>
  <c r="J69" i="5"/>
  <c r="I69" i="5"/>
  <c r="H69" i="5"/>
  <c r="G69" i="5"/>
  <c r="F69" i="5"/>
  <c r="AH68" i="5"/>
  <c r="AG68" i="5"/>
  <c r="AF68" i="5"/>
  <c r="AE68" i="5"/>
  <c r="AD68" i="5"/>
  <c r="AB68" i="5"/>
  <c r="AA68" i="5"/>
  <c r="Z68" i="5"/>
  <c r="Y68" i="5"/>
  <c r="X68" i="5"/>
  <c r="V68" i="5"/>
  <c r="U68" i="5"/>
  <c r="T68" i="5"/>
  <c r="S68" i="5"/>
  <c r="R68" i="5"/>
  <c r="P68" i="5"/>
  <c r="O68" i="5"/>
  <c r="N68" i="5"/>
  <c r="M68" i="5"/>
  <c r="L68" i="5"/>
  <c r="J68" i="5"/>
  <c r="I68" i="5"/>
  <c r="H68" i="5"/>
  <c r="G68" i="5"/>
  <c r="F68" i="5"/>
  <c r="AH67" i="5"/>
  <c r="AG67" i="5"/>
  <c r="AG82" i="5" s="1"/>
  <c r="AF67" i="5"/>
  <c r="AF82" i="5" s="1"/>
  <c r="AE67" i="5"/>
  <c r="AE82" i="5" s="1"/>
  <c r="AD67" i="5"/>
  <c r="AB67" i="5"/>
  <c r="AB82" i="5" s="1"/>
  <c r="AA67" i="5"/>
  <c r="AA82" i="5" s="1"/>
  <c r="Z67" i="5"/>
  <c r="Z82" i="5" s="1"/>
  <c r="Y67" i="5"/>
  <c r="X67" i="5"/>
  <c r="X82" i="5" s="1"/>
  <c r="V67" i="5"/>
  <c r="V82" i="5" s="1"/>
  <c r="U67" i="5"/>
  <c r="U82" i="5" s="1"/>
  <c r="T67" i="5"/>
  <c r="S67" i="5"/>
  <c r="S82" i="5" s="1"/>
  <c r="R67" i="5"/>
  <c r="R82" i="5" s="1"/>
  <c r="P67" i="5"/>
  <c r="P82" i="5" s="1"/>
  <c r="O67" i="5"/>
  <c r="N67" i="5"/>
  <c r="N82" i="5" s="1"/>
  <c r="M67" i="5"/>
  <c r="M82" i="5" s="1"/>
  <c r="L67" i="5"/>
  <c r="L82" i="5" s="1"/>
  <c r="J67" i="5"/>
  <c r="I67" i="5"/>
  <c r="I82" i="5" s="1"/>
  <c r="H67" i="5"/>
  <c r="H82" i="5" s="1"/>
  <c r="G67" i="5"/>
  <c r="G82" i="5" s="1"/>
  <c r="F67" i="5"/>
  <c r="AH62" i="5"/>
  <c r="AD62" i="5"/>
  <c r="Y62" i="5"/>
  <c r="T62" i="5"/>
  <c r="O62" i="5"/>
  <c r="J62" i="5"/>
  <c r="F62" i="5"/>
  <c r="AH61" i="5"/>
  <c r="AG61" i="5"/>
  <c r="AF61" i="5"/>
  <c r="AE61" i="5"/>
  <c r="AD61" i="5"/>
  <c r="AB61" i="5"/>
  <c r="AA61" i="5"/>
  <c r="Z61" i="5"/>
  <c r="Y61" i="5"/>
  <c r="X61" i="5"/>
  <c r="V61" i="5"/>
  <c r="U61" i="5"/>
  <c r="T61" i="5"/>
  <c r="S61" i="5"/>
  <c r="R61" i="5"/>
  <c r="P61" i="5"/>
  <c r="O61" i="5"/>
  <c r="N61" i="5"/>
  <c r="M61" i="5"/>
  <c r="L61" i="5"/>
  <c r="J61" i="5"/>
  <c r="I61" i="5"/>
  <c r="H61" i="5"/>
  <c r="G61" i="5"/>
  <c r="F61" i="5"/>
  <c r="AH60" i="5"/>
  <c r="AG60" i="5"/>
  <c r="AF60" i="5"/>
  <c r="AE60" i="5"/>
  <c r="AD60" i="5"/>
  <c r="AB60" i="5"/>
  <c r="AA60" i="5"/>
  <c r="Z60" i="5"/>
  <c r="Y60" i="5"/>
  <c r="X60" i="5"/>
  <c r="V60" i="5"/>
  <c r="U60" i="5"/>
  <c r="T60" i="5"/>
  <c r="S60" i="5"/>
  <c r="R60" i="5"/>
  <c r="P60" i="5"/>
  <c r="O60" i="5"/>
  <c r="N60" i="5"/>
  <c r="M60" i="5"/>
  <c r="L60" i="5"/>
  <c r="J60" i="5"/>
  <c r="I60" i="5"/>
  <c r="H60" i="5"/>
  <c r="G60" i="5"/>
  <c r="F60" i="5"/>
  <c r="AH59" i="5"/>
  <c r="AG59" i="5"/>
  <c r="AF59" i="5"/>
  <c r="AE59" i="5"/>
  <c r="AD59" i="5"/>
  <c r="AB59" i="5"/>
  <c r="AA59" i="5"/>
  <c r="Z59" i="5"/>
  <c r="Y59" i="5"/>
  <c r="X59" i="5"/>
  <c r="V59" i="5"/>
  <c r="U59" i="5"/>
  <c r="T59" i="5"/>
  <c r="S59" i="5"/>
  <c r="R59" i="5"/>
  <c r="P59" i="5"/>
  <c r="O59" i="5"/>
  <c r="N59" i="5"/>
  <c r="M59" i="5"/>
  <c r="L59" i="5"/>
  <c r="J59" i="5"/>
  <c r="I59" i="5"/>
  <c r="H59" i="5"/>
  <c r="G59" i="5"/>
  <c r="F59" i="5"/>
  <c r="AH58" i="5"/>
  <c r="AG58" i="5"/>
  <c r="AF58" i="5"/>
  <c r="AE58" i="5"/>
  <c r="AD58" i="5"/>
  <c r="AB58" i="5"/>
  <c r="AA58" i="5"/>
  <c r="Z58" i="5"/>
  <c r="Y58" i="5"/>
  <c r="X58" i="5"/>
  <c r="V58" i="5"/>
  <c r="U58" i="5"/>
  <c r="T58" i="5"/>
  <c r="S58" i="5"/>
  <c r="R58" i="5"/>
  <c r="P58" i="5"/>
  <c r="O58" i="5"/>
  <c r="N58" i="5"/>
  <c r="M58" i="5"/>
  <c r="L58" i="5"/>
  <c r="J58" i="5"/>
  <c r="I58" i="5"/>
  <c r="H58" i="5"/>
  <c r="G58" i="5"/>
  <c r="F58" i="5"/>
  <c r="AH57" i="5"/>
  <c r="AG57" i="5"/>
  <c r="AF57" i="5"/>
  <c r="AE57" i="5"/>
  <c r="AD57" i="5"/>
  <c r="AB57" i="5"/>
  <c r="AA57" i="5"/>
  <c r="Z57" i="5"/>
  <c r="Y57" i="5"/>
  <c r="X57" i="5"/>
  <c r="V57" i="5"/>
  <c r="U57" i="5"/>
  <c r="T57" i="5"/>
  <c r="S57" i="5"/>
  <c r="R57" i="5"/>
  <c r="P57" i="5"/>
  <c r="O57" i="5"/>
  <c r="N57" i="5"/>
  <c r="M57" i="5"/>
  <c r="L57" i="5"/>
  <c r="J57" i="5"/>
  <c r="I57" i="5"/>
  <c r="H57" i="5"/>
  <c r="G57" i="5"/>
  <c r="F57" i="5"/>
  <c r="AH56" i="5"/>
  <c r="AG56" i="5"/>
  <c r="AF56" i="5"/>
  <c r="AE56" i="5"/>
  <c r="AD56" i="5"/>
  <c r="AB56" i="5"/>
  <c r="AA56" i="5"/>
  <c r="Z56" i="5"/>
  <c r="Y56" i="5"/>
  <c r="X56" i="5"/>
  <c r="V56" i="5"/>
  <c r="U56" i="5"/>
  <c r="T56" i="5"/>
  <c r="S56" i="5"/>
  <c r="R56" i="5"/>
  <c r="P56" i="5"/>
  <c r="O56" i="5"/>
  <c r="N56" i="5"/>
  <c r="M56" i="5"/>
  <c r="L56" i="5"/>
  <c r="J56" i="5"/>
  <c r="I56" i="5"/>
  <c r="H56" i="5"/>
  <c r="G56" i="5"/>
  <c r="F56" i="5"/>
  <c r="AH55" i="5"/>
  <c r="AG55" i="5"/>
  <c r="AF55" i="5"/>
  <c r="AE55" i="5"/>
  <c r="AD55" i="5"/>
  <c r="AB55" i="5"/>
  <c r="AA55" i="5"/>
  <c r="Z55" i="5"/>
  <c r="Y55" i="5"/>
  <c r="X55" i="5"/>
  <c r="V55" i="5"/>
  <c r="U55" i="5"/>
  <c r="T55" i="5"/>
  <c r="S55" i="5"/>
  <c r="R55" i="5"/>
  <c r="P55" i="5"/>
  <c r="O55" i="5"/>
  <c r="N55" i="5"/>
  <c r="M55" i="5"/>
  <c r="L55" i="5"/>
  <c r="J55" i="5"/>
  <c r="I55" i="5"/>
  <c r="H55" i="5"/>
  <c r="G55" i="5"/>
  <c r="F55" i="5"/>
  <c r="AH54" i="5"/>
  <c r="AG54" i="5"/>
  <c r="AF54" i="5"/>
  <c r="AE54" i="5"/>
  <c r="AD54" i="5"/>
  <c r="AB54" i="5"/>
  <c r="AA54" i="5"/>
  <c r="Z54" i="5"/>
  <c r="Y54" i="5"/>
  <c r="X54" i="5"/>
  <c r="V54" i="5"/>
  <c r="U54" i="5"/>
  <c r="T54" i="5"/>
  <c r="S54" i="5"/>
  <c r="R54" i="5"/>
  <c r="P54" i="5"/>
  <c r="O54" i="5"/>
  <c r="N54" i="5"/>
  <c r="M54" i="5"/>
  <c r="L54" i="5"/>
  <c r="J54" i="5"/>
  <c r="I54" i="5"/>
  <c r="H54" i="5"/>
  <c r="G54" i="5"/>
  <c r="F54" i="5"/>
  <c r="AH53" i="5"/>
  <c r="AG53" i="5"/>
  <c r="AF53" i="5"/>
  <c r="AE53" i="5"/>
  <c r="AD53" i="5"/>
  <c r="AB53" i="5"/>
  <c r="AA53" i="5"/>
  <c r="Z53" i="5"/>
  <c r="Y53" i="5"/>
  <c r="X53" i="5"/>
  <c r="V53" i="5"/>
  <c r="U53" i="5"/>
  <c r="T53" i="5"/>
  <c r="S53" i="5"/>
  <c r="R53" i="5"/>
  <c r="P53" i="5"/>
  <c r="O53" i="5"/>
  <c r="N53" i="5"/>
  <c r="M53" i="5"/>
  <c r="L53" i="5"/>
  <c r="J53" i="5"/>
  <c r="I53" i="5"/>
  <c r="H53" i="5"/>
  <c r="G53" i="5"/>
  <c r="F53" i="5"/>
  <c r="AH52" i="5"/>
  <c r="AG52" i="5"/>
  <c r="AF52" i="5"/>
  <c r="AE52" i="5"/>
  <c r="AD52" i="5"/>
  <c r="AB52" i="5"/>
  <c r="AA52" i="5"/>
  <c r="Z52" i="5"/>
  <c r="Y52" i="5"/>
  <c r="X52" i="5"/>
  <c r="V52" i="5"/>
  <c r="U52" i="5"/>
  <c r="T52" i="5"/>
  <c r="S52" i="5"/>
  <c r="R52" i="5"/>
  <c r="P52" i="5"/>
  <c r="O52" i="5"/>
  <c r="N52" i="5"/>
  <c r="M52" i="5"/>
  <c r="L52" i="5"/>
  <c r="J52" i="5"/>
  <c r="I52" i="5"/>
  <c r="H52" i="5"/>
  <c r="G52" i="5"/>
  <c r="F52" i="5"/>
  <c r="AH51" i="5"/>
  <c r="AG51" i="5"/>
  <c r="AF51" i="5"/>
  <c r="AE51" i="5"/>
  <c r="AD51" i="5"/>
  <c r="AB51" i="5"/>
  <c r="AA51" i="5"/>
  <c r="Z51" i="5"/>
  <c r="Y51" i="5"/>
  <c r="X51" i="5"/>
  <c r="V51" i="5"/>
  <c r="U51" i="5"/>
  <c r="T51" i="5"/>
  <c r="S51" i="5"/>
  <c r="R51" i="5"/>
  <c r="P51" i="5"/>
  <c r="O51" i="5"/>
  <c r="N51" i="5"/>
  <c r="M51" i="5"/>
  <c r="L51" i="5"/>
  <c r="J51" i="5"/>
  <c r="I51" i="5"/>
  <c r="H51" i="5"/>
  <c r="G51" i="5"/>
  <c r="F51" i="5"/>
  <c r="AH50" i="5"/>
  <c r="AG50" i="5"/>
  <c r="AF50" i="5"/>
  <c r="AE50" i="5"/>
  <c r="AD50" i="5"/>
  <c r="AB50" i="5"/>
  <c r="AA50" i="5"/>
  <c r="Z50" i="5"/>
  <c r="Y50" i="5"/>
  <c r="X50" i="5"/>
  <c r="V50" i="5"/>
  <c r="U50" i="5"/>
  <c r="T50" i="5"/>
  <c r="S50" i="5"/>
  <c r="R50" i="5"/>
  <c r="P50" i="5"/>
  <c r="O50" i="5"/>
  <c r="N50" i="5"/>
  <c r="M50" i="5"/>
  <c r="L50" i="5"/>
  <c r="J50" i="5"/>
  <c r="I50" i="5"/>
  <c r="H50" i="5"/>
  <c r="G50" i="5"/>
  <c r="F50" i="5"/>
  <c r="AH49" i="5"/>
  <c r="AG49" i="5"/>
  <c r="AF49" i="5"/>
  <c r="AE49" i="5"/>
  <c r="AD49" i="5"/>
  <c r="AB49" i="5"/>
  <c r="AA49" i="5"/>
  <c r="Z49" i="5"/>
  <c r="Y49" i="5"/>
  <c r="X49" i="5"/>
  <c r="V49" i="5"/>
  <c r="U49" i="5"/>
  <c r="T49" i="5"/>
  <c r="S49" i="5"/>
  <c r="R49" i="5"/>
  <c r="P49" i="5"/>
  <c r="O49" i="5"/>
  <c r="N49" i="5"/>
  <c r="M49" i="5"/>
  <c r="L49" i="5"/>
  <c r="J49" i="5"/>
  <c r="I49" i="5"/>
  <c r="H49" i="5"/>
  <c r="G49" i="5"/>
  <c r="F49" i="5"/>
  <c r="AH48" i="5"/>
  <c r="AG48" i="5"/>
  <c r="AF48" i="5"/>
  <c r="AE48" i="5"/>
  <c r="AD48" i="5"/>
  <c r="AB48" i="5"/>
  <c r="AA48" i="5"/>
  <c r="Z48" i="5"/>
  <c r="Y48" i="5"/>
  <c r="X48" i="5"/>
  <c r="V48" i="5"/>
  <c r="U48" i="5"/>
  <c r="T48" i="5"/>
  <c r="S48" i="5"/>
  <c r="R48" i="5"/>
  <c r="P48" i="5"/>
  <c r="O48" i="5"/>
  <c r="N48" i="5"/>
  <c r="M48" i="5"/>
  <c r="L48" i="5"/>
  <c r="J48" i="5"/>
  <c r="I48" i="5"/>
  <c r="H48" i="5"/>
  <c r="G48" i="5"/>
  <c r="F48" i="5"/>
  <c r="AH47" i="5"/>
  <c r="AG47" i="5"/>
  <c r="AG62" i="5" s="1"/>
  <c r="AF47" i="5"/>
  <c r="AF62" i="5" s="1"/>
  <c r="AE47" i="5"/>
  <c r="AE62" i="5" s="1"/>
  <c r="AD47" i="5"/>
  <c r="AB47" i="5"/>
  <c r="AB62" i="5" s="1"/>
  <c r="AA47" i="5"/>
  <c r="AA62" i="5" s="1"/>
  <c r="Z47" i="5"/>
  <c r="Z62" i="5" s="1"/>
  <c r="Y47" i="5"/>
  <c r="X47" i="5"/>
  <c r="X62" i="5" s="1"/>
  <c r="V47" i="5"/>
  <c r="V62" i="5" s="1"/>
  <c r="U47" i="5"/>
  <c r="U62" i="5" s="1"/>
  <c r="T47" i="5"/>
  <c r="S47" i="5"/>
  <c r="S62" i="5" s="1"/>
  <c r="R47" i="5"/>
  <c r="R62" i="5" s="1"/>
  <c r="P47" i="5"/>
  <c r="P62" i="5" s="1"/>
  <c r="O47" i="5"/>
  <c r="N47" i="5"/>
  <c r="N62" i="5" s="1"/>
  <c r="M47" i="5"/>
  <c r="M62" i="5" s="1"/>
  <c r="L47" i="5"/>
  <c r="L62" i="5" s="1"/>
  <c r="J47" i="5"/>
  <c r="I47" i="5"/>
  <c r="I62" i="5" s="1"/>
  <c r="H47" i="5"/>
  <c r="H62" i="5" s="1"/>
  <c r="G47" i="5"/>
  <c r="G62" i="5" s="1"/>
  <c r="F47" i="5"/>
  <c r="AN42" i="5"/>
  <c r="AJ42" i="5"/>
  <c r="AE42" i="5"/>
  <c r="Z42" i="5"/>
  <c r="U42" i="5"/>
  <c r="P42" i="5"/>
  <c r="L42" i="5"/>
  <c r="G42" i="5"/>
  <c r="AN41" i="5"/>
  <c r="AM41" i="5"/>
  <c r="AL41" i="5"/>
  <c r="AK41" i="5"/>
  <c r="AJ41" i="5"/>
  <c r="AH41" i="5"/>
  <c r="AG41" i="5"/>
  <c r="AF41" i="5"/>
  <c r="AE41" i="5"/>
  <c r="AD41" i="5"/>
  <c r="AB41" i="5"/>
  <c r="AA41" i="5"/>
  <c r="Z41" i="5"/>
  <c r="Y41" i="5"/>
  <c r="X41" i="5"/>
  <c r="V41" i="5"/>
  <c r="U41" i="5"/>
  <c r="T41" i="5"/>
  <c r="S41" i="5"/>
  <c r="R41" i="5"/>
  <c r="P41" i="5"/>
  <c r="O41" i="5"/>
  <c r="N41" i="5"/>
  <c r="M41" i="5"/>
  <c r="L41" i="5"/>
  <c r="J41" i="5"/>
  <c r="I41" i="5"/>
  <c r="H41" i="5"/>
  <c r="G41" i="5"/>
  <c r="F41" i="5"/>
  <c r="AN40" i="5"/>
  <c r="AM40" i="5"/>
  <c r="AL40" i="5"/>
  <c r="AK40" i="5"/>
  <c r="AJ40" i="5"/>
  <c r="AH40" i="5"/>
  <c r="AG40" i="5"/>
  <c r="AF40" i="5"/>
  <c r="AE40" i="5"/>
  <c r="AD40" i="5"/>
  <c r="AB40" i="5"/>
  <c r="AA40" i="5"/>
  <c r="Z40" i="5"/>
  <c r="Y40" i="5"/>
  <c r="X40" i="5"/>
  <c r="V40" i="5"/>
  <c r="U40" i="5"/>
  <c r="T40" i="5"/>
  <c r="S40" i="5"/>
  <c r="R40" i="5"/>
  <c r="P40" i="5"/>
  <c r="O40" i="5"/>
  <c r="N40" i="5"/>
  <c r="M40" i="5"/>
  <c r="L40" i="5"/>
  <c r="J40" i="5"/>
  <c r="I40" i="5"/>
  <c r="H40" i="5"/>
  <c r="G40" i="5"/>
  <c r="F40" i="5"/>
  <c r="AN39" i="5"/>
  <c r="AM39" i="5"/>
  <c r="AL39" i="5"/>
  <c r="AK39" i="5"/>
  <c r="AJ39" i="5"/>
  <c r="AH39" i="5"/>
  <c r="AG39" i="5"/>
  <c r="AF39" i="5"/>
  <c r="AE39" i="5"/>
  <c r="AD39" i="5"/>
  <c r="AB39" i="5"/>
  <c r="AA39" i="5"/>
  <c r="Z39" i="5"/>
  <c r="Y39" i="5"/>
  <c r="X39" i="5"/>
  <c r="V39" i="5"/>
  <c r="U39" i="5"/>
  <c r="T39" i="5"/>
  <c r="S39" i="5"/>
  <c r="R39" i="5"/>
  <c r="P39" i="5"/>
  <c r="O39" i="5"/>
  <c r="N39" i="5"/>
  <c r="M39" i="5"/>
  <c r="L39" i="5"/>
  <c r="J39" i="5"/>
  <c r="I39" i="5"/>
  <c r="H39" i="5"/>
  <c r="G39" i="5"/>
  <c r="F39" i="5"/>
  <c r="AN38" i="5"/>
  <c r="AM38" i="5"/>
  <c r="AL38" i="5"/>
  <c r="AK38" i="5"/>
  <c r="AJ38" i="5"/>
  <c r="AH38" i="5"/>
  <c r="AG38" i="5"/>
  <c r="AF38" i="5"/>
  <c r="AE38" i="5"/>
  <c r="AD38" i="5"/>
  <c r="AB38" i="5"/>
  <c r="AA38" i="5"/>
  <c r="Z38" i="5"/>
  <c r="Y38" i="5"/>
  <c r="X38" i="5"/>
  <c r="V38" i="5"/>
  <c r="U38" i="5"/>
  <c r="T38" i="5"/>
  <c r="S38" i="5"/>
  <c r="R38" i="5"/>
  <c r="P38" i="5"/>
  <c r="O38" i="5"/>
  <c r="N38" i="5"/>
  <c r="M38" i="5"/>
  <c r="L38" i="5"/>
  <c r="J38" i="5"/>
  <c r="I38" i="5"/>
  <c r="H38" i="5"/>
  <c r="G38" i="5"/>
  <c r="F38" i="5"/>
  <c r="AN37" i="5"/>
  <c r="AM37" i="5"/>
  <c r="AL37" i="5"/>
  <c r="AK37" i="5"/>
  <c r="AJ37" i="5"/>
  <c r="AH37" i="5"/>
  <c r="AG37" i="5"/>
  <c r="AF37" i="5"/>
  <c r="AE37" i="5"/>
  <c r="AD37" i="5"/>
  <c r="AB37" i="5"/>
  <c r="AA37" i="5"/>
  <c r="Z37" i="5"/>
  <c r="Y37" i="5"/>
  <c r="X37" i="5"/>
  <c r="V37" i="5"/>
  <c r="U37" i="5"/>
  <c r="T37" i="5"/>
  <c r="S37" i="5"/>
  <c r="R37" i="5"/>
  <c r="P37" i="5"/>
  <c r="O37" i="5"/>
  <c r="N37" i="5"/>
  <c r="M37" i="5"/>
  <c r="L37" i="5"/>
  <c r="J37" i="5"/>
  <c r="I37" i="5"/>
  <c r="H37" i="5"/>
  <c r="G37" i="5"/>
  <c r="F37" i="5"/>
  <c r="AN36" i="5"/>
  <c r="AM36" i="5"/>
  <c r="AL36" i="5"/>
  <c r="AK36" i="5"/>
  <c r="AJ36" i="5"/>
  <c r="AH36" i="5"/>
  <c r="AG36" i="5"/>
  <c r="AF36" i="5"/>
  <c r="AE36" i="5"/>
  <c r="AD36" i="5"/>
  <c r="AB36" i="5"/>
  <c r="AA36" i="5"/>
  <c r="Z36" i="5"/>
  <c r="Y36" i="5"/>
  <c r="X36" i="5"/>
  <c r="V36" i="5"/>
  <c r="U36" i="5"/>
  <c r="T36" i="5"/>
  <c r="S36" i="5"/>
  <c r="R36" i="5"/>
  <c r="P36" i="5"/>
  <c r="O36" i="5"/>
  <c r="N36" i="5"/>
  <c r="M36" i="5"/>
  <c r="L36" i="5"/>
  <c r="J36" i="5"/>
  <c r="I36" i="5"/>
  <c r="H36" i="5"/>
  <c r="G36" i="5"/>
  <c r="F36" i="5"/>
  <c r="AN35" i="5"/>
  <c r="AM35" i="5"/>
  <c r="AL35" i="5"/>
  <c r="AK35" i="5"/>
  <c r="AJ35" i="5"/>
  <c r="AH35" i="5"/>
  <c r="AG35" i="5"/>
  <c r="AF35" i="5"/>
  <c r="AE35" i="5"/>
  <c r="AD35" i="5"/>
  <c r="AB35" i="5"/>
  <c r="AA35" i="5"/>
  <c r="Z35" i="5"/>
  <c r="Y35" i="5"/>
  <c r="X35" i="5"/>
  <c r="V35" i="5"/>
  <c r="U35" i="5"/>
  <c r="T35" i="5"/>
  <c r="S35" i="5"/>
  <c r="R35" i="5"/>
  <c r="P35" i="5"/>
  <c r="O35" i="5"/>
  <c r="N35" i="5"/>
  <c r="M35" i="5"/>
  <c r="L35" i="5"/>
  <c r="J35" i="5"/>
  <c r="I35" i="5"/>
  <c r="H35" i="5"/>
  <c r="G35" i="5"/>
  <c r="F35" i="5"/>
  <c r="AN34" i="5"/>
  <c r="AM34" i="5"/>
  <c r="AL34" i="5"/>
  <c r="AK34" i="5"/>
  <c r="AJ34" i="5"/>
  <c r="AH34" i="5"/>
  <c r="AG34" i="5"/>
  <c r="AF34" i="5"/>
  <c r="AE34" i="5"/>
  <c r="AD34" i="5"/>
  <c r="AB34" i="5"/>
  <c r="AA34" i="5"/>
  <c r="Z34" i="5"/>
  <c r="Y34" i="5"/>
  <c r="X34" i="5"/>
  <c r="V34" i="5"/>
  <c r="U34" i="5"/>
  <c r="T34" i="5"/>
  <c r="S34" i="5"/>
  <c r="R34" i="5"/>
  <c r="P34" i="5"/>
  <c r="O34" i="5"/>
  <c r="N34" i="5"/>
  <c r="M34" i="5"/>
  <c r="L34" i="5"/>
  <c r="J34" i="5"/>
  <c r="I34" i="5"/>
  <c r="H34" i="5"/>
  <c r="G34" i="5"/>
  <c r="F34" i="5"/>
  <c r="AN33" i="5"/>
  <c r="AM33" i="5"/>
  <c r="AL33" i="5"/>
  <c r="AK33" i="5"/>
  <c r="AJ33" i="5"/>
  <c r="AH33" i="5"/>
  <c r="AG33" i="5"/>
  <c r="AF33" i="5"/>
  <c r="AE33" i="5"/>
  <c r="AD33" i="5"/>
  <c r="AB33" i="5"/>
  <c r="AA33" i="5"/>
  <c r="Z33" i="5"/>
  <c r="Y33" i="5"/>
  <c r="X33" i="5"/>
  <c r="V33" i="5"/>
  <c r="U33" i="5"/>
  <c r="T33" i="5"/>
  <c r="S33" i="5"/>
  <c r="R33" i="5"/>
  <c r="P33" i="5"/>
  <c r="O33" i="5"/>
  <c r="N33" i="5"/>
  <c r="M33" i="5"/>
  <c r="L33" i="5"/>
  <c r="J33" i="5"/>
  <c r="I33" i="5"/>
  <c r="H33" i="5"/>
  <c r="G33" i="5"/>
  <c r="F33" i="5"/>
  <c r="AN32" i="5"/>
  <c r="AM32" i="5"/>
  <c r="AL32" i="5"/>
  <c r="AK32" i="5"/>
  <c r="AJ32" i="5"/>
  <c r="AH32" i="5"/>
  <c r="AG32" i="5"/>
  <c r="AF32" i="5"/>
  <c r="AE32" i="5"/>
  <c r="AD32" i="5"/>
  <c r="AB32" i="5"/>
  <c r="AA32" i="5"/>
  <c r="Z32" i="5"/>
  <c r="Y32" i="5"/>
  <c r="X32" i="5"/>
  <c r="V32" i="5"/>
  <c r="U32" i="5"/>
  <c r="T32" i="5"/>
  <c r="S32" i="5"/>
  <c r="R32" i="5"/>
  <c r="P32" i="5"/>
  <c r="O32" i="5"/>
  <c r="N32" i="5"/>
  <c r="M32" i="5"/>
  <c r="L32" i="5"/>
  <c r="J32" i="5"/>
  <c r="I32" i="5"/>
  <c r="H32" i="5"/>
  <c r="G32" i="5"/>
  <c r="F32" i="5"/>
  <c r="AN31" i="5"/>
  <c r="AM31" i="5"/>
  <c r="AL31" i="5"/>
  <c r="AK31" i="5"/>
  <c r="AJ31" i="5"/>
  <c r="AH31" i="5"/>
  <c r="AG31" i="5"/>
  <c r="AF31" i="5"/>
  <c r="AE31" i="5"/>
  <c r="AD31" i="5"/>
  <c r="AB31" i="5"/>
  <c r="AA31" i="5"/>
  <c r="Z31" i="5"/>
  <c r="Y31" i="5"/>
  <c r="X31" i="5"/>
  <c r="V31" i="5"/>
  <c r="U31" i="5"/>
  <c r="T31" i="5"/>
  <c r="S31" i="5"/>
  <c r="R31" i="5"/>
  <c r="P31" i="5"/>
  <c r="O31" i="5"/>
  <c r="N31" i="5"/>
  <c r="M31" i="5"/>
  <c r="L31" i="5"/>
  <c r="J31" i="5"/>
  <c r="I31" i="5"/>
  <c r="H31" i="5"/>
  <c r="G31" i="5"/>
  <c r="F31" i="5"/>
  <c r="AN30" i="5"/>
  <c r="AM30" i="5"/>
  <c r="AL30" i="5"/>
  <c r="AK30" i="5"/>
  <c r="AJ30" i="5"/>
  <c r="AH30" i="5"/>
  <c r="AG30" i="5"/>
  <c r="AF30" i="5"/>
  <c r="AE30" i="5"/>
  <c r="AD30" i="5"/>
  <c r="AB30" i="5"/>
  <c r="AA30" i="5"/>
  <c r="Z30" i="5"/>
  <c r="Y30" i="5"/>
  <c r="X30" i="5"/>
  <c r="V30" i="5"/>
  <c r="U30" i="5"/>
  <c r="T30" i="5"/>
  <c r="S30" i="5"/>
  <c r="R30" i="5"/>
  <c r="P30" i="5"/>
  <c r="O30" i="5"/>
  <c r="N30" i="5"/>
  <c r="M30" i="5"/>
  <c r="L30" i="5"/>
  <c r="J30" i="5"/>
  <c r="I30" i="5"/>
  <c r="H30" i="5"/>
  <c r="G30" i="5"/>
  <c r="F30" i="5"/>
  <c r="AN29" i="5"/>
  <c r="AM29" i="5"/>
  <c r="AL29" i="5"/>
  <c r="AK29" i="5"/>
  <c r="AJ29" i="5"/>
  <c r="AH29" i="5"/>
  <c r="AG29" i="5"/>
  <c r="AF29" i="5"/>
  <c r="AE29" i="5"/>
  <c r="AD29" i="5"/>
  <c r="AB29" i="5"/>
  <c r="AA29" i="5"/>
  <c r="Z29" i="5"/>
  <c r="Y29" i="5"/>
  <c r="X29" i="5"/>
  <c r="V29" i="5"/>
  <c r="U29" i="5"/>
  <c r="T29" i="5"/>
  <c r="S29" i="5"/>
  <c r="R29" i="5"/>
  <c r="P29" i="5"/>
  <c r="O29" i="5"/>
  <c r="N29" i="5"/>
  <c r="M29" i="5"/>
  <c r="L29" i="5"/>
  <c r="J29" i="5"/>
  <c r="I29" i="5"/>
  <c r="H29" i="5"/>
  <c r="G29" i="5"/>
  <c r="F29" i="5"/>
  <c r="AN28" i="5"/>
  <c r="AM28" i="5"/>
  <c r="AL28" i="5"/>
  <c r="AK28" i="5"/>
  <c r="AJ28" i="5"/>
  <c r="AH28" i="5"/>
  <c r="AG28" i="5"/>
  <c r="AF28" i="5"/>
  <c r="AE28" i="5"/>
  <c r="AD28" i="5"/>
  <c r="AB28" i="5"/>
  <c r="AA28" i="5"/>
  <c r="Z28" i="5"/>
  <c r="Y28" i="5"/>
  <c r="X28" i="5"/>
  <c r="V28" i="5"/>
  <c r="U28" i="5"/>
  <c r="T28" i="5"/>
  <c r="S28" i="5"/>
  <c r="R28" i="5"/>
  <c r="P28" i="5"/>
  <c r="O28" i="5"/>
  <c r="N28" i="5"/>
  <c r="M28" i="5"/>
  <c r="L28" i="5"/>
  <c r="J28" i="5"/>
  <c r="I28" i="5"/>
  <c r="H28" i="5"/>
  <c r="G28" i="5"/>
  <c r="F28" i="5"/>
  <c r="AN27" i="5"/>
  <c r="AM27" i="5"/>
  <c r="AM42" i="5" s="1"/>
  <c r="AL27" i="5"/>
  <c r="AL42" i="5" s="1"/>
  <c r="AK27" i="5"/>
  <c r="AK42" i="5" s="1"/>
  <c r="AJ27" i="5"/>
  <c r="AH27" i="5"/>
  <c r="AH42" i="5" s="1"/>
  <c r="AG27" i="5"/>
  <c r="AG42" i="5" s="1"/>
  <c r="AF27" i="5"/>
  <c r="AF42" i="5" s="1"/>
  <c r="AE27" i="5"/>
  <c r="AD27" i="5"/>
  <c r="AD42" i="5" s="1"/>
  <c r="AB27" i="5"/>
  <c r="AB42" i="5" s="1"/>
  <c r="AA27" i="5"/>
  <c r="AA42" i="5" s="1"/>
  <c r="Z27" i="5"/>
  <c r="Y27" i="5"/>
  <c r="Y42" i="5" s="1"/>
  <c r="X27" i="5"/>
  <c r="X42" i="5" s="1"/>
  <c r="V27" i="5"/>
  <c r="V42" i="5" s="1"/>
  <c r="U27" i="5"/>
  <c r="T27" i="5"/>
  <c r="T42" i="5" s="1"/>
  <c r="S27" i="5"/>
  <c r="S42" i="5" s="1"/>
  <c r="R27" i="5"/>
  <c r="R42" i="5" s="1"/>
  <c r="P27" i="5"/>
  <c r="O27" i="5"/>
  <c r="O42" i="5" s="1"/>
  <c r="N27" i="5"/>
  <c r="N42" i="5" s="1"/>
  <c r="M27" i="5"/>
  <c r="M42" i="5" s="1"/>
  <c r="L27" i="5"/>
  <c r="J27" i="5"/>
  <c r="J42" i="5" s="1"/>
  <c r="I27" i="5"/>
  <c r="I42" i="5" s="1"/>
  <c r="H27" i="5"/>
  <c r="H42" i="5" s="1"/>
  <c r="G27" i="5"/>
  <c r="F27" i="5"/>
  <c r="F42" i="5" s="1"/>
  <c r="AB21" i="5"/>
  <c r="AA21" i="5"/>
  <c r="Z21" i="5"/>
  <c r="Y21" i="5"/>
  <c r="X21" i="5"/>
  <c r="V21" i="5"/>
  <c r="U21" i="5"/>
  <c r="T21" i="5"/>
  <c r="S21" i="5"/>
  <c r="R21" i="5"/>
  <c r="P21" i="5"/>
  <c r="O21" i="5"/>
  <c r="N21" i="5"/>
  <c r="M21" i="5"/>
  <c r="L21" i="5"/>
  <c r="J21" i="5"/>
  <c r="I21" i="5"/>
  <c r="H21" i="5"/>
  <c r="G21" i="5"/>
  <c r="F21" i="5"/>
  <c r="AB20" i="5"/>
  <c r="AA20" i="5"/>
  <c r="Z20" i="5"/>
  <c r="Y20" i="5"/>
  <c r="X20" i="5"/>
  <c r="V20" i="5"/>
  <c r="U20" i="5"/>
  <c r="T20" i="5"/>
  <c r="S20" i="5"/>
  <c r="R20" i="5"/>
  <c r="P20" i="5"/>
  <c r="O20" i="5"/>
  <c r="N20" i="5"/>
  <c r="M20" i="5"/>
  <c r="L20" i="5"/>
  <c r="J20" i="5"/>
  <c r="I20" i="5"/>
  <c r="H20" i="5"/>
  <c r="G20" i="5"/>
  <c r="F20" i="5"/>
  <c r="AB19" i="5"/>
  <c r="AA19" i="5"/>
  <c r="Z19" i="5"/>
  <c r="Y19" i="5"/>
  <c r="X19" i="5"/>
  <c r="V19" i="5"/>
  <c r="U19" i="5"/>
  <c r="T19" i="5"/>
  <c r="S19" i="5"/>
  <c r="R19" i="5"/>
  <c r="P19" i="5"/>
  <c r="O19" i="5"/>
  <c r="N19" i="5"/>
  <c r="M19" i="5"/>
  <c r="L19" i="5"/>
  <c r="J19" i="5"/>
  <c r="I19" i="5"/>
  <c r="H19" i="5"/>
  <c r="G19" i="5"/>
  <c r="F19" i="5"/>
  <c r="AB18" i="5"/>
  <c r="AA18" i="5"/>
  <c r="Z18" i="5"/>
  <c r="Y18" i="5"/>
  <c r="X18" i="5"/>
  <c r="V18" i="5"/>
  <c r="U18" i="5"/>
  <c r="T18" i="5"/>
  <c r="S18" i="5"/>
  <c r="R18" i="5"/>
  <c r="P18" i="5"/>
  <c r="O18" i="5"/>
  <c r="N18" i="5"/>
  <c r="M18" i="5"/>
  <c r="L18" i="5"/>
  <c r="J18" i="5"/>
  <c r="I18" i="5"/>
  <c r="H18" i="5"/>
  <c r="G18" i="5"/>
  <c r="F18" i="5"/>
  <c r="AB17" i="5"/>
  <c r="AA17" i="5"/>
  <c r="Z17" i="5"/>
  <c r="Y17" i="5"/>
  <c r="X17" i="5"/>
  <c r="V17" i="5"/>
  <c r="U17" i="5"/>
  <c r="T17" i="5"/>
  <c r="S17" i="5"/>
  <c r="R17" i="5"/>
  <c r="P17" i="5"/>
  <c r="O17" i="5"/>
  <c r="N17" i="5"/>
  <c r="M17" i="5"/>
  <c r="L17" i="5"/>
  <c r="J17" i="5"/>
  <c r="I17" i="5"/>
  <c r="H17" i="5"/>
  <c r="G17" i="5"/>
  <c r="F17" i="5"/>
  <c r="AB16" i="5"/>
  <c r="AA16" i="5"/>
  <c r="Z16" i="5"/>
  <c r="Y16" i="5"/>
  <c r="X16" i="5"/>
  <c r="V16" i="5"/>
  <c r="U16" i="5"/>
  <c r="T16" i="5"/>
  <c r="S16" i="5"/>
  <c r="R16" i="5"/>
  <c r="P16" i="5"/>
  <c r="O16" i="5"/>
  <c r="N16" i="5"/>
  <c r="M16" i="5"/>
  <c r="L16" i="5"/>
  <c r="J16" i="5"/>
  <c r="I16" i="5"/>
  <c r="H16" i="5"/>
  <c r="G16" i="5"/>
  <c r="F16" i="5"/>
  <c r="AB15" i="5"/>
  <c r="AA15" i="5"/>
  <c r="Z15" i="5"/>
  <c r="Y15" i="5"/>
  <c r="X15" i="5"/>
  <c r="V15" i="5"/>
  <c r="U15" i="5"/>
  <c r="T15" i="5"/>
  <c r="S15" i="5"/>
  <c r="R15" i="5"/>
  <c r="P15" i="5"/>
  <c r="O15" i="5"/>
  <c r="N15" i="5"/>
  <c r="M15" i="5"/>
  <c r="L15" i="5"/>
  <c r="J15" i="5"/>
  <c r="I15" i="5"/>
  <c r="H15" i="5"/>
  <c r="G15" i="5"/>
  <c r="F15" i="5"/>
  <c r="AB14" i="5"/>
  <c r="AA14" i="5"/>
  <c r="Z14" i="5"/>
  <c r="Y14" i="5"/>
  <c r="X14" i="5"/>
  <c r="V14" i="5"/>
  <c r="U14" i="5"/>
  <c r="T14" i="5"/>
  <c r="S14" i="5"/>
  <c r="R14" i="5"/>
  <c r="P14" i="5"/>
  <c r="O14" i="5"/>
  <c r="N14" i="5"/>
  <c r="M14" i="5"/>
  <c r="L14" i="5"/>
  <c r="J14" i="5"/>
  <c r="I14" i="5"/>
  <c r="H14" i="5"/>
  <c r="G14" i="5"/>
  <c r="F14" i="5"/>
  <c r="AB13" i="5"/>
  <c r="AA13" i="5"/>
  <c r="Z13" i="5"/>
  <c r="Y13" i="5"/>
  <c r="X13" i="5"/>
  <c r="V13" i="5"/>
  <c r="U13" i="5"/>
  <c r="T13" i="5"/>
  <c r="S13" i="5"/>
  <c r="R13" i="5"/>
  <c r="P13" i="5"/>
  <c r="O13" i="5"/>
  <c r="N13" i="5"/>
  <c r="M13" i="5"/>
  <c r="L13" i="5"/>
  <c r="J13" i="5"/>
  <c r="I13" i="5"/>
  <c r="H13" i="5"/>
  <c r="G13" i="5"/>
  <c r="F13" i="5"/>
  <c r="AB12" i="5"/>
  <c r="AA12" i="5"/>
  <c r="Z12" i="5"/>
  <c r="Y12" i="5"/>
  <c r="X12" i="5"/>
  <c r="V12" i="5"/>
  <c r="U12" i="5"/>
  <c r="T12" i="5"/>
  <c r="S12" i="5"/>
  <c r="R12" i="5"/>
  <c r="P12" i="5"/>
  <c r="O12" i="5"/>
  <c r="N12" i="5"/>
  <c r="M12" i="5"/>
  <c r="L12" i="5"/>
  <c r="J12" i="5"/>
  <c r="I12" i="5"/>
  <c r="H12" i="5"/>
  <c r="G12" i="5"/>
  <c r="F12" i="5"/>
  <c r="AB11" i="5"/>
  <c r="AA11" i="5"/>
  <c r="Z11" i="5"/>
  <c r="Y11" i="5"/>
  <c r="X11" i="5"/>
  <c r="V11" i="5"/>
  <c r="U11" i="5"/>
  <c r="T11" i="5"/>
  <c r="S11" i="5"/>
  <c r="R11" i="5"/>
  <c r="P11" i="5"/>
  <c r="O11" i="5"/>
  <c r="N11" i="5"/>
  <c r="M11" i="5"/>
  <c r="L11" i="5"/>
  <c r="J11" i="5"/>
  <c r="I11" i="5"/>
  <c r="H11" i="5"/>
  <c r="G11" i="5"/>
  <c r="F11" i="5"/>
  <c r="AB10" i="5"/>
  <c r="AA10" i="5"/>
  <c r="Z10" i="5"/>
  <c r="Y10" i="5"/>
  <c r="X10" i="5"/>
  <c r="V10" i="5"/>
  <c r="U10" i="5"/>
  <c r="T10" i="5"/>
  <c r="S10" i="5"/>
  <c r="R10" i="5"/>
  <c r="P10" i="5"/>
  <c r="O10" i="5"/>
  <c r="N10" i="5"/>
  <c r="M10" i="5"/>
  <c r="L10" i="5"/>
  <c r="J10" i="5"/>
  <c r="I10" i="5"/>
  <c r="H10" i="5"/>
  <c r="G10" i="5"/>
  <c r="F10" i="5"/>
  <c r="AB9" i="5"/>
  <c r="AA9" i="5"/>
  <c r="Z9" i="5"/>
  <c r="Y9" i="5"/>
  <c r="X9" i="5"/>
  <c r="V9" i="5"/>
  <c r="U9" i="5"/>
  <c r="T9" i="5"/>
  <c r="S9" i="5"/>
  <c r="R9" i="5"/>
  <c r="P9" i="5"/>
  <c r="O9" i="5"/>
  <c r="N9" i="5"/>
  <c r="M9" i="5"/>
  <c r="L9" i="5"/>
  <c r="J9" i="5"/>
  <c r="I9" i="5"/>
  <c r="H9" i="5"/>
  <c r="G9" i="5"/>
  <c r="F9" i="5"/>
  <c r="AB8" i="5"/>
  <c r="AA8" i="5"/>
  <c r="Z8" i="5"/>
  <c r="Y8" i="5"/>
  <c r="X8" i="5"/>
  <c r="V8" i="5"/>
  <c r="U8" i="5"/>
  <c r="T8" i="5"/>
  <c r="S8" i="5"/>
  <c r="R8" i="5"/>
  <c r="P8" i="5"/>
  <c r="O8" i="5"/>
  <c r="N8" i="5"/>
  <c r="M8" i="5"/>
  <c r="L8" i="5"/>
  <c r="J8" i="5"/>
  <c r="I8" i="5"/>
  <c r="H8" i="5"/>
  <c r="G8" i="5"/>
  <c r="F8" i="5"/>
  <c r="AB7" i="5"/>
  <c r="AB22" i="5" s="1"/>
  <c r="AA7" i="5"/>
  <c r="AA22" i="5" s="1"/>
  <c r="Z7" i="5"/>
  <c r="Z22" i="5" s="1"/>
  <c r="Y7" i="5"/>
  <c r="Y22" i="5" s="1"/>
  <c r="X7" i="5"/>
  <c r="X22" i="5" s="1"/>
  <c r="V7" i="5"/>
  <c r="V22" i="5" s="1"/>
  <c r="U7" i="5"/>
  <c r="U22" i="5" s="1"/>
  <c r="T7" i="5"/>
  <c r="T22" i="5" s="1"/>
  <c r="S7" i="5"/>
  <c r="S22" i="5" s="1"/>
  <c r="R7" i="5"/>
  <c r="R22" i="5" s="1"/>
  <c r="P7" i="5"/>
  <c r="P22" i="5" s="1"/>
  <c r="O7" i="5"/>
  <c r="O22" i="5" s="1"/>
  <c r="N7" i="5"/>
  <c r="N22" i="5" s="1"/>
  <c r="M7" i="5"/>
  <c r="M22" i="5" s="1"/>
  <c r="L7" i="5"/>
  <c r="L22" i="5" s="1"/>
  <c r="J7" i="5"/>
  <c r="J22" i="5" s="1"/>
  <c r="I7" i="5"/>
  <c r="I22" i="5" s="1"/>
  <c r="H7" i="5"/>
  <c r="H22" i="5" s="1"/>
  <c r="G7" i="5"/>
  <c r="G22" i="5" s="1"/>
  <c r="F7" i="5"/>
  <c r="F22" i="5" s="1"/>
  <c r="AJ132" i="1" l="1"/>
  <c r="AJ4" i="1"/>
  <c r="AD129" i="1"/>
  <c r="AD125" i="1"/>
  <c r="AD121" i="1"/>
  <c r="AD117" i="1"/>
  <c r="AD113" i="1"/>
  <c r="AD109" i="1"/>
  <c r="AD105" i="1"/>
  <c r="AD101" i="1"/>
  <c r="AD97" i="1"/>
  <c r="AD93" i="1"/>
  <c r="AD89" i="1"/>
  <c r="AD85" i="1"/>
  <c r="AD81" i="1"/>
  <c r="AD77" i="1"/>
  <c r="AD73" i="1"/>
  <c r="AD15" i="1"/>
  <c r="AD128" i="1"/>
  <c r="AD124" i="1"/>
  <c r="AD120" i="1"/>
  <c r="AD116" i="1"/>
  <c r="AD112" i="1"/>
  <c r="AD108" i="1"/>
  <c r="AD104" i="1"/>
  <c r="AD100" i="1"/>
  <c r="AD96" i="1"/>
  <c r="AD92" i="1"/>
  <c r="AD88" i="1"/>
  <c r="AD84" i="1"/>
  <c r="AD80" i="1"/>
  <c r="AD76" i="1"/>
  <c r="AD72" i="1"/>
  <c r="AD131" i="1"/>
  <c r="AD127" i="1"/>
  <c r="AD123" i="1"/>
  <c r="AD119" i="1"/>
  <c r="AD115" i="1"/>
  <c r="AD111" i="1"/>
  <c r="AD107" i="1"/>
  <c r="AD103" i="1"/>
  <c r="AD99" i="1"/>
  <c r="AD95" i="1"/>
  <c r="AD91" i="1"/>
  <c r="AD87" i="1"/>
  <c r="AD83" i="1"/>
  <c r="AD79" i="1"/>
  <c r="AD75" i="1"/>
  <c r="AD71" i="1"/>
  <c r="AD130" i="1"/>
  <c r="AD6" i="1"/>
  <c r="AD122" i="1"/>
  <c r="AD118" i="1"/>
  <c r="AD114" i="1"/>
  <c r="AD110" i="1"/>
  <c r="AD106" i="1"/>
  <c r="AD102" i="1"/>
  <c r="AD98" i="1"/>
  <c r="AD94" i="1"/>
  <c r="AD90" i="1"/>
  <c r="AD86" i="1"/>
  <c r="AD82" i="1"/>
  <c r="AD78" i="1"/>
  <c r="AD74" i="1"/>
  <c r="AD22" i="1"/>
  <c r="AD11" i="1"/>
  <c r="AD70" i="1"/>
  <c r="AD58" i="1"/>
  <c r="AD46" i="1"/>
  <c r="AD34" i="1"/>
  <c r="AD18" i="1"/>
  <c r="AD4" i="1"/>
  <c r="AD5" i="1"/>
  <c r="AD10" i="1"/>
  <c r="AD69" i="1"/>
  <c r="AD65" i="1"/>
  <c r="AD61" i="1"/>
  <c r="AD57" i="1"/>
  <c r="AD53" i="1"/>
  <c r="AD49" i="1"/>
  <c r="AD45" i="1"/>
  <c r="AD41" i="1"/>
  <c r="AD37" i="1"/>
  <c r="AD33" i="1"/>
  <c r="AD29" i="1"/>
  <c r="AD25" i="1"/>
  <c r="AD21" i="1"/>
  <c r="AD17" i="1"/>
  <c r="AD126" i="1"/>
  <c r="AD66" i="1"/>
  <c r="AD54" i="1"/>
  <c r="AD42" i="1"/>
  <c r="AD30" i="1"/>
  <c r="AD26" i="1"/>
  <c r="AD14" i="1"/>
  <c r="AD8" i="1"/>
  <c r="AD13" i="1"/>
  <c r="AD9" i="1"/>
  <c r="AD68" i="1"/>
  <c r="AD64" i="1"/>
  <c r="AD60" i="1"/>
  <c r="AD56" i="1"/>
  <c r="AD52" i="1"/>
  <c r="AD48" i="1"/>
  <c r="AD44" i="1"/>
  <c r="AD40" i="1"/>
  <c r="AD36" i="1"/>
  <c r="AD32" i="1"/>
  <c r="AD28" i="1"/>
  <c r="AD24" i="1"/>
  <c r="AD20" i="1"/>
  <c r="AD16" i="1"/>
  <c r="AD62" i="1"/>
  <c r="AD50" i="1"/>
  <c r="AD38" i="1"/>
  <c r="AD7" i="1"/>
  <c r="AD12" i="1"/>
  <c r="AD67" i="1"/>
  <c r="AD63" i="1"/>
  <c r="AD59" i="1"/>
  <c r="AD55" i="1"/>
  <c r="AD51" i="1"/>
  <c r="AD47" i="1"/>
  <c r="AD43" i="1"/>
  <c r="AD39" i="1"/>
  <c r="AD35" i="1"/>
  <c r="AD31" i="1"/>
  <c r="AD27" i="1"/>
  <c r="AD23" i="1"/>
  <c r="AD19" i="1"/>
  <c r="B136" i="1" l="1"/>
  <c r="D98" i="6" s="1"/>
  <c r="B135" i="1"/>
  <c r="D97" i="6" s="1"/>
  <c r="B134" i="1"/>
  <c r="B137" i="1"/>
  <c r="D99" i="6" s="1"/>
  <c r="B138" i="1" l="1"/>
  <c r="D100" i="6" s="1"/>
  <c r="D96" i="6"/>
</calcChain>
</file>

<file path=xl/sharedStrings.xml><?xml version="1.0" encoding="utf-8"?>
<sst xmlns="http://schemas.openxmlformats.org/spreadsheetml/2006/main" count="1368" uniqueCount="388">
  <si>
    <t>NASHIK : MODEL SCHOOL REPORT (127 Schools) 18-19</t>
  </si>
  <si>
    <t>INFRASTRUCTURE</t>
  </si>
  <si>
    <t>Enablement</t>
  </si>
  <si>
    <t>Education Quality</t>
  </si>
  <si>
    <t>Health and Hygeine</t>
  </si>
  <si>
    <t>Co Curricular.</t>
  </si>
  <si>
    <t>Sr No</t>
  </si>
  <si>
    <t>Block</t>
  </si>
  <si>
    <t>Cluster</t>
  </si>
  <si>
    <t>School</t>
  </si>
  <si>
    <t xml:space="preserve">वर्गखोल्या </t>
  </si>
  <si>
    <t>उतरंड (उतारचा रस्ता -  रॅम्प)</t>
  </si>
  <si>
    <t>मनोरंजन कक्ष (कला कक्ष, संगीत कक्ष, बैठे खेळ)</t>
  </si>
  <si>
    <t>शाळेत जाण्याचा रस्ता आणि पर्यावरण</t>
  </si>
  <si>
    <t>डिजिटल वर्गखोल्या</t>
  </si>
  <si>
    <t>संगणक प्रयोगशाळा</t>
  </si>
  <si>
    <t xml:space="preserve">ग्रंथालय जागा </t>
  </si>
  <si>
    <t xml:space="preserve">खेळ / उपक्रम साधने </t>
  </si>
  <si>
    <t>शाळेचे सुशोभीकरण</t>
  </si>
  <si>
    <t xml:space="preserve">सामाजिक सहभाग </t>
  </si>
  <si>
    <t xml:space="preserve">शैक्षणिक साधन म्हणून इमारतीचा उपयोग </t>
  </si>
  <si>
    <t>वर्गातील वातावरण कसे आहे?</t>
  </si>
  <si>
    <t>शिक्षक विद्यार्थ्यांना किती चांगले ओळखतात?</t>
  </si>
  <si>
    <t>विद्यार्थी मूल्यांकन  -  वारंवार केले जाणारे रचनात्मक मूल्यांकन</t>
  </si>
  <si>
    <t>विद्यार्थ्यांची उपस्थिती</t>
  </si>
  <si>
    <t>कुंपण / संरक्षक भिंत</t>
  </si>
  <si>
    <t xml:space="preserve">क्रीडांगण </t>
  </si>
  <si>
    <t xml:space="preserve">पिण्याचे पाणी </t>
  </si>
  <si>
    <t>स्वच्छता व मासिक पाळी व्यवस्थापन</t>
  </si>
  <si>
    <t>हात धुण्याची सुविधा</t>
  </si>
  <si>
    <t>शालेय गट (हाऊस) तयार केली जातात, सह-अभ्यासक्रमांचे नियोजन केले जाते आणि जबाबदाऱ्यांचे वाटप केले जाते.</t>
  </si>
  <si>
    <t xml:space="preserve">
सह अभ्यासक्रम उपक्रमांची दखल </t>
  </si>
  <si>
    <t xml:space="preserve">पालक/समाजाचा सह-अभ्यासक्रम  उपक्रमात सहभाग </t>
  </si>
  <si>
    <t>SubmissionDate</t>
  </si>
  <si>
    <t xml:space="preserve">BAGLAN </t>
  </si>
  <si>
    <t>KUPKHEDA</t>
  </si>
  <si>
    <t>0108601-PS KOTBDI</t>
  </si>
  <si>
    <t xml:space="preserve">NIPHAD </t>
  </si>
  <si>
    <t>KHEDALE Zunge</t>
  </si>
  <si>
    <t>1009801-PS SAROLE THADI</t>
  </si>
  <si>
    <t xml:space="preserve">SINNER </t>
  </si>
  <si>
    <t>VAVI</t>
  </si>
  <si>
    <t>1209201-PS PTOGARI BUDRUK</t>
  </si>
  <si>
    <t xml:space="preserve">DEVLA </t>
  </si>
  <si>
    <t>DEVLA</t>
  </si>
  <si>
    <t>0300706-Z.P. VIDYTOIKETTO DEVLA</t>
  </si>
  <si>
    <t>VINCHUR Dalvi</t>
  </si>
  <si>
    <t>1211101-PS AHIVDE</t>
  </si>
  <si>
    <t xml:space="preserve">DINDORI </t>
  </si>
  <si>
    <t>NIGDOL</t>
  </si>
  <si>
    <t>0414401-PS VAGHAD</t>
  </si>
  <si>
    <t xml:space="preserve">MALEGAON </t>
  </si>
  <si>
    <t>DHYANE</t>
  </si>
  <si>
    <t>0701908-PS CHTODTOPURI GIRLS</t>
  </si>
  <si>
    <t xml:space="preserve">NANDGAON </t>
  </si>
  <si>
    <t>JATEGAON</t>
  </si>
  <si>
    <t>0804101-PS JATEGADI</t>
  </si>
  <si>
    <t xml:space="preserve">YEOLA </t>
  </si>
  <si>
    <t>DESHMANE Budruk</t>
  </si>
  <si>
    <t>1507601-PS MUKHED</t>
  </si>
  <si>
    <t>SINNAR</t>
  </si>
  <si>
    <t>1207001-PS MDDGADI</t>
  </si>
  <si>
    <t>JOPUL</t>
  </si>
  <si>
    <t>0402401-PS CHINCHAKHED</t>
  </si>
  <si>
    <t>JANORI</t>
  </si>
  <si>
    <t>0405801-PS JAULKE DINDORI</t>
  </si>
  <si>
    <t>NANASHI</t>
  </si>
  <si>
    <t>0408501-PS MAHAJE</t>
  </si>
  <si>
    <t xml:space="preserve">IGATPURI </t>
  </si>
  <si>
    <t>IGATPURI</t>
  </si>
  <si>
    <t>0502401-PS CHINCHDD KHARE</t>
  </si>
  <si>
    <t>KALUSTE</t>
  </si>
  <si>
    <t>0504501-PS KTOCHTOGADI</t>
  </si>
  <si>
    <t>DABHADI</t>
  </si>
  <si>
    <t>0704801-ZP PRI SCH JALGADI (GA)</t>
  </si>
  <si>
    <t xml:space="preserve">NASHIK </t>
  </si>
  <si>
    <t>SHINDE</t>
  </si>
  <si>
    <t>0902701-PS JAKHORI</t>
  </si>
  <si>
    <t>0112801-PS NAVE RATIR</t>
  </si>
  <si>
    <t>NAGAPUR</t>
  </si>
  <si>
    <t>0806701-PS NAGAPURE</t>
  </si>
  <si>
    <t>NAMPUR</t>
  </si>
  <si>
    <t>0100401-PS AMBDSTO</t>
  </si>
  <si>
    <t>A.SAUNDANE</t>
  </si>
  <si>
    <t>0100101-PS A.SAUNDTOE</t>
  </si>
  <si>
    <t>VADI</t>
  </si>
  <si>
    <t>0509001-PS STOJEGADI</t>
  </si>
  <si>
    <t>TALAWADE (DI)</t>
  </si>
  <si>
    <t>0108501-PS KIKWARI KHURD</t>
  </si>
  <si>
    <t>KARANJGAON</t>
  </si>
  <si>
    <t>1011801-PS TAMDSWADI</t>
  </si>
  <si>
    <t xml:space="preserve">KALWAN </t>
  </si>
  <si>
    <t>CHINCHPADA</t>
  </si>
  <si>
    <t>0603901-PS DEVLI VTOI</t>
  </si>
  <si>
    <t>MATORI</t>
  </si>
  <si>
    <t>0904101-PS MATORI</t>
  </si>
  <si>
    <t>DONGRALE</t>
  </si>
  <si>
    <t>0703301-PS DDIGARDD</t>
  </si>
  <si>
    <t>DEVARGAON</t>
  </si>
  <si>
    <t>0903301-PS LADACHI</t>
  </si>
  <si>
    <t xml:space="preserve">CHANDWAD </t>
  </si>
  <si>
    <t>NIMON</t>
  </si>
  <si>
    <t>0205301-PS KUNDALGADI</t>
  </si>
  <si>
    <t>GIRNARE</t>
  </si>
  <si>
    <t>0902201-PS GIRNARE</t>
  </si>
  <si>
    <t>DALWAT</t>
  </si>
  <si>
    <t>0603001-PS DALWAT</t>
  </si>
  <si>
    <t>RAJAPUR</t>
  </si>
  <si>
    <t>1510101-PS RAJAPUR</t>
  </si>
  <si>
    <t>PIMPALGAON (Du)</t>
  </si>
  <si>
    <t>0508801-PS SAKUR</t>
  </si>
  <si>
    <t>OTUR</t>
  </si>
  <si>
    <t>0613401-PS AHIRDSMTOI</t>
  </si>
  <si>
    <t xml:space="preserve">TRIMBAK </t>
  </si>
  <si>
    <t>HARSUL</t>
  </si>
  <si>
    <t>1402701-PS DALPATPUR</t>
  </si>
  <si>
    <t>BHOYEGAON</t>
  </si>
  <si>
    <t>0201101-Bharatratna Atalbihari Vajpayee InternatiDIal School BhoyegaDI</t>
  </si>
  <si>
    <t>0304801-PS VARVTODI</t>
  </si>
  <si>
    <t>KARANG Gavan</t>
  </si>
  <si>
    <t>0705601-Z P PRIMARY SCHOOL KARTOJGAVTO</t>
  </si>
  <si>
    <t>KIRTANGALI</t>
  </si>
  <si>
    <t>1212301-PS VADTOGALI</t>
  </si>
  <si>
    <t>VAHEGAON</t>
  </si>
  <si>
    <t>0207501-PS PIMPALAD</t>
  </si>
  <si>
    <t>KOKANGAON</t>
  </si>
  <si>
    <t>1008706-PS DEVICHA MATHA</t>
  </si>
  <si>
    <t>1402202-PS CHINCHAWAD</t>
  </si>
  <si>
    <t>ANDARSUL</t>
  </si>
  <si>
    <t>1501102-PS TODARSUL GIRLS</t>
  </si>
  <si>
    <t>JAYKHEDA</t>
  </si>
  <si>
    <t>0106303-PS JAIKHEDA GIRLS</t>
  </si>
  <si>
    <t>MESHI</t>
  </si>
  <si>
    <t>0302501-PS MAHALPATTOE</t>
  </si>
  <si>
    <t>PIMPALPADA</t>
  </si>
  <si>
    <t>0401201-PS BHTOWAD</t>
  </si>
  <si>
    <t>TAHARABAD</t>
  </si>
  <si>
    <t>0100601-PS TOTAPUR</t>
  </si>
  <si>
    <t>KOCHARGAON</t>
  </si>
  <si>
    <t>0415401-PS VILVTODI</t>
  </si>
  <si>
    <t xml:space="preserve">PEINT </t>
  </si>
  <si>
    <t>KOHOR</t>
  </si>
  <si>
    <t>1108101-PS KOHOR</t>
  </si>
  <si>
    <t xml:space="preserve">SURGANA </t>
  </si>
  <si>
    <t>MALGAVAN</t>
  </si>
  <si>
    <t>1316301-PS SURYAGAD</t>
  </si>
  <si>
    <t>NANDGAON</t>
  </si>
  <si>
    <t>0502001-PS BHAVALI KHURD</t>
  </si>
  <si>
    <t>VADI Varhe</t>
  </si>
  <si>
    <t>0510901-PS VADI VARHE</t>
  </si>
  <si>
    <t>TORANGAN</t>
  </si>
  <si>
    <t>1412410-K.G.B.V VIDYALAYA TRIMBAK</t>
  </si>
  <si>
    <t>0115701-PS VAYGADI</t>
  </si>
  <si>
    <t>1300206-K G B V GIRL HIGH UMBARPADA SU</t>
  </si>
  <si>
    <t>JALGAON Neur</t>
  </si>
  <si>
    <t>1509501-PS PIMPALGADI LEP</t>
  </si>
  <si>
    <t>PIMPALGAON</t>
  </si>
  <si>
    <t>1004601-PS KARSUL</t>
  </si>
  <si>
    <t>MOHAPADA</t>
  </si>
  <si>
    <t>1105501-PS HATRUNDHI</t>
  </si>
  <si>
    <t>MANGARUL</t>
  </si>
  <si>
    <t>0206101-PS MTOGRUL</t>
  </si>
  <si>
    <t>UMRANA</t>
  </si>
  <si>
    <t>0302601-PSM.PHULENAGAR</t>
  </si>
  <si>
    <t>CHOUSALE</t>
  </si>
  <si>
    <t>0405202-PS HTOUMTOTPADA</t>
  </si>
  <si>
    <t>NYAYDONGARI</t>
  </si>
  <si>
    <t>0802001-PS CHTODORE</t>
  </si>
  <si>
    <t>TRIMBAKESHWAR</t>
  </si>
  <si>
    <t>1401701-PS BRAMHTOWADE</t>
  </si>
  <si>
    <t>BANGAON Budruk</t>
  </si>
  <si>
    <t>0809201-PS TAKALI BUDRUK</t>
  </si>
  <si>
    <t>KULWANDI</t>
  </si>
  <si>
    <t>1103901-PS DDIAWADE</t>
  </si>
  <si>
    <t>THANAPADA</t>
  </si>
  <si>
    <t>1410604-PS THTOAPADA</t>
  </si>
  <si>
    <t>DAPUR</t>
  </si>
  <si>
    <t>1203901-PS GDIDE</t>
  </si>
  <si>
    <t>BHALUR</t>
  </si>
  <si>
    <t>0805401-PS LOHAHINGAVE</t>
  </si>
  <si>
    <t>SAIGAON</t>
  </si>
  <si>
    <t>1501201-PS TOGULGADI</t>
  </si>
  <si>
    <t>0303201-PS PIMPALGADI</t>
  </si>
  <si>
    <t>BEJ</t>
  </si>
  <si>
    <t>0602001-PS BHENDI</t>
  </si>
  <si>
    <t>1404601-PS HARSUL</t>
  </si>
  <si>
    <t>GHOTI</t>
  </si>
  <si>
    <t>0507001-PS MUNDHEGADI</t>
  </si>
  <si>
    <t>UTTRANE</t>
  </si>
  <si>
    <t>0113701-PS AHREEPURWADE</t>
  </si>
  <si>
    <t>NANDURI</t>
  </si>
  <si>
    <t>0607101-PS KATALGADI</t>
  </si>
  <si>
    <t>PALKHED</t>
  </si>
  <si>
    <t>1010601-PS AHIRWADE WTOI</t>
  </si>
  <si>
    <t>0702504-PS DABHADI GIRLS</t>
  </si>
  <si>
    <t>DUGAON</t>
  </si>
  <si>
    <t>0902001-PS GTOGAVARHE</t>
  </si>
  <si>
    <t>DHAMANGAON</t>
  </si>
  <si>
    <t>0501801-PS BHARVEER KHURD</t>
  </si>
  <si>
    <t>PEINT</t>
  </si>
  <si>
    <t>1107003-K. G. B. VIDYALAYA PEINT</t>
  </si>
  <si>
    <t>KUMBHALE</t>
  </si>
  <si>
    <t>1111301-PS RAJBARI</t>
  </si>
  <si>
    <t>LOHANER</t>
  </si>
  <si>
    <t>0302001-PS KHALAP</t>
  </si>
  <si>
    <t>ZODAGE</t>
  </si>
  <si>
    <t>0700401-PS DSTTOE</t>
  </si>
  <si>
    <t>NACHLONDHI</t>
  </si>
  <si>
    <t>1109701-PS NACHLDIDHI</t>
  </si>
  <si>
    <t>TALWADE</t>
  </si>
  <si>
    <t>1401201-PS BEZE</t>
  </si>
  <si>
    <t>DHODAMBE</t>
  </si>
  <si>
    <t>0204803-PS KTOMTODDD</t>
  </si>
  <si>
    <t>SAWARGAON</t>
  </si>
  <si>
    <t>1004801-PS KHADAK MDDGADI</t>
  </si>
  <si>
    <t>BARHE</t>
  </si>
  <si>
    <t>1305801-PS GOPALPUR</t>
  </si>
  <si>
    <t>MALEGAON</t>
  </si>
  <si>
    <t>1412002-PSOOL WAGHERA</t>
  </si>
  <si>
    <t>PIMPLE</t>
  </si>
  <si>
    <t>0611901-PS PIMPDD KHURD</t>
  </si>
  <si>
    <t>KALWAN</t>
  </si>
  <si>
    <t>0606501-PS KALWTO BOYS-1</t>
  </si>
  <si>
    <t xml:space="preserve">NASHIK URC-1 </t>
  </si>
  <si>
    <t>NASHIK</t>
  </si>
  <si>
    <t>1608106-GOVT GIRLS HIGH SCH NDAHIK</t>
  </si>
  <si>
    <t>SAKORA</t>
  </si>
  <si>
    <t>0808801-PS SAKORA</t>
  </si>
  <si>
    <t>MANKHED</t>
  </si>
  <si>
    <t>1310901-PS MTOKHED</t>
  </si>
  <si>
    <t>GHOTI 2</t>
  </si>
  <si>
    <t>0503718-KDSTURBA GTODHI BALIKA VIDYALAYA MUNDEGADI TAL IGATPURI</t>
  </si>
  <si>
    <t>MUSALGAON</t>
  </si>
  <si>
    <t>1208201-PS MUSALGADI</t>
  </si>
  <si>
    <t>0407401-PS KOCHARGADI</t>
  </si>
  <si>
    <t>0711501-PS SAJVAHAL</t>
  </si>
  <si>
    <t>GHAGBARI</t>
  </si>
  <si>
    <t>1315001-PS SARAD</t>
  </si>
  <si>
    <t>BOKATE</t>
  </si>
  <si>
    <t>1511801-PS UNDIRWADI</t>
  </si>
  <si>
    <t>LAKHAMAPUR</t>
  </si>
  <si>
    <t>0102201-PS BRAMHTOGADI</t>
  </si>
  <si>
    <t>0303401-PS RAMNAGAR</t>
  </si>
  <si>
    <t>JOGMODI</t>
  </si>
  <si>
    <t>1105401-PS HARTOGADI</t>
  </si>
  <si>
    <t>0706501-PS KTOKARDD</t>
  </si>
  <si>
    <t>1105801-PS JDD</t>
  </si>
  <si>
    <t>BUBALI</t>
  </si>
  <si>
    <t>1308001-PS KARVTODE</t>
  </si>
  <si>
    <t>1411701-PS VDIUNJE</t>
  </si>
  <si>
    <t>MOKBHANAGI</t>
  </si>
  <si>
    <t>0604601-PS GTOORE</t>
  </si>
  <si>
    <t>0610501-PS NAVIBEJ</t>
  </si>
  <si>
    <t>MALEDUMALA</t>
  </si>
  <si>
    <t>0411701-PS PUNEGADI</t>
  </si>
  <si>
    <t>PALSAN</t>
  </si>
  <si>
    <t>1312501-PS PALSTO</t>
  </si>
  <si>
    <t>VAKHARI</t>
  </si>
  <si>
    <t>0806901-PS NTODUR</t>
  </si>
  <si>
    <t>NIPHAD</t>
  </si>
  <si>
    <t>1005301-PS KOTHURE</t>
  </si>
  <si>
    <t>AMBATHA</t>
  </si>
  <si>
    <t>1300401-PS AMBATHA</t>
  </si>
  <si>
    <t>AMBOLI</t>
  </si>
  <si>
    <t>1400501-PS AMBOLI</t>
  </si>
  <si>
    <t>0109401-PS LAKHAMAPUR-1</t>
  </si>
  <si>
    <t>PIMPALAD</t>
  </si>
  <si>
    <t>0907601-PS VILHOLI</t>
  </si>
  <si>
    <t>PALASE</t>
  </si>
  <si>
    <t>0905801-Z P SCHOOL SAMTOGADI</t>
  </si>
  <si>
    <t>0400101-PS AHIWTOTWADI</t>
  </si>
  <si>
    <t>GAVANDGAON</t>
  </si>
  <si>
    <t>1503901-Z.P SCHOOL DEVTHTO</t>
  </si>
  <si>
    <t>AJANG</t>
  </si>
  <si>
    <t>0700301-PS AJTOG</t>
  </si>
  <si>
    <t>PATANE</t>
  </si>
  <si>
    <t>0709901-PS PATTOE</t>
  </si>
  <si>
    <t>ANGANGAON</t>
  </si>
  <si>
    <t>1501401-PS BADAPUR</t>
  </si>
  <si>
    <t>LASALGAON</t>
  </si>
  <si>
    <t>1011601-PS SUBHDAHNAGAR</t>
  </si>
  <si>
    <t>1316601-PS THTOGADI</t>
  </si>
  <si>
    <t>0506701-PS MODDD</t>
  </si>
  <si>
    <t>UMBARTHAN</t>
  </si>
  <si>
    <t>1317509-PS UMBARTHTO</t>
  </si>
  <si>
    <t>1008101-PS PALKHED</t>
  </si>
  <si>
    <t>TOP 5 SCHOOLS</t>
  </si>
  <si>
    <t>SrNo</t>
  </si>
  <si>
    <t>BOTTOM 5 SCHOOLS</t>
  </si>
  <si>
    <t xml:space="preserve">TOP 3 IN Each CATEGORY </t>
  </si>
  <si>
    <t>Overall Category wise Growth. (Comparitive Bar Chart to see growth of all categories)</t>
  </si>
  <si>
    <t>Category wise growth in one chart.</t>
  </si>
  <si>
    <t>Grading the schools. Basis on Score.</t>
  </si>
  <si>
    <t>A Being the top and D being the lowest</t>
  </si>
  <si>
    <t>Grade A</t>
  </si>
  <si>
    <t>180+</t>
  </si>
  <si>
    <t>Particulars</t>
  </si>
  <si>
    <t># No of schools</t>
  </si>
  <si>
    <t>Grade B</t>
  </si>
  <si>
    <t>120 - 180</t>
  </si>
  <si>
    <t>Grade C</t>
  </si>
  <si>
    <t>60 to 120</t>
  </si>
  <si>
    <t>Grade D</t>
  </si>
  <si>
    <t>Below 60 Marks</t>
  </si>
  <si>
    <t>Total Schools</t>
  </si>
  <si>
    <t>Put the final scores in front of the School Names Using V-Lookup</t>
  </si>
  <si>
    <t>Schol Name</t>
  </si>
  <si>
    <t>Total Score - Use V-Lookup Formulae. (Need to see Formulae)</t>
  </si>
  <si>
    <t xml:space="preserve">Summary Report Compiling overall Analytical observation in Your own words. </t>
  </si>
  <si>
    <t xml:space="preserve">1 Page / 1 Slide Max.. </t>
  </si>
  <si>
    <t xml:space="preserve">स्तर १ </t>
  </si>
  <si>
    <t xml:space="preserve">स्तर २ </t>
  </si>
  <si>
    <t xml:space="preserve">स्तर ३ </t>
  </si>
  <si>
    <t xml:space="preserve">स्तर ४ </t>
  </si>
  <si>
    <t xml:space="preserve">स्तर ५ </t>
  </si>
  <si>
    <t xml:space="preserve">मनोरंजन कक्ष </t>
  </si>
  <si>
    <t>ENABLEMENT</t>
  </si>
  <si>
    <t>सामाजिक सहभाग</t>
  </si>
  <si>
    <t>QUALITY EDUCATION</t>
  </si>
  <si>
    <t>HEALTH &amp; HYGIENE</t>
  </si>
  <si>
    <t>CO-CURRICULAR</t>
  </si>
  <si>
    <t>सह अभ्यासक्रम उपक्रमांची दखल</t>
  </si>
  <si>
    <t>27200102201-ZPPS BRAMHANGAON</t>
  </si>
  <si>
    <t>स्तर ३</t>
  </si>
  <si>
    <t>27200300706-Z.P. VIDYANIKETAN DEVLA</t>
  </si>
  <si>
    <t>27200613401-ZPPS SHIRASMANI</t>
  </si>
  <si>
    <t>27200604601-ZPPS GANORE</t>
  </si>
  <si>
    <t>27200700301-ZPS AJANG</t>
  </si>
  <si>
    <t>27200802001-ZPPS CHANDORE</t>
  </si>
  <si>
    <t>27200902201-ZPS GIRNARE</t>
  </si>
  <si>
    <t>27201008101-ZPS PALKHED</t>
  </si>
  <si>
    <t>27201316601-ZPS THANGAON</t>
  </si>
  <si>
    <t>27201401701-ZPS BRAMHANWADE</t>
  </si>
  <si>
    <t>(All)</t>
  </si>
  <si>
    <t>Infrastructure</t>
  </si>
  <si>
    <t>Count of School</t>
  </si>
  <si>
    <t>Grand Total</t>
  </si>
  <si>
    <t>Quality Education</t>
  </si>
  <si>
    <t>Health &amp; Hygiene</t>
  </si>
  <si>
    <t>Co-Curricular</t>
  </si>
  <si>
    <t>Classrooms</t>
  </si>
  <si>
    <t>Ramp</t>
  </si>
  <si>
    <t>Recreation room (art room, music room, sitting games)</t>
  </si>
  <si>
    <t>Road to school and environment</t>
  </si>
  <si>
    <t>Digital classrooms</t>
  </si>
  <si>
    <t>Computer Lab</t>
  </si>
  <si>
    <t>Library space</t>
  </si>
  <si>
    <t>Sports / activity tools</t>
  </si>
  <si>
    <t>School beautification</t>
  </si>
  <si>
    <t>Social participation</t>
  </si>
  <si>
    <t>Use of the building as an educational tool</t>
  </si>
  <si>
    <t>How is the classroom environment?</t>
  </si>
  <si>
    <t>How well do teachers know students?</t>
  </si>
  <si>
    <t xml:space="preserve">
Student Assessment</t>
  </si>
  <si>
    <t>Attendance of students</t>
  </si>
  <si>
    <t xml:space="preserve">Fence </t>
  </si>
  <si>
    <t>playground</t>
  </si>
  <si>
    <t>Drinking Water</t>
  </si>
  <si>
    <t>Hygiene and Menstrual Management</t>
  </si>
  <si>
    <t>Hand washing facilities</t>
  </si>
  <si>
    <t>School groups (houses) are formed, co-curricular activities are planned and responsibilities are allocated.</t>
  </si>
  <si>
    <t xml:space="preserve">
Notice of co-curricular activities </t>
  </si>
  <si>
    <t>Parent/community involvement in co-curricular activities</t>
  </si>
  <si>
    <t>Total Score out of 230</t>
  </si>
  <si>
    <t>Ranking of schools</t>
  </si>
  <si>
    <t>Q1</t>
  </si>
  <si>
    <t>Q2</t>
  </si>
  <si>
    <t>Q3</t>
  </si>
  <si>
    <t>Infrastructure Score</t>
  </si>
  <si>
    <t>Co Curricular score</t>
  </si>
  <si>
    <t>(INFRASTRUCTURE)</t>
  </si>
  <si>
    <t>(ENABLEMENT)</t>
  </si>
  <si>
    <t>(Education Quality)</t>
  </si>
  <si>
    <t>(health &amp; Hygeine)</t>
  </si>
  <si>
    <t>(Co Curricular)</t>
  </si>
  <si>
    <t>Q4</t>
  </si>
  <si>
    <t xml:space="preserve">Prompt Response (Top 5)  </t>
  </si>
  <si>
    <t>Q5</t>
  </si>
  <si>
    <t xml:space="preserve">Prompt Response (Bottom 5) </t>
  </si>
  <si>
    <t>Q6</t>
  </si>
  <si>
    <t>Grade</t>
  </si>
  <si>
    <t>A grade Schools</t>
  </si>
  <si>
    <t>B grade schools</t>
  </si>
  <si>
    <t>C Grade Schools</t>
  </si>
  <si>
    <t>D Grade schools</t>
  </si>
  <si>
    <t>Total</t>
  </si>
  <si>
    <t>Q7</t>
  </si>
  <si>
    <t>Q8</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</si>
</sst>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scheme val="minor"/>
    </font>
    <font>
      <sz val="11"/>
      <color theme="1"/>
      <name val="Calibri"/>
      <family val="2"/>
      <scheme val="minor"/>
    </font>
    <font>
      <b/>
      <sz val="14"/>
      <color theme="1"/>
      <name val="Cambria"/>
    </font>
    <font>
      <sz val="11"/>
      <name val="Calibri"/>
    </font>
    <font>
      <sz val="11"/>
      <color theme="1"/>
      <name val="Calibri"/>
    </font>
    <font>
      <b/>
      <sz val="12"/>
      <color theme="1"/>
      <name val="Cambria"/>
    </font>
    <font>
      <sz val="12"/>
      <color theme="1"/>
      <name val="Cambria"/>
    </font>
    <font>
      <b/>
      <sz val="11"/>
      <color theme="0"/>
      <name val="Bahnschrift semibold"/>
    </font>
    <font>
      <sz val="11"/>
      <color theme="1"/>
      <name val="Calibri"/>
      <scheme val="minor"/>
    </font>
    <font>
      <b/>
      <sz val="11"/>
      <color theme="1"/>
      <name val="Calibri"/>
    </font>
    <font>
      <b/>
      <sz val="11"/>
      <color rgb="FFFF0000"/>
      <name val="Calibri"/>
    </font>
    <font>
      <b/>
      <sz val="11"/>
      <color rgb="FF385623"/>
      <name val="Calibri"/>
    </font>
    <font>
      <b/>
      <sz val="11"/>
      <color rgb="FF000080"/>
      <name val="Calibri"/>
    </font>
    <font>
      <sz val="11"/>
      <color theme="0"/>
      <name val="Calibri"/>
    </font>
    <font>
      <b/>
      <sz val="12"/>
      <color theme="1"/>
      <name val="Cambria"/>
      <family val="1"/>
    </font>
    <font>
      <b/>
      <sz val="11"/>
      <color theme="0"/>
      <name val="Bahnschrift SemiBold"/>
      <family val="2"/>
    </font>
    <font>
      <b/>
      <sz val="11"/>
      <color theme="1"/>
      <name val="Calibri"/>
      <family val="2"/>
      <scheme val="minor"/>
    </font>
    <font>
      <b/>
      <sz val="11"/>
      <color theme="1"/>
      <name val="Calibri"/>
      <family val="2"/>
    </font>
    <font>
      <sz val="11"/>
      <color theme="1"/>
      <name val="Calibri"/>
      <family val="2"/>
    </font>
    <font>
      <sz val="12"/>
      <color theme="1"/>
      <name val="Cambria"/>
      <family val="1"/>
    </font>
  </fonts>
  <fills count="14">
    <fill>
      <patternFill patternType="none"/>
    </fill>
    <fill>
      <patternFill patternType="gray125"/>
    </fill>
    <fill>
      <patternFill patternType="solid">
        <fgColor rgb="FFE2EFD9"/>
        <bgColor rgb="FFE2EFD9"/>
      </patternFill>
    </fill>
    <fill>
      <patternFill patternType="solid">
        <fgColor rgb="FFF7CAAC"/>
        <bgColor rgb="FFF7CAAC"/>
      </patternFill>
    </fill>
    <fill>
      <patternFill patternType="solid">
        <fgColor rgb="FFDBE5F1"/>
        <bgColor rgb="FFDBE5F1"/>
      </patternFill>
    </fill>
    <fill>
      <patternFill patternType="solid">
        <fgColor theme="1"/>
        <bgColor theme="1"/>
      </patternFill>
    </fill>
    <fill>
      <patternFill patternType="solid">
        <fgColor rgb="FF2F5496"/>
        <bgColor rgb="FF2F5496"/>
      </patternFill>
    </fill>
    <fill>
      <patternFill patternType="solid">
        <fgColor rgb="FFD8D8D8"/>
        <bgColor rgb="FFD8D8D8"/>
      </patternFill>
    </fill>
    <fill>
      <patternFill patternType="solid">
        <fgColor rgb="FFE7E6E6"/>
        <bgColor rgb="FFE7E6E6"/>
      </patternFill>
    </fill>
    <fill>
      <patternFill patternType="solid">
        <fgColor theme="8"/>
        <bgColor theme="8"/>
      </patternFill>
    </fill>
    <fill>
      <patternFill patternType="solid">
        <fgColor rgb="FFFFFF00"/>
        <bgColor rgb="FFE2EFD9"/>
      </patternFill>
    </fill>
    <fill>
      <patternFill patternType="solid">
        <fgColor rgb="FFFFFF00"/>
        <bgColor indexed="64"/>
      </patternFill>
    </fill>
    <fill>
      <patternFill patternType="solid">
        <fgColor rgb="FF00B050"/>
        <bgColor indexed="64"/>
      </patternFill>
    </fill>
    <fill>
      <patternFill patternType="solid">
        <fgColor theme="7" tint="0.39997558519241921"/>
        <bgColor indexed="64"/>
      </patternFill>
    </fill>
  </fills>
  <borders count="57">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style="medium">
        <color rgb="FF808080"/>
      </top>
      <bottom style="medium">
        <color rgb="FF808080"/>
      </bottom>
      <diagonal/>
    </border>
    <border>
      <left/>
      <right/>
      <top style="thin">
        <color rgb="FF808080"/>
      </top>
      <bottom/>
      <diagonal/>
    </border>
    <border>
      <left/>
      <right/>
      <top style="thin">
        <color rgb="FF808080"/>
      </top>
      <bottom style="medium">
        <color rgb="FF808080"/>
      </bottom>
      <diagonal/>
    </border>
    <border>
      <left style="thin">
        <color rgb="FF999999"/>
      </left>
      <right style="thin">
        <color rgb="FF999999"/>
      </right>
      <top style="thin">
        <color rgb="FF999999"/>
      </top>
      <bottom style="thin">
        <color rgb="FF999999"/>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right/>
      <top style="thin">
        <color rgb="FF000000"/>
      </top>
      <bottom style="double">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double">
        <color rgb="FF000000"/>
      </bottom>
      <diagonal/>
    </border>
    <border>
      <left style="thin">
        <color rgb="FF000000"/>
      </left>
      <right style="thin">
        <color rgb="FF000000"/>
      </right>
      <top/>
      <bottom/>
      <diagonal/>
    </border>
  </borders>
  <cellStyleXfs count="1">
    <xf numFmtId="0" fontId="0" fillId="0" borderId="0"/>
  </cellStyleXfs>
  <cellXfs count="128">
    <xf numFmtId="0" fontId="0" fillId="0" borderId="0" xfId="0" applyFont="1" applyAlignment="1"/>
    <xf numFmtId="9" fontId="2" fillId="2" borderId="5" xfId="0" applyNumberFormat="1" applyFont="1" applyFill="1" applyBorder="1" applyAlignment="1">
      <alignment horizontal="center" vertical="center" wrapText="1"/>
    </xf>
    <xf numFmtId="9" fontId="2" fillId="2" borderId="6"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9" fontId="5" fillId="2" borderId="6" xfId="0" applyNumberFormat="1" applyFont="1" applyFill="1" applyBorder="1" applyAlignment="1">
      <alignment horizontal="center" vertical="center" wrapText="1"/>
    </xf>
    <xf numFmtId="0" fontId="6" fillId="0" borderId="5" xfId="0" applyFont="1" applyBorder="1" applyAlignment="1">
      <alignment horizontal="center" vertical="center"/>
    </xf>
    <xf numFmtId="9" fontId="6" fillId="0" borderId="6" xfId="0" applyNumberFormat="1" applyFont="1" applyBorder="1" applyAlignment="1">
      <alignment horizontal="left" vertical="center"/>
    </xf>
    <xf numFmtId="1" fontId="6" fillId="0" borderId="6" xfId="0" applyNumberFormat="1" applyFont="1" applyBorder="1" applyAlignment="1">
      <alignment horizontal="center" vertical="top"/>
    </xf>
    <xf numFmtId="0" fontId="6" fillId="0" borderId="11" xfId="0" applyFont="1" applyBorder="1" applyAlignment="1">
      <alignment horizontal="center" vertical="center"/>
    </xf>
    <xf numFmtId="9" fontId="6" fillId="0" borderId="12" xfId="0" applyNumberFormat="1" applyFont="1" applyBorder="1" applyAlignment="1">
      <alignment horizontal="left" vertical="center"/>
    </xf>
    <xf numFmtId="1" fontId="6" fillId="0" borderId="12" xfId="0" applyNumberFormat="1" applyFont="1" applyBorder="1" applyAlignment="1">
      <alignment horizontal="center" vertical="top"/>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right"/>
    </xf>
    <xf numFmtId="0" fontId="4" fillId="0" borderId="0" xfId="0" applyFont="1" applyAlignment="1">
      <alignment horizontal="center" vertical="center"/>
    </xf>
    <xf numFmtId="0" fontId="4" fillId="0" borderId="0" xfId="0" applyFont="1"/>
    <xf numFmtId="0" fontId="8" fillId="0" borderId="0" xfId="0" applyFont="1"/>
    <xf numFmtId="17" fontId="4" fillId="0" borderId="0" xfId="0" applyNumberFormat="1" applyFont="1"/>
    <xf numFmtId="0" fontId="9" fillId="7" borderId="18" xfId="0" applyFont="1" applyFill="1" applyBorder="1" applyAlignment="1">
      <alignment horizontal="center" vertical="center"/>
    </xf>
    <xf numFmtId="0" fontId="9" fillId="7" borderId="19" xfId="0" applyFont="1" applyFill="1" applyBorder="1" applyAlignment="1">
      <alignment horizontal="left"/>
    </xf>
    <xf numFmtId="0" fontId="9" fillId="7" borderId="4" xfId="0" applyFont="1" applyFill="1" applyBorder="1" applyAlignment="1">
      <alignment horizontal="left"/>
    </xf>
    <xf numFmtId="0" fontId="4" fillId="0" borderId="5" xfId="0" applyFont="1" applyBorder="1" applyAlignment="1">
      <alignment horizontal="center" vertical="center"/>
    </xf>
    <xf numFmtId="0" fontId="4" fillId="0" borderId="6"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center" vertical="center"/>
    </xf>
    <xf numFmtId="0" fontId="4" fillId="0" borderId="20" xfId="0" applyFont="1" applyBorder="1" applyAlignment="1">
      <alignment horizontal="left"/>
    </xf>
    <xf numFmtId="0" fontId="4" fillId="0" borderId="21" xfId="0" applyFont="1" applyBorder="1" applyAlignment="1">
      <alignment horizontal="left"/>
    </xf>
    <xf numFmtId="0" fontId="9" fillId="0" borderId="22" xfId="0" applyFont="1" applyBorder="1" applyAlignment="1">
      <alignment horizontal="left"/>
    </xf>
    <xf numFmtId="0" fontId="4" fillId="0" borderId="23" xfId="0" applyFont="1" applyBorder="1" applyAlignment="1">
      <alignment horizontal="left"/>
    </xf>
    <xf numFmtId="0" fontId="9" fillId="7" borderId="27" xfId="0" applyFont="1" applyFill="1" applyBorder="1" applyAlignment="1">
      <alignment horizontal="center" vertical="center"/>
    </xf>
    <xf numFmtId="0" fontId="9" fillId="7" borderId="28" xfId="0" applyFont="1" applyFill="1" applyBorder="1" applyAlignment="1">
      <alignment horizontal="left"/>
    </xf>
    <xf numFmtId="0" fontId="9" fillId="7" borderId="29" xfId="0" applyFont="1" applyFill="1" applyBorder="1" applyAlignment="1">
      <alignment horizontal="left"/>
    </xf>
    <xf numFmtId="0" fontId="4" fillId="0" borderId="30" xfId="0" applyFont="1" applyBorder="1" applyAlignment="1">
      <alignment horizontal="center" vertical="center"/>
    </xf>
    <xf numFmtId="0" fontId="4" fillId="0" borderId="32" xfId="0" applyFont="1" applyBorder="1" applyAlignment="1">
      <alignment horizontal="left"/>
    </xf>
    <xf numFmtId="0" fontId="4" fillId="0" borderId="12" xfId="0" applyFont="1" applyBorder="1" applyAlignment="1">
      <alignment horizontal="left"/>
    </xf>
    <xf numFmtId="0" fontId="9" fillId="2" borderId="33" xfId="0" applyFont="1" applyFill="1" applyBorder="1" applyAlignment="1">
      <alignment horizontal="center" vertical="center"/>
    </xf>
    <xf numFmtId="0" fontId="9" fillId="0" borderId="6" xfId="0" applyFont="1" applyBorder="1" applyAlignment="1">
      <alignment horizontal="center" vertical="center"/>
    </xf>
    <xf numFmtId="0" fontId="10" fillId="0" borderId="6" xfId="0" applyFont="1" applyBorder="1" applyAlignment="1">
      <alignment horizontal="center" vertical="center"/>
    </xf>
    <xf numFmtId="0" fontId="11" fillId="2" borderId="6" xfId="0" applyFont="1" applyFill="1" applyBorder="1" applyAlignment="1">
      <alignment horizontal="center" vertical="center"/>
    </xf>
    <xf numFmtId="0" fontId="12" fillId="0" borderId="37" xfId="0" applyFont="1" applyBorder="1" applyAlignment="1">
      <alignment horizontal="center"/>
    </xf>
    <xf numFmtId="0" fontId="4" fillId="0" borderId="38" xfId="0" applyFont="1" applyBorder="1"/>
    <xf numFmtId="0" fontId="4" fillId="0" borderId="39" xfId="0" applyFont="1" applyBorder="1"/>
    <xf numFmtId="0" fontId="4" fillId="0" borderId="40" xfId="0" applyFont="1" applyBorder="1"/>
    <xf numFmtId="0" fontId="4" fillId="5" borderId="14" xfId="0" applyFont="1" applyFill="1" applyBorder="1" applyAlignment="1">
      <alignment horizontal="center" vertical="center"/>
    </xf>
    <xf numFmtId="0" fontId="4" fillId="5" borderId="14" xfId="0" applyFont="1" applyFill="1" applyBorder="1"/>
    <xf numFmtId="0" fontId="9" fillId="8" borderId="6" xfId="0" applyFont="1" applyFill="1" applyBorder="1"/>
    <xf numFmtId="0" fontId="4" fillId="0" borderId="31" xfId="0" applyFont="1" applyBorder="1"/>
    <xf numFmtId="0" fontId="13" fillId="5" borderId="44" xfId="0" applyFont="1" applyFill="1" applyBorder="1" applyAlignment="1">
      <alignment horizontal="center" vertical="center"/>
    </xf>
    <xf numFmtId="0" fontId="13" fillId="5" borderId="14" xfId="0" applyFont="1" applyFill="1" applyBorder="1" applyAlignment="1">
      <alignment horizontal="center" vertical="center"/>
    </xf>
    <xf numFmtId="0" fontId="4" fillId="0" borderId="45" xfId="0" applyFont="1" applyBorder="1"/>
    <xf numFmtId="0" fontId="4" fillId="0" borderId="46" xfId="0" applyFont="1" applyBorder="1"/>
    <xf numFmtId="0" fontId="4" fillId="0" borderId="6" xfId="0" applyFont="1" applyBorder="1"/>
    <xf numFmtId="0" fontId="4" fillId="2" borderId="33" xfId="0" applyFont="1" applyFill="1" applyBorder="1" applyAlignment="1">
      <alignment horizontal="center" vertical="center"/>
    </xf>
    <xf numFmtId="0" fontId="4" fillId="5" borderId="33" xfId="0" applyFont="1" applyFill="1" applyBorder="1" applyAlignment="1">
      <alignment horizontal="center" vertical="center"/>
    </xf>
    <xf numFmtId="9" fontId="4" fillId="0" borderId="45" xfId="0" applyNumberFormat="1" applyFont="1" applyBorder="1"/>
    <xf numFmtId="0" fontId="4" fillId="0" borderId="6" xfId="0" applyFont="1" applyBorder="1" applyAlignment="1">
      <alignment horizontal="center" vertical="center"/>
    </xf>
    <xf numFmtId="0" fontId="4" fillId="5" borderId="6" xfId="0" applyFont="1" applyFill="1" applyBorder="1" applyAlignment="1">
      <alignment horizontal="center" vertical="center"/>
    </xf>
    <xf numFmtId="9" fontId="4" fillId="0" borderId="47" xfId="0" applyNumberFormat="1" applyFont="1" applyBorder="1"/>
    <xf numFmtId="0" fontId="4" fillId="0" borderId="48" xfId="0" applyFont="1" applyBorder="1"/>
    <xf numFmtId="9" fontId="4" fillId="0" borderId="49" xfId="0" applyNumberFormat="1" applyFont="1" applyBorder="1"/>
    <xf numFmtId="0" fontId="9" fillId="0" borderId="6" xfId="0" applyFont="1" applyBorder="1"/>
    <xf numFmtId="0" fontId="9" fillId="5" borderId="6" xfId="0" applyFont="1" applyFill="1" applyBorder="1" applyAlignment="1">
      <alignment horizontal="center" vertical="center"/>
    </xf>
    <xf numFmtId="0" fontId="9" fillId="5" borderId="14" xfId="0" applyFont="1" applyFill="1" applyBorder="1" applyAlignment="1">
      <alignment horizontal="center" vertical="center"/>
    </xf>
    <xf numFmtId="0" fontId="4" fillId="2" borderId="6" xfId="0" applyFont="1" applyFill="1" applyBorder="1" applyAlignment="1">
      <alignment horizontal="center" vertical="center"/>
    </xf>
    <xf numFmtId="0" fontId="13" fillId="5" borderId="50" xfId="0" applyFont="1" applyFill="1" applyBorder="1" applyAlignment="1">
      <alignment horizontal="center" vertical="center"/>
    </xf>
    <xf numFmtId="0" fontId="4" fillId="5" borderId="51" xfId="0" applyFont="1" applyFill="1" applyBorder="1" applyAlignment="1">
      <alignment horizontal="center" vertical="center"/>
    </xf>
    <xf numFmtId="0" fontId="4" fillId="5" borderId="52" xfId="0" applyFont="1" applyFill="1" applyBorder="1" applyAlignment="1">
      <alignment horizontal="center" vertical="center"/>
    </xf>
    <xf numFmtId="0" fontId="9" fillId="0" borderId="0" xfId="0" applyFont="1"/>
    <xf numFmtId="0" fontId="9" fillId="5" borderId="14" xfId="0" applyFont="1" applyFill="1" applyBorder="1"/>
    <xf numFmtId="0" fontId="4" fillId="0" borderId="0" xfId="0" applyFont="1" applyAlignment="1">
      <alignment wrapText="1"/>
    </xf>
    <xf numFmtId="0" fontId="4" fillId="0" borderId="31" xfId="0" applyFont="1" applyBorder="1" applyAlignment="1">
      <alignment wrapText="1"/>
    </xf>
    <xf numFmtId="0" fontId="13" fillId="5" borderId="55" xfId="0" applyFont="1" applyFill="1" applyBorder="1" applyAlignment="1">
      <alignment horizontal="center" vertical="center" wrapText="1"/>
    </xf>
    <xf numFmtId="0" fontId="4" fillId="5" borderId="14" xfId="0" applyFont="1" applyFill="1" applyBorder="1" applyAlignment="1">
      <alignment wrapText="1"/>
    </xf>
    <xf numFmtId="0" fontId="13" fillId="5" borderId="6" xfId="0" applyFont="1" applyFill="1" applyBorder="1" applyAlignment="1">
      <alignment horizontal="center" vertical="center"/>
    </xf>
    <xf numFmtId="0" fontId="9" fillId="0" borderId="0" xfId="0" applyFont="1" applyAlignment="1">
      <alignment horizontal="center" vertical="center"/>
    </xf>
    <xf numFmtId="14" fontId="5" fillId="2" borderId="6" xfId="0" applyNumberFormat="1" applyFont="1" applyFill="1" applyBorder="1" applyAlignment="1">
      <alignment horizontal="center" vertical="center" wrapText="1"/>
    </xf>
    <xf numFmtId="14" fontId="4" fillId="0" borderId="4" xfId="0" applyNumberFormat="1" applyFont="1" applyBorder="1"/>
    <xf numFmtId="14" fontId="4" fillId="0" borderId="10" xfId="0" applyNumberFormat="1" applyFont="1" applyBorder="1"/>
    <xf numFmtId="14" fontId="4" fillId="4" borderId="10" xfId="0" applyNumberFormat="1" applyFont="1" applyFill="1" applyBorder="1" applyAlignment="1">
      <alignment horizontal="right"/>
    </xf>
    <xf numFmtId="14" fontId="4" fillId="4" borderId="13" xfId="0" applyNumberFormat="1" applyFont="1" applyFill="1" applyBorder="1" applyAlignment="1">
      <alignment horizontal="right"/>
    </xf>
    <xf numFmtId="14" fontId="0" fillId="0" borderId="0" xfId="0" applyNumberFormat="1" applyFont="1" applyAlignment="1"/>
    <xf numFmtId="1" fontId="0" fillId="0" borderId="0" xfId="0" applyNumberFormat="1" applyFont="1" applyAlignment="1"/>
    <xf numFmtId="0" fontId="1" fillId="0" borderId="0" xfId="0" applyFont="1" applyAlignment="1"/>
    <xf numFmtId="9" fontId="14" fillId="2" borderId="56" xfId="0" applyNumberFormat="1" applyFont="1" applyFill="1" applyBorder="1" applyAlignment="1">
      <alignment horizontal="center" vertical="center" wrapText="1"/>
    </xf>
    <xf numFmtId="0" fontId="6" fillId="0" borderId="36" xfId="0" applyFont="1" applyBorder="1" applyAlignment="1">
      <alignment horizontal="center" vertical="center"/>
    </xf>
    <xf numFmtId="9" fontId="6" fillId="0" borderId="36" xfId="0" applyNumberFormat="1" applyFont="1" applyBorder="1" applyAlignment="1">
      <alignment horizontal="left" vertical="center"/>
    </xf>
    <xf numFmtId="0" fontId="16" fillId="0" borderId="0" xfId="0" applyFont="1" applyAlignment="1"/>
    <xf numFmtId="0" fontId="17" fillId="0" borderId="0" xfId="0" applyFont="1" applyAlignment="1">
      <alignment horizontal="right"/>
    </xf>
    <xf numFmtId="0" fontId="0" fillId="0" borderId="0" xfId="0" applyFont="1" applyAlignment="1">
      <alignment horizontal="right"/>
    </xf>
    <xf numFmtId="9" fontId="14" fillId="2" borderId="56" xfId="0" applyNumberFormat="1" applyFont="1" applyFill="1" applyBorder="1" applyAlignment="1">
      <alignment horizontal="right" vertical="center" wrapText="1"/>
    </xf>
    <xf numFmtId="0" fontId="0" fillId="11" borderId="0" xfId="0" applyFont="1" applyFill="1" applyAlignment="1">
      <alignment horizontal="right"/>
    </xf>
    <xf numFmtId="0" fontId="4" fillId="11" borderId="0" xfId="0" applyFont="1" applyFill="1" applyAlignment="1">
      <alignment horizontal="center"/>
    </xf>
    <xf numFmtId="0" fontId="18" fillId="12" borderId="0" xfId="0" applyFont="1" applyFill="1" applyAlignment="1">
      <alignment horizontal="center"/>
    </xf>
    <xf numFmtId="0" fontId="18" fillId="13" borderId="0" xfId="0" applyFont="1" applyFill="1" applyAlignment="1">
      <alignment horizontal="center"/>
    </xf>
    <xf numFmtId="0" fontId="4" fillId="13" borderId="0" xfId="0" applyFont="1" applyFill="1" applyAlignment="1">
      <alignment horizontal="center"/>
    </xf>
    <xf numFmtId="9" fontId="19" fillId="0" borderId="6" xfId="0" applyNumberFormat="1" applyFont="1" applyBorder="1" applyAlignment="1">
      <alignment horizontal="left" vertical="center"/>
    </xf>
    <xf numFmtId="0" fontId="18" fillId="0" borderId="31" xfId="0" applyFont="1" applyBorder="1" applyAlignment="1">
      <alignment horizontal="left"/>
    </xf>
    <xf numFmtId="9" fontId="2" fillId="2" borderId="1" xfId="0" applyNumberFormat="1" applyFont="1" applyFill="1" applyBorder="1" applyAlignment="1">
      <alignment horizontal="center" vertical="center" wrapText="1"/>
    </xf>
    <xf numFmtId="0" fontId="3" fillId="0" borderId="2" xfId="0" applyFont="1" applyBorder="1"/>
    <xf numFmtId="0" fontId="3" fillId="0" borderId="3" xfId="0" applyFont="1" applyBorder="1"/>
    <xf numFmtId="9" fontId="2" fillId="10" borderId="7" xfId="0" applyNumberFormat="1" applyFont="1" applyFill="1" applyBorder="1" applyAlignment="1">
      <alignment horizontal="center" vertical="center" wrapText="1"/>
    </xf>
    <xf numFmtId="0" fontId="3" fillId="11" borderId="8" xfId="0" applyFont="1" applyFill="1" applyBorder="1"/>
    <xf numFmtId="0" fontId="3" fillId="11" borderId="9" xfId="0" applyFont="1" applyFill="1" applyBorder="1"/>
    <xf numFmtId="9" fontId="2" fillId="3" borderId="7" xfId="0" applyNumberFormat="1" applyFont="1" applyFill="1" applyBorder="1" applyAlignment="1">
      <alignment horizontal="center" vertical="center" wrapText="1"/>
    </xf>
    <xf numFmtId="0" fontId="3" fillId="0" borderId="8" xfId="0" applyFont="1" applyBorder="1"/>
    <xf numFmtId="0" fontId="3" fillId="0" borderId="9" xfId="0" applyFont="1" applyBorder="1"/>
    <xf numFmtId="0" fontId="9" fillId="2" borderId="34" xfId="0" applyFont="1" applyFill="1" applyBorder="1" applyAlignment="1">
      <alignment horizontal="center" textRotation="90"/>
    </xf>
    <xf numFmtId="0" fontId="3" fillId="0" borderId="35" xfId="0" applyFont="1" applyBorder="1"/>
    <xf numFmtId="0" fontId="3" fillId="0" borderId="36" xfId="0" applyFont="1" applyBorder="1"/>
    <xf numFmtId="0" fontId="9" fillId="2" borderId="34" xfId="0" applyFont="1" applyFill="1" applyBorder="1" applyAlignment="1">
      <alignment horizontal="center" vertical="center" textRotation="90"/>
    </xf>
    <xf numFmtId="0" fontId="9" fillId="8" borderId="7" xfId="0" applyFont="1" applyFill="1" applyBorder="1" applyAlignment="1">
      <alignment horizontal="center"/>
    </xf>
    <xf numFmtId="0" fontId="13" fillId="9" borderId="41" xfId="0" applyFont="1" applyFill="1" applyBorder="1" applyAlignment="1">
      <alignment horizontal="center" vertical="center"/>
    </xf>
    <xf numFmtId="0" fontId="3" fillId="0" borderId="42" xfId="0" applyFont="1" applyBorder="1"/>
    <xf numFmtId="0" fontId="3" fillId="0" borderId="43" xfId="0" applyFont="1" applyBorder="1"/>
    <xf numFmtId="0" fontId="13" fillId="9" borderId="7" xfId="0" applyFont="1" applyFill="1" applyBorder="1" applyAlignment="1">
      <alignment horizontal="center" vertical="center"/>
    </xf>
    <xf numFmtId="0" fontId="13" fillId="9" borderId="7" xfId="0" applyFont="1" applyFill="1" applyBorder="1" applyAlignment="1">
      <alignment horizontal="center" vertical="center" wrapText="1"/>
    </xf>
    <xf numFmtId="0" fontId="13" fillId="9" borderId="53" xfId="0" applyFont="1" applyFill="1" applyBorder="1" applyAlignment="1">
      <alignment horizontal="center" vertical="center" wrapText="1"/>
    </xf>
    <xf numFmtId="0" fontId="3" fillId="0" borderId="16" xfId="0" applyFont="1" applyBorder="1"/>
    <xf numFmtId="0" fontId="3" fillId="0" borderId="54" xfId="0" applyFont="1" applyBorder="1"/>
    <xf numFmtId="0" fontId="7" fillId="6" borderId="24" xfId="0" applyFont="1" applyFill="1" applyBorder="1" applyAlignment="1">
      <alignment horizontal="left"/>
    </xf>
    <xf numFmtId="0" fontId="3" fillId="0" borderId="25" xfId="0" applyFont="1" applyBorder="1"/>
    <xf numFmtId="0" fontId="3" fillId="0" borderId="26" xfId="0" applyFont="1" applyBorder="1"/>
    <xf numFmtId="0" fontId="15" fillId="6" borderId="15" xfId="0" applyFont="1" applyFill="1" applyBorder="1" applyAlignment="1">
      <alignment horizontal="left"/>
    </xf>
    <xf numFmtId="0" fontId="3" fillId="0" borderId="17" xfId="0" applyFont="1" applyBorder="1"/>
    <xf numFmtId="0" fontId="15" fillId="6" borderId="7" xfId="0" applyFont="1" applyFill="1" applyBorder="1" applyAlignment="1">
      <alignment horizontal="left"/>
    </xf>
    <xf numFmtId="0" fontId="15" fillId="6" borderId="51" xfId="0" applyFont="1" applyFill="1" applyBorder="1" applyAlignment="1">
      <alignment vertical="top" wrapText="1"/>
    </xf>
    <xf numFmtId="0" fontId="3" fillId="0" borderId="51" xfId="0" applyFont="1" applyBorder="1" applyAlignment="1">
      <alignment vertical="top" wrapText="1"/>
    </xf>
    <xf numFmtId="0" fontId="7" fillId="6" borderId="15"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1"/>
    <c:view3D>
      <c:rotX val="15"/>
      <c:rotY val="20"/>
      <c:rAngAx val="1"/>
    </c:view3D>
    <c:floor>
      <c:thickness val="0"/>
    </c:floor>
    <c:sideWall>
      <c:thickness val="0"/>
    </c:sideWall>
    <c:backWall>
      <c:thickness val="0"/>
    </c:backWall>
    <c:plotArea>
      <c:layout/>
      <c:bar3DChart>
        <c:barDir val="bar"/>
        <c:grouping val="clustered"/>
        <c:varyColors val="0"/>
        <c:ser>
          <c:idx val="0"/>
          <c:order val="0"/>
          <c:tx>
            <c:strRef>
              <c:f>'Raw Data'!$AE$3</c:f>
              <c:strCache>
                <c:ptCount val="1"/>
                <c:pt idx="0">
                  <c:v>Infrastructure Score</c:v>
                </c:pt>
              </c:strCache>
            </c:strRef>
          </c:tx>
          <c:invertIfNegative val="0"/>
          <c:val>
            <c:numRef>
              <c:f>'Raw Data'!$AE$4:$AE$131</c:f>
              <c:numCache>
                <c:formatCode>0</c:formatCode>
                <c:ptCount val="128"/>
                <c:pt idx="0">
                  <c:v>38</c:v>
                </c:pt>
                <c:pt idx="1">
                  <c:v>27</c:v>
                </c:pt>
                <c:pt idx="2">
                  <c:v>28</c:v>
                </c:pt>
                <c:pt idx="3">
                  <c:v>18</c:v>
                </c:pt>
                <c:pt idx="4">
                  <c:v>36</c:v>
                </c:pt>
                <c:pt idx="5">
                  <c:v>25</c:v>
                </c:pt>
                <c:pt idx="6">
                  <c:v>28</c:v>
                </c:pt>
                <c:pt idx="7">
                  <c:v>21</c:v>
                </c:pt>
                <c:pt idx="8">
                  <c:v>24</c:v>
                </c:pt>
                <c:pt idx="9">
                  <c:v>31</c:v>
                </c:pt>
                <c:pt idx="10">
                  <c:v>26</c:v>
                </c:pt>
                <c:pt idx="11">
                  <c:v>15</c:v>
                </c:pt>
                <c:pt idx="12">
                  <c:v>30</c:v>
                </c:pt>
                <c:pt idx="13">
                  <c:v>21</c:v>
                </c:pt>
                <c:pt idx="14">
                  <c:v>17</c:v>
                </c:pt>
                <c:pt idx="15">
                  <c:v>25</c:v>
                </c:pt>
                <c:pt idx="16">
                  <c:v>20</c:v>
                </c:pt>
                <c:pt idx="17">
                  <c:v>15</c:v>
                </c:pt>
                <c:pt idx="18">
                  <c:v>35</c:v>
                </c:pt>
                <c:pt idx="19">
                  <c:v>26</c:v>
                </c:pt>
                <c:pt idx="20">
                  <c:v>10</c:v>
                </c:pt>
                <c:pt idx="21">
                  <c:v>10</c:v>
                </c:pt>
                <c:pt idx="22">
                  <c:v>17</c:v>
                </c:pt>
                <c:pt idx="23">
                  <c:v>26</c:v>
                </c:pt>
                <c:pt idx="24">
                  <c:v>9</c:v>
                </c:pt>
                <c:pt idx="25">
                  <c:v>20</c:v>
                </c:pt>
                <c:pt idx="26">
                  <c:v>20</c:v>
                </c:pt>
                <c:pt idx="27">
                  <c:v>7</c:v>
                </c:pt>
                <c:pt idx="28">
                  <c:v>32</c:v>
                </c:pt>
                <c:pt idx="29">
                  <c:v>18</c:v>
                </c:pt>
                <c:pt idx="30">
                  <c:v>18</c:v>
                </c:pt>
                <c:pt idx="31">
                  <c:v>20</c:v>
                </c:pt>
                <c:pt idx="32">
                  <c:v>7</c:v>
                </c:pt>
                <c:pt idx="33">
                  <c:v>13</c:v>
                </c:pt>
                <c:pt idx="34">
                  <c:v>22</c:v>
                </c:pt>
                <c:pt idx="35">
                  <c:v>13</c:v>
                </c:pt>
                <c:pt idx="36">
                  <c:v>19</c:v>
                </c:pt>
                <c:pt idx="37">
                  <c:v>10</c:v>
                </c:pt>
                <c:pt idx="38">
                  <c:v>16</c:v>
                </c:pt>
                <c:pt idx="39">
                  <c:v>20</c:v>
                </c:pt>
                <c:pt idx="40">
                  <c:v>18</c:v>
                </c:pt>
                <c:pt idx="41">
                  <c:v>8</c:v>
                </c:pt>
                <c:pt idx="42">
                  <c:v>13</c:v>
                </c:pt>
                <c:pt idx="43">
                  <c:v>11</c:v>
                </c:pt>
                <c:pt idx="44">
                  <c:v>23</c:v>
                </c:pt>
                <c:pt idx="45">
                  <c:v>21</c:v>
                </c:pt>
                <c:pt idx="46">
                  <c:v>20</c:v>
                </c:pt>
                <c:pt idx="47">
                  <c:v>16</c:v>
                </c:pt>
                <c:pt idx="48">
                  <c:v>28</c:v>
                </c:pt>
                <c:pt idx="49">
                  <c:v>12</c:v>
                </c:pt>
                <c:pt idx="50">
                  <c:v>12</c:v>
                </c:pt>
                <c:pt idx="51">
                  <c:v>20</c:v>
                </c:pt>
                <c:pt idx="52">
                  <c:v>7</c:v>
                </c:pt>
                <c:pt idx="53">
                  <c:v>18</c:v>
                </c:pt>
                <c:pt idx="54">
                  <c:v>15</c:v>
                </c:pt>
                <c:pt idx="55">
                  <c:v>13</c:v>
                </c:pt>
                <c:pt idx="56">
                  <c:v>21</c:v>
                </c:pt>
                <c:pt idx="57">
                  <c:v>9</c:v>
                </c:pt>
                <c:pt idx="58">
                  <c:v>21</c:v>
                </c:pt>
                <c:pt idx="59">
                  <c:v>15</c:v>
                </c:pt>
                <c:pt idx="60">
                  <c:v>23</c:v>
                </c:pt>
                <c:pt idx="61">
                  <c:v>13</c:v>
                </c:pt>
                <c:pt idx="62">
                  <c:v>10</c:v>
                </c:pt>
                <c:pt idx="63">
                  <c:v>15</c:v>
                </c:pt>
                <c:pt idx="64">
                  <c:v>18</c:v>
                </c:pt>
                <c:pt idx="65">
                  <c:v>22</c:v>
                </c:pt>
                <c:pt idx="66">
                  <c:v>7</c:v>
                </c:pt>
                <c:pt idx="67">
                  <c:v>20</c:v>
                </c:pt>
                <c:pt idx="68">
                  <c:v>9</c:v>
                </c:pt>
                <c:pt idx="69">
                  <c:v>17</c:v>
                </c:pt>
                <c:pt idx="70">
                  <c:v>7</c:v>
                </c:pt>
                <c:pt idx="71">
                  <c:v>7</c:v>
                </c:pt>
                <c:pt idx="72">
                  <c:v>15</c:v>
                </c:pt>
                <c:pt idx="73">
                  <c:v>15</c:v>
                </c:pt>
                <c:pt idx="74">
                  <c:v>17</c:v>
                </c:pt>
                <c:pt idx="75">
                  <c:v>22</c:v>
                </c:pt>
                <c:pt idx="76">
                  <c:v>18</c:v>
                </c:pt>
                <c:pt idx="77">
                  <c:v>18</c:v>
                </c:pt>
                <c:pt idx="78">
                  <c:v>20</c:v>
                </c:pt>
                <c:pt idx="79">
                  <c:v>13</c:v>
                </c:pt>
                <c:pt idx="80">
                  <c:v>16</c:v>
                </c:pt>
                <c:pt idx="81">
                  <c:v>24</c:v>
                </c:pt>
                <c:pt idx="82">
                  <c:v>22</c:v>
                </c:pt>
                <c:pt idx="83">
                  <c:v>18</c:v>
                </c:pt>
                <c:pt idx="84">
                  <c:v>10</c:v>
                </c:pt>
                <c:pt idx="85">
                  <c:v>12</c:v>
                </c:pt>
                <c:pt idx="86">
                  <c:v>20</c:v>
                </c:pt>
                <c:pt idx="87">
                  <c:v>18</c:v>
                </c:pt>
                <c:pt idx="88">
                  <c:v>23</c:v>
                </c:pt>
                <c:pt idx="89">
                  <c:v>9</c:v>
                </c:pt>
                <c:pt idx="90">
                  <c:v>18</c:v>
                </c:pt>
                <c:pt idx="91">
                  <c:v>25</c:v>
                </c:pt>
                <c:pt idx="92">
                  <c:v>29</c:v>
                </c:pt>
                <c:pt idx="93">
                  <c:v>5</c:v>
                </c:pt>
                <c:pt idx="94">
                  <c:v>8</c:v>
                </c:pt>
                <c:pt idx="95">
                  <c:v>7</c:v>
                </c:pt>
                <c:pt idx="96">
                  <c:v>21</c:v>
                </c:pt>
                <c:pt idx="97">
                  <c:v>9</c:v>
                </c:pt>
                <c:pt idx="98">
                  <c:v>17</c:v>
                </c:pt>
                <c:pt idx="99">
                  <c:v>15</c:v>
                </c:pt>
                <c:pt idx="100">
                  <c:v>7</c:v>
                </c:pt>
                <c:pt idx="101">
                  <c:v>10</c:v>
                </c:pt>
                <c:pt idx="102">
                  <c:v>13</c:v>
                </c:pt>
                <c:pt idx="103">
                  <c:v>18</c:v>
                </c:pt>
                <c:pt idx="104">
                  <c:v>4</c:v>
                </c:pt>
                <c:pt idx="105">
                  <c:v>4</c:v>
                </c:pt>
                <c:pt idx="106">
                  <c:v>12</c:v>
                </c:pt>
                <c:pt idx="107">
                  <c:v>12</c:v>
                </c:pt>
                <c:pt idx="108">
                  <c:v>12</c:v>
                </c:pt>
                <c:pt idx="109">
                  <c:v>21</c:v>
                </c:pt>
                <c:pt idx="110">
                  <c:v>23</c:v>
                </c:pt>
                <c:pt idx="111">
                  <c:v>13</c:v>
                </c:pt>
                <c:pt idx="112">
                  <c:v>13</c:v>
                </c:pt>
                <c:pt idx="113">
                  <c:v>16</c:v>
                </c:pt>
                <c:pt idx="114">
                  <c:v>4</c:v>
                </c:pt>
                <c:pt idx="115">
                  <c:v>7</c:v>
                </c:pt>
                <c:pt idx="116">
                  <c:v>14</c:v>
                </c:pt>
                <c:pt idx="117">
                  <c:v>10</c:v>
                </c:pt>
                <c:pt idx="118">
                  <c:v>10</c:v>
                </c:pt>
                <c:pt idx="119">
                  <c:v>9</c:v>
                </c:pt>
                <c:pt idx="120">
                  <c:v>7</c:v>
                </c:pt>
                <c:pt idx="121">
                  <c:v>12</c:v>
                </c:pt>
                <c:pt idx="122">
                  <c:v>15</c:v>
                </c:pt>
                <c:pt idx="123">
                  <c:v>7</c:v>
                </c:pt>
                <c:pt idx="124">
                  <c:v>8</c:v>
                </c:pt>
                <c:pt idx="125">
                  <c:v>23</c:v>
                </c:pt>
                <c:pt idx="126">
                  <c:v>10</c:v>
                </c:pt>
                <c:pt idx="127">
                  <c:v>0</c:v>
                </c:pt>
              </c:numCache>
            </c:numRef>
          </c:val>
        </c:ser>
        <c:ser>
          <c:idx val="1"/>
          <c:order val="1"/>
          <c:tx>
            <c:strRef>
              <c:f>'Raw Data'!$AF$3</c:f>
              <c:strCache>
                <c:ptCount val="1"/>
                <c:pt idx="0">
                  <c:v>Enablement</c:v>
                </c:pt>
              </c:strCache>
            </c:strRef>
          </c:tx>
          <c:invertIfNegative val="0"/>
          <c:val>
            <c:numRef>
              <c:f>'Raw Data'!$AF$4:$AF$131</c:f>
              <c:numCache>
                <c:formatCode>0</c:formatCode>
                <c:ptCount val="128"/>
                <c:pt idx="0">
                  <c:v>53</c:v>
                </c:pt>
                <c:pt idx="1">
                  <c:v>51</c:v>
                </c:pt>
                <c:pt idx="2">
                  <c:v>40</c:v>
                </c:pt>
                <c:pt idx="3">
                  <c:v>49</c:v>
                </c:pt>
                <c:pt idx="4">
                  <c:v>36</c:v>
                </c:pt>
                <c:pt idx="5">
                  <c:v>43</c:v>
                </c:pt>
                <c:pt idx="6">
                  <c:v>32</c:v>
                </c:pt>
                <c:pt idx="7">
                  <c:v>43</c:v>
                </c:pt>
                <c:pt idx="8">
                  <c:v>44</c:v>
                </c:pt>
                <c:pt idx="9">
                  <c:v>29</c:v>
                </c:pt>
                <c:pt idx="10">
                  <c:v>38</c:v>
                </c:pt>
                <c:pt idx="11">
                  <c:v>33</c:v>
                </c:pt>
                <c:pt idx="12">
                  <c:v>20</c:v>
                </c:pt>
                <c:pt idx="13">
                  <c:v>33</c:v>
                </c:pt>
                <c:pt idx="14">
                  <c:v>26</c:v>
                </c:pt>
                <c:pt idx="15">
                  <c:v>28</c:v>
                </c:pt>
                <c:pt idx="16">
                  <c:v>26</c:v>
                </c:pt>
                <c:pt idx="17">
                  <c:v>36</c:v>
                </c:pt>
                <c:pt idx="18">
                  <c:v>24</c:v>
                </c:pt>
                <c:pt idx="19">
                  <c:v>21</c:v>
                </c:pt>
                <c:pt idx="20">
                  <c:v>38</c:v>
                </c:pt>
                <c:pt idx="21">
                  <c:v>35</c:v>
                </c:pt>
                <c:pt idx="22">
                  <c:v>33</c:v>
                </c:pt>
                <c:pt idx="23">
                  <c:v>30</c:v>
                </c:pt>
                <c:pt idx="24">
                  <c:v>31</c:v>
                </c:pt>
                <c:pt idx="25">
                  <c:v>31</c:v>
                </c:pt>
                <c:pt idx="26">
                  <c:v>26</c:v>
                </c:pt>
                <c:pt idx="27">
                  <c:v>33</c:v>
                </c:pt>
                <c:pt idx="28">
                  <c:v>20</c:v>
                </c:pt>
                <c:pt idx="29">
                  <c:v>28</c:v>
                </c:pt>
                <c:pt idx="30">
                  <c:v>25</c:v>
                </c:pt>
                <c:pt idx="31">
                  <c:v>22</c:v>
                </c:pt>
                <c:pt idx="32">
                  <c:v>17</c:v>
                </c:pt>
                <c:pt idx="33">
                  <c:v>40</c:v>
                </c:pt>
                <c:pt idx="34">
                  <c:v>28</c:v>
                </c:pt>
                <c:pt idx="35">
                  <c:v>23</c:v>
                </c:pt>
                <c:pt idx="36">
                  <c:v>25</c:v>
                </c:pt>
                <c:pt idx="37">
                  <c:v>20</c:v>
                </c:pt>
                <c:pt idx="38">
                  <c:v>24</c:v>
                </c:pt>
                <c:pt idx="39">
                  <c:v>14</c:v>
                </c:pt>
                <c:pt idx="40">
                  <c:v>20</c:v>
                </c:pt>
                <c:pt idx="41">
                  <c:v>25</c:v>
                </c:pt>
                <c:pt idx="42">
                  <c:v>35</c:v>
                </c:pt>
                <c:pt idx="43">
                  <c:v>22</c:v>
                </c:pt>
                <c:pt idx="44">
                  <c:v>22</c:v>
                </c:pt>
                <c:pt idx="45">
                  <c:v>20</c:v>
                </c:pt>
                <c:pt idx="46">
                  <c:v>18</c:v>
                </c:pt>
                <c:pt idx="47">
                  <c:v>28</c:v>
                </c:pt>
                <c:pt idx="48">
                  <c:v>40</c:v>
                </c:pt>
                <c:pt idx="49">
                  <c:v>20</c:v>
                </c:pt>
                <c:pt idx="50">
                  <c:v>25</c:v>
                </c:pt>
                <c:pt idx="51">
                  <c:v>14</c:v>
                </c:pt>
                <c:pt idx="52">
                  <c:v>22</c:v>
                </c:pt>
                <c:pt idx="53">
                  <c:v>20</c:v>
                </c:pt>
                <c:pt idx="54">
                  <c:v>17</c:v>
                </c:pt>
                <c:pt idx="55">
                  <c:v>31</c:v>
                </c:pt>
                <c:pt idx="56">
                  <c:v>30</c:v>
                </c:pt>
                <c:pt idx="57">
                  <c:v>20</c:v>
                </c:pt>
                <c:pt idx="58">
                  <c:v>22</c:v>
                </c:pt>
                <c:pt idx="59">
                  <c:v>30</c:v>
                </c:pt>
                <c:pt idx="60">
                  <c:v>20</c:v>
                </c:pt>
                <c:pt idx="61">
                  <c:v>22</c:v>
                </c:pt>
                <c:pt idx="62">
                  <c:v>22</c:v>
                </c:pt>
                <c:pt idx="63">
                  <c:v>14</c:v>
                </c:pt>
                <c:pt idx="64">
                  <c:v>17</c:v>
                </c:pt>
                <c:pt idx="65">
                  <c:v>14</c:v>
                </c:pt>
                <c:pt idx="66">
                  <c:v>18</c:v>
                </c:pt>
                <c:pt idx="67">
                  <c:v>12</c:v>
                </c:pt>
                <c:pt idx="68">
                  <c:v>20</c:v>
                </c:pt>
                <c:pt idx="69">
                  <c:v>31</c:v>
                </c:pt>
                <c:pt idx="70">
                  <c:v>15</c:v>
                </c:pt>
                <c:pt idx="71">
                  <c:v>32</c:v>
                </c:pt>
                <c:pt idx="72">
                  <c:v>22</c:v>
                </c:pt>
                <c:pt idx="73">
                  <c:v>9</c:v>
                </c:pt>
                <c:pt idx="74">
                  <c:v>20</c:v>
                </c:pt>
                <c:pt idx="75">
                  <c:v>12</c:v>
                </c:pt>
                <c:pt idx="76">
                  <c:v>17</c:v>
                </c:pt>
                <c:pt idx="77">
                  <c:v>23</c:v>
                </c:pt>
                <c:pt idx="78">
                  <c:v>24</c:v>
                </c:pt>
                <c:pt idx="79">
                  <c:v>14</c:v>
                </c:pt>
                <c:pt idx="80">
                  <c:v>23</c:v>
                </c:pt>
                <c:pt idx="81">
                  <c:v>12</c:v>
                </c:pt>
                <c:pt idx="82">
                  <c:v>17</c:v>
                </c:pt>
                <c:pt idx="83">
                  <c:v>17</c:v>
                </c:pt>
                <c:pt idx="84">
                  <c:v>20</c:v>
                </c:pt>
                <c:pt idx="85">
                  <c:v>19</c:v>
                </c:pt>
                <c:pt idx="86">
                  <c:v>22</c:v>
                </c:pt>
                <c:pt idx="87">
                  <c:v>15</c:v>
                </c:pt>
                <c:pt idx="88">
                  <c:v>14</c:v>
                </c:pt>
                <c:pt idx="89">
                  <c:v>28</c:v>
                </c:pt>
                <c:pt idx="90">
                  <c:v>15</c:v>
                </c:pt>
                <c:pt idx="91">
                  <c:v>24</c:v>
                </c:pt>
                <c:pt idx="92">
                  <c:v>24</c:v>
                </c:pt>
                <c:pt idx="93">
                  <c:v>17</c:v>
                </c:pt>
                <c:pt idx="94">
                  <c:v>14</c:v>
                </c:pt>
                <c:pt idx="95">
                  <c:v>17</c:v>
                </c:pt>
                <c:pt idx="96">
                  <c:v>25</c:v>
                </c:pt>
                <c:pt idx="97">
                  <c:v>25</c:v>
                </c:pt>
                <c:pt idx="98">
                  <c:v>11</c:v>
                </c:pt>
                <c:pt idx="99">
                  <c:v>18</c:v>
                </c:pt>
                <c:pt idx="100">
                  <c:v>12</c:v>
                </c:pt>
                <c:pt idx="101">
                  <c:v>17</c:v>
                </c:pt>
                <c:pt idx="102">
                  <c:v>14</c:v>
                </c:pt>
                <c:pt idx="103">
                  <c:v>9</c:v>
                </c:pt>
                <c:pt idx="104">
                  <c:v>14</c:v>
                </c:pt>
                <c:pt idx="105">
                  <c:v>20</c:v>
                </c:pt>
                <c:pt idx="106">
                  <c:v>17</c:v>
                </c:pt>
                <c:pt idx="107">
                  <c:v>15</c:v>
                </c:pt>
                <c:pt idx="108">
                  <c:v>19</c:v>
                </c:pt>
                <c:pt idx="109">
                  <c:v>14</c:v>
                </c:pt>
                <c:pt idx="110">
                  <c:v>21</c:v>
                </c:pt>
                <c:pt idx="111">
                  <c:v>14</c:v>
                </c:pt>
                <c:pt idx="112">
                  <c:v>9</c:v>
                </c:pt>
                <c:pt idx="113">
                  <c:v>16</c:v>
                </c:pt>
                <c:pt idx="114">
                  <c:v>14</c:v>
                </c:pt>
                <c:pt idx="115">
                  <c:v>9</c:v>
                </c:pt>
                <c:pt idx="116">
                  <c:v>17</c:v>
                </c:pt>
                <c:pt idx="117">
                  <c:v>11</c:v>
                </c:pt>
                <c:pt idx="118">
                  <c:v>19</c:v>
                </c:pt>
                <c:pt idx="119">
                  <c:v>12</c:v>
                </c:pt>
                <c:pt idx="120">
                  <c:v>14</c:v>
                </c:pt>
                <c:pt idx="121">
                  <c:v>13</c:v>
                </c:pt>
                <c:pt idx="122">
                  <c:v>20</c:v>
                </c:pt>
                <c:pt idx="123">
                  <c:v>8</c:v>
                </c:pt>
                <c:pt idx="124">
                  <c:v>7</c:v>
                </c:pt>
                <c:pt idx="125">
                  <c:v>20</c:v>
                </c:pt>
                <c:pt idx="126">
                  <c:v>12</c:v>
                </c:pt>
                <c:pt idx="127">
                  <c:v>0</c:v>
                </c:pt>
              </c:numCache>
            </c:numRef>
          </c:val>
        </c:ser>
        <c:ser>
          <c:idx val="2"/>
          <c:order val="2"/>
          <c:tx>
            <c:strRef>
              <c:f>'Raw Data'!$AG$3</c:f>
              <c:strCache>
                <c:ptCount val="1"/>
                <c:pt idx="0">
                  <c:v>Education Quality</c:v>
                </c:pt>
              </c:strCache>
            </c:strRef>
          </c:tx>
          <c:invertIfNegative val="0"/>
          <c:val>
            <c:numRef>
              <c:f>'Raw Data'!$AG$4:$AG$131</c:f>
              <c:numCache>
                <c:formatCode>0</c:formatCode>
                <c:ptCount val="128"/>
                <c:pt idx="0">
                  <c:v>46</c:v>
                </c:pt>
                <c:pt idx="1">
                  <c:v>50</c:v>
                </c:pt>
                <c:pt idx="2">
                  <c:v>50</c:v>
                </c:pt>
                <c:pt idx="3">
                  <c:v>48</c:v>
                </c:pt>
                <c:pt idx="4">
                  <c:v>48</c:v>
                </c:pt>
                <c:pt idx="5">
                  <c:v>48</c:v>
                </c:pt>
                <c:pt idx="6">
                  <c:v>48</c:v>
                </c:pt>
                <c:pt idx="7">
                  <c:v>46</c:v>
                </c:pt>
                <c:pt idx="8">
                  <c:v>46</c:v>
                </c:pt>
                <c:pt idx="9">
                  <c:v>39</c:v>
                </c:pt>
                <c:pt idx="10">
                  <c:v>48</c:v>
                </c:pt>
                <c:pt idx="11">
                  <c:v>43</c:v>
                </c:pt>
                <c:pt idx="12">
                  <c:v>48</c:v>
                </c:pt>
                <c:pt idx="13">
                  <c:v>45</c:v>
                </c:pt>
                <c:pt idx="14">
                  <c:v>50</c:v>
                </c:pt>
                <c:pt idx="15">
                  <c:v>50</c:v>
                </c:pt>
                <c:pt idx="16">
                  <c:v>50</c:v>
                </c:pt>
                <c:pt idx="17">
                  <c:v>45</c:v>
                </c:pt>
                <c:pt idx="18">
                  <c:v>40</c:v>
                </c:pt>
                <c:pt idx="19">
                  <c:v>48</c:v>
                </c:pt>
                <c:pt idx="20">
                  <c:v>43</c:v>
                </c:pt>
                <c:pt idx="21">
                  <c:v>44</c:v>
                </c:pt>
                <c:pt idx="22">
                  <c:v>34</c:v>
                </c:pt>
                <c:pt idx="23">
                  <c:v>45</c:v>
                </c:pt>
                <c:pt idx="24">
                  <c:v>48</c:v>
                </c:pt>
                <c:pt idx="25">
                  <c:v>38</c:v>
                </c:pt>
                <c:pt idx="26">
                  <c:v>39</c:v>
                </c:pt>
                <c:pt idx="27">
                  <c:v>33</c:v>
                </c:pt>
                <c:pt idx="28">
                  <c:v>34</c:v>
                </c:pt>
                <c:pt idx="29">
                  <c:v>43</c:v>
                </c:pt>
                <c:pt idx="30">
                  <c:v>45</c:v>
                </c:pt>
                <c:pt idx="31">
                  <c:v>48</c:v>
                </c:pt>
                <c:pt idx="32">
                  <c:v>50</c:v>
                </c:pt>
                <c:pt idx="33">
                  <c:v>28</c:v>
                </c:pt>
                <c:pt idx="34">
                  <c:v>35</c:v>
                </c:pt>
                <c:pt idx="35">
                  <c:v>42</c:v>
                </c:pt>
                <c:pt idx="36">
                  <c:v>46</c:v>
                </c:pt>
                <c:pt idx="37">
                  <c:v>50</c:v>
                </c:pt>
                <c:pt idx="38">
                  <c:v>45</c:v>
                </c:pt>
                <c:pt idx="39">
                  <c:v>48</c:v>
                </c:pt>
                <c:pt idx="40">
                  <c:v>37</c:v>
                </c:pt>
                <c:pt idx="41">
                  <c:v>38</c:v>
                </c:pt>
                <c:pt idx="42">
                  <c:v>43</c:v>
                </c:pt>
                <c:pt idx="43">
                  <c:v>41</c:v>
                </c:pt>
                <c:pt idx="44">
                  <c:v>27</c:v>
                </c:pt>
                <c:pt idx="45">
                  <c:v>42</c:v>
                </c:pt>
                <c:pt idx="46">
                  <c:v>44</c:v>
                </c:pt>
                <c:pt idx="47">
                  <c:v>39</c:v>
                </c:pt>
                <c:pt idx="48">
                  <c:v>21</c:v>
                </c:pt>
                <c:pt idx="49">
                  <c:v>43</c:v>
                </c:pt>
                <c:pt idx="50">
                  <c:v>41</c:v>
                </c:pt>
                <c:pt idx="51">
                  <c:v>45</c:v>
                </c:pt>
                <c:pt idx="52">
                  <c:v>38</c:v>
                </c:pt>
                <c:pt idx="53">
                  <c:v>25</c:v>
                </c:pt>
                <c:pt idx="54">
                  <c:v>24</c:v>
                </c:pt>
                <c:pt idx="55">
                  <c:v>38</c:v>
                </c:pt>
                <c:pt idx="56">
                  <c:v>20</c:v>
                </c:pt>
                <c:pt idx="57">
                  <c:v>40</c:v>
                </c:pt>
                <c:pt idx="58">
                  <c:v>31</c:v>
                </c:pt>
                <c:pt idx="59">
                  <c:v>25</c:v>
                </c:pt>
                <c:pt idx="60">
                  <c:v>31</c:v>
                </c:pt>
                <c:pt idx="61">
                  <c:v>39</c:v>
                </c:pt>
                <c:pt idx="62">
                  <c:v>48</c:v>
                </c:pt>
                <c:pt idx="63">
                  <c:v>39</c:v>
                </c:pt>
                <c:pt idx="64">
                  <c:v>35</c:v>
                </c:pt>
                <c:pt idx="65">
                  <c:v>42</c:v>
                </c:pt>
                <c:pt idx="66">
                  <c:v>40</c:v>
                </c:pt>
                <c:pt idx="67">
                  <c:v>40</c:v>
                </c:pt>
                <c:pt idx="68">
                  <c:v>33</c:v>
                </c:pt>
                <c:pt idx="69">
                  <c:v>28</c:v>
                </c:pt>
                <c:pt idx="70">
                  <c:v>42</c:v>
                </c:pt>
                <c:pt idx="71">
                  <c:v>35</c:v>
                </c:pt>
                <c:pt idx="72">
                  <c:v>27</c:v>
                </c:pt>
                <c:pt idx="73">
                  <c:v>37</c:v>
                </c:pt>
                <c:pt idx="74">
                  <c:v>35</c:v>
                </c:pt>
                <c:pt idx="75">
                  <c:v>30</c:v>
                </c:pt>
                <c:pt idx="76">
                  <c:v>38</c:v>
                </c:pt>
                <c:pt idx="77">
                  <c:v>33</c:v>
                </c:pt>
                <c:pt idx="78">
                  <c:v>22</c:v>
                </c:pt>
                <c:pt idx="79">
                  <c:v>22</c:v>
                </c:pt>
                <c:pt idx="80">
                  <c:v>43</c:v>
                </c:pt>
                <c:pt idx="81">
                  <c:v>25</c:v>
                </c:pt>
                <c:pt idx="82">
                  <c:v>25</c:v>
                </c:pt>
                <c:pt idx="83">
                  <c:v>28</c:v>
                </c:pt>
                <c:pt idx="84">
                  <c:v>41</c:v>
                </c:pt>
                <c:pt idx="85">
                  <c:v>29</c:v>
                </c:pt>
                <c:pt idx="86">
                  <c:v>23</c:v>
                </c:pt>
                <c:pt idx="87">
                  <c:v>30</c:v>
                </c:pt>
                <c:pt idx="88">
                  <c:v>33</c:v>
                </c:pt>
                <c:pt idx="89">
                  <c:v>19</c:v>
                </c:pt>
                <c:pt idx="90">
                  <c:v>33</c:v>
                </c:pt>
                <c:pt idx="91">
                  <c:v>20</c:v>
                </c:pt>
                <c:pt idx="92">
                  <c:v>14</c:v>
                </c:pt>
                <c:pt idx="93">
                  <c:v>46</c:v>
                </c:pt>
                <c:pt idx="94">
                  <c:v>28</c:v>
                </c:pt>
                <c:pt idx="95">
                  <c:v>42</c:v>
                </c:pt>
                <c:pt idx="96">
                  <c:v>16</c:v>
                </c:pt>
                <c:pt idx="97">
                  <c:v>22</c:v>
                </c:pt>
                <c:pt idx="98">
                  <c:v>30</c:v>
                </c:pt>
                <c:pt idx="99">
                  <c:v>21</c:v>
                </c:pt>
                <c:pt idx="100">
                  <c:v>26</c:v>
                </c:pt>
                <c:pt idx="101">
                  <c:v>35</c:v>
                </c:pt>
                <c:pt idx="102">
                  <c:v>30</c:v>
                </c:pt>
                <c:pt idx="103">
                  <c:v>12</c:v>
                </c:pt>
                <c:pt idx="104">
                  <c:v>38</c:v>
                </c:pt>
                <c:pt idx="105">
                  <c:v>46</c:v>
                </c:pt>
                <c:pt idx="106">
                  <c:v>19</c:v>
                </c:pt>
                <c:pt idx="107">
                  <c:v>28</c:v>
                </c:pt>
                <c:pt idx="108">
                  <c:v>29</c:v>
                </c:pt>
                <c:pt idx="109">
                  <c:v>24</c:v>
                </c:pt>
                <c:pt idx="110">
                  <c:v>13</c:v>
                </c:pt>
                <c:pt idx="111">
                  <c:v>19</c:v>
                </c:pt>
                <c:pt idx="112">
                  <c:v>23</c:v>
                </c:pt>
                <c:pt idx="113">
                  <c:v>25</c:v>
                </c:pt>
                <c:pt idx="114">
                  <c:v>31</c:v>
                </c:pt>
                <c:pt idx="115">
                  <c:v>38</c:v>
                </c:pt>
                <c:pt idx="116">
                  <c:v>16</c:v>
                </c:pt>
                <c:pt idx="117">
                  <c:v>19</c:v>
                </c:pt>
                <c:pt idx="118">
                  <c:v>16</c:v>
                </c:pt>
                <c:pt idx="119">
                  <c:v>25</c:v>
                </c:pt>
                <c:pt idx="120">
                  <c:v>17</c:v>
                </c:pt>
                <c:pt idx="121">
                  <c:v>14</c:v>
                </c:pt>
                <c:pt idx="122">
                  <c:v>4</c:v>
                </c:pt>
                <c:pt idx="123">
                  <c:v>20</c:v>
                </c:pt>
                <c:pt idx="124">
                  <c:v>11</c:v>
                </c:pt>
                <c:pt idx="125">
                  <c:v>0</c:v>
                </c:pt>
                <c:pt idx="126">
                  <c:v>9</c:v>
                </c:pt>
                <c:pt idx="127">
                  <c:v>0</c:v>
                </c:pt>
              </c:numCache>
            </c:numRef>
          </c:val>
        </c:ser>
        <c:ser>
          <c:idx val="3"/>
          <c:order val="3"/>
          <c:tx>
            <c:strRef>
              <c:f>'Raw Data'!$AH$3</c:f>
              <c:strCache>
                <c:ptCount val="1"/>
                <c:pt idx="0">
                  <c:v>Health and Hygeine</c:v>
                </c:pt>
              </c:strCache>
            </c:strRef>
          </c:tx>
          <c:invertIfNegative val="0"/>
          <c:val>
            <c:numRef>
              <c:f>'Raw Data'!$AH$4:$AH$131</c:f>
              <c:numCache>
                <c:formatCode>0</c:formatCode>
                <c:ptCount val="128"/>
                <c:pt idx="0">
                  <c:v>50</c:v>
                </c:pt>
                <c:pt idx="1">
                  <c:v>48</c:v>
                </c:pt>
                <c:pt idx="2">
                  <c:v>45</c:v>
                </c:pt>
                <c:pt idx="3">
                  <c:v>50</c:v>
                </c:pt>
                <c:pt idx="4">
                  <c:v>41</c:v>
                </c:pt>
                <c:pt idx="5">
                  <c:v>38</c:v>
                </c:pt>
                <c:pt idx="6">
                  <c:v>40</c:v>
                </c:pt>
                <c:pt idx="7">
                  <c:v>48</c:v>
                </c:pt>
                <c:pt idx="8">
                  <c:v>38</c:v>
                </c:pt>
                <c:pt idx="9">
                  <c:v>46</c:v>
                </c:pt>
                <c:pt idx="10">
                  <c:v>25</c:v>
                </c:pt>
                <c:pt idx="11">
                  <c:v>44</c:v>
                </c:pt>
                <c:pt idx="12">
                  <c:v>38</c:v>
                </c:pt>
                <c:pt idx="13">
                  <c:v>36</c:v>
                </c:pt>
                <c:pt idx="14">
                  <c:v>42</c:v>
                </c:pt>
                <c:pt idx="15">
                  <c:v>27</c:v>
                </c:pt>
                <c:pt idx="16">
                  <c:v>40</c:v>
                </c:pt>
                <c:pt idx="17">
                  <c:v>31</c:v>
                </c:pt>
                <c:pt idx="18">
                  <c:v>34</c:v>
                </c:pt>
                <c:pt idx="19">
                  <c:v>34</c:v>
                </c:pt>
                <c:pt idx="20">
                  <c:v>35</c:v>
                </c:pt>
                <c:pt idx="21">
                  <c:v>37</c:v>
                </c:pt>
                <c:pt idx="22">
                  <c:v>41</c:v>
                </c:pt>
                <c:pt idx="23">
                  <c:v>26</c:v>
                </c:pt>
                <c:pt idx="24">
                  <c:v>32</c:v>
                </c:pt>
                <c:pt idx="25">
                  <c:v>28</c:v>
                </c:pt>
                <c:pt idx="26">
                  <c:v>22</c:v>
                </c:pt>
                <c:pt idx="27">
                  <c:v>38</c:v>
                </c:pt>
                <c:pt idx="28">
                  <c:v>30</c:v>
                </c:pt>
                <c:pt idx="29">
                  <c:v>22</c:v>
                </c:pt>
                <c:pt idx="30">
                  <c:v>30</c:v>
                </c:pt>
                <c:pt idx="31">
                  <c:v>25</c:v>
                </c:pt>
                <c:pt idx="32">
                  <c:v>35</c:v>
                </c:pt>
                <c:pt idx="33">
                  <c:v>28</c:v>
                </c:pt>
                <c:pt idx="34">
                  <c:v>28</c:v>
                </c:pt>
                <c:pt idx="35">
                  <c:v>30</c:v>
                </c:pt>
                <c:pt idx="36">
                  <c:v>23</c:v>
                </c:pt>
                <c:pt idx="37">
                  <c:v>25</c:v>
                </c:pt>
                <c:pt idx="38">
                  <c:v>22</c:v>
                </c:pt>
                <c:pt idx="39">
                  <c:v>35</c:v>
                </c:pt>
                <c:pt idx="40">
                  <c:v>39</c:v>
                </c:pt>
                <c:pt idx="41">
                  <c:v>30</c:v>
                </c:pt>
                <c:pt idx="42">
                  <c:v>20</c:v>
                </c:pt>
                <c:pt idx="43">
                  <c:v>25</c:v>
                </c:pt>
                <c:pt idx="44">
                  <c:v>36</c:v>
                </c:pt>
                <c:pt idx="45">
                  <c:v>28</c:v>
                </c:pt>
                <c:pt idx="46">
                  <c:v>25</c:v>
                </c:pt>
                <c:pt idx="47">
                  <c:v>24</c:v>
                </c:pt>
                <c:pt idx="48">
                  <c:v>21</c:v>
                </c:pt>
                <c:pt idx="49">
                  <c:v>29</c:v>
                </c:pt>
                <c:pt idx="50">
                  <c:v>28</c:v>
                </c:pt>
                <c:pt idx="51">
                  <c:v>25</c:v>
                </c:pt>
                <c:pt idx="52">
                  <c:v>32</c:v>
                </c:pt>
                <c:pt idx="53">
                  <c:v>38</c:v>
                </c:pt>
                <c:pt idx="54">
                  <c:v>36</c:v>
                </c:pt>
                <c:pt idx="55">
                  <c:v>20</c:v>
                </c:pt>
                <c:pt idx="56">
                  <c:v>30</c:v>
                </c:pt>
                <c:pt idx="57">
                  <c:v>23</c:v>
                </c:pt>
                <c:pt idx="58">
                  <c:v>22</c:v>
                </c:pt>
                <c:pt idx="59">
                  <c:v>26</c:v>
                </c:pt>
                <c:pt idx="60">
                  <c:v>22</c:v>
                </c:pt>
                <c:pt idx="61">
                  <c:v>19</c:v>
                </c:pt>
                <c:pt idx="62">
                  <c:v>11</c:v>
                </c:pt>
                <c:pt idx="63">
                  <c:v>19</c:v>
                </c:pt>
                <c:pt idx="64">
                  <c:v>25</c:v>
                </c:pt>
                <c:pt idx="65">
                  <c:v>14</c:v>
                </c:pt>
                <c:pt idx="66">
                  <c:v>23</c:v>
                </c:pt>
                <c:pt idx="67">
                  <c:v>24</c:v>
                </c:pt>
                <c:pt idx="68">
                  <c:v>25</c:v>
                </c:pt>
                <c:pt idx="69">
                  <c:v>22</c:v>
                </c:pt>
                <c:pt idx="70">
                  <c:v>22</c:v>
                </c:pt>
                <c:pt idx="71">
                  <c:v>14</c:v>
                </c:pt>
                <c:pt idx="72">
                  <c:v>28</c:v>
                </c:pt>
                <c:pt idx="73">
                  <c:v>23</c:v>
                </c:pt>
                <c:pt idx="74">
                  <c:v>23</c:v>
                </c:pt>
                <c:pt idx="75">
                  <c:v>25</c:v>
                </c:pt>
                <c:pt idx="76">
                  <c:v>15</c:v>
                </c:pt>
                <c:pt idx="77">
                  <c:v>17</c:v>
                </c:pt>
                <c:pt idx="78">
                  <c:v>21</c:v>
                </c:pt>
                <c:pt idx="79">
                  <c:v>30</c:v>
                </c:pt>
                <c:pt idx="80">
                  <c:v>5</c:v>
                </c:pt>
                <c:pt idx="81">
                  <c:v>28</c:v>
                </c:pt>
                <c:pt idx="82">
                  <c:v>28</c:v>
                </c:pt>
                <c:pt idx="83">
                  <c:v>23</c:v>
                </c:pt>
                <c:pt idx="84">
                  <c:v>9</c:v>
                </c:pt>
                <c:pt idx="85">
                  <c:v>25</c:v>
                </c:pt>
                <c:pt idx="86">
                  <c:v>20</c:v>
                </c:pt>
                <c:pt idx="87">
                  <c:v>20</c:v>
                </c:pt>
                <c:pt idx="88">
                  <c:v>18</c:v>
                </c:pt>
                <c:pt idx="89">
                  <c:v>27</c:v>
                </c:pt>
                <c:pt idx="90">
                  <c:v>19</c:v>
                </c:pt>
                <c:pt idx="91">
                  <c:v>18</c:v>
                </c:pt>
                <c:pt idx="92">
                  <c:v>16</c:v>
                </c:pt>
                <c:pt idx="93">
                  <c:v>2</c:v>
                </c:pt>
                <c:pt idx="94">
                  <c:v>22</c:v>
                </c:pt>
                <c:pt idx="95">
                  <c:v>14</c:v>
                </c:pt>
                <c:pt idx="96">
                  <c:v>17</c:v>
                </c:pt>
                <c:pt idx="97">
                  <c:v>22</c:v>
                </c:pt>
                <c:pt idx="98">
                  <c:v>16</c:v>
                </c:pt>
                <c:pt idx="99">
                  <c:v>17</c:v>
                </c:pt>
                <c:pt idx="100">
                  <c:v>28</c:v>
                </c:pt>
                <c:pt idx="101">
                  <c:v>14</c:v>
                </c:pt>
                <c:pt idx="102">
                  <c:v>19</c:v>
                </c:pt>
                <c:pt idx="103">
                  <c:v>33</c:v>
                </c:pt>
                <c:pt idx="104">
                  <c:v>19</c:v>
                </c:pt>
                <c:pt idx="105">
                  <c:v>2</c:v>
                </c:pt>
                <c:pt idx="106">
                  <c:v>20</c:v>
                </c:pt>
                <c:pt idx="107">
                  <c:v>16</c:v>
                </c:pt>
                <c:pt idx="108">
                  <c:v>12</c:v>
                </c:pt>
                <c:pt idx="109">
                  <c:v>10</c:v>
                </c:pt>
                <c:pt idx="110">
                  <c:v>9</c:v>
                </c:pt>
                <c:pt idx="111">
                  <c:v>22</c:v>
                </c:pt>
                <c:pt idx="112">
                  <c:v>17</c:v>
                </c:pt>
                <c:pt idx="113">
                  <c:v>9</c:v>
                </c:pt>
                <c:pt idx="114">
                  <c:v>12</c:v>
                </c:pt>
                <c:pt idx="115">
                  <c:v>8</c:v>
                </c:pt>
                <c:pt idx="116">
                  <c:v>11</c:v>
                </c:pt>
                <c:pt idx="117">
                  <c:v>19</c:v>
                </c:pt>
                <c:pt idx="118">
                  <c:v>2</c:v>
                </c:pt>
                <c:pt idx="119">
                  <c:v>4</c:v>
                </c:pt>
                <c:pt idx="120">
                  <c:v>11</c:v>
                </c:pt>
                <c:pt idx="121">
                  <c:v>23</c:v>
                </c:pt>
                <c:pt idx="122">
                  <c:v>4</c:v>
                </c:pt>
                <c:pt idx="123">
                  <c:v>6</c:v>
                </c:pt>
                <c:pt idx="124">
                  <c:v>8</c:v>
                </c:pt>
                <c:pt idx="125">
                  <c:v>0</c:v>
                </c:pt>
                <c:pt idx="126">
                  <c:v>6</c:v>
                </c:pt>
                <c:pt idx="127">
                  <c:v>0</c:v>
                </c:pt>
              </c:numCache>
            </c:numRef>
          </c:val>
        </c:ser>
        <c:ser>
          <c:idx val="4"/>
          <c:order val="4"/>
          <c:tx>
            <c:strRef>
              <c:f>'Raw Data'!$AI$3</c:f>
              <c:strCache>
                <c:ptCount val="1"/>
                <c:pt idx="0">
                  <c:v>Co Curricular score</c:v>
                </c:pt>
              </c:strCache>
            </c:strRef>
          </c:tx>
          <c:invertIfNegative val="0"/>
          <c:val>
            <c:numRef>
              <c:f>'Raw Data'!$AI$4:$AI$131</c:f>
              <c:numCache>
                <c:formatCode>0</c:formatCode>
                <c:ptCount val="128"/>
                <c:pt idx="0">
                  <c:v>25</c:v>
                </c:pt>
                <c:pt idx="1">
                  <c:v>25</c:v>
                </c:pt>
                <c:pt idx="2">
                  <c:v>30</c:v>
                </c:pt>
                <c:pt idx="3">
                  <c:v>25</c:v>
                </c:pt>
                <c:pt idx="4">
                  <c:v>28</c:v>
                </c:pt>
                <c:pt idx="5">
                  <c:v>30</c:v>
                </c:pt>
                <c:pt idx="6">
                  <c:v>28</c:v>
                </c:pt>
                <c:pt idx="7">
                  <c:v>17</c:v>
                </c:pt>
                <c:pt idx="8">
                  <c:v>23</c:v>
                </c:pt>
                <c:pt idx="9">
                  <c:v>21</c:v>
                </c:pt>
                <c:pt idx="10">
                  <c:v>26</c:v>
                </c:pt>
                <c:pt idx="11">
                  <c:v>26</c:v>
                </c:pt>
                <c:pt idx="12">
                  <c:v>25</c:v>
                </c:pt>
                <c:pt idx="13">
                  <c:v>25</c:v>
                </c:pt>
                <c:pt idx="14">
                  <c:v>20</c:v>
                </c:pt>
                <c:pt idx="15">
                  <c:v>25</c:v>
                </c:pt>
                <c:pt idx="16">
                  <c:v>18</c:v>
                </c:pt>
                <c:pt idx="17">
                  <c:v>26</c:v>
                </c:pt>
                <c:pt idx="18">
                  <c:v>20</c:v>
                </c:pt>
                <c:pt idx="19">
                  <c:v>20</c:v>
                </c:pt>
                <c:pt idx="20">
                  <c:v>20</c:v>
                </c:pt>
                <c:pt idx="21">
                  <c:v>18</c:v>
                </c:pt>
                <c:pt idx="22">
                  <c:v>18</c:v>
                </c:pt>
                <c:pt idx="23">
                  <c:v>15</c:v>
                </c:pt>
                <c:pt idx="24">
                  <c:v>21</c:v>
                </c:pt>
                <c:pt idx="25">
                  <c:v>23</c:v>
                </c:pt>
                <c:pt idx="26">
                  <c:v>30</c:v>
                </c:pt>
                <c:pt idx="27">
                  <c:v>25</c:v>
                </c:pt>
                <c:pt idx="28">
                  <c:v>18</c:v>
                </c:pt>
                <c:pt idx="29">
                  <c:v>23</c:v>
                </c:pt>
                <c:pt idx="30">
                  <c:v>15</c:v>
                </c:pt>
                <c:pt idx="31">
                  <c:v>18</c:v>
                </c:pt>
                <c:pt idx="32">
                  <c:v>21</c:v>
                </c:pt>
                <c:pt idx="33">
                  <c:v>21</c:v>
                </c:pt>
                <c:pt idx="34">
                  <c:v>17</c:v>
                </c:pt>
                <c:pt idx="35">
                  <c:v>21</c:v>
                </c:pt>
                <c:pt idx="36">
                  <c:v>15</c:v>
                </c:pt>
                <c:pt idx="37">
                  <c:v>23</c:v>
                </c:pt>
                <c:pt idx="38">
                  <c:v>21</c:v>
                </c:pt>
                <c:pt idx="39">
                  <c:v>9</c:v>
                </c:pt>
                <c:pt idx="40">
                  <c:v>12</c:v>
                </c:pt>
                <c:pt idx="41">
                  <c:v>25</c:v>
                </c:pt>
                <c:pt idx="42">
                  <c:v>15</c:v>
                </c:pt>
                <c:pt idx="43">
                  <c:v>26</c:v>
                </c:pt>
                <c:pt idx="44">
                  <c:v>15</c:v>
                </c:pt>
                <c:pt idx="45">
                  <c:v>12</c:v>
                </c:pt>
                <c:pt idx="46">
                  <c:v>15</c:v>
                </c:pt>
                <c:pt idx="47">
                  <c:v>15</c:v>
                </c:pt>
                <c:pt idx="48">
                  <c:v>12</c:v>
                </c:pt>
                <c:pt idx="49">
                  <c:v>18</c:v>
                </c:pt>
                <c:pt idx="50">
                  <c:v>15</c:v>
                </c:pt>
                <c:pt idx="51">
                  <c:v>17</c:v>
                </c:pt>
                <c:pt idx="52">
                  <c:v>21</c:v>
                </c:pt>
                <c:pt idx="53">
                  <c:v>15</c:v>
                </c:pt>
                <c:pt idx="54">
                  <c:v>23</c:v>
                </c:pt>
                <c:pt idx="55">
                  <c:v>12</c:v>
                </c:pt>
                <c:pt idx="56">
                  <c:v>12</c:v>
                </c:pt>
                <c:pt idx="57">
                  <c:v>20</c:v>
                </c:pt>
                <c:pt idx="58">
                  <c:v>15</c:v>
                </c:pt>
                <c:pt idx="59">
                  <c:v>15</c:v>
                </c:pt>
                <c:pt idx="60">
                  <c:v>15</c:v>
                </c:pt>
                <c:pt idx="61">
                  <c:v>18</c:v>
                </c:pt>
                <c:pt idx="62">
                  <c:v>20</c:v>
                </c:pt>
                <c:pt idx="63">
                  <c:v>23</c:v>
                </c:pt>
                <c:pt idx="64">
                  <c:v>15</c:v>
                </c:pt>
                <c:pt idx="65">
                  <c:v>18</c:v>
                </c:pt>
                <c:pt idx="66">
                  <c:v>21</c:v>
                </c:pt>
                <c:pt idx="67">
                  <c:v>12</c:v>
                </c:pt>
                <c:pt idx="68">
                  <c:v>21</c:v>
                </c:pt>
                <c:pt idx="69">
                  <c:v>9</c:v>
                </c:pt>
                <c:pt idx="70">
                  <c:v>20</c:v>
                </c:pt>
                <c:pt idx="71">
                  <c:v>18</c:v>
                </c:pt>
                <c:pt idx="72">
                  <c:v>13</c:v>
                </c:pt>
                <c:pt idx="73">
                  <c:v>20</c:v>
                </c:pt>
                <c:pt idx="74">
                  <c:v>9</c:v>
                </c:pt>
                <c:pt idx="75">
                  <c:v>15</c:v>
                </c:pt>
                <c:pt idx="76">
                  <c:v>15</c:v>
                </c:pt>
                <c:pt idx="77">
                  <c:v>12</c:v>
                </c:pt>
                <c:pt idx="78">
                  <c:v>15</c:v>
                </c:pt>
                <c:pt idx="79">
                  <c:v>23</c:v>
                </c:pt>
                <c:pt idx="80">
                  <c:v>15</c:v>
                </c:pt>
                <c:pt idx="81">
                  <c:v>12</c:v>
                </c:pt>
                <c:pt idx="82">
                  <c:v>9</c:v>
                </c:pt>
                <c:pt idx="83">
                  <c:v>15</c:v>
                </c:pt>
                <c:pt idx="84">
                  <c:v>21</c:v>
                </c:pt>
                <c:pt idx="85">
                  <c:v>15</c:v>
                </c:pt>
                <c:pt idx="86">
                  <c:v>15</c:v>
                </c:pt>
                <c:pt idx="87">
                  <c:v>17</c:v>
                </c:pt>
                <c:pt idx="88">
                  <c:v>12</c:v>
                </c:pt>
                <c:pt idx="89">
                  <c:v>15</c:v>
                </c:pt>
                <c:pt idx="90">
                  <c:v>12</c:v>
                </c:pt>
                <c:pt idx="91">
                  <c:v>9</c:v>
                </c:pt>
                <c:pt idx="92">
                  <c:v>12</c:v>
                </c:pt>
                <c:pt idx="93">
                  <c:v>24</c:v>
                </c:pt>
                <c:pt idx="94">
                  <c:v>21</c:v>
                </c:pt>
                <c:pt idx="95">
                  <c:v>12</c:v>
                </c:pt>
                <c:pt idx="96">
                  <c:v>12</c:v>
                </c:pt>
                <c:pt idx="97">
                  <c:v>12</c:v>
                </c:pt>
                <c:pt idx="98">
                  <c:v>15</c:v>
                </c:pt>
                <c:pt idx="99">
                  <c:v>18</c:v>
                </c:pt>
                <c:pt idx="100">
                  <c:v>15</c:v>
                </c:pt>
                <c:pt idx="101">
                  <c:v>12</c:v>
                </c:pt>
                <c:pt idx="102">
                  <c:v>12</c:v>
                </c:pt>
                <c:pt idx="103">
                  <c:v>15</c:v>
                </c:pt>
                <c:pt idx="104">
                  <c:v>12</c:v>
                </c:pt>
                <c:pt idx="105">
                  <c:v>15</c:v>
                </c:pt>
                <c:pt idx="106">
                  <c:v>15</c:v>
                </c:pt>
                <c:pt idx="107">
                  <c:v>9</c:v>
                </c:pt>
                <c:pt idx="108">
                  <c:v>7</c:v>
                </c:pt>
                <c:pt idx="109">
                  <c:v>9</c:v>
                </c:pt>
                <c:pt idx="110">
                  <c:v>12</c:v>
                </c:pt>
                <c:pt idx="111">
                  <c:v>9</c:v>
                </c:pt>
                <c:pt idx="112">
                  <c:v>15</c:v>
                </c:pt>
                <c:pt idx="113">
                  <c:v>9</c:v>
                </c:pt>
                <c:pt idx="114">
                  <c:v>12</c:v>
                </c:pt>
                <c:pt idx="115">
                  <c:v>8</c:v>
                </c:pt>
                <c:pt idx="116">
                  <c:v>12</c:v>
                </c:pt>
                <c:pt idx="117">
                  <c:v>9</c:v>
                </c:pt>
                <c:pt idx="118">
                  <c:v>20</c:v>
                </c:pt>
                <c:pt idx="119">
                  <c:v>15</c:v>
                </c:pt>
                <c:pt idx="120">
                  <c:v>15</c:v>
                </c:pt>
                <c:pt idx="121">
                  <c:v>2</c:v>
                </c:pt>
                <c:pt idx="122">
                  <c:v>9</c:v>
                </c:pt>
                <c:pt idx="123">
                  <c:v>9</c:v>
                </c:pt>
                <c:pt idx="124">
                  <c:v>12</c:v>
                </c:pt>
                <c:pt idx="125">
                  <c:v>0</c:v>
                </c:pt>
                <c:pt idx="126">
                  <c:v>6</c:v>
                </c:pt>
                <c:pt idx="127">
                  <c:v>0</c:v>
                </c:pt>
              </c:numCache>
            </c:numRef>
          </c:val>
        </c:ser>
        <c:dLbls>
          <c:showLegendKey val="0"/>
          <c:showVal val="0"/>
          <c:showCatName val="0"/>
          <c:showSerName val="0"/>
          <c:showPercent val="0"/>
          <c:showBubbleSize val="0"/>
        </c:dLbls>
        <c:gapWidth val="300"/>
        <c:shape val="box"/>
        <c:axId val="190410752"/>
        <c:axId val="190412672"/>
        <c:axId val="0"/>
      </c:bar3DChart>
      <c:catAx>
        <c:axId val="190410752"/>
        <c:scaling>
          <c:orientation val="minMax"/>
        </c:scaling>
        <c:delete val="0"/>
        <c:axPos val="l"/>
        <c:title>
          <c:tx>
            <c:rich>
              <a:bodyPr/>
              <a:lstStyle/>
              <a:p>
                <a:pPr>
                  <a:defRPr/>
                </a:pPr>
                <a:r>
                  <a:rPr lang="en-IN"/>
                  <a:t>Schools</a:t>
                </a:r>
                <a:r>
                  <a:rPr lang="en-IN" baseline="0"/>
                  <a:t> s.no.</a:t>
                </a:r>
                <a:endParaRPr lang="en-IN"/>
              </a:p>
            </c:rich>
          </c:tx>
          <c:layout/>
          <c:overlay val="0"/>
        </c:title>
        <c:majorTickMark val="none"/>
        <c:minorTickMark val="none"/>
        <c:tickLblPos val="nextTo"/>
        <c:crossAx val="190412672"/>
        <c:crosses val="autoZero"/>
        <c:auto val="1"/>
        <c:lblAlgn val="ctr"/>
        <c:lblOffset val="100"/>
        <c:noMultiLvlLbl val="0"/>
      </c:catAx>
      <c:valAx>
        <c:axId val="190412672"/>
        <c:scaling>
          <c:orientation val="minMax"/>
        </c:scaling>
        <c:delete val="0"/>
        <c:axPos val="b"/>
        <c:majorGridlines/>
        <c:minorGridlines/>
        <c:title>
          <c:tx>
            <c:rich>
              <a:bodyPr/>
              <a:lstStyle/>
              <a:p>
                <a:pPr>
                  <a:defRPr/>
                </a:pPr>
                <a:r>
                  <a:rPr lang="en-IN"/>
                  <a:t>Score</a:t>
                </a:r>
              </a:p>
            </c:rich>
          </c:tx>
          <c:layout/>
          <c:overlay val="0"/>
        </c:title>
        <c:numFmt formatCode="0" sourceLinked="1"/>
        <c:majorTickMark val="out"/>
        <c:minorTickMark val="none"/>
        <c:tickLblPos val="nextTo"/>
        <c:crossAx val="1904107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4"/>
    </mc:Choice>
    <mc:Fallback>
      <c:style val="24"/>
    </mc:Fallback>
  </mc:AlternateContent>
  <c:chart>
    <c:autoTitleDeleted val="0"/>
    <c:plotArea>
      <c:layout/>
      <c:barChart>
        <c:barDir val="col"/>
        <c:grouping val="clustered"/>
        <c:varyColors val="0"/>
        <c:ser>
          <c:idx val="0"/>
          <c:order val="0"/>
          <c:invertIfNegative val="0"/>
          <c:cat>
            <c:multiLvlStrRef>
              <c:f>Sheet2!$B$96:$C$99</c:f>
              <c:multiLvlStrCache>
                <c:ptCount val="4"/>
                <c:lvl>
                  <c:pt idx="0">
                    <c:v>Grade A</c:v>
                  </c:pt>
                  <c:pt idx="1">
                    <c:v>Grade B</c:v>
                  </c:pt>
                  <c:pt idx="2">
                    <c:v>Grade C</c:v>
                  </c:pt>
                  <c:pt idx="3">
                    <c:v>Grade D</c:v>
                  </c:pt>
                </c:lvl>
                <c:lvl>
                  <c:pt idx="0">
                    <c:v>1</c:v>
                  </c:pt>
                  <c:pt idx="1">
                    <c:v>2</c:v>
                  </c:pt>
                  <c:pt idx="2">
                    <c:v>3</c:v>
                  </c:pt>
                  <c:pt idx="3">
                    <c:v>4</c:v>
                  </c:pt>
                </c:lvl>
              </c:multiLvlStrCache>
            </c:multiLvlStrRef>
          </c:cat>
          <c:val>
            <c:numRef>
              <c:f>Sheet2!$D$96:$D$99</c:f>
              <c:numCache>
                <c:formatCode>General</c:formatCode>
                <c:ptCount val="4"/>
                <c:pt idx="0">
                  <c:v>6</c:v>
                </c:pt>
                <c:pt idx="1">
                  <c:v>47</c:v>
                </c:pt>
                <c:pt idx="2">
                  <c:v>69</c:v>
                </c:pt>
                <c:pt idx="3">
                  <c:v>6</c:v>
                </c:pt>
              </c:numCache>
            </c:numRef>
          </c:val>
        </c:ser>
        <c:dLbls>
          <c:showLegendKey val="0"/>
          <c:showVal val="0"/>
          <c:showCatName val="0"/>
          <c:showSerName val="0"/>
          <c:showPercent val="0"/>
          <c:showBubbleSize val="0"/>
        </c:dLbls>
        <c:gapWidth val="150"/>
        <c:axId val="191740544"/>
        <c:axId val="191746432"/>
      </c:barChart>
      <c:catAx>
        <c:axId val="191740544"/>
        <c:scaling>
          <c:orientation val="minMax"/>
        </c:scaling>
        <c:delete val="0"/>
        <c:axPos val="b"/>
        <c:majorTickMark val="out"/>
        <c:minorTickMark val="none"/>
        <c:tickLblPos val="nextTo"/>
        <c:crossAx val="191746432"/>
        <c:crosses val="autoZero"/>
        <c:auto val="1"/>
        <c:lblAlgn val="ctr"/>
        <c:lblOffset val="100"/>
        <c:noMultiLvlLbl val="0"/>
      </c:catAx>
      <c:valAx>
        <c:axId val="191746432"/>
        <c:scaling>
          <c:orientation val="minMax"/>
        </c:scaling>
        <c:delete val="0"/>
        <c:axPos val="l"/>
        <c:majorGridlines/>
        <c:numFmt formatCode="General" sourceLinked="1"/>
        <c:majorTickMark val="out"/>
        <c:minorTickMark val="none"/>
        <c:tickLblPos val="nextTo"/>
        <c:crossAx val="1917405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609599</xdr:colOff>
      <xdr:row>71</xdr:row>
      <xdr:rowOff>190499</xdr:rowOff>
    </xdr:from>
    <xdr:to>
      <xdr:col>7</xdr:col>
      <xdr:colOff>104774</xdr:colOff>
      <xdr:row>90</xdr:row>
      <xdr:rowOff>180974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85724</xdr:colOff>
      <xdr:row>117</xdr:row>
      <xdr:rowOff>123823</xdr:rowOff>
    </xdr:from>
    <xdr:to>
      <xdr:col>4</xdr:col>
      <xdr:colOff>123824</xdr:colOff>
      <xdr:row>155</xdr:row>
      <xdr:rowOff>95250</xdr:rowOff>
    </xdr:to>
    <xdr:sp macro="" textlink="">
      <xdr:nvSpPr>
        <xdr:cNvPr id="3" name="TextBox 2"/>
        <xdr:cNvSpPr txBox="1"/>
      </xdr:nvSpPr>
      <xdr:spPr>
        <a:xfrm>
          <a:off x="695324" y="23107648"/>
          <a:ext cx="6505575" cy="72104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IN" sz="1100" b="0" i="0">
              <a:solidFill>
                <a:schemeClr val="dk1"/>
              </a:solidFill>
              <a:effectLst/>
              <a:latin typeface="+mn-lt"/>
              <a:ea typeface="+mn-ea"/>
              <a:cs typeface="+mn-cs"/>
            </a:rPr>
            <a:t>The </a:t>
          </a:r>
          <a:r>
            <a:rPr lang="en-IN" sz="1100" b="0" i="0" baseline="0">
              <a:solidFill>
                <a:schemeClr val="dk1"/>
              </a:solidFill>
              <a:effectLst/>
              <a:latin typeface="+mn-lt"/>
              <a:ea typeface="+mn-ea"/>
              <a:cs typeface="+mn-cs"/>
            </a:rPr>
            <a:t> School Analysis report</a:t>
          </a:r>
          <a:r>
            <a:rPr lang="en-IN" sz="1100" b="0" i="0">
              <a:solidFill>
                <a:schemeClr val="dk1"/>
              </a:solidFill>
              <a:effectLst/>
              <a:latin typeface="+mn-lt"/>
              <a:ea typeface="+mn-ea"/>
              <a:cs typeface="+mn-cs"/>
            </a:rPr>
            <a:t> that</a:t>
          </a:r>
          <a:r>
            <a:rPr lang="en-IN" sz="1100" b="0" i="0" baseline="0">
              <a:solidFill>
                <a:schemeClr val="dk1"/>
              </a:solidFill>
              <a:effectLst/>
              <a:latin typeface="+mn-lt"/>
              <a:ea typeface="+mn-ea"/>
              <a:cs typeface="+mn-cs"/>
            </a:rPr>
            <a:t> is covering a variety of schools of Maharashtra coming from various districts and blocks</a:t>
          </a:r>
          <a:r>
            <a:rPr lang="en-IN" sz="1100" b="0" i="0">
              <a:solidFill>
                <a:schemeClr val="dk1"/>
              </a:solidFill>
              <a:effectLst/>
              <a:latin typeface="+mn-lt"/>
              <a:ea typeface="+mn-ea"/>
              <a:cs typeface="+mn-cs"/>
            </a:rPr>
            <a:t> reveals crucial insights into the performance of schools, highlighting top performers, areas for improvement, and specific categories that contribute to overall success. The grading system and final scores offer a clear benchmark for evaluating and enhancing educational institutions.Based on a sample size of 131</a:t>
          </a:r>
          <a:r>
            <a:rPr lang="en-IN" sz="1100" b="0" i="0" baseline="0">
              <a:solidFill>
                <a:schemeClr val="dk1"/>
              </a:solidFill>
              <a:effectLst/>
              <a:latin typeface="+mn-lt"/>
              <a:ea typeface="+mn-ea"/>
              <a:cs typeface="+mn-cs"/>
            </a:rPr>
            <a:t> School </a:t>
          </a:r>
          <a:r>
            <a:rPr lang="en-IN" sz="1100" b="0" i="0">
              <a:solidFill>
                <a:schemeClr val="dk1"/>
              </a:solidFill>
              <a:effectLst/>
              <a:latin typeface="+mn-lt"/>
              <a:ea typeface="+mn-ea"/>
              <a:cs typeface="+mn-cs"/>
            </a:rPr>
            <a:t>responses in</a:t>
          </a:r>
          <a:r>
            <a:rPr lang="en-IN" sz="1100" b="0" i="0" baseline="0">
              <a:solidFill>
                <a:schemeClr val="dk1"/>
              </a:solidFill>
              <a:effectLst/>
              <a:latin typeface="+mn-lt"/>
              <a:ea typeface="+mn-ea"/>
              <a:cs typeface="+mn-cs"/>
            </a:rPr>
            <a:t> the form of</a:t>
          </a:r>
          <a:r>
            <a:rPr lang="en-IN" sz="1100" b="0" i="0">
              <a:solidFill>
                <a:schemeClr val="dk1"/>
              </a:solidFill>
              <a:effectLst/>
              <a:latin typeface="+mn-lt"/>
              <a:ea typeface="+mn-ea"/>
              <a:cs typeface="+mn-cs"/>
            </a:rPr>
            <a:t> surveys/information gathered through portal conducted throughout 2019, the report outlines the following:</a:t>
          </a:r>
        </a:p>
        <a:p>
          <a:endParaRPr lang="en-IN" sz="1100" b="0" i="0">
            <a:solidFill>
              <a:schemeClr val="dk1"/>
            </a:solidFill>
            <a:effectLst/>
            <a:latin typeface="+mn-lt"/>
            <a:ea typeface="+mn-ea"/>
            <a:cs typeface="+mn-cs"/>
          </a:endParaRPr>
        </a:p>
        <a:p>
          <a:r>
            <a:rPr lang="en-IN" sz="1100" b="1" i="0">
              <a:solidFill>
                <a:schemeClr val="dk1"/>
              </a:solidFill>
              <a:effectLst/>
              <a:latin typeface="+mn-lt"/>
              <a:ea typeface="+mn-ea"/>
              <a:cs typeface="+mn-cs"/>
            </a:rPr>
            <a:t>Overall Score:</a:t>
          </a:r>
          <a:r>
            <a:rPr lang="en-IN" sz="1100" b="0" i="0">
              <a:solidFill>
                <a:schemeClr val="dk1"/>
              </a:solidFill>
              <a:effectLst/>
              <a:latin typeface="+mn-lt"/>
              <a:ea typeface="+mn-ea"/>
              <a:cs typeface="+mn-cs"/>
            </a:rPr>
            <a:t> The majority of score</a:t>
          </a:r>
          <a:r>
            <a:rPr lang="en-IN" sz="1100" b="0" i="0" baseline="0">
              <a:solidFill>
                <a:schemeClr val="dk1"/>
              </a:solidFill>
              <a:effectLst/>
              <a:latin typeface="+mn-lt"/>
              <a:ea typeface="+mn-ea"/>
              <a:cs typeface="+mn-cs"/>
            </a:rPr>
            <a:t> is between 40 to 180 and the highest score is 212 out of 230.</a:t>
          </a:r>
        </a:p>
        <a:p>
          <a:r>
            <a:rPr lang="en-IN" sz="1100" b="0" i="0" baseline="0">
              <a:solidFill>
                <a:schemeClr val="dk1"/>
              </a:solidFill>
              <a:effectLst/>
              <a:latin typeface="+mn-lt"/>
              <a:ea typeface="+mn-ea"/>
              <a:cs typeface="+mn-cs"/>
            </a:rPr>
            <a:t>Below we can see Grade wise distribution of school and it can be observed that schools having score in the range 60 to 120 is more which is below average so we need to make necessary upliftments in the categories where they are lacking.</a:t>
          </a:r>
        </a:p>
        <a:p>
          <a:endParaRPr lang="en-IN" sz="1100" b="0" i="0" baseline="0">
            <a:solidFill>
              <a:schemeClr val="dk1"/>
            </a:solidFill>
            <a:effectLst/>
            <a:latin typeface="+mn-lt"/>
            <a:ea typeface="+mn-ea"/>
            <a:cs typeface="+mn-cs"/>
          </a:endParaRPr>
        </a:p>
        <a:p>
          <a:endParaRPr lang="en-IN" sz="1100" b="0" i="0" baseline="0">
            <a:solidFill>
              <a:schemeClr val="dk1"/>
            </a:solidFill>
            <a:effectLst/>
            <a:latin typeface="+mn-lt"/>
            <a:ea typeface="+mn-ea"/>
            <a:cs typeface="+mn-cs"/>
          </a:endParaRPr>
        </a:p>
        <a:p>
          <a:endParaRPr lang="en-IN" sz="1100" b="0" i="0" baseline="0">
            <a:solidFill>
              <a:schemeClr val="dk1"/>
            </a:solidFill>
            <a:effectLst/>
            <a:latin typeface="+mn-lt"/>
            <a:ea typeface="+mn-ea"/>
            <a:cs typeface="+mn-cs"/>
          </a:endParaRPr>
        </a:p>
        <a:p>
          <a:endParaRPr lang="en-IN" sz="1100" b="0" i="0" baseline="0">
            <a:solidFill>
              <a:schemeClr val="dk1"/>
            </a:solidFill>
            <a:effectLst/>
            <a:latin typeface="+mn-lt"/>
            <a:ea typeface="+mn-ea"/>
            <a:cs typeface="+mn-cs"/>
          </a:endParaRPr>
        </a:p>
        <a:p>
          <a:endParaRPr lang="en-IN" sz="1100" b="0" i="0" baseline="0">
            <a:solidFill>
              <a:schemeClr val="dk1"/>
            </a:solidFill>
            <a:effectLst/>
            <a:latin typeface="+mn-lt"/>
            <a:ea typeface="+mn-ea"/>
            <a:cs typeface="+mn-cs"/>
          </a:endParaRPr>
        </a:p>
        <a:p>
          <a:endParaRPr lang="en-IN" sz="1100" b="0" i="0" baseline="0">
            <a:solidFill>
              <a:schemeClr val="dk1"/>
            </a:solidFill>
            <a:effectLst/>
            <a:latin typeface="+mn-lt"/>
            <a:ea typeface="+mn-ea"/>
            <a:cs typeface="+mn-cs"/>
          </a:endParaRPr>
        </a:p>
        <a:p>
          <a:endParaRPr lang="en-IN" sz="1100" b="0" i="0" baseline="0">
            <a:solidFill>
              <a:schemeClr val="dk1"/>
            </a:solidFill>
            <a:effectLst/>
            <a:latin typeface="+mn-lt"/>
            <a:ea typeface="+mn-ea"/>
            <a:cs typeface="+mn-cs"/>
          </a:endParaRPr>
        </a:p>
        <a:p>
          <a:endParaRPr lang="en-IN" sz="1100" b="0" i="0" baseline="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a:p>
          <a:r>
            <a:rPr lang="en-IN" sz="1100" b="1" i="0">
              <a:solidFill>
                <a:schemeClr val="dk1"/>
              </a:solidFill>
              <a:effectLst/>
              <a:latin typeface="+mn-lt"/>
              <a:ea typeface="+mn-ea"/>
              <a:cs typeface="+mn-cs"/>
            </a:rPr>
            <a:t>Top Factors Influencing Satisfaction:</a:t>
          </a:r>
          <a:r>
            <a:rPr lang="en-IN" sz="1100" b="0" i="0">
              <a:solidFill>
                <a:schemeClr val="dk1"/>
              </a:solidFill>
              <a:effectLst/>
              <a:latin typeface="+mn-lt"/>
              <a:ea typeface="+mn-ea"/>
              <a:cs typeface="+mn-cs"/>
            </a:rPr>
            <a:t> Schools</a:t>
          </a:r>
          <a:r>
            <a:rPr lang="en-IN" sz="1100" b="0" i="0" baseline="0">
              <a:solidFill>
                <a:schemeClr val="dk1"/>
              </a:solidFill>
              <a:effectLst/>
              <a:latin typeface="+mn-lt"/>
              <a:ea typeface="+mn-ea"/>
              <a:cs typeface="+mn-cs"/>
            </a:rPr>
            <a:t> that have high overall score are doing well in all categories.The following schools are top 5 schools their ideas can be used as a motivation to other schools to raise their bar.</a:t>
          </a:r>
          <a:r>
            <a:rPr lang="en-IN" sz="1100" b="0" i="0">
              <a:solidFill>
                <a:schemeClr val="dk1"/>
              </a:solidFill>
              <a:effectLst/>
              <a:latin typeface="+mn-lt"/>
              <a:ea typeface="+mn-ea"/>
              <a:cs typeface="+mn-cs"/>
            </a:rPr>
            <a:t>0108601-PS KOTBDI</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1009801-PS SAROLE THADI</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1209201-PS PTOGARI BUDRUK</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0300706-Z.P. VIDYTOIKETTO DEVLA</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1211101-PS AHIVDE.</a:t>
          </a:r>
          <a:endParaRPr lang="en-IN">
            <a:effectLst/>
          </a:endParaRPr>
        </a:p>
        <a:p>
          <a:r>
            <a:rPr lang="en-IN" sz="1100" b="1" i="0">
              <a:solidFill>
                <a:schemeClr val="dk1"/>
              </a:solidFill>
              <a:effectLst/>
              <a:latin typeface="+mn-lt"/>
              <a:ea typeface="+mn-ea"/>
              <a:cs typeface="+mn-cs"/>
            </a:rPr>
            <a:t>Areas for Improvement: </a:t>
          </a:r>
          <a:r>
            <a:rPr lang="en-IN" sz="1100" b="0" i="0" baseline="0">
              <a:solidFill>
                <a:schemeClr val="dk1"/>
              </a:solidFill>
              <a:effectLst/>
              <a:latin typeface="+mn-lt"/>
              <a:ea typeface="+mn-ea"/>
              <a:cs typeface="+mn-cs"/>
            </a:rPr>
            <a:t>Overall from the graph in Q6. it can be observed that infrastructure and co curricular score needs to be increased. The response time is very slow.</a:t>
          </a:r>
          <a:endParaRPr lang="en-IN">
            <a:effectLst/>
          </a:endParaRPr>
        </a:p>
        <a:p>
          <a:r>
            <a:rPr lang="en-IN" sz="1100" b="1" i="0">
              <a:solidFill>
                <a:schemeClr val="dk1"/>
              </a:solidFill>
              <a:effectLst/>
              <a:latin typeface="+mn-lt"/>
              <a:ea typeface="+mn-ea"/>
              <a:cs typeface="+mn-cs"/>
            </a:rPr>
            <a:t>Challenges and Limitations:</a:t>
          </a:r>
          <a:r>
            <a:rPr lang="en-IN" sz="1100" b="0" i="0">
              <a:solidFill>
                <a:schemeClr val="dk1"/>
              </a:solidFill>
              <a:effectLst/>
              <a:latin typeface="+mn-lt"/>
              <a:ea typeface="+mn-ea"/>
              <a:cs typeface="+mn-cs"/>
            </a:rPr>
            <a:t> The analysis acknowledged challenges related to limited data on survey response bias.</a:t>
          </a:r>
          <a:endParaRPr lang="en-IN">
            <a:effectLst/>
          </a:endParaRPr>
        </a:p>
        <a:p>
          <a:pPr eaLnBrk="1" fontAlgn="auto" latinLnBrk="0" hangingPunct="1"/>
          <a:r>
            <a:rPr lang="en-IN" sz="1100" b="1" i="0">
              <a:solidFill>
                <a:schemeClr val="dk1"/>
              </a:solidFill>
              <a:effectLst/>
              <a:latin typeface="+mn-lt"/>
              <a:ea typeface="+mn-ea"/>
              <a:cs typeface="+mn-cs"/>
            </a:rPr>
            <a:t>Recommendations:</a:t>
          </a:r>
          <a:r>
            <a:rPr lang="en-IN" sz="1100" b="0" i="0">
              <a:solidFill>
                <a:schemeClr val="dk1"/>
              </a:solidFill>
              <a:effectLst/>
              <a:latin typeface="+mn-lt"/>
              <a:ea typeface="+mn-ea"/>
              <a:cs typeface="+mn-cs"/>
            </a:rPr>
            <a:t> To address identified issues, the report recommends</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Invest in modern technology for classrooms, laboratories, and administrative purposes. Introduce a wide range of co-curricular activities such as drama, music, dance, art, debate, and coding clubs and exploring additional feedback channels</a:t>
          </a:r>
          <a:r>
            <a:rPr lang="en-IN" sz="1100" b="0" i="0" baseline="0">
              <a:solidFill>
                <a:schemeClr val="dk1"/>
              </a:solidFill>
              <a:effectLst/>
              <a:latin typeface="+mn-lt"/>
              <a:ea typeface="+mn-ea"/>
              <a:cs typeface="+mn-cs"/>
            </a:rPr>
            <a:t> from Teachers.</a:t>
          </a:r>
          <a:endParaRPr lang="en-IN">
            <a:effectLst/>
          </a:endParaRPr>
        </a:p>
        <a:p>
          <a:endParaRPr lang="en-IN" sz="1100" b="0" i="0">
            <a:solidFill>
              <a:schemeClr val="dk1"/>
            </a:solidFill>
            <a:effectLst/>
            <a:latin typeface="+mn-lt"/>
            <a:ea typeface="+mn-ea"/>
            <a:cs typeface="+mn-cs"/>
          </a:endParaRPr>
        </a:p>
        <a:p>
          <a:endParaRPr lang="en-IN" sz="1100" b="0" i="0">
            <a:solidFill>
              <a:schemeClr val="dk1"/>
            </a:solidFill>
            <a:effectLst/>
            <a:latin typeface="+mn-lt"/>
            <a:ea typeface="+mn-ea"/>
            <a:cs typeface="+mn-cs"/>
          </a:endParaRPr>
        </a:p>
      </xdr:txBody>
    </xdr:sp>
    <xdr:clientData/>
  </xdr:twoCellAnchor>
  <xdr:twoCellAnchor>
    <xdr:from>
      <xdr:col>1</xdr:col>
      <xdr:colOff>266700</xdr:colOff>
      <xdr:row>127</xdr:row>
      <xdr:rowOff>171450</xdr:rowOff>
    </xdr:from>
    <xdr:to>
      <xdr:col>3</xdr:col>
      <xdr:colOff>2057400</xdr:colOff>
      <xdr:row>142</xdr:row>
      <xdr:rowOff>57150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000"/>
  <sheetViews>
    <sheetView topLeftCell="Z1" workbookViewId="0">
      <selection activeCell="J4" sqref="J4"/>
    </sheetView>
  </sheetViews>
  <sheetFormatPr defaultColWidth="14.42578125" defaultRowHeight="15" customHeight="1"/>
  <cols>
    <col min="1" max="1" width="6.140625" customWidth="1"/>
    <col min="2" max="2" width="11.85546875" customWidth="1"/>
    <col min="3" max="3" width="17.85546875" customWidth="1"/>
    <col min="4" max="4" width="43" customWidth="1"/>
    <col min="5" max="5" width="10.140625" customWidth="1"/>
    <col min="6" max="6" width="14.5703125" customWidth="1"/>
    <col min="7" max="7" width="21.42578125" customWidth="1"/>
    <col min="8" max="8" width="18.140625" customWidth="1"/>
    <col min="9" max="9" width="9.5703125" customWidth="1"/>
    <col min="10" max="10" width="10.140625" customWidth="1"/>
    <col min="11" max="11" width="7.140625" customWidth="1"/>
    <col min="12" max="12" width="12.140625" customWidth="1"/>
    <col min="13" max="13" width="11.140625" customWidth="1"/>
    <col min="14" max="14" width="9" customWidth="1"/>
    <col min="15" max="15" width="16.5703125" customWidth="1"/>
    <col min="16" max="16" width="12" customWidth="1"/>
    <col min="17" max="17" width="16.140625" customWidth="1"/>
    <col min="18" max="18" width="19.5703125" customWidth="1"/>
    <col min="19" max="19" width="9.5703125" customWidth="1"/>
    <col min="20" max="20" width="13.140625" customWidth="1"/>
    <col min="21" max="21" width="6.85546875" customWidth="1"/>
    <col min="22" max="22" width="7.140625" customWidth="1"/>
    <col min="23" max="23" width="20.140625" customWidth="1"/>
    <col min="24" max="24" width="11.85546875" customWidth="1"/>
    <col min="25" max="25" width="32.5703125" customWidth="1"/>
    <col min="26" max="26" width="17.42578125" customWidth="1"/>
    <col min="27" max="27" width="23.140625" customWidth="1"/>
    <col min="28" max="28" width="14.42578125" style="80"/>
    <col min="36" max="36" width="14.42578125" style="88"/>
  </cols>
  <sheetData>
    <row r="1" spans="1:36" ht="15" customHeight="1">
      <c r="A1" s="97" t="s">
        <v>0</v>
      </c>
      <c r="B1" s="98"/>
      <c r="C1" s="98"/>
      <c r="D1" s="98"/>
      <c r="E1" s="98"/>
      <c r="F1" s="98"/>
      <c r="G1" s="98"/>
      <c r="H1" s="98"/>
      <c r="I1" s="98"/>
      <c r="J1" s="98"/>
      <c r="K1" s="98"/>
      <c r="L1" s="98"/>
      <c r="M1" s="98"/>
      <c r="N1" s="98"/>
      <c r="O1" s="98"/>
      <c r="P1" s="98"/>
      <c r="Q1" s="98"/>
      <c r="R1" s="98"/>
      <c r="S1" s="98"/>
      <c r="T1" s="98"/>
      <c r="U1" s="98"/>
      <c r="V1" s="98"/>
      <c r="W1" s="98"/>
      <c r="X1" s="98"/>
      <c r="Y1" s="98"/>
      <c r="Z1" s="98"/>
      <c r="AA1" s="99"/>
      <c r="AB1" s="76"/>
      <c r="AC1" s="81"/>
    </row>
    <row r="2" spans="1:36" ht="15" customHeight="1">
      <c r="A2" s="1"/>
      <c r="B2" s="2"/>
      <c r="C2" s="2"/>
      <c r="D2" s="2"/>
      <c r="E2" s="100" t="s">
        <v>1</v>
      </c>
      <c r="F2" s="101"/>
      <c r="G2" s="101"/>
      <c r="H2" s="102"/>
      <c r="I2" s="103" t="s">
        <v>2</v>
      </c>
      <c r="J2" s="104"/>
      <c r="K2" s="104"/>
      <c r="L2" s="104"/>
      <c r="M2" s="104"/>
      <c r="N2" s="105"/>
      <c r="O2" s="100" t="s">
        <v>3</v>
      </c>
      <c r="P2" s="101"/>
      <c r="Q2" s="101"/>
      <c r="R2" s="101"/>
      <c r="S2" s="102"/>
      <c r="T2" s="103" t="s">
        <v>4</v>
      </c>
      <c r="U2" s="104"/>
      <c r="V2" s="104"/>
      <c r="W2" s="104"/>
      <c r="X2" s="105"/>
      <c r="Y2" s="100" t="s">
        <v>5</v>
      </c>
      <c r="Z2" s="101"/>
      <c r="AA2" s="102"/>
      <c r="AB2" s="77"/>
    </row>
    <row r="3" spans="1:36" ht="78.75">
      <c r="A3" s="3" t="s">
        <v>6</v>
      </c>
      <c r="B3" s="4" t="s">
        <v>7</v>
      </c>
      <c r="C3" s="4" t="s">
        <v>8</v>
      </c>
      <c r="D3" s="4" t="s">
        <v>9</v>
      </c>
      <c r="E3" s="4" t="s">
        <v>340</v>
      </c>
      <c r="F3" s="4" t="s">
        <v>341</v>
      </c>
      <c r="G3" s="4" t="s">
        <v>342</v>
      </c>
      <c r="H3" s="4" t="s">
        <v>343</v>
      </c>
      <c r="I3" s="4" t="s">
        <v>344</v>
      </c>
      <c r="J3" s="4" t="s">
        <v>345</v>
      </c>
      <c r="K3" s="4" t="s">
        <v>346</v>
      </c>
      <c r="L3" s="4" t="s">
        <v>347</v>
      </c>
      <c r="M3" s="4" t="s">
        <v>348</v>
      </c>
      <c r="N3" s="4" t="s">
        <v>349</v>
      </c>
      <c r="O3" s="4" t="s">
        <v>350</v>
      </c>
      <c r="P3" s="4" t="s">
        <v>351</v>
      </c>
      <c r="Q3" s="4" t="s">
        <v>352</v>
      </c>
      <c r="R3" s="4" t="s">
        <v>353</v>
      </c>
      <c r="S3" s="4" t="s">
        <v>354</v>
      </c>
      <c r="T3" s="4" t="s">
        <v>355</v>
      </c>
      <c r="U3" s="4" t="s">
        <v>356</v>
      </c>
      <c r="V3" s="4" t="s">
        <v>357</v>
      </c>
      <c r="W3" s="4" t="s">
        <v>358</v>
      </c>
      <c r="X3" s="4" t="s">
        <v>359</v>
      </c>
      <c r="Y3" s="4" t="s">
        <v>360</v>
      </c>
      <c r="Z3" s="4" t="s">
        <v>361</v>
      </c>
      <c r="AA3" s="4" t="s">
        <v>362</v>
      </c>
      <c r="AB3" s="75" t="s">
        <v>33</v>
      </c>
      <c r="AC3" s="83" t="s">
        <v>363</v>
      </c>
      <c r="AD3" s="83" t="s">
        <v>364</v>
      </c>
      <c r="AE3" s="83" t="s">
        <v>368</v>
      </c>
      <c r="AF3" s="83" t="s">
        <v>2</v>
      </c>
      <c r="AG3" s="83" t="s">
        <v>3</v>
      </c>
      <c r="AH3" s="83" t="s">
        <v>4</v>
      </c>
      <c r="AI3" s="83" t="s">
        <v>369</v>
      </c>
      <c r="AJ3" s="89" t="s">
        <v>380</v>
      </c>
    </row>
    <row r="4" spans="1:36" ht="14.25" customHeight="1">
      <c r="A4" s="5">
        <v>1</v>
      </c>
      <c r="B4" s="6" t="s">
        <v>34</v>
      </c>
      <c r="C4" s="6" t="s">
        <v>35</v>
      </c>
      <c r="D4" s="6" t="s">
        <v>36</v>
      </c>
      <c r="E4" s="7">
        <v>10</v>
      </c>
      <c r="F4" s="7">
        <v>8</v>
      </c>
      <c r="G4" s="7">
        <v>10</v>
      </c>
      <c r="H4" s="7">
        <v>10</v>
      </c>
      <c r="I4" s="7">
        <v>10</v>
      </c>
      <c r="J4" s="7">
        <v>10</v>
      </c>
      <c r="K4" s="7">
        <v>8</v>
      </c>
      <c r="L4" s="7">
        <v>10</v>
      </c>
      <c r="M4" s="7">
        <v>5</v>
      </c>
      <c r="N4" s="7">
        <v>10</v>
      </c>
      <c r="O4" s="7">
        <v>8</v>
      </c>
      <c r="P4" s="7">
        <v>10</v>
      </c>
      <c r="Q4" s="7">
        <v>10</v>
      </c>
      <c r="R4" s="7">
        <v>8</v>
      </c>
      <c r="S4" s="7">
        <v>10</v>
      </c>
      <c r="T4" s="7">
        <v>10</v>
      </c>
      <c r="U4" s="7">
        <v>10</v>
      </c>
      <c r="V4" s="7">
        <v>10</v>
      </c>
      <c r="W4" s="7">
        <v>10</v>
      </c>
      <c r="X4" s="7">
        <v>10</v>
      </c>
      <c r="Y4" s="7">
        <v>5</v>
      </c>
      <c r="Z4" s="7">
        <v>10</v>
      </c>
      <c r="AA4" s="7">
        <v>10</v>
      </c>
      <c r="AB4" s="78">
        <v>43603.629102812498</v>
      </c>
      <c r="AC4" s="81">
        <f t="shared" ref="AC4:AC35" si="0">SUM(E4:AA4)</f>
        <v>212</v>
      </c>
      <c r="AD4">
        <f t="shared" ref="AD4:AD35" si="1">_xlfn.RANK.EQ(AC4, $AC$4:$AC$131, 0)</f>
        <v>1</v>
      </c>
      <c r="AE4" s="81">
        <f t="shared" ref="AE4:AE35" si="2">SUM(E4:H4)</f>
        <v>38</v>
      </c>
      <c r="AF4" s="81">
        <f t="shared" ref="AF4:AF35" si="3">SUM(I4:N4)</f>
        <v>53</v>
      </c>
      <c r="AG4" s="81">
        <f t="shared" ref="AG4:AG35" si="4">SUM(O4:S4)</f>
        <v>46</v>
      </c>
      <c r="AH4" s="81">
        <f t="shared" ref="AH4:AH35" si="5">SUM(T4:X4)</f>
        <v>50</v>
      </c>
      <c r="AI4" s="81">
        <f t="shared" ref="AI4:AI35" si="6">SUM(Y4:AA4)</f>
        <v>25</v>
      </c>
      <c r="AJ4" s="88" t="str">
        <f>IF(AC4 &gt; 180, "A", IF(AC4 &gt;= 120, "B", IF(AC4 &gt;= 60, "C", "D")))</f>
        <v>A</v>
      </c>
    </row>
    <row r="5" spans="1:36" ht="14.25" customHeight="1">
      <c r="A5" s="5">
        <v>2</v>
      </c>
      <c r="B5" s="6" t="s">
        <v>37</v>
      </c>
      <c r="C5" s="6" t="s">
        <v>38</v>
      </c>
      <c r="D5" s="6" t="s">
        <v>39</v>
      </c>
      <c r="E5" s="7">
        <v>10</v>
      </c>
      <c r="F5" s="7">
        <v>10</v>
      </c>
      <c r="G5" s="7">
        <v>5</v>
      </c>
      <c r="H5" s="7">
        <v>2</v>
      </c>
      <c r="I5" s="7">
        <v>10</v>
      </c>
      <c r="J5" s="7">
        <v>10</v>
      </c>
      <c r="K5" s="7">
        <v>5</v>
      </c>
      <c r="L5" s="7">
        <v>8</v>
      </c>
      <c r="M5" s="7">
        <v>8</v>
      </c>
      <c r="N5" s="7">
        <v>10</v>
      </c>
      <c r="O5" s="7">
        <v>10</v>
      </c>
      <c r="P5" s="7">
        <v>10</v>
      </c>
      <c r="Q5" s="7">
        <v>10</v>
      </c>
      <c r="R5" s="7">
        <v>10</v>
      </c>
      <c r="S5" s="7">
        <v>10</v>
      </c>
      <c r="T5" s="7">
        <v>10</v>
      </c>
      <c r="U5" s="7">
        <v>10</v>
      </c>
      <c r="V5" s="7">
        <v>10</v>
      </c>
      <c r="W5" s="7">
        <v>8</v>
      </c>
      <c r="X5" s="7">
        <v>10</v>
      </c>
      <c r="Y5" s="7">
        <v>10</v>
      </c>
      <c r="Z5" s="7">
        <v>5</v>
      </c>
      <c r="AA5" s="7">
        <v>10</v>
      </c>
      <c r="AB5" s="78">
        <v>43609.682231562503</v>
      </c>
      <c r="AC5" s="81">
        <f t="shared" si="0"/>
        <v>201</v>
      </c>
      <c r="AD5">
        <f t="shared" si="1"/>
        <v>2</v>
      </c>
      <c r="AE5" s="81">
        <f t="shared" si="2"/>
        <v>27</v>
      </c>
      <c r="AF5" s="81">
        <f t="shared" si="3"/>
        <v>51</v>
      </c>
      <c r="AG5" s="81">
        <f t="shared" si="4"/>
        <v>50</v>
      </c>
      <c r="AH5" s="81">
        <f t="shared" si="5"/>
        <v>48</v>
      </c>
      <c r="AI5" s="81">
        <f t="shared" si="6"/>
        <v>25</v>
      </c>
      <c r="AJ5" s="88" t="str">
        <f t="shared" ref="AJ5:AJ68" si="7">IF(AC5 &gt; 180, "A", IF(AC5 &gt;= 120, "B", IF(AC5 &gt;= 60, "C", "D")))</f>
        <v>A</v>
      </c>
    </row>
    <row r="6" spans="1:36" ht="14.25" customHeight="1">
      <c r="A6" s="5">
        <v>3</v>
      </c>
      <c r="B6" s="6" t="s">
        <v>40</v>
      </c>
      <c r="C6" s="6" t="s">
        <v>41</v>
      </c>
      <c r="D6" s="6" t="s">
        <v>42</v>
      </c>
      <c r="E6" s="7">
        <v>10</v>
      </c>
      <c r="F6" s="7">
        <v>5</v>
      </c>
      <c r="G6" s="7">
        <v>8</v>
      </c>
      <c r="H6" s="7">
        <v>5</v>
      </c>
      <c r="I6" s="7">
        <v>10</v>
      </c>
      <c r="J6" s="7">
        <v>0</v>
      </c>
      <c r="K6" s="7">
        <v>8</v>
      </c>
      <c r="L6" s="7">
        <v>10</v>
      </c>
      <c r="M6" s="7">
        <v>2</v>
      </c>
      <c r="N6" s="7">
        <v>10</v>
      </c>
      <c r="O6" s="7">
        <v>10</v>
      </c>
      <c r="P6" s="7">
        <v>10</v>
      </c>
      <c r="Q6" s="7">
        <v>10</v>
      </c>
      <c r="R6" s="7">
        <v>10</v>
      </c>
      <c r="S6" s="7">
        <v>10</v>
      </c>
      <c r="T6" s="7">
        <v>10</v>
      </c>
      <c r="U6" s="7">
        <v>5</v>
      </c>
      <c r="V6" s="7">
        <v>10</v>
      </c>
      <c r="W6" s="7">
        <v>10</v>
      </c>
      <c r="X6" s="7">
        <v>10</v>
      </c>
      <c r="Y6" s="7">
        <v>10</v>
      </c>
      <c r="Z6" s="7">
        <v>10</v>
      </c>
      <c r="AA6" s="7">
        <v>10</v>
      </c>
      <c r="AB6" s="78">
        <v>43603.615328391199</v>
      </c>
      <c r="AC6" s="81">
        <f t="shared" si="0"/>
        <v>193</v>
      </c>
      <c r="AD6">
        <f t="shared" si="1"/>
        <v>3</v>
      </c>
      <c r="AE6" s="81">
        <f t="shared" si="2"/>
        <v>28</v>
      </c>
      <c r="AF6" s="81">
        <f t="shared" si="3"/>
        <v>40</v>
      </c>
      <c r="AG6" s="81">
        <f t="shared" si="4"/>
        <v>50</v>
      </c>
      <c r="AH6" s="81">
        <f t="shared" si="5"/>
        <v>45</v>
      </c>
      <c r="AI6" s="81">
        <f t="shared" si="6"/>
        <v>30</v>
      </c>
      <c r="AJ6" s="88" t="str">
        <f t="shared" si="7"/>
        <v>A</v>
      </c>
    </row>
    <row r="7" spans="1:36" ht="14.25" customHeight="1">
      <c r="A7" s="5">
        <v>4</v>
      </c>
      <c r="B7" s="6" t="s">
        <v>43</v>
      </c>
      <c r="C7" s="6" t="s">
        <v>44</v>
      </c>
      <c r="D7" s="6" t="s">
        <v>45</v>
      </c>
      <c r="E7" s="7">
        <v>0</v>
      </c>
      <c r="F7" s="7">
        <v>8</v>
      </c>
      <c r="G7" s="7">
        <v>0</v>
      </c>
      <c r="H7" s="7">
        <v>10</v>
      </c>
      <c r="I7" s="7">
        <v>8</v>
      </c>
      <c r="J7" s="7">
        <v>10</v>
      </c>
      <c r="K7" s="7">
        <v>8</v>
      </c>
      <c r="L7" s="7">
        <v>5</v>
      </c>
      <c r="M7" s="7">
        <v>8</v>
      </c>
      <c r="N7" s="7">
        <v>10</v>
      </c>
      <c r="O7" s="7">
        <v>10</v>
      </c>
      <c r="P7" s="7">
        <v>10</v>
      </c>
      <c r="Q7" s="7">
        <v>10</v>
      </c>
      <c r="R7" s="7">
        <v>8</v>
      </c>
      <c r="S7" s="7">
        <v>10</v>
      </c>
      <c r="T7" s="7">
        <v>10</v>
      </c>
      <c r="U7" s="7">
        <v>10</v>
      </c>
      <c r="V7" s="7">
        <v>10</v>
      </c>
      <c r="W7" s="7">
        <v>10</v>
      </c>
      <c r="X7" s="7">
        <v>10</v>
      </c>
      <c r="Y7" s="7">
        <v>5</v>
      </c>
      <c r="Z7" s="7">
        <v>10</v>
      </c>
      <c r="AA7" s="7">
        <v>10</v>
      </c>
      <c r="AB7" s="78">
        <v>43603.643197071797</v>
      </c>
      <c r="AC7" s="81">
        <f t="shared" si="0"/>
        <v>190</v>
      </c>
      <c r="AD7">
        <f t="shared" si="1"/>
        <v>4</v>
      </c>
      <c r="AE7" s="81">
        <f t="shared" si="2"/>
        <v>18</v>
      </c>
      <c r="AF7" s="81">
        <f t="shared" si="3"/>
        <v>49</v>
      </c>
      <c r="AG7" s="81">
        <f t="shared" si="4"/>
        <v>48</v>
      </c>
      <c r="AH7" s="81">
        <f t="shared" si="5"/>
        <v>50</v>
      </c>
      <c r="AI7" s="81">
        <f t="shared" si="6"/>
        <v>25</v>
      </c>
      <c r="AJ7" s="88" t="str">
        <f t="shared" si="7"/>
        <v>A</v>
      </c>
    </row>
    <row r="8" spans="1:36" ht="14.25" customHeight="1">
      <c r="A8" s="5">
        <v>5</v>
      </c>
      <c r="B8" s="95" t="s">
        <v>40</v>
      </c>
      <c r="C8" s="6" t="s">
        <v>46</v>
      </c>
      <c r="D8" s="6" t="s">
        <v>47</v>
      </c>
      <c r="E8" s="7">
        <v>10</v>
      </c>
      <c r="F8" s="7">
        <v>8</v>
      </c>
      <c r="G8" s="7">
        <v>10</v>
      </c>
      <c r="H8" s="7">
        <v>8</v>
      </c>
      <c r="I8" s="7">
        <v>8</v>
      </c>
      <c r="J8" s="7">
        <v>5</v>
      </c>
      <c r="K8" s="7">
        <v>0</v>
      </c>
      <c r="L8" s="7">
        <v>8</v>
      </c>
      <c r="M8" s="7">
        <v>5</v>
      </c>
      <c r="N8" s="7">
        <v>10</v>
      </c>
      <c r="O8" s="7">
        <v>8</v>
      </c>
      <c r="P8" s="7">
        <v>10</v>
      </c>
      <c r="Q8" s="7">
        <v>10</v>
      </c>
      <c r="R8" s="7">
        <v>10</v>
      </c>
      <c r="S8" s="7">
        <v>10</v>
      </c>
      <c r="T8" s="7">
        <v>8</v>
      </c>
      <c r="U8" s="7">
        <v>8</v>
      </c>
      <c r="V8" s="7">
        <v>5</v>
      </c>
      <c r="W8" s="7">
        <v>10</v>
      </c>
      <c r="X8" s="7">
        <v>10</v>
      </c>
      <c r="Y8" s="7">
        <v>8</v>
      </c>
      <c r="Z8" s="7">
        <v>10</v>
      </c>
      <c r="AA8" s="7">
        <v>10</v>
      </c>
      <c r="AB8" s="78">
        <v>43603.813070023098</v>
      </c>
      <c r="AC8" s="81">
        <f t="shared" si="0"/>
        <v>189</v>
      </c>
      <c r="AD8">
        <f t="shared" si="1"/>
        <v>5</v>
      </c>
      <c r="AE8" s="81">
        <f t="shared" si="2"/>
        <v>36</v>
      </c>
      <c r="AF8" s="81">
        <f t="shared" si="3"/>
        <v>36</v>
      </c>
      <c r="AG8" s="81">
        <f t="shared" si="4"/>
        <v>48</v>
      </c>
      <c r="AH8" s="81">
        <f t="shared" si="5"/>
        <v>41</v>
      </c>
      <c r="AI8" s="81">
        <f t="shared" si="6"/>
        <v>28</v>
      </c>
      <c r="AJ8" s="88" t="str">
        <f t="shared" si="7"/>
        <v>A</v>
      </c>
    </row>
    <row r="9" spans="1:36" ht="14.25" customHeight="1">
      <c r="A9" s="5">
        <v>6</v>
      </c>
      <c r="B9" s="6" t="s">
        <v>48</v>
      </c>
      <c r="C9" s="6" t="s">
        <v>49</v>
      </c>
      <c r="D9" s="6" t="s">
        <v>50</v>
      </c>
      <c r="E9" s="7">
        <v>10</v>
      </c>
      <c r="F9" s="7">
        <v>8</v>
      </c>
      <c r="G9" s="7">
        <v>5</v>
      </c>
      <c r="H9" s="7">
        <v>2</v>
      </c>
      <c r="I9" s="7">
        <v>10</v>
      </c>
      <c r="J9" s="7">
        <v>0</v>
      </c>
      <c r="K9" s="7">
        <v>5</v>
      </c>
      <c r="L9" s="7">
        <v>10</v>
      </c>
      <c r="M9" s="7">
        <v>8</v>
      </c>
      <c r="N9" s="7">
        <v>10</v>
      </c>
      <c r="O9" s="7">
        <v>8</v>
      </c>
      <c r="P9" s="7">
        <v>10</v>
      </c>
      <c r="Q9" s="7">
        <v>10</v>
      </c>
      <c r="R9" s="7">
        <v>10</v>
      </c>
      <c r="S9" s="7">
        <v>10</v>
      </c>
      <c r="T9" s="7">
        <v>2</v>
      </c>
      <c r="U9" s="7">
        <v>10</v>
      </c>
      <c r="V9" s="7">
        <v>8</v>
      </c>
      <c r="W9" s="7">
        <v>10</v>
      </c>
      <c r="X9" s="7">
        <v>8</v>
      </c>
      <c r="Y9" s="7">
        <v>10</v>
      </c>
      <c r="Z9" s="7">
        <v>10</v>
      </c>
      <c r="AA9" s="7">
        <v>10</v>
      </c>
      <c r="AB9" s="78">
        <v>43603.6263267014</v>
      </c>
      <c r="AC9" s="81">
        <f t="shared" si="0"/>
        <v>184</v>
      </c>
      <c r="AD9">
        <f t="shared" si="1"/>
        <v>6</v>
      </c>
      <c r="AE9" s="81">
        <f t="shared" si="2"/>
        <v>25</v>
      </c>
      <c r="AF9" s="81">
        <f t="shared" si="3"/>
        <v>43</v>
      </c>
      <c r="AG9" s="81">
        <f t="shared" si="4"/>
        <v>48</v>
      </c>
      <c r="AH9" s="81">
        <f t="shared" si="5"/>
        <v>38</v>
      </c>
      <c r="AI9" s="81">
        <f t="shared" si="6"/>
        <v>30</v>
      </c>
      <c r="AJ9" s="88" t="str">
        <f t="shared" si="7"/>
        <v>A</v>
      </c>
    </row>
    <row r="10" spans="1:36" ht="14.25" customHeight="1">
      <c r="A10" s="5">
        <v>7</v>
      </c>
      <c r="B10" s="6" t="s">
        <v>51</v>
      </c>
      <c r="C10" s="6" t="s">
        <v>52</v>
      </c>
      <c r="D10" s="6" t="s">
        <v>53</v>
      </c>
      <c r="E10" s="7">
        <v>10</v>
      </c>
      <c r="F10" s="7">
        <v>8</v>
      </c>
      <c r="G10" s="7">
        <v>0</v>
      </c>
      <c r="H10" s="7">
        <v>10</v>
      </c>
      <c r="I10" s="7">
        <v>5</v>
      </c>
      <c r="J10" s="7">
        <v>0</v>
      </c>
      <c r="K10" s="7">
        <v>2</v>
      </c>
      <c r="L10" s="7">
        <v>10</v>
      </c>
      <c r="M10" s="7">
        <v>5</v>
      </c>
      <c r="N10" s="7">
        <v>10</v>
      </c>
      <c r="O10" s="7">
        <v>8</v>
      </c>
      <c r="P10" s="7">
        <v>10</v>
      </c>
      <c r="Q10" s="7">
        <v>10</v>
      </c>
      <c r="R10" s="7">
        <v>10</v>
      </c>
      <c r="S10" s="7">
        <v>10</v>
      </c>
      <c r="T10" s="7">
        <v>5</v>
      </c>
      <c r="U10" s="7">
        <v>10</v>
      </c>
      <c r="V10" s="7">
        <v>5</v>
      </c>
      <c r="W10" s="7">
        <v>10</v>
      </c>
      <c r="X10" s="7">
        <v>10</v>
      </c>
      <c r="Y10" s="7">
        <v>10</v>
      </c>
      <c r="Z10" s="7">
        <v>8</v>
      </c>
      <c r="AA10" s="7">
        <v>10</v>
      </c>
      <c r="AB10" s="78">
        <v>43609.533605011602</v>
      </c>
      <c r="AC10" s="81">
        <f t="shared" si="0"/>
        <v>176</v>
      </c>
      <c r="AD10">
        <f t="shared" si="1"/>
        <v>7</v>
      </c>
      <c r="AE10" s="81">
        <f t="shared" si="2"/>
        <v>28</v>
      </c>
      <c r="AF10" s="81">
        <f t="shared" si="3"/>
        <v>32</v>
      </c>
      <c r="AG10" s="81">
        <f t="shared" si="4"/>
        <v>48</v>
      </c>
      <c r="AH10" s="81">
        <f t="shared" si="5"/>
        <v>40</v>
      </c>
      <c r="AI10" s="81">
        <f t="shared" si="6"/>
        <v>28</v>
      </c>
      <c r="AJ10" s="88" t="str">
        <f t="shared" si="7"/>
        <v>B</v>
      </c>
    </row>
    <row r="11" spans="1:36" ht="14.25" customHeight="1">
      <c r="A11" s="5">
        <v>8</v>
      </c>
      <c r="B11" s="6" t="s">
        <v>54</v>
      </c>
      <c r="C11" s="6" t="s">
        <v>55</v>
      </c>
      <c r="D11" s="6" t="s">
        <v>56</v>
      </c>
      <c r="E11" s="7">
        <v>8</v>
      </c>
      <c r="F11" s="7">
        <v>8</v>
      </c>
      <c r="G11" s="7">
        <v>5</v>
      </c>
      <c r="H11" s="7">
        <v>0</v>
      </c>
      <c r="I11" s="7">
        <v>10</v>
      </c>
      <c r="J11" s="7">
        <v>0</v>
      </c>
      <c r="K11" s="7">
        <v>10</v>
      </c>
      <c r="L11" s="7">
        <v>5</v>
      </c>
      <c r="M11" s="7">
        <v>8</v>
      </c>
      <c r="N11" s="7">
        <v>10</v>
      </c>
      <c r="O11" s="7">
        <v>10</v>
      </c>
      <c r="P11" s="7">
        <v>10</v>
      </c>
      <c r="Q11" s="7">
        <v>8</v>
      </c>
      <c r="R11" s="7">
        <v>8</v>
      </c>
      <c r="S11" s="7">
        <v>10</v>
      </c>
      <c r="T11" s="7">
        <v>10</v>
      </c>
      <c r="U11" s="7">
        <v>10</v>
      </c>
      <c r="V11" s="7">
        <v>10</v>
      </c>
      <c r="W11" s="7">
        <v>8</v>
      </c>
      <c r="X11" s="7">
        <v>10</v>
      </c>
      <c r="Y11" s="7">
        <v>2</v>
      </c>
      <c r="Z11" s="7">
        <v>5</v>
      </c>
      <c r="AA11" s="7">
        <v>10</v>
      </c>
      <c r="AB11" s="78">
        <v>43603.635714502299</v>
      </c>
      <c r="AC11" s="81">
        <f t="shared" si="0"/>
        <v>175</v>
      </c>
      <c r="AD11">
        <f t="shared" si="1"/>
        <v>8</v>
      </c>
      <c r="AE11" s="81">
        <f t="shared" si="2"/>
        <v>21</v>
      </c>
      <c r="AF11" s="81">
        <f t="shared" si="3"/>
        <v>43</v>
      </c>
      <c r="AG11" s="81">
        <f t="shared" si="4"/>
        <v>46</v>
      </c>
      <c r="AH11" s="81">
        <f t="shared" si="5"/>
        <v>48</v>
      </c>
      <c r="AI11" s="81">
        <f t="shared" si="6"/>
        <v>17</v>
      </c>
      <c r="AJ11" s="88" t="str">
        <f t="shared" si="7"/>
        <v>B</v>
      </c>
    </row>
    <row r="12" spans="1:36" ht="14.25" customHeight="1">
      <c r="A12" s="5">
        <v>9</v>
      </c>
      <c r="B12" s="6" t="s">
        <v>57</v>
      </c>
      <c r="C12" s="6" t="s">
        <v>58</v>
      </c>
      <c r="D12" s="6" t="s">
        <v>59</v>
      </c>
      <c r="E12" s="7">
        <v>10</v>
      </c>
      <c r="F12" s="7">
        <v>2</v>
      </c>
      <c r="G12" s="7">
        <v>10</v>
      </c>
      <c r="H12" s="7">
        <v>2</v>
      </c>
      <c r="I12" s="7">
        <v>8</v>
      </c>
      <c r="J12" s="7">
        <v>10</v>
      </c>
      <c r="K12" s="7">
        <v>8</v>
      </c>
      <c r="L12" s="7">
        <v>5</v>
      </c>
      <c r="M12" s="7">
        <v>5</v>
      </c>
      <c r="N12" s="7">
        <v>8</v>
      </c>
      <c r="O12" s="7">
        <v>8</v>
      </c>
      <c r="P12" s="7">
        <v>10</v>
      </c>
      <c r="Q12" s="7">
        <v>10</v>
      </c>
      <c r="R12" s="7">
        <v>8</v>
      </c>
      <c r="S12" s="7">
        <v>10</v>
      </c>
      <c r="T12" s="7">
        <v>10</v>
      </c>
      <c r="U12" s="7">
        <v>0</v>
      </c>
      <c r="V12" s="7">
        <v>10</v>
      </c>
      <c r="W12" s="7">
        <v>8</v>
      </c>
      <c r="X12" s="7">
        <v>10</v>
      </c>
      <c r="Y12" s="7">
        <v>5</v>
      </c>
      <c r="Z12" s="7">
        <v>10</v>
      </c>
      <c r="AA12" s="7">
        <v>8</v>
      </c>
      <c r="AB12" s="78">
        <v>43609.462803356502</v>
      </c>
      <c r="AC12" s="81">
        <f t="shared" si="0"/>
        <v>175</v>
      </c>
      <c r="AD12">
        <f t="shared" si="1"/>
        <v>8</v>
      </c>
      <c r="AE12" s="81">
        <f t="shared" si="2"/>
        <v>24</v>
      </c>
      <c r="AF12" s="81">
        <f t="shared" si="3"/>
        <v>44</v>
      </c>
      <c r="AG12" s="81">
        <f t="shared" si="4"/>
        <v>46</v>
      </c>
      <c r="AH12" s="81">
        <f t="shared" si="5"/>
        <v>38</v>
      </c>
      <c r="AI12" s="81">
        <f t="shared" si="6"/>
        <v>23</v>
      </c>
      <c r="AJ12" s="88" t="str">
        <f t="shared" si="7"/>
        <v>B</v>
      </c>
    </row>
    <row r="13" spans="1:36" ht="14.25" customHeight="1">
      <c r="A13" s="5">
        <v>10</v>
      </c>
      <c r="B13" s="6" t="s">
        <v>40</v>
      </c>
      <c r="C13" s="6" t="s">
        <v>60</v>
      </c>
      <c r="D13" s="6" t="s">
        <v>61</v>
      </c>
      <c r="E13" s="7">
        <v>8</v>
      </c>
      <c r="F13" s="7">
        <v>10</v>
      </c>
      <c r="G13" s="7">
        <v>5</v>
      </c>
      <c r="H13" s="7">
        <v>8</v>
      </c>
      <c r="I13" s="7">
        <v>5</v>
      </c>
      <c r="J13" s="7">
        <v>2</v>
      </c>
      <c r="K13" s="7">
        <v>5</v>
      </c>
      <c r="L13" s="7">
        <v>5</v>
      </c>
      <c r="M13" s="7">
        <v>2</v>
      </c>
      <c r="N13" s="7">
        <v>10</v>
      </c>
      <c r="O13" s="7">
        <v>8</v>
      </c>
      <c r="P13" s="7">
        <v>10</v>
      </c>
      <c r="Q13" s="7">
        <v>8</v>
      </c>
      <c r="R13" s="7">
        <v>8</v>
      </c>
      <c r="S13" s="7">
        <v>5</v>
      </c>
      <c r="T13" s="7">
        <v>10</v>
      </c>
      <c r="U13" s="7">
        <v>8</v>
      </c>
      <c r="V13" s="7">
        <v>10</v>
      </c>
      <c r="W13" s="7">
        <v>8</v>
      </c>
      <c r="X13" s="7">
        <v>10</v>
      </c>
      <c r="Y13" s="7">
        <v>8</v>
      </c>
      <c r="Z13" s="7">
        <v>8</v>
      </c>
      <c r="AA13" s="7">
        <v>5</v>
      </c>
      <c r="AB13" s="78">
        <v>43603.627057719903</v>
      </c>
      <c r="AC13" s="81">
        <f t="shared" si="0"/>
        <v>166</v>
      </c>
      <c r="AD13">
        <f t="shared" si="1"/>
        <v>10</v>
      </c>
      <c r="AE13" s="81">
        <f t="shared" si="2"/>
        <v>31</v>
      </c>
      <c r="AF13" s="81">
        <f t="shared" si="3"/>
        <v>29</v>
      </c>
      <c r="AG13" s="81">
        <f t="shared" si="4"/>
        <v>39</v>
      </c>
      <c r="AH13" s="81">
        <f t="shared" si="5"/>
        <v>46</v>
      </c>
      <c r="AI13" s="81">
        <f t="shared" si="6"/>
        <v>21</v>
      </c>
      <c r="AJ13" s="88" t="str">
        <f t="shared" si="7"/>
        <v>B</v>
      </c>
    </row>
    <row r="14" spans="1:36" ht="14.25" customHeight="1">
      <c r="A14" s="5">
        <v>11</v>
      </c>
      <c r="B14" s="6" t="s">
        <v>48</v>
      </c>
      <c r="C14" s="6" t="s">
        <v>62</v>
      </c>
      <c r="D14" s="6" t="s">
        <v>63</v>
      </c>
      <c r="E14" s="7">
        <v>8</v>
      </c>
      <c r="F14" s="7">
        <v>5</v>
      </c>
      <c r="G14" s="7">
        <v>8</v>
      </c>
      <c r="H14" s="7">
        <v>5</v>
      </c>
      <c r="I14" s="7">
        <v>10</v>
      </c>
      <c r="J14" s="7">
        <v>8</v>
      </c>
      <c r="K14" s="7">
        <v>2</v>
      </c>
      <c r="L14" s="7">
        <v>8</v>
      </c>
      <c r="M14" s="7">
        <v>2</v>
      </c>
      <c r="N14" s="7">
        <v>8</v>
      </c>
      <c r="O14" s="7">
        <v>10</v>
      </c>
      <c r="P14" s="7">
        <v>10</v>
      </c>
      <c r="Q14" s="7">
        <v>10</v>
      </c>
      <c r="R14" s="7">
        <v>10</v>
      </c>
      <c r="S14" s="7">
        <v>8</v>
      </c>
      <c r="T14" s="7">
        <v>2</v>
      </c>
      <c r="U14" s="7">
        <v>5</v>
      </c>
      <c r="V14" s="7">
        <v>2</v>
      </c>
      <c r="W14" s="7">
        <v>8</v>
      </c>
      <c r="X14" s="7">
        <v>8</v>
      </c>
      <c r="Y14" s="7">
        <v>8</v>
      </c>
      <c r="Z14" s="7">
        <v>8</v>
      </c>
      <c r="AA14" s="7">
        <v>10</v>
      </c>
      <c r="AB14" s="78">
        <v>43604.519076354198</v>
      </c>
      <c r="AC14" s="81">
        <f t="shared" si="0"/>
        <v>163</v>
      </c>
      <c r="AD14">
        <f t="shared" si="1"/>
        <v>11</v>
      </c>
      <c r="AE14" s="81">
        <f t="shared" si="2"/>
        <v>26</v>
      </c>
      <c r="AF14" s="81">
        <f t="shared" si="3"/>
        <v>38</v>
      </c>
      <c r="AG14" s="81">
        <f t="shared" si="4"/>
        <v>48</v>
      </c>
      <c r="AH14" s="81">
        <f t="shared" si="5"/>
        <v>25</v>
      </c>
      <c r="AI14" s="81">
        <f t="shared" si="6"/>
        <v>26</v>
      </c>
      <c r="AJ14" s="88" t="str">
        <f t="shared" si="7"/>
        <v>B</v>
      </c>
    </row>
    <row r="15" spans="1:36" ht="14.25" customHeight="1">
      <c r="A15" s="5">
        <v>12</v>
      </c>
      <c r="B15" s="6" t="s">
        <v>48</v>
      </c>
      <c r="C15" s="6" t="s">
        <v>64</v>
      </c>
      <c r="D15" s="6" t="s">
        <v>65</v>
      </c>
      <c r="E15" s="7">
        <v>8</v>
      </c>
      <c r="F15" s="7">
        <v>5</v>
      </c>
      <c r="G15" s="7">
        <v>0</v>
      </c>
      <c r="H15" s="7">
        <v>2</v>
      </c>
      <c r="I15" s="7">
        <v>8</v>
      </c>
      <c r="J15" s="7">
        <v>10</v>
      </c>
      <c r="K15" s="7">
        <v>0</v>
      </c>
      <c r="L15" s="7">
        <v>5</v>
      </c>
      <c r="M15" s="7">
        <v>2</v>
      </c>
      <c r="N15" s="7">
        <v>8</v>
      </c>
      <c r="O15" s="7">
        <v>10</v>
      </c>
      <c r="P15" s="7">
        <v>10</v>
      </c>
      <c r="Q15" s="7">
        <v>10</v>
      </c>
      <c r="R15" s="7">
        <v>5</v>
      </c>
      <c r="S15" s="7">
        <v>8</v>
      </c>
      <c r="T15" s="7">
        <v>10</v>
      </c>
      <c r="U15" s="7">
        <v>10</v>
      </c>
      <c r="V15" s="7">
        <v>8</v>
      </c>
      <c r="W15" s="7">
        <v>8</v>
      </c>
      <c r="X15" s="7">
        <v>8</v>
      </c>
      <c r="Y15" s="7">
        <v>10</v>
      </c>
      <c r="Z15" s="7">
        <v>8</v>
      </c>
      <c r="AA15" s="7">
        <v>8</v>
      </c>
      <c r="AB15" s="78">
        <v>43603.6617048958</v>
      </c>
      <c r="AC15" s="81">
        <f t="shared" si="0"/>
        <v>161</v>
      </c>
      <c r="AD15">
        <f t="shared" si="1"/>
        <v>12</v>
      </c>
      <c r="AE15" s="81">
        <f t="shared" si="2"/>
        <v>15</v>
      </c>
      <c r="AF15" s="81">
        <f t="shared" si="3"/>
        <v>33</v>
      </c>
      <c r="AG15" s="81">
        <f t="shared" si="4"/>
        <v>43</v>
      </c>
      <c r="AH15" s="81">
        <f t="shared" si="5"/>
        <v>44</v>
      </c>
      <c r="AI15" s="81">
        <f t="shared" si="6"/>
        <v>26</v>
      </c>
      <c r="AJ15" s="88" t="str">
        <f t="shared" si="7"/>
        <v>B</v>
      </c>
    </row>
    <row r="16" spans="1:36" ht="14.25" customHeight="1">
      <c r="A16" s="5">
        <v>13</v>
      </c>
      <c r="B16" s="6" t="s">
        <v>48</v>
      </c>
      <c r="C16" s="6" t="s">
        <v>66</v>
      </c>
      <c r="D16" s="6" t="s">
        <v>67</v>
      </c>
      <c r="E16" s="7">
        <v>8</v>
      </c>
      <c r="F16" s="7">
        <v>10</v>
      </c>
      <c r="G16" s="7">
        <v>10</v>
      </c>
      <c r="H16" s="7">
        <v>2</v>
      </c>
      <c r="I16" s="7">
        <v>5</v>
      </c>
      <c r="J16" s="7">
        <v>0</v>
      </c>
      <c r="K16" s="7">
        <v>0</v>
      </c>
      <c r="L16" s="7">
        <v>5</v>
      </c>
      <c r="M16" s="7">
        <v>5</v>
      </c>
      <c r="N16" s="7">
        <v>5</v>
      </c>
      <c r="O16" s="7">
        <v>8</v>
      </c>
      <c r="P16" s="7">
        <v>10</v>
      </c>
      <c r="Q16" s="7">
        <v>10</v>
      </c>
      <c r="R16" s="7">
        <v>10</v>
      </c>
      <c r="S16" s="7">
        <v>10</v>
      </c>
      <c r="T16" s="7">
        <v>2</v>
      </c>
      <c r="U16" s="7">
        <v>8</v>
      </c>
      <c r="V16" s="7">
        <v>10</v>
      </c>
      <c r="W16" s="7">
        <v>10</v>
      </c>
      <c r="X16" s="7">
        <v>8</v>
      </c>
      <c r="Y16" s="7">
        <v>10</v>
      </c>
      <c r="Z16" s="7">
        <v>10</v>
      </c>
      <c r="AA16" s="7">
        <v>5</v>
      </c>
      <c r="AB16" s="78">
        <v>43603.866402928201</v>
      </c>
      <c r="AC16" s="81">
        <f t="shared" si="0"/>
        <v>161</v>
      </c>
      <c r="AD16">
        <f t="shared" si="1"/>
        <v>12</v>
      </c>
      <c r="AE16" s="81">
        <f t="shared" si="2"/>
        <v>30</v>
      </c>
      <c r="AF16" s="81">
        <f t="shared" si="3"/>
        <v>20</v>
      </c>
      <c r="AG16" s="81">
        <f t="shared" si="4"/>
        <v>48</v>
      </c>
      <c r="AH16" s="81">
        <f t="shared" si="5"/>
        <v>38</v>
      </c>
      <c r="AI16" s="81">
        <f t="shared" si="6"/>
        <v>25</v>
      </c>
      <c r="AJ16" s="88" t="str">
        <f t="shared" si="7"/>
        <v>B</v>
      </c>
    </row>
    <row r="17" spans="1:36" ht="14.25" customHeight="1">
      <c r="A17" s="5">
        <v>14</v>
      </c>
      <c r="B17" s="6" t="s">
        <v>68</v>
      </c>
      <c r="C17" s="6" t="s">
        <v>69</v>
      </c>
      <c r="D17" s="6" t="s">
        <v>70</v>
      </c>
      <c r="E17" s="7">
        <v>5</v>
      </c>
      <c r="F17" s="7">
        <v>8</v>
      </c>
      <c r="G17" s="7">
        <v>0</v>
      </c>
      <c r="H17" s="7">
        <v>8</v>
      </c>
      <c r="I17" s="7">
        <v>5</v>
      </c>
      <c r="J17" s="7">
        <v>5</v>
      </c>
      <c r="K17" s="7">
        <v>0</v>
      </c>
      <c r="L17" s="7">
        <v>10</v>
      </c>
      <c r="M17" s="7">
        <v>5</v>
      </c>
      <c r="N17" s="7">
        <v>8</v>
      </c>
      <c r="O17" s="7">
        <v>10</v>
      </c>
      <c r="P17" s="7">
        <v>10</v>
      </c>
      <c r="Q17" s="7">
        <v>10</v>
      </c>
      <c r="R17" s="7">
        <v>5</v>
      </c>
      <c r="S17" s="7">
        <v>10</v>
      </c>
      <c r="T17" s="7">
        <v>8</v>
      </c>
      <c r="U17" s="7">
        <v>0</v>
      </c>
      <c r="V17" s="7">
        <v>10</v>
      </c>
      <c r="W17" s="7">
        <v>8</v>
      </c>
      <c r="X17" s="7">
        <v>10</v>
      </c>
      <c r="Y17" s="7">
        <v>5</v>
      </c>
      <c r="Z17" s="7">
        <v>10</v>
      </c>
      <c r="AA17" s="7">
        <v>10</v>
      </c>
      <c r="AB17" s="78">
        <v>43604.670610613401</v>
      </c>
      <c r="AC17" s="81">
        <f t="shared" si="0"/>
        <v>160</v>
      </c>
      <c r="AD17">
        <f t="shared" si="1"/>
        <v>14</v>
      </c>
      <c r="AE17" s="81">
        <f t="shared" si="2"/>
        <v>21</v>
      </c>
      <c r="AF17" s="81">
        <f t="shared" si="3"/>
        <v>33</v>
      </c>
      <c r="AG17" s="81">
        <f t="shared" si="4"/>
        <v>45</v>
      </c>
      <c r="AH17" s="81">
        <f t="shared" si="5"/>
        <v>36</v>
      </c>
      <c r="AI17" s="81">
        <f t="shared" si="6"/>
        <v>25</v>
      </c>
      <c r="AJ17" s="88" t="str">
        <f t="shared" si="7"/>
        <v>B</v>
      </c>
    </row>
    <row r="18" spans="1:36" ht="14.25" customHeight="1">
      <c r="A18" s="5">
        <v>15</v>
      </c>
      <c r="B18" s="6" t="s">
        <v>68</v>
      </c>
      <c r="C18" s="6" t="s">
        <v>71</v>
      </c>
      <c r="D18" s="6" t="s">
        <v>72</v>
      </c>
      <c r="E18" s="7">
        <v>10</v>
      </c>
      <c r="F18" s="7">
        <v>5</v>
      </c>
      <c r="G18" s="7">
        <v>0</v>
      </c>
      <c r="H18" s="7">
        <v>2</v>
      </c>
      <c r="I18" s="7">
        <v>8</v>
      </c>
      <c r="J18" s="7">
        <v>0</v>
      </c>
      <c r="K18" s="7">
        <v>0</v>
      </c>
      <c r="L18" s="7">
        <v>8</v>
      </c>
      <c r="M18" s="7">
        <v>2</v>
      </c>
      <c r="N18" s="7">
        <v>8</v>
      </c>
      <c r="O18" s="7">
        <v>10</v>
      </c>
      <c r="P18" s="7">
        <v>10</v>
      </c>
      <c r="Q18" s="7">
        <v>10</v>
      </c>
      <c r="R18" s="7">
        <v>10</v>
      </c>
      <c r="S18" s="7">
        <v>10</v>
      </c>
      <c r="T18" s="7">
        <v>8</v>
      </c>
      <c r="U18" s="7">
        <v>8</v>
      </c>
      <c r="V18" s="7">
        <v>10</v>
      </c>
      <c r="W18" s="7">
        <v>8</v>
      </c>
      <c r="X18" s="7">
        <v>8</v>
      </c>
      <c r="Y18" s="7">
        <v>5</v>
      </c>
      <c r="Z18" s="7">
        <v>5</v>
      </c>
      <c r="AA18" s="7">
        <v>10</v>
      </c>
      <c r="AB18" s="78">
        <v>43604.680206909703</v>
      </c>
      <c r="AC18" s="81">
        <f t="shared" si="0"/>
        <v>155</v>
      </c>
      <c r="AD18">
        <f t="shared" si="1"/>
        <v>15</v>
      </c>
      <c r="AE18" s="81">
        <f t="shared" si="2"/>
        <v>17</v>
      </c>
      <c r="AF18" s="81">
        <f t="shared" si="3"/>
        <v>26</v>
      </c>
      <c r="AG18" s="81">
        <f t="shared" si="4"/>
        <v>50</v>
      </c>
      <c r="AH18" s="81">
        <f t="shared" si="5"/>
        <v>42</v>
      </c>
      <c r="AI18" s="81">
        <f t="shared" si="6"/>
        <v>20</v>
      </c>
      <c r="AJ18" s="88" t="str">
        <f t="shared" si="7"/>
        <v>B</v>
      </c>
    </row>
    <row r="19" spans="1:36" ht="14.25" customHeight="1">
      <c r="A19" s="5">
        <v>16</v>
      </c>
      <c r="B19" s="6" t="s">
        <v>51</v>
      </c>
      <c r="C19" s="6" t="s">
        <v>73</v>
      </c>
      <c r="D19" s="6" t="s">
        <v>74</v>
      </c>
      <c r="E19" s="7">
        <v>10</v>
      </c>
      <c r="F19" s="7">
        <v>8</v>
      </c>
      <c r="G19" s="7">
        <v>5</v>
      </c>
      <c r="H19" s="7">
        <v>2</v>
      </c>
      <c r="I19" s="7">
        <v>5</v>
      </c>
      <c r="J19" s="7">
        <v>0</v>
      </c>
      <c r="K19" s="7">
        <v>8</v>
      </c>
      <c r="L19" s="7">
        <v>5</v>
      </c>
      <c r="M19" s="7">
        <v>2</v>
      </c>
      <c r="N19" s="7">
        <v>8</v>
      </c>
      <c r="O19" s="7">
        <v>10</v>
      </c>
      <c r="P19" s="7">
        <v>10</v>
      </c>
      <c r="Q19" s="7">
        <v>10</v>
      </c>
      <c r="R19" s="7">
        <v>10</v>
      </c>
      <c r="S19" s="7">
        <v>10</v>
      </c>
      <c r="T19" s="7">
        <v>2</v>
      </c>
      <c r="U19" s="7">
        <v>0</v>
      </c>
      <c r="V19" s="7">
        <v>5</v>
      </c>
      <c r="W19" s="7">
        <v>10</v>
      </c>
      <c r="X19" s="7">
        <v>10</v>
      </c>
      <c r="Y19" s="7">
        <v>5</v>
      </c>
      <c r="Z19" s="7">
        <v>10</v>
      </c>
      <c r="AA19" s="7">
        <v>10</v>
      </c>
      <c r="AB19" s="78">
        <v>43603.796157488403</v>
      </c>
      <c r="AC19" s="81">
        <f t="shared" si="0"/>
        <v>155</v>
      </c>
      <c r="AD19">
        <f t="shared" si="1"/>
        <v>15</v>
      </c>
      <c r="AE19" s="81">
        <f t="shared" si="2"/>
        <v>25</v>
      </c>
      <c r="AF19" s="81">
        <f t="shared" si="3"/>
        <v>28</v>
      </c>
      <c r="AG19" s="81">
        <f t="shared" si="4"/>
        <v>50</v>
      </c>
      <c r="AH19" s="81">
        <f t="shared" si="5"/>
        <v>27</v>
      </c>
      <c r="AI19" s="81">
        <f t="shared" si="6"/>
        <v>25</v>
      </c>
      <c r="AJ19" s="88" t="str">
        <f t="shared" si="7"/>
        <v>B</v>
      </c>
    </row>
    <row r="20" spans="1:36" ht="14.25" customHeight="1">
      <c r="A20" s="5">
        <v>17</v>
      </c>
      <c r="B20" s="6" t="s">
        <v>75</v>
      </c>
      <c r="C20" s="6" t="s">
        <v>76</v>
      </c>
      <c r="D20" s="6" t="s">
        <v>77</v>
      </c>
      <c r="E20" s="7">
        <v>5</v>
      </c>
      <c r="F20" s="7">
        <v>5</v>
      </c>
      <c r="G20" s="7">
        <v>0</v>
      </c>
      <c r="H20" s="7">
        <v>10</v>
      </c>
      <c r="I20" s="7">
        <v>0</v>
      </c>
      <c r="J20" s="7">
        <v>0</v>
      </c>
      <c r="K20" s="7">
        <v>0</v>
      </c>
      <c r="L20" s="7">
        <v>8</v>
      </c>
      <c r="M20" s="7">
        <v>8</v>
      </c>
      <c r="N20" s="7">
        <v>10</v>
      </c>
      <c r="O20" s="7">
        <v>10</v>
      </c>
      <c r="P20" s="7">
        <v>10</v>
      </c>
      <c r="Q20" s="7">
        <v>10</v>
      </c>
      <c r="R20" s="7">
        <v>10</v>
      </c>
      <c r="S20" s="7">
        <v>10</v>
      </c>
      <c r="T20" s="7">
        <v>10</v>
      </c>
      <c r="U20" s="7">
        <v>0</v>
      </c>
      <c r="V20" s="7">
        <v>10</v>
      </c>
      <c r="W20" s="7">
        <v>10</v>
      </c>
      <c r="X20" s="7">
        <v>10</v>
      </c>
      <c r="Y20" s="7">
        <v>8</v>
      </c>
      <c r="Z20" s="7">
        <v>5</v>
      </c>
      <c r="AA20" s="7">
        <v>5</v>
      </c>
      <c r="AB20" s="78">
        <v>43604.436641284701</v>
      </c>
      <c r="AC20" s="81">
        <f t="shared" si="0"/>
        <v>154</v>
      </c>
      <c r="AD20">
        <f t="shared" si="1"/>
        <v>17</v>
      </c>
      <c r="AE20" s="81">
        <f t="shared" si="2"/>
        <v>20</v>
      </c>
      <c r="AF20" s="81">
        <f t="shared" si="3"/>
        <v>26</v>
      </c>
      <c r="AG20" s="81">
        <f t="shared" si="4"/>
        <v>50</v>
      </c>
      <c r="AH20" s="81">
        <f t="shared" si="5"/>
        <v>40</v>
      </c>
      <c r="AI20" s="81">
        <f t="shared" si="6"/>
        <v>18</v>
      </c>
      <c r="AJ20" s="88" t="str">
        <f t="shared" si="7"/>
        <v>B</v>
      </c>
    </row>
    <row r="21" spans="1:36" ht="14.25" customHeight="1">
      <c r="A21" s="5">
        <v>18</v>
      </c>
      <c r="B21" s="6" t="s">
        <v>34</v>
      </c>
      <c r="C21" s="6" t="s">
        <v>35</v>
      </c>
      <c r="D21" s="6" t="s">
        <v>78</v>
      </c>
      <c r="E21" s="7">
        <v>8</v>
      </c>
      <c r="F21" s="7">
        <v>5</v>
      </c>
      <c r="G21" s="7">
        <v>0</v>
      </c>
      <c r="H21" s="7">
        <v>2</v>
      </c>
      <c r="I21" s="7">
        <v>8</v>
      </c>
      <c r="J21" s="7">
        <v>8</v>
      </c>
      <c r="K21" s="7">
        <v>0</v>
      </c>
      <c r="L21" s="7">
        <v>8</v>
      </c>
      <c r="M21" s="7">
        <v>2</v>
      </c>
      <c r="N21" s="7">
        <v>10</v>
      </c>
      <c r="O21" s="7">
        <v>5</v>
      </c>
      <c r="P21" s="7">
        <v>10</v>
      </c>
      <c r="Q21" s="7">
        <v>10</v>
      </c>
      <c r="R21" s="7">
        <v>10</v>
      </c>
      <c r="S21" s="7">
        <v>10</v>
      </c>
      <c r="T21" s="7">
        <v>5</v>
      </c>
      <c r="U21" s="7">
        <v>8</v>
      </c>
      <c r="V21" s="7">
        <v>2</v>
      </c>
      <c r="W21" s="7">
        <v>8</v>
      </c>
      <c r="X21" s="7">
        <v>8</v>
      </c>
      <c r="Y21" s="7">
        <v>10</v>
      </c>
      <c r="Z21" s="7">
        <v>8</v>
      </c>
      <c r="AA21" s="7">
        <v>8</v>
      </c>
      <c r="AB21" s="78">
        <v>43604.522333761597</v>
      </c>
      <c r="AC21" s="81">
        <f t="shared" si="0"/>
        <v>153</v>
      </c>
      <c r="AD21">
        <f t="shared" si="1"/>
        <v>18</v>
      </c>
      <c r="AE21" s="81">
        <f t="shared" si="2"/>
        <v>15</v>
      </c>
      <c r="AF21" s="81">
        <f t="shared" si="3"/>
        <v>36</v>
      </c>
      <c r="AG21" s="81">
        <f t="shared" si="4"/>
        <v>45</v>
      </c>
      <c r="AH21" s="81">
        <f t="shared" si="5"/>
        <v>31</v>
      </c>
      <c r="AI21" s="81">
        <f t="shared" si="6"/>
        <v>26</v>
      </c>
      <c r="AJ21" s="88" t="str">
        <f t="shared" si="7"/>
        <v>B</v>
      </c>
    </row>
    <row r="22" spans="1:36" ht="14.25" customHeight="1">
      <c r="A22" s="5">
        <v>19</v>
      </c>
      <c r="B22" s="6" t="s">
        <v>54</v>
      </c>
      <c r="C22" s="6" t="s">
        <v>79</v>
      </c>
      <c r="D22" s="6" t="s">
        <v>80</v>
      </c>
      <c r="E22" s="7">
        <v>10</v>
      </c>
      <c r="F22" s="7">
        <v>10</v>
      </c>
      <c r="G22" s="7">
        <v>10</v>
      </c>
      <c r="H22" s="7">
        <v>5</v>
      </c>
      <c r="I22" s="7">
        <v>10</v>
      </c>
      <c r="J22" s="7">
        <v>5</v>
      </c>
      <c r="K22" s="7">
        <v>5</v>
      </c>
      <c r="L22" s="7">
        <v>0</v>
      </c>
      <c r="M22" s="7">
        <v>2</v>
      </c>
      <c r="N22" s="7">
        <v>2</v>
      </c>
      <c r="O22" s="7">
        <v>2</v>
      </c>
      <c r="P22" s="7">
        <v>10</v>
      </c>
      <c r="Q22" s="7">
        <v>10</v>
      </c>
      <c r="R22" s="7">
        <v>10</v>
      </c>
      <c r="S22" s="7">
        <v>8</v>
      </c>
      <c r="T22" s="7">
        <v>8</v>
      </c>
      <c r="U22" s="7">
        <v>8</v>
      </c>
      <c r="V22" s="7">
        <v>5</v>
      </c>
      <c r="W22" s="7">
        <v>5</v>
      </c>
      <c r="X22" s="7">
        <v>8</v>
      </c>
      <c r="Y22" s="7">
        <v>5</v>
      </c>
      <c r="Z22" s="7">
        <v>5</v>
      </c>
      <c r="AA22" s="7">
        <v>10</v>
      </c>
      <c r="AB22" s="78">
        <v>43603.628270636596</v>
      </c>
      <c r="AC22" s="81">
        <f t="shared" si="0"/>
        <v>153</v>
      </c>
      <c r="AD22">
        <f t="shared" si="1"/>
        <v>18</v>
      </c>
      <c r="AE22" s="81">
        <f t="shared" si="2"/>
        <v>35</v>
      </c>
      <c r="AF22" s="81">
        <f t="shared" si="3"/>
        <v>24</v>
      </c>
      <c r="AG22" s="81">
        <f t="shared" si="4"/>
        <v>40</v>
      </c>
      <c r="AH22" s="81">
        <f t="shared" si="5"/>
        <v>34</v>
      </c>
      <c r="AI22" s="81">
        <f t="shared" si="6"/>
        <v>20</v>
      </c>
      <c r="AJ22" s="88" t="str">
        <f t="shared" si="7"/>
        <v>B</v>
      </c>
    </row>
    <row r="23" spans="1:36" ht="14.25" customHeight="1">
      <c r="A23" s="5">
        <v>20</v>
      </c>
      <c r="B23" s="6" t="s">
        <v>34</v>
      </c>
      <c r="C23" s="6" t="s">
        <v>81</v>
      </c>
      <c r="D23" s="6" t="s">
        <v>82</v>
      </c>
      <c r="E23" s="7">
        <v>8</v>
      </c>
      <c r="F23" s="7">
        <v>8</v>
      </c>
      <c r="G23" s="7">
        <v>0</v>
      </c>
      <c r="H23" s="7">
        <v>10</v>
      </c>
      <c r="I23" s="7">
        <v>5</v>
      </c>
      <c r="J23" s="7">
        <v>0</v>
      </c>
      <c r="K23" s="7">
        <v>0</v>
      </c>
      <c r="L23" s="7">
        <v>0</v>
      </c>
      <c r="M23" s="7">
        <v>8</v>
      </c>
      <c r="N23" s="7">
        <v>8</v>
      </c>
      <c r="O23" s="7">
        <v>8</v>
      </c>
      <c r="P23" s="7">
        <v>10</v>
      </c>
      <c r="Q23" s="7">
        <v>10</v>
      </c>
      <c r="R23" s="7">
        <v>10</v>
      </c>
      <c r="S23" s="7">
        <v>10</v>
      </c>
      <c r="T23" s="7">
        <v>5</v>
      </c>
      <c r="U23" s="7">
        <v>8</v>
      </c>
      <c r="V23" s="7">
        <v>5</v>
      </c>
      <c r="W23" s="7">
        <v>8</v>
      </c>
      <c r="X23" s="7">
        <v>8</v>
      </c>
      <c r="Y23" s="7">
        <v>5</v>
      </c>
      <c r="Z23" s="7">
        <v>5</v>
      </c>
      <c r="AA23" s="7">
        <v>10</v>
      </c>
      <c r="AB23" s="78">
        <v>43603.854231678197</v>
      </c>
      <c r="AC23" s="81">
        <f t="shared" si="0"/>
        <v>149</v>
      </c>
      <c r="AD23">
        <f t="shared" si="1"/>
        <v>20</v>
      </c>
      <c r="AE23" s="81">
        <f t="shared" si="2"/>
        <v>26</v>
      </c>
      <c r="AF23" s="81">
        <f t="shared" si="3"/>
        <v>21</v>
      </c>
      <c r="AG23" s="81">
        <f t="shared" si="4"/>
        <v>48</v>
      </c>
      <c r="AH23" s="81">
        <f t="shared" si="5"/>
        <v>34</v>
      </c>
      <c r="AI23" s="81">
        <f t="shared" si="6"/>
        <v>20</v>
      </c>
      <c r="AJ23" s="88" t="str">
        <f t="shared" si="7"/>
        <v>B</v>
      </c>
    </row>
    <row r="24" spans="1:36" ht="14.25" customHeight="1">
      <c r="A24" s="5">
        <v>21</v>
      </c>
      <c r="B24" s="6" t="s">
        <v>34</v>
      </c>
      <c r="C24" s="6" t="s">
        <v>83</v>
      </c>
      <c r="D24" s="6" t="s">
        <v>84</v>
      </c>
      <c r="E24" s="7">
        <v>2</v>
      </c>
      <c r="F24" s="7">
        <v>8</v>
      </c>
      <c r="G24" s="7">
        <v>0</v>
      </c>
      <c r="H24" s="7">
        <v>0</v>
      </c>
      <c r="I24" s="7">
        <v>5</v>
      </c>
      <c r="J24" s="7">
        <v>5</v>
      </c>
      <c r="K24" s="7">
        <v>5</v>
      </c>
      <c r="L24" s="7">
        <v>5</v>
      </c>
      <c r="M24" s="7">
        <v>8</v>
      </c>
      <c r="N24" s="7">
        <v>10</v>
      </c>
      <c r="O24" s="7">
        <v>5</v>
      </c>
      <c r="P24" s="7">
        <v>10</v>
      </c>
      <c r="Q24" s="7">
        <v>10</v>
      </c>
      <c r="R24" s="7">
        <v>10</v>
      </c>
      <c r="S24" s="7">
        <v>8</v>
      </c>
      <c r="T24" s="7">
        <v>2</v>
      </c>
      <c r="U24" s="7">
        <v>5</v>
      </c>
      <c r="V24" s="7">
        <v>10</v>
      </c>
      <c r="W24" s="7">
        <v>8</v>
      </c>
      <c r="X24" s="7">
        <v>10</v>
      </c>
      <c r="Y24" s="7">
        <v>5</v>
      </c>
      <c r="Z24" s="7">
        <v>5</v>
      </c>
      <c r="AA24" s="7">
        <v>10</v>
      </c>
      <c r="AB24" s="78">
        <v>43604.354802002301</v>
      </c>
      <c r="AC24" s="81">
        <f t="shared" si="0"/>
        <v>146</v>
      </c>
      <c r="AD24">
        <f t="shared" si="1"/>
        <v>21</v>
      </c>
      <c r="AE24" s="81">
        <f t="shared" si="2"/>
        <v>10</v>
      </c>
      <c r="AF24" s="81">
        <f t="shared" si="3"/>
        <v>38</v>
      </c>
      <c r="AG24" s="81">
        <f t="shared" si="4"/>
        <v>43</v>
      </c>
      <c r="AH24" s="81">
        <f t="shared" si="5"/>
        <v>35</v>
      </c>
      <c r="AI24" s="81">
        <f t="shared" si="6"/>
        <v>20</v>
      </c>
      <c r="AJ24" s="88" t="str">
        <f t="shared" si="7"/>
        <v>B</v>
      </c>
    </row>
    <row r="25" spans="1:36" ht="14.25" customHeight="1">
      <c r="A25" s="5">
        <v>22</v>
      </c>
      <c r="B25" s="6" t="s">
        <v>68</v>
      </c>
      <c r="C25" s="6" t="s">
        <v>85</v>
      </c>
      <c r="D25" s="6" t="s">
        <v>86</v>
      </c>
      <c r="E25" s="7">
        <v>8</v>
      </c>
      <c r="F25" s="7">
        <v>2</v>
      </c>
      <c r="G25" s="7">
        <v>0</v>
      </c>
      <c r="H25" s="7">
        <v>0</v>
      </c>
      <c r="I25" s="7">
        <v>10</v>
      </c>
      <c r="J25" s="7">
        <v>0</v>
      </c>
      <c r="K25" s="7">
        <v>8</v>
      </c>
      <c r="L25" s="7">
        <v>5</v>
      </c>
      <c r="M25" s="7">
        <v>2</v>
      </c>
      <c r="N25" s="7">
        <v>10</v>
      </c>
      <c r="O25" s="7">
        <v>8</v>
      </c>
      <c r="P25" s="7">
        <v>8</v>
      </c>
      <c r="Q25" s="7">
        <v>10</v>
      </c>
      <c r="R25" s="7">
        <v>8</v>
      </c>
      <c r="S25" s="7">
        <v>10</v>
      </c>
      <c r="T25" s="7">
        <v>8</v>
      </c>
      <c r="U25" s="7">
        <v>8</v>
      </c>
      <c r="V25" s="7">
        <v>5</v>
      </c>
      <c r="W25" s="7">
        <v>8</v>
      </c>
      <c r="X25" s="7">
        <v>8</v>
      </c>
      <c r="Y25" s="7">
        <v>8</v>
      </c>
      <c r="Z25" s="7">
        <v>2</v>
      </c>
      <c r="AA25" s="7">
        <v>8</v>
      </c>
      <c r="AB25" s="78">
        <v>43604.449701469901</v>
      </c>
      <c r="AC25" s="81">
        <f t="shared" si="0"/>
        <v>144</v>
      </c>
      <c r="AD25">
        <f t="shared" si="1"/>
        <v>22</v>
      </c>
      <c r="AE25" s="81">
        <f t="shared" si="2"/>
        <v>10</v>
      </c>
      <c r="AF25" s="81">
        <f t="shared" si="3"/>
        <v>35</v>
      </c>
      <c r="AG25" s="81">
        <f t="shared" si="4"/>
        <v>44</v>
      </c>
      <c r="AH25" s="81">
        <f t="shared" si="5"/>
        <v>37</v>
      </c>
      <c r="AI25" s="81">
        <f t="shared" si="6"/>
        <v>18</v>
      </c>
      <c r="AJ25" s="88" t="str">
        <f t="shared" si="7"/>
        <v>B</v>
      </c>
    </row>
    <row r="26" spans="1:36" ht="14.25" customHeight="1">
      <c r="A26" s="5">
        <v>23</v>
      </c>
      <c r="B26" s="6" t="s">
        <v>34</v>
      </c>
      <c r="C26" s="6" t="s">
        <v>87</v>
      </c>
      <c r="D26" s="6" t="s">
        <v>88</v>
      </c>
      <c r="E26" s="7">
        <v>2</v>
      </c>
      <c r="F26" s="7">
        <v>5</v>
      </c>
      <c r="G26" s="7">
        <v>5</v>
      </c>
      <c r="H26" s="7">
        <v>5</v>
      </c>
      <c r="I26" s="7">
        <v>8</v>
      </c>
      <c r="J26" s="7">
        <v>2</v>
      </c>
      <c r="K26" s="7">
        <v>5</v>
      </c>
      <c r="L26" s="7">
        <v>5</v>
      </c>
      <c r="M26" s="7">
        <v>5</v>
      </c>
      <c r="N26" s="7">
        <v>8</v>
      </c>
      <c r="O26" s="7">
        <v>10</v>
      </c>
      <c r="P26" s="7">
        <v>10</v>
      </c>
      <c r="Q26" s="7">
        <v>10</v>
      </c>
      <c r="R26" s="7">
        <v>2</v>
      </c>
      <c r="S26" s="7">
        <v>2</v>
      </c>
      <c r="T26" s="7">
        <v>5</v>
      </c>
      <c r="U26" s="7">
        <v>8</v>
      </c>
      <c r="V26" s="7">
        <v>10</v>
      </c>
      <c r="W26" s="7">
        <v>10</v>
      </c>
      <c r="X26" s="7">
        <v>8</v>
      </c>
      <c r="Y26" s="7">
        <v>5</v>
      </c>
      <c r="Z26" s="7">
        <v>8</v>
      </c>
      <c r="AA26" s="7">
        <v>5</v>
      </c>
      <c r="AB26" s="78">
        <v>43603.846216747697</v>
      </c>
      <c r="AC26" s="81">
        <f t="shared" si="0"/>
        <v>143</v>
      </c>
      <c r="AD26">
        <f t="shared" si="1"/>
        <v>23</v>
      </c>
      <c r="AE26" s="81">
        <f t="shared" si="2"/>
        <v>17</v>
      </c>
      <c r="AF26" s="81">
        <f t="shared" si="3"/>
        <v>33</v>
      </c>
      <c r="AG26" s="81">
        <f t="shared" si="4"/>
        <v>34</v>
      </c>
      <c r="AH26" s="81">
        <f t="shared" si="5"/>
        <v>41</v>
      </c>
      <c r="AI26" s="81">
        <f t="shared" si="6"/>
        <v>18</v>
      </c>
      <c r="AJ26" s="88" t="str">
        <f t="shared" si="7"/>
        <v>B</v>
      </c>
    </row>
    <row r="27" spans="1:36" ht="14.25" customHeight="1">
      <c r="A27" s="5">
        <v>24</v>
      </c>
      <c r="B27" s="6" t="s">
        <v>37</v>
      </c>
      <c r="C27" s="6" t="s">
        <v>89</v>
      </c>
      <c r="D27" s="6" t="s">
        <v>90</v>
      </c>
      <c r="E27" s="7">
        <v>8</v>
      </c>
      <c r="F27" s="7">
        <v>8</v>
      </c>
      <c r="G27" s="7">
        <v>8</v>
      </c>
      <c r="H27" s="7">
        <v>2</v>
      </c>
      <c r="I27" s="7">
        <v>5</v>
      </c>
      <c r="J27" s="7">
        <v>8</v>
      </c>
      <c r="K27" s="7">
        <v>0</v>
      </c>
      <c r="L27" s="7">
        <v>5</v>
      </c>
      <c r="M27" s="7">
        <v>2</v>
      </c>
      <c r="N27" s="7">
        <v>10</v>
      </c>
      <c r="O27" s="7">
        <v>10</v>
      </c>
      <c r="P27" s="7">
        <v>10</v>
      </c>
      <c r="Q27" s="7">
        <v>10</v>
      </c>
      <c r="R27" s="7">
        <v>5</v>
      </c>
      <c r="S27" s="7">
        <v>10</v>
      </c>
      <c r="T27" s="7">
        <v>0</v>
      </c>
      <c r="U27" s="7">
        <v>2</v>
      </c>
      <c r="V27" s="7">
        <v>8</v>
      </c>
      <c r="W27" s="7">
        <v>8</v>
      </c>
      <c r="X27" s="7">
        <v>8</v>
      </c>
      <c r="Y27" s="7">
        <v>5</v>
      </c>
      <c r="Z27" s="7">
        <v>5</v>
      </c>
      <c r="AA27" s="7">
        <v>5</v>
      </c>
      <c r="AB27" s="78">
        <v>43604.857501851897</v>
      </c>
      <c r="AC27" s="81">
        <f t="shared" si="0"/>
        <v>142</v>
      </c>
      <c r="AD27">
        <f t="shared" si="1"/>
        <v>24</v>
      </c>
      <c r="AE27" s="81">
        <f t="shared" si="2"/>
        <v>26</v>
      </c>
      <c r="AF27" s="81">
        <f t="shared" si="3"/>
        <v>30</v>
      </c>
      <c r="AG27" s="81">
        <f t="shared" si="4"/>
        <v>45</v>
      </c>
      <c r="AH27" s="81">
        <f t="shared" si="5"/>
        <v>26</v>
      </c>
      <c r="AI27" s="81">
        <f t="shared" si="6"/>
        <v>15</v>
      </c>
      <c r="AJ27" s="88" t="str">
        <f t="shared" si="7"/>
        <v>B</v>
      </c>
    </row>
    <row r="28" spans="1:36" ht="14.25" customHeight="1">
      <c r="A28" s="5">
        <v>25</v>
      </c>
      <c r="B28" s="6" t="s">
        <v>91</v>
      </c>
      <c r="C28" s="6" t="s">
        <v>92</v>
      </c>
      <c r="D28" s="6" t="s">
        <v>93</v>
      </c>
      <c r="E28" s="7">
        <v>2</v>
      </c>
      <c r="F28" s="7">
        <v>5</v>
      </c>
      <c r="G28" s="7">
        <v>0</v>
      </c>
      <c r="H28" s="7">
        <v>2</v>
      </c>
      <c r="I28" s="7">
        <v>8</v>
      </c>
      <c r="J28" s="7">
        <v>0</v>
      </c>
      <c r="K28" s="7">
        <v>8</v>
      </c>
      <c r="L28" s="7">
        <v>5</v>
      </c>
      <c r="M28" s="7">
        <v>5</v>
      </c>
      <c r="N28" s="7">
        <v>5</v>
      </c>
      <c r="O28" s="7">
        <v>8</v>
      </c>
      <c r="P28" s="7">
        <v>10</v>
      </c>
      <c r="Q28" s="7">
        <v>10</v>
      </c>
      <c r="R28" s="7">
        <v>10</v>
      </c>
      <c r="S28" s="7">
        <v>10</v>
      </c>
      <c r="T28" s="7">
        <v>2</v>
      </c>
      <c r="U28" s="7">
        <v>5</v>
      </c>
      <c r="V28" s="7">
        <v>5</v>
      </c>
      <c r="W28" s="7">
        <v>10</v>
      </c>
      <c r="X28" s="7">
        <v>10</v>
      </c>
      <c r="Y28" s="7">
        <v>5</v>
      </c>
      <c r="Z28" s="7">
        <v>8</v>
      </c>
      <c r="AA28" s="7">
        <v>8</v>
      </c>
      <c r="AB28" s="78">
        <v>43603.6072730671</v>
      </c>
      <c r="AC28" s="81">
        <f t="shared" si="0"/>
        <v>141</v>
      </c>
      <c r="AD28">
        <f t="shared" si="1"/>
        <v>25</v>
      </c>
      <c r="AE28" s="81">
        <f t="shared" si="2"/>
        <v>9</v>
      </c>
      <c r="AF28" s="81">
        <f t="shared" si="3"/>
        <v>31</v>
      </c>
      <c r="AG28" s="81">
        <f t="shared" si="4"/>
        <v>48</v>
      </c>
      <c r="AH28" s="81">
        <f t="shared" si="5"/>
        <v>32</v>
      </c>
      <c r="AI28" s="81">
        <f t="shared" si="6"/>
        <v>21</v>
      </c>
      <c r="AJ28" s="88" t="str">
        <f t="shared" si="7"/>
        <v>B</v>
      </c>
    </row>
    <row r="29" spans="1:36" ht="14.25" customHeight="1">
      <c r="A29" s="5">
        <v>26</v>
      </c>
      <c r="B29" s="6" t="s">
        <v>75</v>
      </c>
      <c r="C29" s="6" t="s">
        <v>94</v>
      </c>
      <c r="D29" s="6" t="s">
        <v>95</v>
      </c>
      <c r="E29" s="7">
        <v>10</v>
      </c>
      <c r="F29" s="7">
        <v>8</v>
      </c>
      <c r="G29" s="7">
        <v>0</v>
      </c>
      <c r="H29" s="7">
        <v>2</v>
      </c>
      <c r="I29" s="7">
        <v>8</v>
      </c>
      <c r="J29" s="7">
        <v>0</v>
      </c>
      <c r="K29" s="7">
        <v>8</v>
      </c>
      <c r="L29" s="7">
        <v>5</v>
      </c>
      <c r="M29" s="7">
        <v>2</v>
      </c>
      <c r="N29" s="7">
        <v>8</v>
      </c>
      <c r="O29" s="7">
        <v>10</v>
      </c>
      <c r="P29" s="7">
        <v>10</v>
      </c>
      <c r="Q29" s="7">
        <v>8</v>
      </c>
      <c r="R29" s="7">
        <v>8</v>
      </c>
      <c r="S29" s="7">
        <v>2</v>
      </c>
      <c r="T29" s="7">
        <v>2</v>
      </c>
      <c r="U29" s="7">
        <v>0</v>
      </c>
      <c r="V29" s="7">
        <v>8</v>
      </c>
      <c r="W29" s="7">
        <v>10</v>
      </c>
      <c r="X29" s="7">
        <v>8</v>
      </c>
      <c r="Y29" s="7">
        <v>8</v>
      </c>
      <c r="Z29" s="7">
        <v>10</v>
      </c>
      <c r="AA29" s="7">
        <v>5</v>
      </c>
      <c r="AB29" s="78">
        <v>43603.729586192101</v>
      </c>
      <c r="AC29" s="81">
        <f t="shared" si="0"/>
        <v>140</v>
      </c>
      <c r="AD29">
        <f t="shared" si="1"/>
        <v>26</v>
      </c>
      <c r="AE29" s="81">
        <f t="shared" si="2"/>
        <v>20</v>
      </c>
      <c r="AF29" s="81">
        <f t="shared" si="3"/>
        <v>31</v>
      </c>
      <c r="AG29" s="81">
        <f t="shared" si="4"/>
        <v>38</v>
      </c>
      <c r="AH29" s="81">
        <f t="shared" si="5"/>
        <v>28</v>
      </c>
      <c r="AI29" s="81">
        <f t="shared" si="6"/>
        <v>23</v>
      </c>
      <c r="AJ29" s="88" t="str">
        <f t="shared" si="7"/>
        <v>B</v>
      </c>
    </row>
    <row r="30" spans="1:36" ht="14.25" customHeight="1">
      <c r="A30" s="5">
        <v>27</v>
      </c>
      <c r="B30" s="6" t="s">
        <v>51</v>
      </c>
      <c r="C30" s="6" t="s">
        <v>96</v>
      </c>
      <c r="D30" s="6" t="s">
        <v>97</v>
      </c>
      <c r="E30" s="7">
        <v>5</v>
      </c>
      <c r="F30" s="7">
        <v>8</v>
      </c>
      <c r="G30" s="7">
        <v>5</v>
      </c>
      <c r="H30" s="7">
        <v>2</v>
      </c>
      <c r="I30" s="7">
        <v>8</v>
      </c>
      <c r="J30" s="7">
        <v>0</v>
      </c>
      <c r="K30" s="7">
        <v>0</v>
      </c>
      <c r="L30" s="7">
        <v>0</v>
      </c>
      <c r="M30" s="7">
        <v>8</v>
      </c>
      <c r="N30" s="7">
        <v>10</v>
      </c>
      <c r="O30" s="7">
        <v>5</v>
      </c>
      <c r="P30" s="7">
        <v>10</v>
      </c>
      <c r="Q30" s="7">
        <v>8</v>
      </c>
      <c r="R30" s="7">
        <v>8</v>
      </c>
      <c r="S30" s="7">
        <v>8</v>
      </c>
      <c r="T30" s="7">
        <v>5</v>
      </c>
      <c r="U30" s="7">
        <v>0</v>
      </c>
      <c r="V30" s="7">
        <v>5</v>
      </c>
      <c r="W30" s="7">
        <v>2</v>
      </c>
      <c r="X30" s="7">
        <v>10</v>
      </c>
      <c r="Y30" s="7">
        <v>10</v>
      </c>
      <c r="Z30" s="7">
        <v>10</v>
      </c>
      <c r="AA30" s="7">
        <v>10</v>
      </c>
      <c r="AB30" s="78">
        <v>43602.843950115697</v>
      </c>
      <c r="AC30" s="81">
        <f t="shared" si="0"/>
        <v>137</v>
      </c>
      <c r="AD30">
        <f t="shared" si="1"/>
        <v>27</v>
      </c>
      <c r="AE30" s="81">
        <f t="shared" si="2"/>
        <v>20</v>
      </c>
      <c r="AF30" s="81">
        <f t="shared" si="3"/>
        <v>26</v>
      </c>
      <c r="AG30" s="81">
        <f t="shared" si="4"/>
        <v>39</v>
      </c>
      <c r="AH30" s="81">
        <f t="shared" si="5"/>
        <v>22</v>
      </c>
      <c r="AI30" s="81">
        <f t="shared" si="6"/>
        <v>30</v>
      </c>
      <c r="AJ30" s="88" t="str">
        <f t="shared" si="7"/>
        <v>B</v>
      </c>
    </row>
    <row r="31" spans="1:36" ht="14.25" customHeight="1">
      <c r="A31" s="5">
        <v>28</v>
      </c>
      <c r="B31" s="6" t="s">
        <v>75</v>
      </c>
      <c r="C31" s="6" t="s">
        <v>98</v>
      </c>
      <c r="D31" s="6" t="s">
        <v>99</v>
      </c>
      <c r="E31" s="7">
        <v>5</v>
      </c>
      <c r="F31" s="7">
        <v>2</v>
      </c>
      <c r="G31" s="7">
        <v>0</v>
      </c>
      <c r="H31" s="7">
        <v>0</v>
      </c>
      <c r="I31" s="7">
        <v>8</v>
      </c>
      <c r="J31" s="7">
        <v>10</v>
      </c>
      <c r="K31" s="7">
        <v>0</v>
      </c>
      <c r="L31" s="7">
        <v>5</v>
      </c>
      <c r="M31" s="7">
        <v>8</v>
      </c>
      <c r="N31" s="7">
        <v>2</v>
      </c>
      <c r="O31" s="7">
        <v>2</v>
      </c>
      <c r="P31" s="7">
        <v>5</v>
      </c>
      <c r="Q31" s="7">
        <v>10</v>
      </c>
      <c r="R31" s="7">
        <v>8</v>
      </c>
      <c r="S31" s="7">
        <v>8</v>
      </c>
      <c r="T31" s="7">
        <v>10</v>
      </c>
      <c r="U31" s="7">
        <v>5</v>
      </c>
      <c r="V31" s="7">
        <v>8</v>
      </c>
      <c r="W31" s="7">
        <v>10</v>
      </c>
      <c r="X31" s="7">
        <v>5</v>
      </c>
      <c r="Y31" s="7">
        <v>10</v>
      </c>
      <c r="Z31" s="7">
        <v>10</v>
      </c>
      <c r="AA31" s="7">
        <v>5</v>
      </c>
      <c r="AB31" s="78">
        <v>43603.6338267014</v>
      </c>
      <c r="AC31" s="81">
        <f t="shared" si="0"/>
        <v>136</v>
      </c>
      <c r="AD31">
        <f t="shared" si="1"/>
        <v>28</v>
      </c>
      <c r="AE31" s="81">
        <f t="shared" si="2"/>
        <v>7</v>
      </c>
      <c r="AF31" s="81">
        <f t="shared" si="3"/>
        <v>33</v>
      </c>
      <c r="AG31" s="81">
        <f t="shared" si="4"/>
        <v>33</v>
      </c>
      <c r="AH31" s="81">
        <f t="shared" si="5"/>
        <v>38</v>
      </c>
      <c r="AI31" s="81">
        <f t="shared" si="6"/>
        <v>25</v>
      </c>
      <c r="AJ31" s="88" t="str">
        <f t="shared" si="7"/>
        <v>B</v>
      </c>
    </row>
    <row r="32" spans="1:36" ht="14.25" customHeight="1">
      <c r="A32" s="5">
        <v>29</v>
      </c>
      <c r="B32" s="6" t="s">
        <v>100</v>
      </c>
      <c r="C32" s="6" t="s">
        <v>101</v>
      </c>
      <c r="D32" s="6" t="s">
        <v>102</v>
      </c>
      <c r="E32" s="7">
        <v>8</v>
      </c>
      <c r="F32" s="7">
        <v>8</v>
      </c>
      <c r="G32" s="7">
        <v>8</v>
      </c>
      <c r="H32" s="7">
        <v>8</v>
      </c>
      <c r="I32" s="7">
        <v>5</v>
      </c>
      <c r="J32" s="7">
        <v>5</v>
      </c>
      <c r="K32" s="7">
        <v>0</v>
      </c>
      <c r="L32" s="7">
        <v>0</v>
      </c>
      <c r="M32" s="7">
        <v>2</v>
      </c>
      <c r="N32" s="7">
        <v>8</v>
      </c>
      <c r="O32" s="7">
        <v>8</v>
      </c>
      <c r="P32" s="7">
        <v>10</v>
      </c>
      <c r="Q32" s="7">
        <v>8</v>
      </c>
      <c r="R32" s="7">
        <v>0</v>
      </c>
      <c r="S32" s="7">
        <v>8</v>
      </c>
      <c r="T32" s="7">
        <v>2</v>
      </c>
      <c r="U32" s="7">
        <v>8</v>
      </c>
      <c r="V32" s="7">
        <v>5</v>
      </c>
      <c r="W32" s="7">
        <v>10</v>
      </c>
      <c r="X32" s="7">
        <v>5</v>
      </c>
      <c r="Y32" s="7">
        <v>5</v>
      </c>
      <c r="Z32" s="7">
        <v>5</v>
      </c>
      <c r="AA32" s="7">
        <v>8</v>
      </c>
      <c r="AB32" s="78">
        <v>43604.293281909697</v>
      </c>
      <c r="AC32" s="81">
        <f t="shared" si="0"/>
        <v>134</v>
      </c>
      <c r="AD32">
        <f t="shared" si="1"/>
        <v>29</v>
      </c>
      <c r="AE32" s="81">
        <f t="shared" si="2"/>
        <v>32</v>
      </c>
      <c r="AF32" s="81">
        <f t="shared" si="3"/>
        <v>20</v>
      </c>
      <c r="AG32" s="81">
        <f t="shared" si="4"/>
        <v>34</v>
      </c>
      <c r="AH32" s="81">
        <f t="shared" si="5"/>
        <v>30</v>
      </c>
      <c r="AI32" s="81">
        <f t="shared" si="6"/>
        <v>18</v>
      </c>
      <c r="AJ32" s="88" t="str">
        <f t="shared" si="7"/>
        <v>B</v>
      </c>
    </row>
    <row r="33" spans="1:36" ht="14.25" customHeight="1">
      <c r="A33" s="5">
        <v>30</v>
      </c>
      <c r="B33" s="6" t="s">
        <v>75</v>
      </c>
      <c r="C33" s="6" t="s">
        <v>103</v>
      </c>
      <c r="D33" s="6" t="s">
        <v>104</v>
      </c>
      <c r="E33" s="7">
        <v>0</v>
      </c>
      <c r="F33" s="7">
        <v>8</v>
      </c>
      <c r="G33" s="7">
        <v>2</v>
      </c>
      <c r="H33" s="7">
        <v>8</v>
      </c>
      <c r="I33" s="7">
        <v>8</v>
      </c>
      <c r="J33" s="7">
        <v>0</v>
      </c>
      <c r="K33" s="7">
        <v>8</v>
      </c>
      <c r="L33" s="7">
        <v>5</v>
      </c>
      <c r="M33" s="7">
        <v>2</v>
      </c>
      <c r="N33" s="7">
        <v>5</v>
      </c>
      <c r="O33" s="7">
        <v>5</v>
      </c>
      <c r="P33" s="7">
        <v>10</v>
      </c>
      <c r="Q33" s="7">
        <v>10</v>
      </c>
      <c r="R33" s="7">
        <v>8</v>
      </c>
      <c r="S33" s="7">
        <v>10</v>
      </c>
      <c r="T33" s="7">
        <v>8</v>
      </c>
      <c r="U33" s="7">
        <v>5</v>
      </c>
      <c r="V33" s="7">
        <v>5</v>
      </c>
      <c r="W33" s="7">
        <v>2</v>
      </c>
      <c r="X33" s="7">
        <v>2</v>
      </c>
      <c r="Y33" s="7">
        <v>10</v>
      </c>
      <c r="Z33" s="7">
        <v>8</v>
      </c>
      <c r="AA33" s="7">
        <v>5</v>
      </c>
      <c r="AB33" s="78">
        <v>43603.652626539399</v>
      </c>
      <c r="AC33" s="81">
        <f t="shared" si="0"/>
        <v>134</v>
      </c>
      <c r="AD33">
        <f t="shared" si="1"/>
        <v>29</v>
      </c>
      <c r="AE33" s="81">
        <f t="shared" si="2"/>
        <v>18</v>
      </c>
      <c r="AF33" s="81">
        <f t="shared" si="3"/>
        <v>28</v>
      </c>
      <c r="AG33" s="81">
        <f t="shared" si="4"/>
        <v>43</v>
      </c>
      <c r="AH33" s="81">
        <f t="shared" si="5"/>
        <v>22</v>
      </c>
      <c r="AI33" s="81">
        <f t="shared" si="6"/>
        <v>23</v>
      </c>
      <c r="AJ33" s="88" t="str">
        <f t="shared" si="7"/>
        <v>B</v>
      </c>
    </row>
    <row r="34" spans="1:36" ht="14.25" customHeight="1">
      <c r="A34" s="5">
        <v>31</v>
      </c>
      <c r="B34" s="6" t="s">
        <v>91</v>
      </c>
      <c r="C34" s="6" t="s">
        <v>105</v>
      </c>
      <c r="D34" s="6" t="s">
        <v>106</v>
      </c>
      <c r="E34" s="7">
        <v>8</v>
      </c>
      <c r="F34" s="7">
        <v>8</v>
      </c>
      <c r="G34" s="7">
        <v>0</v>
      </c>
      <c r="H34" s="7">
        <v>2</v>
      </c>
      <c r="I34" s="7">
        <v>5</v>
      </c>
      <c r="J34" s="7">
        <v>8</v>
      </c>
      <c r="K34" s="7">
        <v>0</v>
      </c>
      <c r="L34" s="7">
        <v>5</v>
      </c>
      <c r="M34" s="7">
        <v>2</v>
      </c>
      <c r="N34" s="7">
        <v>5</v>
      </c>
      <c r="O34" s="7">
        <v>5</v>
      </c>
      <c r="P34" s="7">
        <v>10</v>
      </c>
      <c r="Q34" s="7">
        <v>10</v>
      </c>
      <c r="R34" s="7">
        <v>10</v>
      </c>
      <c r="S34" s="7">
        <v>10</v>
      </c>
      <c r="T34" s="7">
        <v>5</v>
      </c>
      <c r="U34" s="7">
        <v>2</v>
      </c>
      <c r="V34" s="7">
        <v>5</v>
      </c>
      <c r="W34" s="7">
        <v>10</v>
      </c>
      <c r="X34" s="7">
        <v>8</v>
      </c>
      <c r="Y34" s="7">
        <v>8</v>
      </c>
      <c r="Z34" s="7">
        <v>2</v>
      </c>
      <c r="AA34" s="7">
        <v>5</v>
      </c>
      <c r="AB34" s="78">
        <v>43604.395293020803</v>
      </c>
      <c r="AC34" s="81">
        <f t="shared" si="0"/>
        <v>133</v>
      </c>
      <c r="AD34">
        <f t="shared" si="1"/>
        <v>31</v>
      </c>
      <c r="AE34" s="81">
        <f t="shared" si="2"/>
        <v>18</v>
      </c>
      <c r="AF34" s="81">
        <f t="shared" si="3"/>
        <v>25</v>
      </c>
      <c r="AG34" s="81">
        <f t="shared" si="4"/>
        <v>45</v>
      </c>
      <c r="AH34" s="81">
        <f t="shared" si="5"/>
        <v>30</v>
      </c>
      <c r="AI34" s="81">
        <f t="shared" si="6"/>
        <v>15</v>
      </c>
      <c r="AJ34" s="88" t="str">
        <f t="shared" si="7"/>
        <v>B</v>
      </c>
    </row>
    <row r="35" spans="1:36" ht="14.25" customHeight="1">
      <c r="A35" s="5">
        <v>32</v>
      </c>
      <c r="B35" s="6" t="s">
        <v>57</v>
      </c>
      <c r="C35" s="6" t="s">
        <v>107</v>
      </c>
      <c r="D35" s="6" t="s">
        <v>108</v>
      </c>
      <c r="E35" s="7">
        <v>8</v>
      </c>
      <c r="F35" s="7">
        <v>5</v>
      </c>
      <c r="G35" s="7">
        <v>5</v>
      </c>
      <c r="H35" s="7">
        <v>2</v>
      </c>
      <c r="I35" s="7">
        <v>5</v>
      </c>
      <c r="J35" s="7">
        <v>0</v>
      </c>
      <c r="K35" s="7">
        <v>5</v>
      </c>
      <c r="L35" s="7">
        <v>5</v>
      </c>
      <c r="M35" s="7">
        <v>2</v>
      </c>
      <c r="N35" s="7">
        <v>5</v>
      </c>
      <c r="O35" s="7">
        <v>8</v>
      </c>
      <c r="P35" s="7">
        <v>10</v>
      </c>
      <c r="Q35" s="7">
        <v>10</v>
      </c>
      <c r="R35" s="7">
        <v>10</v>
      </c>
      <c r="S35" s="7">
        <v>10</v>
      </c>
      <c r="T35" s="7">
        <v>8</v>
      </c>
      <c r="U35" s="7">
        <v>5</v>
      </c>
      <c r="V35" s="7">
        <v>5</v>
      </c>
      <c r="W35" s="7">
        <v>2</v>
      </c>
      <c r="X35" s="7">
        <v>5</v>
      </c>
      <c r="Y35" s="7">
        <v>5</v>
      </c>
      <c r="Z35" s="7">
        <v>5</v>
      </c>
      <c r="AA35" s="7">
        <v>8</v>
      </c>
      <c r="AB35" s="78">
        <v>43603.842424039402</v>
      </c>
      <c r="AC35" s="81">
        <f t="shared" si="0"/>
        <v>133</v>
      </c>
      <c r="AD35">
        <f t="shared" si="1"/>
        <v>31</v>
      </c>
      <c r="AE35" s="81">
        <f t="shared" si="2"/>
        <v>20</v>
      </c>
      <c r="AF35" s="81">
        <f t="shared" si="3"/>
        <v>22</v>
      </c>
      <c r="AG35" s="81">
        <f t="shared" si="4"/>
        <v>48</v>
      </c>
      <c r="AH35" s="81">
        <f t="shared" si="5"/>
        <v>25</v>
      </c>
      <c r="AI35" s="81">
        <f t="shared" si="6"/>
        <v>18</v>
      </c>
      <c r="AJ35" s="88" t="str">
        <f t="shared" si="7"/>
        <v>B</v>
      </c>
    </row>
    <row r="36" spans="1:36" ht="14.25" customHeight="1">
      <c r="A36" s="5">
        <v>33</v>
      </c>
      <c r="B36" s="6" t="s">
        <v>68</v>
      </c>
      <c r="C36" s="6" t="s">
        <v>109</v>
      </c>
      <c r="D36" s="6" t="s">
        <v>110</v>
      </c>
      <c r="E36" s="7">
        <v>5</v>
      </c>
      <c r="F36" s="7">
        <v>2</v>
      </c>
      <c r="G36" s="7">
        <v>0</v>
      </c>
      <c r="H36" s="7">
        <v>0</v>
      </c>
      <c r="I36" s="7">
        <v>5</v>
      </c>
      <c r="J36" s="7">
        <v>0</v>
      </c>
      <c r="K36" s="7">
        <v>0</v>
      </c>
      <c r="L36" s="7">
        <v>5</v>
      </c>
      <c r="M36" s="7">
        <v>2</v>
      </c>
      <c r="N36" s="7">
        <v>5</v>
      </c>
      <c r="O36" s="7">
        <v>10</v>
      </c>
      <c r="P36" s="7">
        <v>10</v>
      </c>
      <c r="Q36" s="7">
        <v>10</v>
      </c>
      <c r="R36" s="7">
        <v>10</v>
      </c>
      <c r="S36" s="7">
        <v>10</v>
      </c>
      <c r="T36" s="7">
        <v>10</v>
      </c>
      <c r="U36" s="7">
        <v>5</v>
      </c>
      <c r="V36" s="7">
        <v>2</v>
      </c>
      <c r="W36" s="7">
        <v>8</v>
      </c>
      <c r="X36" s="7">
        <v>10</v>
      </c>
      <c r="Y36" s="7">
        <v>5</v>
      </c>
      <c r="Z36" s="7">
        <v>8</v>
      </c>
      <c r="AA36" s="7">
        <v>8</v>
      </c>
      <c r="AB36" s="78">
        <v>43598.645472835597</v>
      </c>
      <c r="AC36" s="81">
        <f t="shared" ref="AC36:AC67" si="8">SUM(E36:AA36)</f>
        <v>130</v>
      </c>
      <c r="AD36">
        <f t="shared" ref="AD36:AD67" si="9">_xlfn.RANK.EQ(AC36, $AC$4:$AC$131, 0)</f>
        <v>33</v>
      </c>
      <c r="AE36" s="81">
        <f t="shared" ref="AE36:AE67" si="10">SUM(E36:H36)</f>
        <v>7</v>
      </c>
      <c r="AF36" s="81">
        <f t="shared" ref="AF36:AF67" si="11">SUM(I36:N36)</f>
        <v>17</v>
      </c>
      <c r="AG36" s="81">
        <f t="shared" ref="AG36:AG67" si="12">SUM(O36:S36)</f>
        <v>50</v>
      </c>
      <c r="AH36" s="81">
        <f t="shared" ref="AH36:AH67" si="13">SUM(T36:X36)</f>
        <v>35</v>
      </c>
      <c r="AI36" s="81">
        <f t="shared" ref="AI36:AI67" si="14">SUM(Y36:AA36)</f>
        <v>21</v>
      </c>
      <c r="AJ36" s="88" t="str">
        <f t="shared" si="7"/>
        <v>B</v>
      </c>
    </row>
    <row r="37" spans="1:36" ht="14.25" customHeight="1">
      <c r="A37" s="5">
        <v>34</v>
      </c>
      <c r="B37" s="6" t="s">
        <v>91</v>
      </c>
      <c r="C37" s="6" t="s">
        <v>111</v>
      </c>
      <c r="D37" s="6" t="s">
        <v>112</v>
      </c>
      <c r="E37" s="7">
        <v>0</v>
      </c>
      <c r="F37" s="7">
        <v>8</v>
      </c>
      <c r="G37" s="7">
        <v>0</v>
      </c>
      <c r="H37" s="7">
        <v>5</v>
      </c>
      <c r="I37" s="7">
        <v>10</v>
      </c>
      <c r="J37" s="7">
        <v>10</v>
      </c>
      <c r="K37" s="7">
        <v>5</v>
      </c>
      <c r="L37" s="7">
        <v>8</v>
      </c>
      <c r="M37" s="7">
        <v>2</v>
      </c>
      <c r="N37" s="7">
        <v>5</v>
      </c>
      <c r="O37" s="7">
        <v>8</v>
      </c>
      <c r="P37" s="7">
        <v>8</v>
      </c>
      <c r="Q37" s="7">
        <v>8</v>
      </c>
      <c r="R37" s="7">
        <v>2</v>
      </c>
      <c r="S37" s="7">
        <v>2</v>
      </c>
      <c r="T37" s="7">
        <v>5</v>
      </c>
      <c r="U37" s="7">
        <v>2</v>
      </c>
      <c r="V37" s="7">
        <v>5</v>
      </c>
      <c r="W37" s="7">
        <v>8</v>
      </c>
      <c r="X37" s="7">
        <v>8</v>
      </c>
      <c r="Y37" s="7">
        <v>8</v>
      </c>
      <c r="Z37" s="7">
        <v>8</v>
      </c>
      <c r="AA37" s="7">
        <v>5</v>
      </c>
      <c r="AB37" s="78">
        <v>43603.585071562498</v>
      </c>
      <c r="AC37" s="81">
        <f t="shared" si="8"/>
        <v>130</v>
      </c>
      <c r="AD37">
        <f t="shared" si="9"/>
        <v>33</v>
      </c>
      <c r="AE37" s="81">
        <f t="shared" si="10"/>
        <v>13</v>
      </c>
      <c r="AF37" s="81">
        <f t="shared" si="11"/>
        <v>40</v>
      </c>
      <c r="AG37" s="81">
        <f t="shared" si="12"/>
        <v>28</v>
      </c>
      <c r="AH37" s="81">
        <f t="shared" si="13"/>
        <v>28</v>
      </c>
      <c r="AI37" s="81">
        <f t="shared" si="14"/>
        <v>21</v>
      </c>
      <c r="AJ37" s="88" t="str">
        <f t="shared" si="7"/>
        <v>B</v>
      </c>
    </row>
    <row r="38" spans="1:36" ht="14.25" customHeight="1">
      <c r="A38" s="5">
        <v>35</v>
      </c>
      <c r="B38" s="6" t="s">
        <v>113</v>
      </c>
      <c r="C38" s="6" t="s">
        <v>114</v>
      </c>
      <c r="D38" s="6" t="s">
        <v>115</v>
      </c>
      <c r="E38" s="7">
        <v>10</v>
      </c>
      <c r="F38" s="7">
        <v>5</v>
      </c>
      <c r="G38" s="7">
        <v>5</v>
      </c>
      <c r="H38" s="7">
        <v>2</v>
      </c>
      <c r="I38" s="7">
        <v>8</v>
      </c>
      <c r="J38" s="7">
        <v>0</v>
      </c>
      <c r="K38" s="7">
        <v>5</v>
      </c>
      <c r="L38" s="7">
        <v>5</v>
      </c>
      <c r="M38" s="7">
        <v>5</v>
      </c>
      <c r="N38" s="7">
        <v>5</v>
      </c>
      <c r="O38" s="7">
        <v>5</v>
      </c>
      <c r="P38" s="7">
        <v>10</v>
      </c>
      <c r="Q38" s="7">
        <v>10</v>
      </c>
      <c r="R38" s="7">
        <v>8</v>
      </c>
      <c r="S38" s="7">
        <v>2</v>
      </c>
      <c r="T38" s="7">
        <v>2</v>
      </c>
      <c r="U38" s="7">
        <v>8</v>
      </c>
      <c r="V38" s="7">
        <v>8</v>
      </c>
      <c r="W38" s="7">
        <v>5</v>
      </c>
      <c r="X38" s="7">
        <v>5</v>
      </c>
      <c r="Y38" s="7">
        <v>2</v>
      </c>
      <c r="Z38" s="7">
        <v>5</v>
      </c>
      <c r="AA38" s="7">
        <v>10</v>
      </c>
      <c r="AB38" s="78">
        <v>43602.580477118099</v>
      </c>
      <c r="AC38" s="81">
        <f t="shared" si="8"/>
        <v>130</v>
      </c>
      <c r="AD38">
        <f t="shared" si="9"/>
        <v>33</v>
      </c>
      <c r="AE38" s="81">
        <f t="shared" si="10"/>
        <v>22</v>
      </c>
      <c r="AF38" s="81">
        <f t="shared" si="11"/>
        <v>28</v>
      </c>
      <c r="AG38" s="81">
        <f t="shared" si="12"/>
        <v>35</v>
      </c>
      <c r="AH38" s="81">
        <f t="shared" si="13"/>
        <v>28</v>
      </c>
      <c r="AI38" s="81">
        <f t="shared" si="14"/>
        <v>17</v>
      </c>
      <c r="AJ38" s="88" t="str">
        <f t="shared" si="7"/>
        <v>B</v>
      </c>
    </row>
    <row r="39" spans="1:36" ht="14.25" customHeight="1">
      <c r="A39" s="5">
        <v>36</v>
      </c>
      <c r="B39" s="6" t="s">
        <v>100</v>
      </c>
      <c r="C39" s="6" t="s">
        <v>116</v>
      </c>
      <c r="D39" s="6" t="s">
        <v>117</v>
      </c>
      <c r="E39" s="7">
        <v>5</v>
      </c>
      <c r="F39" s="7">
        <v>8</v>
      </c>
      <c r="G39" s="7">
        <v>0</v>
      </c>
      <c r="H39" s="7">
        <v>0</v>
      </c>
      <c r="I39" s="7">
        <v>8</v>
      </c>
      <c r="J39" s="7">
        <v>0</v>
      </c>
      <c r="K39" s="7">
        <v>0</v>
      </c>
      <c r="L39" s="7">
        <v>8</v>
      </c>
      <c r="M39" s="7">
        <v>2</v>
      </c>
      <c r="N39" s="7">
        <v>5</v>
      </c>
      <c r="O39" s="7">
        <v>2</v>
      </c>
      <c r="P39" s="7">
        <v>10</v>
      </c>
      <c r="Q39" s="7">
        <v>10</v>
      </c>
      <c r="R39" s="7">
        <v>10</v>
      </c>
      <c r="S39" s="7">
        <v>10</v>
      </c>
      <c r="T39" s="7">
        <v>5</v>
      </c>
      <c r="U39" s="7">
        <v>0</v>
      </c>
      <c r="V39" s="7">
        <v>10</v>
      </c>
      <c r="W39" s="7">
        <v>10</v>
      </c>
      <c r="X39" s="7">
        <v>5</v>
      </c>
      <c r="Y39" s="7">
        <v>5</v>
      </c>
      <c r="Z39" s="7">
        <v>8</v>
      </c>
      <c r="AA39" s="7">
        <v>8</v>
      </c>
      <c r="AB39" s="78">
        <v>43603.583977002301</v>
      </c>
      <c r="AC39" s="81">
        <f t="shared" si="8"/>
        <v>129</v>
      </c>
      <c r="AD39">
        <f t="shared" si="9"/>
        <v>36</v>
      </c>
      <c r="AE39" s="81">
        <f t="shared" si="10"/>
        <v>13</v>
      </c>
      <c r="AF39" s="81">
        <f t="shared" si="11"/>
        <v>23</v>
      </c>
      <c r="AG39" s="81">
        <f t="shared" si="12"/>
        <v>42</v>
      </c>
      <c r="AH39" s="81">
        <f t="shared" si="13"/>
        <v>30</v>
      </c>
      <c r="AI39" s="81">
        <f t="shared" si="14"/>
        <v>21</v>
      </c>
      <c r="AJ39" s="88" t="str">
        <f t="shared" si="7"/>
        <v>B</v>
      </c>
    </row>
    <row r="40" spans="1:36" ht="14.25" customHeight="1">
      <c r="A40" s="5">
        <v>37</v>
      </c>
      <c r="B40" s="6" t="s">
        <v>43</v>
      </c>
      <c r="C40" s="6" t="s">
        <v>44</v>
      </c>
      <c r="D40" s="6" t="s">
        <v>118</v>
      </c>
      <c r="E40" s="7">
        <v>10</v>
      </c>
      <c r="F40" s="7">
        <v>2</v>
      </c>
      <c r="G40" s="7">
        <v>5</v>
      </c>
      <c r="H40" s="7">
        <v>2</v>
      </c>
      <c r="I40" s="7">
        <v>8</v>
      </c>
      <c r="J40" s="7">
        <v>0</v>
      </c>
      <c r="K40" s="7">
        <v>2</v>
      </c>
      <c r="L40" s="7">
        <v>5</v>
      </c>
      <c r="M40" s="7">
        <v>5</v>
      </c>
      <c r="N40" s="7">
        <v>5</v>
      </c>
      <c r="O40" s="7">
        <v>8</v>
      </c>
      <c r="P40" s="7">
        <v>10</v>
      </c>
      <c r="Q40" s="7">
        <v>8</v>
      </c>
      <c r="R40" s="7">
        <v>10</v>
      </c>
      <c r="S40" s="7">
        <v>10</v>
      </c>
      <c r="T40" s="7">
        <v>5</v>
      </c>
      <c r="U40" s="7">
        <v>5</v>
      </c>
      <c r="V40" s="7">
        <v>5</v>
      </c>
      <c r="W40" s="7">
        <v>0</v>
      </c>
      <c r="X40" s="7">
        <v>8</v>
      </c>
      <c r="Y40" s="7">
        <v>5</v>
      </c>
      <c r="Z40" s="7">
        <v>5</v>
      </c>
      <c r="AA40" s="7">
        <v>5</v>
      </c>
      <c r="AB40" s="78">
        <v>43603.767454201399</v>
      </c>
      <c r="AC40" s="81">
        <f t="shared" si="8"/>
        <v>128</v>
      </c>
      <c r="AD40">
        <f t="shared" si="9"/>
        <v>37</v>
      </c>
      <c r="AE40" s="81">
        <f t="shared" si="10"/>
        <v>19</v>
      </c>
      <c r="AF40" s="81">
        <f t="shared" si="11"/>
        <v>25</v>
      </c>
      <c r="AG40" s="81">
        <f t="shared" si="12"/>
        <v>46</v>
      </c>
      <c r="AH40" s="81">
        <f t="shared" si="13"/>
        <v>23</v>
      </c>
      <c r="AI40" s="81">
        <f t="shared" si="14"/>
        <v>15</v>
      </c>
      <c r="AJ40" s="88" t="str">
        <f t="shared" si="7"/>
        <v>B</v>
      </c>
    </row>
    <row r="41" spans="1:36" ht="14.25" customHeight="1">
      <c r="A41" s="5">
        <v>38</v>
      </c>
      <c r="B41" s="6" t="s">
        <v>51</v>
      </c>
      <c r="C41" s="6" t="s">
        <v>119</v>
      </c>
      <c r="D41" s="6" t="s">
        <v>120</v>
      </c>
      <c r="E41" s="7">
        <v>2</v>
      </c>
      <c r="F41" s="7">
        <v>8</v>
      </c>
      <c r="G41" s="7">
        <v>0</v>
      </c>
      <c r="H41" s="7">
        <v>0</v>
      </c>
      <c r="I41" s="7">
        <v>0</v>
      </c>
      <c r="J41" s="7">
        <v>0</v>
      </c>
      <c r="K41" s="7">
        <v>0</v>
      </c>
      <c r="L41" s="7">
        <v>10</v>
      </c>
      <c r="M41" s="7">
        <v>8</v>
      </c>
      <c r="N41" s="7">
        <v>2</v>
      </c>
      <c r="O41" s="7">
        <v>10</v>
      </c>
      <c r="P41" s="7">
        <v>10</v>
      </c>
      <c r="Q41" s="7">
        <v>10</v>
      </c>
      <c r="R41" s="7">
        <v>10</v>
      </c>
      <c r="S41" s="7">
        <v>10</v>
      </c>
      <c r="T41" s="7">
        <v>5</v>
      </c>
      <c r="U41" s="7">
        <v>5</v>
      </c>
      <c r="V41" s="7">
        <v>2</v>
      </c>
      <c r="W41" s="7">
        <v>5</v>
      </c>
      <c r="X41" s="7">
        <v>8</v>
      </c>
      <c r="Y41" s="7">
        <v>8</v>
      </c>
      <c r="Z41" s="7">
        <v>5</v>
      </c>
      <c r="AA41" s="7">
        <v>10</v>
      </c>
      <c r="AB41" s="78">
        <v>43604.471091817097</v>
      </c>
      <c r="AC41" s="81">
        <f t="shared" si="8"/>
        <v>128</v>
      </c>
      <c r="AD41">
        <f t="shared" si="9"/>
        <v>37</v>
      </c>
      <c r="AE41" s="81">
        <f t="shared" si="10"/>
        <v>10</v>
      </c>
      <c r="AF41" s="81">
        <f t="shared" si="11"/>
        <v>20</v>
      </c>
      <c r="AG41" s="81">
        <f t="shared" si="12"/>
        <v>50</v>
      </c>
      <c r="AH41" s="81">
        <f t="shared" si="13"/>
        <v>25</v>
      </c>
      <c r="AI41" s="81">
        <f t="shared" si="14"/>
        <v>23</v>
      </c>
      <c r="AJ41" s="88" t="str">
        <f t="shared" si="7"/>
        <v>B</v>
      </c>
    </row>
    <row r="42" spans="1:36" ht="14.25" customHeight="1">
      <c r="A42" s="5">
        <v>39</v>
      </c>
      <c r="B42" s="6" t="s">
        <v>40</v>
      </c>
      <c r="C42" s="6" t="s">
        <v>121</v>
      </c>
      <c r="D42" s="6" t="s">
        <v>122</v>
      </c>
      <c r="E42" s="7">
        <v>8</v>
      </c>
      <c r="F42" s="7">
        <v>8</v>
      </c>
      <c r="G42" s="7">
        <v>0</v>
      </c>
      <c r="H42" s="7">
        <v>0</v>
      </c>
      <c r="I42" s="7">
        <v>5</v>
      </c>
      <c r="J42" s="7">
        <v>0</v>
      </c>
      <c r="K42" s="7">
        <v>10</v>
      </c>
      <c r="L42" s="7">
        <v>2</v>
      </c>
      <c r="M42" s="7">
        <v>2</v>
      </c>
      <c r="N42" s="7">
        <v>5</v>
      </c>
      <c r="O42" s="7">
        <v>5</v>
      </c>
      <c r="P42" s="7">
        <v>10</v>
      </c>
      <c r="Q42" s="7">
        <v>10</v>
      </c>
      <c r="R42" s="7">
        <v>10</v>
      </c>
      <c r="S42" s="7">
        <v>10</v>
      </c>
      <c r="T42" s="7">
        <v>2</v>
      </c>
      <c r="U42" s="7">
        <v>2</v>
      </c>
      <c r="V42" s="7">
        <v>8</v>
      </c>
      <c r="W42" s="7">
        <v>8</v>
      </c>
      <c r="X42" s="7">
        <v>2</v>
      </c>
      <c r="Y42" s="7">
        <v>8</v>
      </c>
      <c r="Z42" s="7">
        <v>5</v>
      </c>
      <c r="AA42" s="7">
        <v>8</v>
      </c>
      <c r="AB42" s="78">
        <v>43603.3031520023</v>
      </c>
      <c r="AC42" s="81">
        <f t="shared" si="8"/>
        <v>128</v>
      </c>
      <c r="AD42">
        <f t="shared" si="9"/>
        <v>37</v>
      </c>
      <c r="AE42" s="81">
        <f t="shared" si="10"/>
        <v>16</v>
      </c>
      <c r="AF42" s="81">
        <f t="shared" si="11"/>
        <v>24</v>
      </c>
      <c r="AG42" s="81">
        <f t="shared" si="12"/>
        <v>45</v>
      </c>
      <c r="AH42" s="81">
        <f t="shared" si="13"/>
        <v>22</v>
      </c>
      <c r="AI42" s="81">
        <f t="shared" si="14"/>
        <v>21</v>
      </c>
      <c r="AJ42" s="88" t="str">
        <f t="shared" si="7"/>
        <v>B</v>
      </c>
    </row>
    <row r="43" spans="1:36" ht="14.25" customHeight="1">
      <c r="A43" s="5">
        <v>40</v>
      </c>
      <c r="B43" s="6" t="s">
        <v>100</v>
      </c>
      <c r="C43" s="6" t="s">
        <v>123</v>
      </c>
      <c r="D43" s="6" t="s">
        <v>124</v>
      </c>
      <c r="E43" s="7">
        <v>8</v>
      </c>
      <c r="F43" s="7">
        <v>10</v>
      </c>
      <c r="G43" s="7">
        <v>0</v>
      </c>
      <c r="H43" s="7">
        <v>2</v>
      </c>
      <c r="I43" s="7">
        <v>5</v>
      </c>
      <c r="J43" s="7">
        <v>0</v>
      </c>
      <c r="K43" s="7">
        <v>0</v>
      </c>
      <c r="L43" s="7">
        <v>2</v>
      </c>
      <c r="M43" s="7">
        <v>5</v>
      </c>
      <c r="N43" s="7">
        <v>2</v>
      </c>
      <c r="O43" s="7">
        <v>8</v>
      </c>
      <c r="P43" s="7">
        <v>10</v>
      </c>
      <c r="Q43" s="7">
        <v>10</v>
      </c>
      <c r="R43" s="7">
        <v>10</v>
      </c>
      <c r="S43" s="7">
        <v>10</v>
      </c>
      <c r="T43" s="7">
        <v>10</v>
      </c>
      <c r="U43" s="7">
        <v>2</v>
      </c>
      <c r="V43" s="7">
        <v>5</v>
      </c>
      <c r="W43" s="7">
        <v>10</v>
      </c>
      <c r="X43" s="7">
        <v>8</v>
      </c>
      <c r="Y43" s="7">
        <v>5</v>
      </c>
      <c r="Z43" s="7">
        <v>2</v>
      </c>
      <c r="AA43" s="7">
        <v>2</v>
      </c>
      <c r="AB43" s="78">
        <v>43603.709520752302</v>
      </c>
      <c r="AC43" s="81">
        <f t="shared" si="8"/>
        <v>126</v>
      </c>
      <c r="AD43">
        <f t="shared" si="9"/>
        <v>40</v>
      </c>
      <c r="AE43" s="81">
        <f t="shared" si="10"/>
        <v>20</v>
      </c>
      <c r="AF43" s="81">
        <f t="shared" si="11"/>
        <v>14</v>
      </c>
      <c r="AG43" s="81">
        <f t="shared" si="12"/>
        <v>48</v>
      </c>
      <c r="AH43" s="81">
        <f t="shared" si="13"/>
        <v>35</v>
      </c>
      <c r="AI43" s="81">
        <f t="shared" si="14"/>
        <v>9</v>
      </c>
      <c r="AJ43" s="88" t="str">
        <f t="shared" si="7"/>
        <v>B</v>
      </c>
    </row>
    <row r="44" spans="1:36" ht="14.25" customHeight="1">
      <c r="A44" s="5">
        <v>41</v>
      </c>
      <c r="B44" s="6" t="s">
        <v>37</v>
      </c>
      <c r="C44" s="6" t="s">
        <v>125</v>
      </c>
      <c r="D44" s="6" t="s">
        <v>126</v>
      </c>
      <c r="E44" s="7">
        <v>8</v>
      </c>
      <c r="F44" s="7">
        <v>8</v>
      </c>
      <c r="G44" s="7">
        <v>0</v>
      </c>
      <c r="H44" s="7">
        <v>2</v>
      </c>
      <c r="I44" s="7">
        <v>8</v>
      </c>
      <c r="J44" s="7">
        <v>0</v>
      </c>
      <c r="K44" s="7">
        <v>0</v>
      </c>
      <c r="L44" s="7">
        <v>8</v>
      </c>
      <c r="M44" s="7">
        <v>2</v>
      </c>
      <c r="N44" s="7">
        <v>2</v>
      </c>
      <c r="O44" s="7">
        <v>5</v>
      </c>
      <c r="P44" s="7">
        <v>10</v>
      </c>
      <c r="Q44" s="7">
        <v>10</v>
      </c>
      <c r="R44" s="7">
        <v>2</v>
      </c>
      <c r="S44" s="7">
        <v>10</v>
      </c>
      <c r="T44" s="7">
        <v>8</v>
      </c>
      <c r="U44" s="7">
        <v>5</v>
      </c>
      <c r="V44" s="7">
        <v>10</v>
      </c>
      <c r="W44" s="7">
        <v>8</v>
      </c>
      <c r="X44" s="7">
        <v>8</v>
      </c>
      <c r="Y44" s="7">
        <v>2</v>
      </c>
      <c r="Z44" s="7">
        <v>5</v>
      </c>
      <c r="AA44" s="7">
        <v>5</v>
      </c>
      <c r="AB44" s="78">
        <v>43603.579775694401</v>
      </c>
      <c r="AC44" s="81">
        <f t="shared" si="8"/>
        <v>126</v>
      </c>
      <c r="AD44">
        <f t="shared" si="9"/>
        <v>40</v>
      </c>
      <c r="AE44" s="81">
        <f t="shared" si="10"/>
        <v>18</v>
      </c>
      <c r="AF44" s="81">
        <f t="shared" si="11"/>
        <v>20</v>
      </c>
      <c r="AG44" s="81">
        <f t="shared" si="12"/>
        <v>37</v>
      </c>
      <c r="AH44" s="81">
        <f t="shared" si="13"/>
        <v>39</v>
      </c>
      <c r="AI44" s="81">
        <f t="shared" si="14"/>
        <v>12</v>
      </c>
      <c r="AJ44" s="88" t="str">
        <f t="shared" si="7"/>
        <v>B</v>
      </c>
    </row>
    <row r="45" spans="1:36" ht="14.25" customHeight="1">
      <c r="A45" s="5">
        <v>42</v>
      </c>
      <c r="B45" s="6" t="s">
        <v>113</v>
      </c>
      <c r="C45" s="6" t="s">
        <v>114</v>
      </c>
      <c r="D45" s="6" t="s">
        <v>127</v>
      </c>
      <c r="E45" s="7">
        <v>8</v>
      </c>
      <c r="F45" s="7">
        <v>0</v>
      </c>
      <c r="G45" s="7">
        <v>0</v>
      </c>
      <c r="H45" s="7">
        <v>0</v>
      </c>
      <c r="I45" s="7">
        <v>5</v>
      </c>
      <c r="J45" s="7">
        <v>2</v>
      </c>
      <c r="K45" s="7">
        <v>0</v>
      </c>
      <c r="L45" s="7">
        <v>8</v>
      </c>
      <c r="M45" s="7">
        <v>2</v>
      </c>
      <c r="N45" s="7">
        <v>8</v>
      </c>
      <c r="O45" s="7">
        <v>10</v>
      </c>
      <c r="P45" s="7">
        <v>5</v>
      </c>
      <c r="Q45" s="7">
        <v>8</v>
      </c>
      <c r="R45" s="7">
        <v>5</v>
      </c>
      <c r="S45" s="7">
        <v>10</v>
      </c>
      <c r="T45" s="7">
        <v>0</v>
      </c>
      <c r="U45" s="7">
        <v>0</v>
      </c>
      <c r="V45" s="7">
        <v>10</v>
      </c>
      <c r="W45" s="7">
        <v>10</v>
      </c>
      <c r="X45" s="7">
        <v>10</v>
      </c>
      <c r="Y45" s="7">
        <v>5</v>
      </c>
      <c r="Z45" s="7">
        <v>10</v>
      </c>
      <c r="AA45" s="7">
        <v>10</v>
      </c>
      <c r="AB45" s="78">
        <v>43602.557250729202</v>
      </c>
      <c r="AC45" s="81">
        <f t="shared" si="8"/>
        <v>126</v>
      </c>
      <c r="AD45">
        <f t="shared" si="9"/>
        <v>40</v>
      </c>
      <c r="AE45" s="81">
        <f t="shared" si="10"/>
        <v>8</v>
      </c>
      <c r="AF45" s="81">
        <f t="shared" si="11"/>
        <v>25</v>
      </c>
      <c r="AG45" s="81">
        <f t="shared" si="12"/>
        <v>38</v>
      </c>
      <c r="AH45" s="81">
        <f t="shared" si="13"/>
        <v>30</v>
      </c>
      <c r="AI45" s="81">
        <f t="shared" si="14"/>
        <v>25</v>
      </c>
      <c r="AJ45" s="88" t="str">
        <f t="shared" si="7"/>
        <v>B</v>
      </c>
    </row>
    <row r="46" spans="1:36" ht="14.25" customHeight="1">
      <c r="A46" s="5">
        <v>43</v>
      </c>
      <c r="B46" s="6" t="s">
        <v>57</v>
      </c>
      <c r="C46" s="6" t="s">
        <v>128</v>
      </c>
      <c r="D46" s="6" t="s">
        <v>129</v>
      </c>
      <c r="E46" s="7">
        <v>8</v>
      </c>
      <c r="F46" s="7">
        <v>5</v>
      </c>
      <c r="G46" s="7">
        <v>0</v>
      </c>
      <c r="H46" s="7">
        <v>0</v>
      </c>
      <c r="I46" s="7">
        <v>8</v>
      </c>
      <c r="J46" s="7">
        <v>10</v>
      </c>
      <c r="K46" s="7">
        <v>2</v>
      </c>
      <c r="L46" s="7">
        <v>5</v>
      </c>
      <c r="M46" s="7">
        <v>2</v>
      </c>
      <c r="N46" s="7">
        <v>8</v>
      </c>
      <c r="O46" s="7">
        <v>5</v>
      </c>
      <c r="P46" s="7">
        <v>10</v>
      </c>
      <c r="Q46" s="7">
        <v>10</v>
      </c>
      <c r="R46" s="7">
        <v>8</v>
      </c>
      <c r="S46" s="7">
        <v>10</v>
      </c>
      <c r="T46" s="7">
        <v>5</v>
      </c>
      <c r="U46" s="7">
        <v>0</v>
      </c>
      <c r="V46" s="7">
        <v>8</v>
      </c>
      <c r="W46" s="7">
        <v>2</v>
      </c>
      <c r="X46" s="7">
        <v>5</v>
      </c>
      <c r="Y46" s="7">
        <v>5</v>
      </c>
      <c r="Z46" s="7">
        <v>5</v>
      </c>
      <c r="AA46" s="7">
        <v>5</v>
      </c>
      <c r="AB46" s="78">
        <v>43603.847820868097</v>
      </c>
      <c r="AC46" s="81">
        <f t="shared" si="8"/>
        <v>126</v>
      </c>
      <c r="AD46">
        <f t="shared" si="9"/>
        <v>40</v>
      </c>
      <c r="AE46" s="81">
        <f t="shared" si="10"/>
        <v>13</v>
      </c>
      <c r="AF46" s="81">
        <f t="shared" si="11"/>
        <v>35</v>
      </c>
      <c r="AG46" s="81">
        <f t="shared" si="12"/>
        <v>43</v>
      </c>
      <c r="AH46" s="81">
        <f t="shared" si="13"/>
        <v>20</v>
      </c>
      <c r="AI46" s="81">
        <f t="shared" si="14"/>
        <v>15</v>
      </c>
      <c r="AJ46" s="88" t="str">
        <f t="shared" si="7"/>
        <v>B</v>
      </c>
    </row>
    <row r="47" spans="1:36" ht="14.25" customHeight="1">
      <c r="A47" s="5">
        <v>44</v>
      </c>
      <c r="B47" s="6" t="s">
        <v>34</v>
      </c>
      <c r="C47" s="6" t="s">
        <v>130</v>
      </c>
      <c r="D47" s="6" t="s">
        <v>131</v>
      </c>
      <c r="E47" s="7">
        <v>2</v>
      </c>
      <c r="F47" s="7">
        <v>5</v>
      </c>
      <c r="G47" s="7">
        <v>2</v>
      </c>
      <c r="H47" s="7">
        <v>2</v>
      </c>
      <c r="I47" s="7">
        <v>0</v>
      </c>
      <c r="J47" s="7">
        <v>8</v>
      </c>
      <c r="K47" s="7">
        <v>2</v>
      </c>
      <c r="L47" s="7">
        <v>10</v>
      </c>
      <c r="M47" s="7">
        <v>0</v>
      </c>
      <c r="N47" s="7">
        <v>2</v>
      </c>
      <c r="O47" s="7">
        <v>5</v>
      </c>
      <c r="P47" s="7">
        <v>8</v>
      </c>
      <c r="Q47" s="7">
        <v>8</v>
      </c>
      <c r="R47" s="7">
        <v>10</v>
      </c>
      <c r="S47" s="7">
        <v>10</v>
      </c>
      <c r="T47" s="7">
        <v>5</v>
      </c>
      <c r="U47" s="7">
        <v>5</v>
      </c>
      <c r="V47" s="7">
        <v>5</v>
      </c>
      <c r="W47" s="7">
        <v>10</v>
      </c>
      <c r="X47" s="7">
        <v>0</v>
      </c>
      <c r="Y47" s="7">
        <v>8</v>
      </c>
      <c r="Z47" s="7">
        <v>10</v>
      </c>
      <c r="AA47" s="7">
        <v>8</v>
      </c>
      <c r="AB47" s="78">
        <v>43603.817835532398</v>
      </c>
      <c r="AC47" s="81">
        <f t="shared" si="8"/>
        <v>125</v>
      </c>
      <c r="AD47">
        <f t="shared" si="9"/>
        <v>44</v>
      </c>
      <c r="AE47" s="81">
        <f t="shared" si="10"/>
        <v>11</v>
      </c>
      <c r="AF47" s="81">
        <f t="shared" si="11"/>
        <v>22</v>
      </c>
      <c r="AG47" s="81">
        <f t="shared" si="12"/>
        <v>41</v>
      </c>
      <c r="AH47" s="81">
        <f t="shared" si="13"/>
        <v>25</v>
      </c>
      <c r="AI47" s="81">
        <f t="shared" si="14"/>
        <v>26</v>
      </c>
      <c r="AJ47" s="88" t="str">
        <f t="shared" si="7"/>
        <v>B</v>
      </c>
    </row>
    <row r="48" spans="1:36" ht="14.25" customHeight="1">
      <c r="A48" s="5">
        <v>45</v>
      </c>
      <c r="B48" s="6" t="s">
        <v>43</v>
      </c>
      <c r="C48" s="6" t="s">
        <v>132</v>
      </c>
      <c r="D48" s="6" t="s">
        <v>133</v>
      </c>
      <c r="E48" s="7">
        <v>8</v>
      </c>
      <c r="F48" s="7">
        <v>5</v>
      </c>
      <c r="G48" s="7">
        <v>2</v>
      </c>
      <c r="H48" s="7">
        <v>8</v>
      </c>
      <c r="I48" s="7">
        <v>0</v>
      </c>
      <c r="J48" s="7">
        <v>5</v>
      </c>
      <c r="K48" s="7">
        <v>2</v>
      </c>
      <c r="L48" s="7">
        <v>5</v>
      </c>
      <c r="M48" s="7">
        <v>5</v>
      </c>
      <c r="N48" s="7">
        <v>5</v>
      </c>
      <c r="O48" s="7">
        <v>8</v>
      </c>
      <c r="P48" s="7">
        <v>10</v>
      </c>
      <c r="Q48" s="7">
        <v>5</v>
      </c>
      <c r="R48" s="7">
        <v>2</v>
      </c>
      <c r="S48" s="7">
        <v>2</v>
      </c>
      <c r="T48" s="7">
        <v>8</v>
      </c>
      <c r="U48" s="7">
        <v>5</v>
      </c>
      <c r="V48" s="7">
        <v>8</v>
      </c>
      <c r="W48" s="7">
        <v>10</v>
      </c>
      <c r="X48" s="7">
        <v>5</v>
      </c>
      <c r="Y48" s="7">
        <v>5</v>
      </c>
      <c r="Z48" s="7">
        <v>5</v>
      </c>
      <c r="AA48" s="7">
        <v>5</v>
      </c>
      <c r="AB48" s="78">
        <v>43603.861501539403</v>
      </c>
      <c r="AC48" s="81">
        <f t="shared" si="8"/>
        <v>123</v>
      </c>
      <c r="AD48">
        <f t="shared" si="9"/>
        <v>45</v>
      </c>
      <c r="AE48" s="81">
        <f t="shared" si="10"/>
        <v>23</v>
      </c>
      <c r="AF48" s="81">
        <f t="shared" si="11"/>
        <v>22</v>
      </c>
      <c r="AG48" s="81">
        <f t="shared" si="12"/>
        <v>27</v>
      </c>
      <c r="AH48" s="81">
        <f t="shared" si="13"/>
        <v>36</v>
      </c>
      <c r="AI48" s="81">
        <f t="shared" si="14"/>
        <v>15</v>
      </c>
      <c r="AJ48" s="88" t="str">
        <f t="shared" si="7"/>
        <v>B</v>
      </c>
    </row>
    <row r="49" spans="1:36" ht="14.25" customHeight="1">
      <c r="A49" s="5">
        <v>46</v>
      </c>
      <c r="B49" s="6" t="s">
        <v>48</v>
      </c>
      <c r="C49" s="6" t="s">
        <v>134</v>
      </c>
      <c r="D49" s="6" t="s">
        <v>135</v>
      </c>
      <c r="E49" s="7">
        <v>8</v>
      </c>
      <c r="F49" s="7">
        <v>5</v>
      </c>
      <c r="G49" s="7">
        <v>0</v>
      </c>
      <c r="H49" s="7">
        <v>8</v>
      </c>
      <c r="I49" s="7">
        <v>8</v>
      </c>
      <c r="J49" s="7">
        <v>0</v>
      </c>
      <c r="K49" s="7">
        <v>0</v>
      </c>
      <c r="L49" s="7">
        <v>5</v>
      </c>
      <c r="M49" s="7">
        <v>5</v>
      </c>
      <c r="N49" s="7">
        <v>2</v>
      </c>
      <c r="O49" s="7">
        <v>2</v>
      </c>
      <c r="P49" s="7">
        <v>10</v>
      </c>
      <c r="Q49" s="7">
        <v>10</v>
      </c>
      <c r="R49" s="7">
        <v>10</v>
      </c>
      <c r="S49" s="7">
        <v>10</v>
      </c>
      <c r="T49" s="7">
        <v>8</v>
      </c>
      <c r="U49" s="7">
        <v>2</v>
      </c>
      <c r="V49" s="7">
        <v>5</v>
      </c>
      <c r="W49" s="7">
        <v>5</v>
      </c>
      <c r="X49" s="7">
        <v>8</v>
      </c>
      <c r="Y49" s="7">
        <v>5</v>
      </c>
      <c r="Z49" s="7">
        <v>2</v>
      </c>
      <c r="AA49" s="7">
        <v>5</v>
      </c>
      <c r="AB49" s="78">
        <v>43603.628129479199</v>
      </c>
      <c r="AC49" s="81">
        <f t="shared" si="8"/>
        <v>123</v>
      </c>
      <c r="AD49">
        <f t="shared" si="9"/>
        <v>45</v>
      </c>
      <c r="AE49" s="81">
        <f t="shared" si="10"/>
        <v>21</v>
      </c>
      <c r="AF49" s="81">
        <f t="shared" si="11"/>
        <v>20</v>
      </c>
      <c r="AG49" s="81">
        <f t="shared" si="12"/>
        <v>42</v>
      </c>
      <c r="AH49" s="81">
        <f t="shared" si="13"/>
        <v>28</v>
      </c>
      <c r="AI49" s="81">
        <f t="shared" si="14"/>
        <v>12</v>
      </c>
      <c r="AJ49" s="88" t="str">
        <f t="shared" si="7"/>
        <v>B</v>
      </c>
    </row>
    <row r="50" spans="1:36" ht="14.25" customHeight="1">
      <c r="A50" s="5">
        <v>47</v>
      </c>
      <c r="B50" s="6" t="s">
        <v>34</v>
      </c>
      <c r="C50" s="6" t="s">
        <v>136</v>
      </c>
      <c r="D50" s="6" t="s">
        <v>137</v>
      </c>
      <c r="E50" s="7">
        <v>10</v>
      </c>
      <c r="F50" s="7">
        <v>8</v>
      </c>
      <c r="G50" s="7">
        <v>0</v>
      </c>
      <c r="H50" s="7">
        <v>2</v>
      </c>
      <c r="I50" s="7">
        <v>8</v>
      </c>
      <c r="J50" s="7">
        <v>0</v>
      </c>
      <c r="K50" s="7">
        <v>0</v>
      </c>
      <c r="L50" s="7">
        <v>5</v>
      </c>
      <c r="M50" s="7">
        <v>0</v>
      </c>
      <c r="N50" s="7">
        <v>5</v>
      </c>
      <c r="O50" s="7">
        <v>10</v>
      </c>
      <c r="P50" s="7">
        <v>8</v>
      </c>
      <c r="Q50" s="7">
        <v>8</v>
      </c>
      <c r="R50" s="7">
        <v>8</v>
      </c>
      <c r="S50" s="7">
        <v>10</v>
      </c>
      <c r="T50" s="7">
        <v>10</v>
      </c>
      <c r="U50" s="7">
        <v>0</v>
      </c>
      <c r="V50" s="7">
        <v>5</v>
      </c>
      <c r="W50" s="7">
        <v>5</v>
      </c>
      <c r="X50" s="7">
        <v>5</v>
      </c>
      <c r="Y50" s="7">
        <v>5</v>
      </c>
      <c r="Z50" s="7">
        <v>5</v>
      </c>
      <c r="AA50" s="7">
        <v>5</v>
      </c>
      <c r="AB50" s="78">
        <v>43602.738869988403</v>
      </c>
      <c r="AC50" s="81">
        <f t="shared" si="8"/>
        <v>122</v>
      </c>
      <c r="AD50">
        <f t="shared" si="9"/>
        <v>47</v>
      </c>
      <c r="AE50" s="81">
        <f t="shared" si="10"/>
        <v>20</v>
      </c>
      <c r="AF50" s="81">
        <f t="shared" si="11"/>
        <v>18</v>
      </c>
      <c r="AG50" s="81">
        <f t="shared" si="12"/>
        <v>44</v>
      </c>
      <c r="AH50" s="81">
        <f t="shared" si="13"/>
        <v>25</v>
      </c>
      <c r="AI50" s="81">
        <f t="shared" si="14"/>
        <v>15</v>
      </c>
      <c r="AJ50" s="88" t="str">
        <f t="shared" si="7"/>
        <v>B</v>
      </c>
    </row>
    <row r="51" spans="1:36" ht="14.25" customHeight="1">
      <c r="A51" s="5">
        <v>48</v>
      </c>
      <c r="B51" s="6" t="s">
        <v>48</v>
      </c>
      <c r="C51" s="6" t="s">
        <v>138</v>
      </c>
      <c r="D51" s="6" t="s">
        <v>139</v>
      </c>
      <c r="E51" s="7">
        <v>8</v>
      </c>
      <c r="F51" s="7">
        <v>8</v>
      </c>
      <c r="G51" s="7">
        <v>0</v>
      </c>
      <c r="H51" s="7">
        <v>0</v>
      </c>
      <c r="I51" s="7">
        <v>8</v>
      </c>
      <c r="J51" s="7">
        <v>0</v>
      </c>
      <c r="K51" s="7">
        <v>0</v>
      </c>
      <c r="L51" s="7">
        <v>5</v>
      </c>
      <c r="M51" s="7">
        <v>5</v>
      </c>
      <c r="N51" s="7">
        <v>10</v>
      </c>
      <c r="O51" s="7">
        <v>8</v>
      </c>
      <c r="P51" s="7">
        <v>10</v>
      </c>
      <c r="Q51" s="7">
        <v>8</v>
      </c>
      <c r="R51" s="7">
        <v>8</v>
      </c>
      <c r="S51" s="7">
        <v>5</v>
      </c>
      <c r="T51" s="7">
        <v>2</v>
      </c>
      <c r="U51" s="7">
        <v>2</v>
      </c>
      <c r="V51" s="7">
        <v>5</v>
      </c>
      <c r="W51" s="7">
        <v>10</v>
      </c>
      <c r="X51" s="7">
        <v>5</v>
      </c>
      <c r="Y51" s="7">
        <v>5</v>
      </c>
      <c r="Z51" s="7">
        <v>5</v>
      </c>
      <c r="AA51" s="7">
        <v>5</v>
      </c>
      <c r="AB51" s="78">
        <v>43603.793829548602</v>
      </c>
      <c r="AC51" s="81">
        <f t="shared" si="8"/>
        <v>122</v>
      </c>
      <c r="AD51">
        <f t="shared" si="9"/>
        <v>47</v>
      </c>
      <c r="AE51" s="81">
        <f t="shared" si="10"/>
        <v>16</v>
      </c>
      <c r="AF51" s="81">
        <f t="shared" si="11"/>
        <v>28</v>
      </c>
      <c r="AG51" s="81">
        <f t="shared" si="12"/>
        <v>39</v>
      </c>
      <c r="AH51" s="81">
        <f t="shared" si="13"/>
        <v>24</v>
      </c>
      <c r="AI51" s="81">
        <f t="shared" si="14"/>
        <v>15</v>
      </c>
      <c r="AJ51" s="88" t="str">
        <f t="shared" si="7"/>
        <v>B</v>
      </c>
    </row>
    <row r="52" spans="1:36" ht="14.25" customHeight="1">
      <c r="A52" s="5">
        <v>49</v>
      </c>
      <c r="B52" s="6" t="s">
        <v>140</v>
      </c>
      <c r="C52" s="6" t="s">
        <v>141</v>
      </c>
      <c r="D52" s="6" t="s">
        <v>142</v>
      </c>
      <c r="E52" s="7">
        <v>10</v>
      </c>
      <c r="F52" s="7">
        <v>8</v>
      </c>
      <c r="G52" s="7">
        <v>8</v>
      </c>
      <c r="H52" s="7">
        <v>2</v>
      </c>
      <c r="I52" s="7">
        <v>8</v>
      </c>
      <c r="J52" s="7">
        <v>8</v>
      </c>
      <c r="K52" s="7">
        <v>10</v>
      </c>
      <c r="L52" s="7">
        <v>10</v>
      </c>
      <c r="M52" s="7">
        <v>2</v>
      </c>
      <c r="N52" s="7">
        <v>2</v>
      </c>
      <c r="O52" s="7">
        <v>5</v>
      </c>
      <c r="P52" s="7">
        <v>2</v>
      </c>
      <c r="Q52" s="7">
        <v>2</v>
      </c>
      <c r="R52" s="7">
        <v>10</v>
      </c>
      <c r="S52" s="7">
        <v>2</v>
      </c>
      <c r="T52" s="7">
        <v>2</v>
      </c>
      <c r="U52" s="7">
        <v>5</v>
      </c>
      <c r="V52" s="7">
        <v>2</v>
      </c>
      <c r="W52" s="7">
        <v>10</v>
      </c>
      <c r="X52" s="7">
        <v>2</v>
      </c>
      <c r="Y52" s="7">
        <v>2</v>
      </c>
      <c r="Z52" s="7">
        <v>5</v>
      </c>
      <c r="AA52" s="7">
        <v>5</v>
      </c>
      <c r="AB52" s="78">
        <v>43603.837526423602</v>
      </c>
      <c r="AC52" s="81">
        <f t="shared" si="8"/>
        <v>122</v>
      </c>
      <c r="AD52">
        <f t="shared" si="9"/>
        <v>47</v>
      </c>
      <c r="AE52" s="81">
        <f t="shared" si="10"/>
        <v>28</v>
      </c>
      <c r="AF52" s="81">
        <f t="shared" si="11"/>
        <v>40</v>
      </c>
      <c r="AG52" s="81">
        <f t="shared" si="12"/>
        <v>21</v>
      </c>
      <c r="AH52" s="81">
        <f t="shared" si="13"/>
        <v>21</v>
      </c>
      <c r="AI52" s="81">
        <f t="shared" si="14"/>
        <v>12</v>
      </c>
      <c r="AJ52" s="88" t="str">
        <f t="shared" si="7"/>
        <v>B</v>
      </c>
    </row>
    <row r="53" spans="1:36" ht="14.25" customHeight="1">
      <c r="A53" s="5">
        <v>50</v>
      </c>
      <c r="B53" s="6" t="s">
        <v>143</v>
      </c>
      <c r="C53" s="6" t="s">
        <v>144</v>
      </c>
      <c r="D53" s="6" t="s">
        <v>145</v>
      </c>
      <c r="E53" s="7">
        <v>5</v>
      </c>
      <c r="F53" s="7">
        <v>5</v>
      </c>
      <c r="G53" s="7">
        <v>0</v>
      </c>
      <c r="H53" s="7">
        <v>2</v>
      </c>
      <c r="I53" s="7">
        <v>5</v>
      </c>
      <c r="J53" s="7">
        <v>0</v>
      </c>
      <c r="K53" s="7">
        <v>0</v>
      </c>
      <c r="L53" s="7">
        <v>5</v>
      </c>
      <c r="M53" s="7">
        <v>5</v>
      </c>
      <c r="N53" s="7">
        <v>5</v>
      </c>
      <c r="O53" s="7">
        <v>5</v>
      </c>
      <c r="P53" s="7">
        <v>10</v>
      </c>
      <c r="Q53" s="7">
        <v>10</v>
      </c>
      <c r="R53" s="7">
        <v>8</v>
      </c>
      <c r="S53" s="7">
        <v>10</v>
      </c>
      <c r="T53" s="7">
        <v>8</v>
      </c>
      <c r="U53" s="7">
        <v>0</v>
      </c>
      <c r="V53" s="7">
        <v>5</v>
      </c>
      <c r="W53" s="7">
        <v>8</v>
      </c>
      <c r="X53" s="7">
        <v>8</v>
      </c>
      <c r="Y53" s="7">
        <v>5</v>
      </c>
      <c r="Z53" s="7">
        <v>5</v>
      </c>
      <c r="AA53" s="7">
        <v>8</v>
      </c>
      <c r="AB53" s="78">
        <v>43603.828741354198</v>
      </c>
      <c r="AC53" s="81">
        <f t="shared" si="8"/>
        <v>122</v>
      </c>
      <c r="AD53">
        <f t="shared" si="9"/>
        <v>47</v>
      </c>
      <c r="AE53" s="81">
        <f t="shared" si="10"/>
        <v>12</v>
      </c>
      <c r="AF53" s="81">
        <f t="shared" si="11"/>
        <v>20</v>
      </c>
      <c r="AG53" s="81">
        <f t="shared" si="12"/>
        <v>43</v>
      </c>
      <c r="AH53" s="81">
        <f t="shared" si="13"/>
        <v>29</v>
      </c>
      <c r="AI53" s="81">
        <f t="shared" si="14"/>
        <v>18</v>
      </c>
      <c r="AJ53" s="88" t="str">
        <f t="shared" si="7"/>
        <v>B</v>
      </c>
    </row>
    <row r="54" spans="1:36" ht="14.25" customHeight="1">
      <c r="A54" s="5">
        <v>51</v>
      </c>
      <c r="B54" s="6" t="s">
        <v>68</v>
      </c>
      <c r="C54" s="6" t="s">
        <v>146</v>
      </c>
      <c r="D54" s="6" t="s">
        <v>147</v>
      </c>
      <c r="E54" s="7">
        <v>8</v>
      </c>
      <c r="F54" s="7">
        <v>2</v>
      </c>
      <c r="G54" s="7">
        <v>0</v>
      </c>
      <c r="H54" s="7">
        <v>2</v>
      </c>
      <c r="I54" s="7">
        <v>8</v>
      </c>
      <c r="J54" s="7">
        <v>0</v>
      </c>
      <c r="K54" s="7">
        <v>0</v>
      </c>
      <c r="L54" s="7">
        <v>5</v>
      </c>
      <c r="M54" s="7">
        <v>2</v>
      </c>
      <c r="N54" s="7">
        <v>10</v>
      </c>
      <c r="O54" s="7">
        <v>8</v>
      </c>
      <c r="P54" s="7">
        <v>10</v>
      </c>
      <c r="Q54" s="7">
        <v>8</v>
      </c>
      <c r="R54" s="7">
        <v>5</v>
      </c>
      <c r="S54" s="7">
        <v>10</v>
      </c>
      <c r="T54" s="7">
        <v>8</v>
      </c>
      <c r="U54" s="7">
        <v>2</v>
      </c>
      <c r="V54" s="7">
        <v>5</v>
      </c>
      <c r="W54" s="7">
        <v>8</v>
      </c>
      <c r="X54" s="7">
        <v>5</v>
      </c>
      <c r="Y54" s="7">
        <v>5</v>
      </c>
      <c r="Z54" s="7">
        <v>5</v>
      </c>
      <c r="AA54" s="7">
        <v>5</v>
      </c>
      <c r="AB54" s="78">
        <v>43602.926154016197</v>
      </c>
      <c r="AC54" s="81">
        <f t="shared" si="8"/>
        <v>121</v>
      </c>
      <c r="AD54">
        <f t="shared" si="9"/>
        <v>51</v>
      </c>
      <c r="AE54" s="81">
        <f t="shared" si="10"/>
        <v>12</v>
      </c>
      <c r="AF54" s="81">
        <f t="shared" si="11"/>
        <v>25</v>
      </c>
      <c r="AG54" s="81">
        <f t="shared" si="12"/>
        <v>41</v>
      </c>
      <c r="AH54" s="81">
        <f t="shared" si="13"/>
        <v>28</v>
      </c>
      <c r="AI54" s="81">
        <f t="shared" si="14"/>
        <v>15</v>
      </c>
      <c r="AJ54" s="88" t="str">
        <f t="shared" si="7"/>
        <v>B</v>
      </c>
    </row>
    <row r="55" spans="1:36" ht="14.25" customHeight="1">
      <c r="A55" s="5">
        <v>52</v>
      </c>
      <c r="B55" s="6" t="s">
        <v>68</v>
      </c>
      <c r="C55" s="6" t="s">
        <v>148</v>
      </c>
      <c r="D55" s="6" t="s">
        <v>149</v>
      </c>
      <c r="E55" s="7">
        <v>8</v>
      </c>
      <c r="F55" s="7">
        <v>2</v>
      </c>
      <c r="G55" s="7">
        <v>0</v>
      </c>
      <c r="H55" s="7">
        <v>10</v>
      </c>
      <c r="I55" s="7">
        <v>5</v>
      </c>
      <c r="J55" s="7">
        <v>0</v>
      </c>
      <c r="K55" s="7">
        <v>0</v>
      </c>
      <c r="L55" s="7">
        <v>5</v>
      </c>
      <c r="M55" s="7">
        <v>2</v>
      </c>
      <c r="N55" s="7">
        <v>2</v>
      </c>
      <c r="O55" s="7">
        <v>5</v>
      </c>
      <c r="P55" s="7">
        <v>10</v>
      </c>
      <c r="Q55" s="7">
        <v>10</v>
      </c>
      <c r="R55" s="7">
        <v>10</v>
      </c>
      <c r="S55" s="7">
        <v>10</v>
      </c>
      <c r="T55" s="7">
        <v>5</v>
      </c>
      <c r="U55" s="7">
        <v>0</v>
      </c>
      <c r="V55" s="7">
        <v>10</v>
      </c>
      <c r="W55" s="7">
        <v>5</v>
      </c>
      <c r="X55" s="7">
        <v>5</v>
      </c>
      <c r="Y55" s="7">
        <v>10</v>
      </c>
      <c r="Z55" s="7">
        <v>5</v>
      </c>
      <c r="AA55" s="7">
        <v>2</v>
      </c>
      <c r="AB55" s="78">
        <v>43603.7032394329</v>
      </c>
      <c r="AC55" s="81">
        <f t="shared" si="8"/>
        <v>121</v>
      </c>
      <c r="AD55">
        <f t="shared" si="9"/>
        <v>51</v>
      </c>
      <c r="AE55" s="81">
        <f t="shared" si="10"/>
        <v>20</v>
      </c>
      <c r="AF55" s="81">
        <f t="shared" si="11"/>
        <v>14</v>
      </c>
      <c r="AG55" s="81">
        <f t="shared" si="12"/>
        <v>45</v>
      </c>
      <c r="AH55" s="81">
        <f t="shared" si="13"/>
        <v>25</v>
      </c>
      <c r="AI55" s="81">
        <f t="shared" si="14"/>
        <v>17</v>
      </c>
      <c r="AJ55" s="88" t="str">
        <f t="shared" si="7"/>
        <v>B</v>
      </c>
    </row>
    <row r="56" spans="1:36" ht="14.25" customHeight="1">
      <c r="A56" s="5">
        <v>53</v>
      </c>
      <c r="B56" s="6" t="s">
        <v>113</v>
      </c>
      <c r="C56" s="6" t="s">
        <v>150</v>
      </c>
      <c r="D56" s="6" t="s">
        <v>151</v>
      </c>
      <c r="E56" s="7">
        <v>5</v>
      </c>
      <c r="F56" s="7">
        <v>2</v>
      </c>
      <c r="G56" s="7">
        <v>0</v>
      </c>
      <c r="H56" s="7">
        <v>0</v>
      </c>
      <c r="I56" s="7">
        <v>5</v>
      </c>
      <c r="J56" s="7">
        <v>8</v>
      </c>
      <c r="K56" s="7">
        <v>0</v>
      </c>
      <c r="L56" s="7">
        <v>5</v>
      </c>
      <c r="M56" s="7">
        <v>2</v>
      </c>
      <c r="N56" s="7">
        <v>2</v>
      </c>
      <c r="O56" s="7">
        <v>8</v>
      </c>
      <c r="P56" s="7">
        <v>10</v>
      </c>
      <c r="Q56" s="7">
        <v>10</v>
      </c>
      <c r="R56" s="7">
        <v>8</v>
      </c>
      <c r="S56" s="7">
        <v>2</v>
      </c>
      <c r="T56" s="7">
        <v>2</v>
      </c>
      <c r="U56" s="7">
        <v>0</v>
      </c>
      <c r="V56" s="7">
        <v>10</v>
      </c>
      <c r="W56" s="7">
        <v>10</v>
      </c>
      <c r="X56" s="7">
        <v>10</v>
      </c>
      <c r="Y56" s="7">
        <v>5</v>
      </c>
      <c r="Z56" s="7">
        <v>8</v>
      </c>
      <c r="AA56" s="7">
        <v>8</v>
      </c>
      <c r="AB56" s="78">
        <v>43608.790284919</v>
      </c>
      <c r="AC56" s="81">
        <f t="shared" si="8"/>
        <v>120</v>
      </c>
      <c r="AD56">
        <f t="shared" si="9"/>
        <v>53</v>
      </c>
      <c r="AE56" s="81">
        <f t="shared" si="10"/>
        <v>7</v>
      </c>
      <c r="AF56" s="81">
        <f t="shared" si="11"/>
        <v>22</v>
      </c>
      <c r="AG56" s="81">
        <f t="shared" si="12"/>
        <v>38</v>
      </c>
      <c r="AH56" s="81">
        <f t="shared" si="13"/>
        <v>32</v>
      </c>
      <c r="AI56" s="81">
        <f t="shared" si="14"/>
        <v>21</v>
      </c>
      <c r="AJ56" s="88" t="str">
        <f t="shared" si="7"/>
        <v>B</v>
      </c>
    </row>
    <row r="57" spans="1:36" ht="14.25" customHeight="1">
      <c r="A57" s="5">
        <v>54</v>
      </c>
      <c r="B57" s="6" t="s">
        <v>34</v>
      </c>
      <c r="C57" s="6" t="s">
        <v>83</v>
      </c>
      <c r="D57" s="6" t="s">
        <v>152</v>
      </c>
      <c r="E57" s="7">
        <v>8</v>
      </c>
      <c r="F57" s="7">
        <v>8</v>
      </c>
      <c r="G57" s="7">
        <v>0</v>
      </c>
      <c r="H57" s="7">
        <v>2</v>
      </c>
      <c r="I57" s="7">
        <v>2</v>
      </c>
      <c r="J57" s="7">
        <v>0</v>
      </c>
      <c r="K57" s="7">
        <v>0</v>
      </c>
      <c r="L57" s="7">
        <v>5</v>
      </c>
      <c r="M57" s="7">
        <v>8</v>
      </c>
      <c r="N57" s="7">
        <v>5</v>
      </c>
      <c r="O57" s="7">
        <v>8</v>
      </c>
      <c r="P57" s="7">
        <v>8</v>
      </c>
      <c r="Q57" s="7">
        <v>5</v>
      </c>
      <c r="R57" s="7">
        <v>2</v>
      </c>
      <c r="S57" s="7">
        <v>2</v>
      </c>
      <c r="T57" s="7">
        <v>8</v>
      </c>
      <c r="U57" s="7">
        <v>5</v>
      </c>
      <c r="V57" s="7">
        <v>5</v>
      </c>
      <c r="W57" s="7">
        <v>10</v>
      </c>
      <c r="X57" s="7">
        <v>10</v>
      </c>
      <c r="Y57" s="7">
        <v>5</v>
      </c>
      <c r="Z57" s="7">
        <v>5</v>
      </c>
      <c r="AA57" s="7">
        <v>5</v>
      </c>
      <c r="AB57" s="78">
        <v>43603.807990544003</v>
      </c>
      <c r="AC57" s="81">
        <f t="shared" si="8"/>
        <v>116</v>
      </c>
      <c r="AD57">
        <f t="shared" si="9"/>
        <v>54</v>
      </c>
      <c r="AE57" s="81">
        <f t="shared" si="10"/>
        <v>18</v>
      </c>
      <c r="AF57" s="81">
        <f t="shared" si="11"/>
        <v>20</v>
      </c>
      <c r="AG57" s="81">
        <f t="shared" si="12"/>
        <v>25</v>
      </c>
      <c r="AH57" s="81">
        <f t="shared" si="13"/>
        <v>38</v>
      </c>
      <c r="AI57" s="81">
        <f t="shared" si="14"/>
        <v>15</v>
      </c>
      <c r="AJ57" s="88" t="str">
        <f t="shared" si="7"/>
        <v>C</v>
      </c>
    </row>
    <row r="58" spans="1:36" ht="14.25" customHeight="1">
      <c r="A58" s="5">
        <v>55</v>
      </c>
      <c r="B58" s="6" t="s">
        <v>143</v>
      </c>
      <c r="C58" s="6" t="s">
        <v>144</v>
      </c>
      <c r="D58" s="6" t="s">
        <v>153</v>
      </c>
      <c r="E58" s="7">
        <v>10</v>
      </c>
      <c r="F58" s="7">
        <v>5</v>
      </c>
      <c r="G58" s="7">
        <v>0</v>
      </c>
      <c r="H58" s="7">
        <v>0</v>
      </c>
      <c r="I58" s="7">
        <v>5</v>
      </c>
      <c r="J58" s="7">
        <v>0</v>
      </c>
      <c r="K58" s="7">
        <v>0</v>
      </c>
      <c r="L58" s="7">
        <v>5</v>
      </c>
      <c r="M58" s="7">
        <v>5</v>
      </c>
      <c r="N58" s="7">
        <v>2</v>
      </c>
      <c r="O58" s="7">
        <v>8</v>
      </c>
      <c r="P58" s="7">
        <v>10</v>
      </c>
      <c r="Q58" s="7">
        <v>2</v>
      </c>
      <c r="R58" s="7">
        <v>2</v>
      </c>
      <c r="S58" s="7">
        <v>2</v>
      </c>
      <c r="T58" s="7">
        <v>8</v>
      </c>
      <c r="U58" s="7">
        <v>5</v>
      </c>
      <c r="V58" s="7">
        <v>5</v>
      </c>
      <c r="W58" s="7">
        <v>10</v>
      </c>
      <c r="X58" s="7">
        <v>8</v>
      </c>
      <c r="Y58" s="7">
        <v>10</v>
      </c>
      <c r="Z58" s="7">
        <v>5</v>
      </c>
      <c r="AA58" s="7">
        <v>8</v>
      </c>
      <c r="AB58" s="78">
        <v>43603.738309722197</v>
      </c>
      <c r="AC58" s="81">
        <f t="shared" si="8"/>
        <v>115</v>
      </c>
      <c r="AD58">
        <f t="shared" si="9"/>
        <v>55</v>
      </c>
      <c r="AE58" s="81">
        <f t="shared" si="10"/>
        <v>15</v>
      </c>
      <c r="AF58" s="81">
        <f t="shared" si="11"/>
        <v>17</v>
      </c>
      <c r="AG58" s="81">
        <f t="shared" si="12"/>
        <v>24</v>
      </c>
      <c r="AH58" s="81">
        <f t="shared" si="13"/>
        <v>36</v>
      </c>
      <c r="AI58" s="81">
        <f t="shared" si="14"/>
        <v>23</v>
      </c>
      <c r="AJ58" s="88" t="str">
        <f t="shared" si="7"/>
        <v>C</v>
      </c>
    </row>
    <row r="59" spans="1:36" ht="14.25" customHeight="1">
      <c r="A59" s="5">
        <v>56</v>
      </c>
      <c r="B59" s="6" t="s">
        <v>57</v>
      </c>
      <c r="C59" s="6" t="s">
        <v>154</v>
      </c>
      <c r="D59" s="6" t="s">
        <v>155</v>
      </c>
      <c r="E59" s="7">
        <v>8</v>
      </c>
      <c r="F59" s="7">
        <v>5</v>
      </c>
      <c r="G59" s="7">
        <v>0</v>
      </c>
      <c r="H59" s="7">
        <v>0</v>
      </c>
      <c r="I59" s="7">
        <v>10</v>
      </c>
      <c r="J59" s="7">
        <v>0</v>
      </c>
      <c r="K59" s="7">
        <v>0</v>
      </c>
      <c r="L59" s="7">
        <v>5</v>
      </c>
      <c r="M59" s="7">
        <v>8</v>
      </c>
      <c r="N59" s="7">
        <v>8</v>
      </c>
      <c r="O59" s="7">
        <v>8</v>
      </c>
      <c r="P59" s="7">
        <v>10</v>
      </c>
      <c r="Q59" s="7">
        <v>10</v>
      </c>
      <c r="R59" s="7">
        <v>0</v>
      </c>
      <c r="S59" s="7">
        <v>10</v>
      </c>
      <c r="T59" s="7">
        <v>2</v>
      </c>
      <c r="U59" s="7">
        <v>0</v>
      </c>
      <c r="V59" s="7">
        <v>2</v>
      </c>
      <c r="W59" s="7">
        <v>8</v>
      </c>
      <c r="X59" s="7">
        <v>8</v>
      </c>
      <c r="Y59" s="7">
        <v>5</v>
      </c>
      <c r="Z59" s="7">
        <v>2</v>
      </c>
      <c r="AA59" s="7">
        <v>5</v>
      </c>
      <c r="AB59" s="78">
        <v>43604.382591631897</v>
      </c>
      <c r="AC59" s="81">
        <f t="shared" si="8"/>
        <v>114</v>
      </c>
      <c r="AD59">
        <f t="shared" si="9"/>
        <v>56</v>
      </c>
      <c r="AE59" s="81">
        <f t="shared" si="10"/>
        <v>13</v>
      </c>
      <c r="AF59" s="81">
        <f t="shared" si="11"/>
        <v>31</v>
      </c>
      <c r="AG59" s="81">
        <f t="shared" si="12"/>
        <v>38</v>
      </c>
      <c r="AH59" s="81">
        <f t="shared" si="13"/>
        <v>20</v>
      </c>
      <c r="AI59" s="81">
        <f t="shared" si="14"/>
        <v>12</v>
      </c>
      <c r="AJ59" s="88" t="str">
        <f t="shared" si="7"/>
        <v>C</v>
      </c>
    </row>
    <row r="60" spans="1:36" ht="14.25" customHeight="1">
      <c r="A60" s="5">
        <v>57</v>
      </c>
      <c r="B60" s="6" t="s">
        <v>37</v>
      </c>
      <c r="C60" s="6" t="s">
        <v>156</v>
      </c>
      <c r="D60" s="6" t="s">
        <v>157</v>
      </c>
      <c r="E60" s="7">
        <v>8</v>
      </c>
      <c r="F60" s="7">
        <v>8</v>
      </c>
      <c r="G60" s="7">
        <v>0</v>
      </c>
      <c r="H60" s="7">
        <v>5</v>
      </c>
      <c r="I60" s="7">
        <v>8</v>
      </c>
      <c r="J60" s="7">
        <v>5</v>
      </c>
      <c r="K60" s="7">
        <v>5</v>
      </c>
      <c r="L60" s="7">
        <v>5</v>
      </c>
      <c r="M60" s="7">
        <v>2</v>
      </c>
      <c r="N60" s="7">
        <v>5</v>
      </c>
      <c r="O60" s="7">
        <v>5</v>
      </c>
      <c r="P60" s="7">
        <v>8</v>
      </c>
      <c r="Q60" s="7">
        <v>5</v>
      </c>
      <c r="R60" s="7">
        <v>0</v>
      </c>
      <c r="S60" s="7">
        <v>2</v>
      </c>
      <c r="T60" s="7">
        <v>5</v>
      </c>
      <c r="U60" s="7">
        <v>5</v>
      </c>
      <c r="V60" s="7">
        <v>8</v>
      </c>
      <c r="W60" s="7">
        <v>10</v>
      </c>
      <c r="X60" s="7">
        <v>2</v>
      </c>
      <c r="Y60" s="7">
        <v>5</v>
      </c>
      <c r="Z60" s="7">
        <v>2</v>
      </c>
      <c r="AA60" s="7">
        <v>5</v>
      </c>
      <c r="AB60" s="78">
        <v>43616.502347419002</v>
      </c>
      <c r="AC60" s="81">
        <f t="shared" si="8"/>
        <v>113</v>
      </c>
      <c r="AD60">
        <f t="shared" si="9"/>
        <v>57</v>
      </c>
      <c r="AE60" s="81">
        <f t="shared" si="10"/>
        <v>21</v>
      </c>
      <c r="AF60" s="81">
        <f t="shared" si="11"/>
        <v>30</v>
      </c>
      <c r="AG60" s="81">
        <f t="shared" si="12"/>
        <v>20</v>
      </c>
      <c r="AH60" s="81">
        <f t="shared" si="13"/>
        <v>30</v>
      </c>
      <c r="AI60" s="81">
        <f t="shared" si="14"/>
        <v>12</v>
      </c>
      <c r="AJ60" s="88" t="str">
        <f t="shared" si="7"/>
        <v>C</v>
      </c>
    </row>
    <row r="61" spans="1:36" ht="14.25" customHeight="1">
      <c r="A61" s="5">
        <v>58</v>
      </c>
      <c r="B61" s="6" t="s">
        <v>140</v>
      </c>
      <c r="C61" s="6" t="s">
        <v>158</v>
      </c>
      <c r="D61" s="6" t="s">
        <v>159</v>
      </c>
      <c r="E61" s="7">
        <v>2</v>
      </c>
      <c r="F61" s="7">
        <v>2</v>
      </c>
      <c r="G61" s="7">
        <v>0</v>
      </c>
      <c r="H61" s="7">
        <v>5</v>
      </c>
      <c r="I61" s="7">
        <v>8</v>
      </c>
      <c r="J61" s="7">
        <v>0</v>
      </c>
      <c r="K61" s="7">
        <v>0</v>
      </c>
      <c r="L61" s="7">
        <v>5</v>
      </c>
      <c r="M61" s="7">
        <v>2</v>
      </c>
      <c r="N61" s="7">
        <v>5</v>
      </c>
      <c r="O61" s="7">
        <v>0</v>
      </c>
      <c r="P61" s="7">
        <v>10</v>
      </c>
      <c r="Q61" s="7">
        <v>10</v>
      </c>
      <c r="R61" s="7">
        <v>10</v>
      </c>
      <c r="S61" s="7">
        <v>10</v>
      </c>
      <c r="T61" s="7">
        <v>5</v>
      </c>
      <c r="U61" s="7">
        <v>5</v>
      </c>
      <c r="V61" s="7">
        <v>5</v>
      </c>
      <c r="W61" s="7">
        <v>0</v>
      </c>
      <c r="X61" s="7">
        <v>8</v>
      </c>
      <c r="Y61" s="7">
        <v>5</v>
      </c>
      <c r="Z61" s="7">
        <v>5</v>
      </c>
      <c r="AA61" s="7">
        <v>10</v>
      </c>
      <c r="AB61" s="78">
        <v>43603.980265277802</v>
      </c>
      <c r="AC61" s="81">
        <f t="shared" si="8"/>
        <v>112</v>
      </c>
      <c r="AD61">
        <f t="shared" si="9"/>
        <v>58</v>
      </c>
      <c r="AE61" s="81">
        <f t="shared" si="10"/>
        <v>9</v>
      </c>
      <c r="AF61" s="81">
        <f t="shared" si="11"/>
        <v>20</v>
      </c>
      <c r="AG61" s="81">
        <f t="shared" si="12"/>
        <v>40</v>
      </c>
      <c r="AH61" s="81">
        <f t="shared" si="13"/>
        <v>23</v>
      </c>
      <c r="AI61" s="81">
        <f t="shared" si="14"/>
        <v>20</v>
      </c>
      <c r="AJ61" s="88" t="str">
        <f t="shared" si="7"/>
        <v>C</v>
      </c>
    </row>
    <row r="62" spans="1:36" ht="14.25" customHeight="1">
      <c r="A62" s="5">
        <v>59</v>
      </c>
      <c r="B62" s="6" t="s">
        <v>100</v>
      </c>
      <c r="C62" s="6" t="s">
        <v>160</v>
      </c>
      <c r="D62" s="6" t="s">
        <v>161</v>
      </c>
      <c r="E62" s="7">
        <v>8</v>
      </c>
      <c r="F62" s="7">
        <v>5</v>
      </c>
      <c r="G62" s="7">
        <v>0</v>
      </c>
      <c r="H62" s="7">
        <v>8</v>
      </c>
      <c r="I62" s="7">
        <v>5</v>
      </c>
      <c r="J62" s="7">
        <v>0</v>
      </c>
      <c r="K62" s="7">
        <v>5</v>
      </c>
      <c r="L62" s="7">
        <v>5</v>
      </c>
      <c r="M62" s="7">
        <v>2</v>
      </c>
      <c r="N62" s="7">
        <v>5</v>
      </c>
      <c r="O62" s="7">
        <v>5</v>
      </c>
      <c r="P62" s="7">
        <v>10</v>
      </c>
      <c r="Q62" s="7">
        <v>8</v>
      </c>
      <c r="R62" s="7">
        <v>0</v>
      </c>
      <c r="S62" s="7">
        <v>8</v>
      </c>
      <c r="T62" s="7">
        <v>8</v>
      </c>
      <c r="U62" s="7">
        <v>2</v>
      </c>
      <c r="V62" s="7">
        <v>5</v>
      </c>
      <c r="W62" s="7">
        <v>2</v>
      </c>
      <c r="X62" s="7">
        <v>5</v>
      </c>
      <c r="Y62" s="7">
        <v>5</v>
      </c>
      <c r="Z62" s="7">
        <v>5</v>
      </c>
      <c r="AA62" s="7">
        <v>5</v>
      </c>
      <c r="AB62" s="78">
        <v>43604.373285763897</v>
      </c>
      <c r="AC62" s="81">
        <f t="shared" si="8"/>
        <v>111</v>
      </c>
      <c r="AD62">
        <f t="shared" si="9"/>
        <v>59</v>
      </c>
      <c r="AE62" s="81">
        <f t="shared" si="10"/>
        <v>21</v>
      </c>
      <c r="AF62" s="81">
        <f t="shared" si="11"/>
        <v>22</v>
      </c>
      <c r="AG62" s="81">
        <f t="shared" si="12"/>
        <v>31</v>
      </c>
      <c r="AH62" s="81">
        <f t="shared" si="13"/>
        <v>22</v>
      </c>
      <c r="AI62" s="81">
        <f t="shared" si="14"/>
        <v>15</v>
      </c>
      <c r="AJ62" s="88" t="str">
        <f t="shared" si="7"/>
        <v>C</v>
      </c>
    </row>
    <row r="63" spans="1:36" ht="14.25" customHeight="1">
      <c r="A63" s="5">
        <v>60</v>
      </c>
      <c r="B63" s="6" t="s">
        <v>43</v>
      </c>
      <c r="C63" s="6" t="s">
        <v>162</v>
      </c>
      <c r="D63" s="6" t="s">
        <v>163</v>
      </c>
      <c r="E63" s="7">
        <v>8</v>
      </c>
      <c r="F63" s="7">
        <v>5</v>
      </c>
      <c r="G63" s="7">
        <v>0</v>
      </c>
      <c r="H63" s="7">
        <v>2</v>
      </c>
      <c r="I63" s="7">
        <v>8</v>
      </c>
      <c r="J63" s="7">
        <v>5</v>
      </c>
      <c r="K63" s="7">
        <v>5</v>
      </c>
      <c r="L63" s="7">
        <v>5</v>
      </c>
      <c r="M63" s="7">
        <v>2</v>
      </c>
      <c r="N63" s="7">
        <v>5</v>
      </c>
      <c r="O63" s="7">
        <v>5</v>
      </c>
      <c r="P63" s="7">
        <v>5</v>
      </c>
      <c r="Q63" s="7">
        <v>5</v>
      </c>
      <c r="R63" s="7">
        <v>8</v>
      </c>
      <c r="S63" s="7">
        <v>2</v>
      </c>
      <c r="T63" s="7">
        <v>8</v>
      </c>
      <c r="U63" s="7">
        <v>0</v>
      </c>
      <c r="V63" s="7">
        <v>5</v>
      </c>
      <c r="W63" s="7">
        <v>8</v>
      </c>
      <c r="X63" s="7">
        <v>5</v>
      </c>
      <c r="Y63" s="7">
        <v>8</v>
      </c>
      <c r="Z63" s="7">
        <v>2</v>
      </c>
      <c r="AA63" s="7">
        <v>5</v>
      </c>
      <c r="AB63" s="78">
        <v>43603.620305439799</v>
      </c>
      <c r="AC63" s="81">
        <f t="shared" si="8"/>
        <v>111</v>
      </c>
      <c r="AD63">
        <f t="shared" si="9"/>
        <v>59</v>
      </c>
      <c r="AE63" s="81">
        <f t="shared" si="10"/>
        <v>15</v>
      </c>
      <c r="AF63" s="81">
        <f t="shared" si="11"/>
        <v>30</v>
      </c>
      <c r="AG63" s="81">
        <f t="shared" si="12"/>
        <v>25</v>
      </c>
      <c r="AH63" s="81">
        <f t="shared" si="13"/>
        <v>26</v>
      </c>
      <c r="AI63" s="81">
        <f t="shared" si="14"/>
        <v>15</v>
      </c>
      <c r="AJ63" s="88" t="str">
        <f t="shared" si="7"/>
        <v>C</v>
      </c>
    </row>
    <row r="64" spans="1:36" ht="14.25" customHeight="1">
      <c r="A64" s="5">
        <v>61</v>
      </c>
      <c r="B64" s="6" t="s">
        <v>48</v>
      </c>
      <c r="C64" s="6" t="s">
        <v>164</v>
      </c>
      <c r="D64" s="6" t="s">
        <v>165</v>
      </c>
      <c r="E64" s="7">
        <v>8</v>
      </c>
      <c r="F64" s="7">
        <v>8</v>
      </c>
      <c r="G64" s="7">
        <v>5</v>
      </c>
      <c r="H64" s="7">
        <v>2</v>
      </c>
      <c r="I64" s="7">
        <v>5</v>
      </c>
      <c r="J64" s="7">
        <v>0</v>
      </c>
      <c r="K64" s="7">
        <v>0</v>
      </c>
      <c r="L64" s="7">
        <v>5</v>
      </c>
      <c r="M64" s="7">
        <v>5</v>
      </c>
      <c r="N64" s="7">
        <v>5</v>
      </c>
      <c r="O64" s="7">
        <v>8</v>
      </c>
      <c r="P64" s="7">
        <v>8</v>
      </c>
      <c r="Q64" s="7">
        <v>8</v>
      </c>
      <c r="R64" s="7">
        <v>5</v>
      </c>
      <c r="S64" s="7">
        <v>2</v>
      </c>
      <c r="T64" s="7">
        <v>2</v>
      </c>
      <c r="U64" s="7">
        <v>5</v>
      </c>
      <c r="V64" s="7">
        <v>5</v>
      </c>
      <c r="W64" s="7">
        <v>5</v>
      </c>
      <c r="X64" s="7">
        <v>5</v>
      </c>
      <c r="Y64" s="7">
        <v>5</v>
      </c>
      <c r="Z64" s="7">
        <v>5</v>
      </c>
      <c r="AA64" s="7">
        <v>5</v>
      </c>
      <c r="AB64" s="78">
        <v>43604.4366344097</v>
      </c>
      <c r="AC64" s="81">
        <f t="shared" si="8"/>
        <v>111</v>
      </c>
      <c r="AD64">
        <f t="shared" si="9"/>
        <v>59</v>
      </c>
      <c r="AE64" s="81">
        <f t="shared" si="10"/>
        <v>23</v>
      </c>
      <c r="AF64" s="81">
        <f t="shared" si="11"/>
        <v>20</v>
      </c>
      <c r="AG64" s="81">
        <f t="shared" si="12"/>
        <v>31</v>
      </c>
      <c r="AH64" s="81">
        <f t="shared" si="13"/>
        <v>22</v>
      </c>
      <c r="AI64" s="81">
        <f t="shared" si="14"/>
        <v>15</v>
      </c>
      <c r="AJ64" s="88" t="str">
        <f t="shared" si="7"/>
        <v>C</v>
      </c>
    </row>
    <row r="65" spans="1:36" ht="14.25" customHeight="1">
      <c r="A65" s="5">
        <v>62</v>
      </c>
      <c r="B65" s="6" t="s">
        <v>54</v>
      </c>
      <c r="C65" s="6" t="s">
        <v>166</v>
      </c>
      <c r="D65" s="6" t="s">
        <v>167</v>
      </c>
      <c r="E65" s="7">
        <v>0</v>
      </c>
      <c r="F65" s="7">
        <v>5</v>
      </c>
      <c r="G65" s="7">
        <v>0</v>
      </c>
      <c r="H65" s="7">
        <v>8</v>
      </c>
      <c r="I65" s="7">
        <v>5</v>
      </c>
      <c r="J65" s="7">
        <v>0</v>
      </c>
      <c r="K65" s="7">
        <v>2</v>
      </c>
      <c r="L65" s="7">
        <v>5</v>
      </c>
      <c r="M65" s="7">
        <v>2</v>
      </c>
      <c r="N65" s="7">
        <v>8</v>
      </c>
      <c r="O65" s="7">
        <v>8</v>
      </c>
      <c r="P65" s="7">
        <v>10</v>
      </c>
      <c r="Q65" s="7">
        <v>8</v>
      </c>
      <c r="R65" s="7">
        <v>8</v>
      </c>
      <c r="S65" s="7">
        <v>5</v>
      </c>
      <c r="T65" s="7">
        <v>2</v>
      </c>
      <c r="U65" s="7">
        <v>2</v>
      </c>
      <c r="V65" s="7">
        <v>2</v>
      </c>
      <c r="W65" s="7">
        <v>5</v>
      </c>
      <c r="X65" s="7">
        <v>8</v>
      </c>
      <c r="Y65" s="7">
        <v>8</v>
      </c>
      <c r="Z65" s="7">
        <v>5</v>
      </c>
      <c r="AA65" s="7">
        <v>5</v>
      </c>
      <c r="AB65" s="78">
        <v>43604.394796990702</v>
      </c>
      <c r="AC65" s="81">
        <f t="shared" si="8"/>
        <v>111</v>
      </c>
      <c r="AD65">
        <f t="shared" si="9"/>
        <v>59</v>
      </c>
      <c r="AE65" s="81">
        <f t="shared" si="10"/>
        <v>13</v>
      </c>
      <c r="AF65" s="81">
        <f t="shared" si="11"/>
        <v>22</v>
      </c>
      <c r="AG65" s="81">
        <f t="shared" si="12"/>
        <v>39</v>
      </c>
      <c r="AH65" s="81">
        <f t="shared" si="13"/>
        <v>19</v>
      </c>
      <c r="AI65" s="81">
        <f t="shared" si="14"/>
        <v>18</v>
      </c>
      <c r="AJ65" s="88" t="str">
        <f t="shared" si="7"/>
        <v>C</v>
      </c>
    </row>
    <row r="66" spans="1:36" ht="14.25" customHeight="1">
      <c r="A66" s="5">
        <v>63</v>
      </c>
      <c r="B66" s="6" t="s">
        <v>113</v>
      </c>
      <c r="C66" s="6" t="s">
        <v>168</v>
      </c>
      <c r="D66" s="6" t="s">
        <v>169</v>
      </c>
      <c r="E66" s="7">
        <v>0</v>
      </c>
      <c r="F66" s="7">
        <v>5</v>
      </c>
      <c r="G66" s="7">
        <v>0</v>
      </c>
      <c r="H66" s="7">
        <v>5</v>
      </c>
      <c r="I66" s="7">
        <v>5</v>
      </c>
      <c r="J66" s="7">
        <v>0</v>
      </c>
      <c r="K66" s="7">
        <v>0</v>
      </c>
      <c r="L66" s="7">
        <v>5</v>
      </c>
      <c r="M66" s="7">
        <v>2</v>
      </c>
      <c r="N66" s="7">
        <v>10</v>
      </c>
      <c r="O66" s="7">
        <v>8</v>
      </c>
      <c r="P66" s="7">
        <v>10</v>
      </c>
      <c r="Q66" s="7">
        <v>10</v>
      </c>
      <c r="R66" s="7">
        <v>10</v>
      </c>
      <c r="S66" s="7">
        <v>10</v>
      </c>
      <c r="T66" s="7">
        <v>2</v>
      </c>
      <c r="U66" s="7">
        <v>0</v>
      </c>
      <c r="V66" s="7">
        <v>2</v>
      </c>
      <c r="W66" s="7">
        <v>2</v>
      </c>
      <c r="X66" s="7">
        <v>5</v>
      </c>
      <c r="Y66" s="7">
        <v>5</v>
      </c>
      <c r="Z66" s="7">
        <v>5</v>
      </c>
      <c r="AA66" s="7">
        <v>10</v>
      </c>
      <c r="AB66" s="78">
        <v>43603.631467557898</v>
      </c>
      <c r="AC66" s="81">
        <f t="shared" si="8"/>
        <v>111</v>
      </c>
      <c r="AD66">
        <f t="shared" si="9"/>
        <v>59</v>
      </c>
      <c r="AE66" s="81">
        <f t="shared" si="10"/>
        <v>10</v>
      </c>
      <c r="AF66" s="81">
        <f t="shared" si="11"/>
        <v>22</v>
      </c>
      <c r="AG66" s="81">
        <f t="shared" si="12"/>
        <v>48</v>
      </c>
      <c r="AH66" s="81">
        <f t="shared" si="13"/>
        <v>11</v>
      </c>
      <c r="AI66" s="81">
        <f t="shared" si="14"/>
        <v>20</v>
      </c>
      <c r="AJ66" s="88" t="str">
        <f t="shared" si="7"/>
        <v>C</v>
      </c>
    </row>
    <row r="67" spans="1:36" ht="14.25" customHeight="1">
      <c r="A67" s="5">
        <v>64</v>
      </c>
      <c r="B67" s="6" t="s">
        <v>54</v>
      </c>
      <c r="C67" s="6" t="s">
        <v>170</v>
      </c>
      <c r="D67" s="6" t="s">
        <v>171</v>
      </c>
      <c r="E67" s="7">
        <v>8</v>
      </c>
      <c r="F67" s="7">
        <v>5</v>
      </c>
      <c r="G67" s="7">
        <v>0</v>
      </c>
      <c r="H67" s="7">
        <v>2</v>
      </c>
      <c r="I67" s="7">
        <v>5</v>
      </c>
      <c r="J67" s="7">
        <v>0</v>
      </c>
      <c r="K67" s="7">
        <v>0</v>
      </c>
      <c r="L67" s="7">
        <v>5</v>
      </c>
      <c r="M67" s="7">
        <v>2</v>
      </c>
      <c r="N67" s="7">
        <v>2</v>
      </c>
      <c r="O67" s="7">
        <v>8</v>
      </c>
      <c r="P67" s="7">
        <v>10</v>
      </c>
      <c r="Q67" s="7">
        <v>8</v>
      </c>
      <c r="R67" s="7">
        <v>8</v>
      </c>
      <c r="S67" s="7">
        <v>5</v>
      </c>
      <c r="T67" s="7">
        <v>2</v>
      </c>
      <c r="U67" s="7">
        <v>2</v>
      </c>
      <c r="V67" s="7">
        <v>5</v>
      </c>
      <c r="W67" s="7">
        <v>5</v>
      </c>
      <c r="X67" s="7">
        <v>5</v>
      </c>
      <c r="Y67" s="7">
        <v>5</v>
      </c>
      <c r="Z67" s="7">
        <v>8</v>
      </c>
      <c r="AA67" s="7">
        <v>10</v>
      </c>
      <c r="AB67" s="78">
        <v>43604.367628321801</v>
      </c>
      <c r="AC67" s="81">
        <f t="shared" si="8"/>
        <v>110</v>
      </c>
      <c r="AD67">
        <f t="shared" si="9"/>
        <v>64</v>
      </c>
      <c r="AE67" s="81">
        <f t="shared" si="10"/>
        <v>15</v>
      </c>
      <c r="AF67" s="81">
        <f t="shared" si="11"/>
        <v>14</v>
      </c>
      <c r="AG67" s="81">
        <f t="shared" si="12"/>
        <v>39</v>
      </c>
      <c r="AH67" s="81">
        <f t="shared" si="13"/>
        <v>19</v>
      </c>
      <c r="AI67" s="81">
        <f t="shared" si="14"/>
        <v>23</v>
      </c>
      <c r="AJ67" s="88" t="str">
        <f t="shared" si="7"/>
        <v>C</v>
      </c>
    </row>
    <row r="68" spans="1:36" ht="14.25" customHeight="1">
      <c r="A68" s="5">
        <v>65</v>
      </c>
      <c r="B68" s="6" t="s">
        <v>140</v>
      </c>
      <c r="C68" s="6" t="s">
        <v>172</v>
      </c>
      <c r="D68" s="6" t="s">
        <v>173</v>
      </c>
      <c r="E68" s="7">
        <v>8</v>
      </c>
      <c r="F68" s="7">
        <v>5</v>
      </c>
      <c r="G68" s="7">
        <v>0</v>
      </c>
      <c r="H68" s="7">
        <v>5</v>
      </c>
      <c r="I68" s="7">
        <v>5</v>
      </c>
      <c r="J68" s="7">
        <v>0</v>
      </c>
      <c r="K68" s="7">
        <v>0</v>
      </c>
      <c r="L68" s="7">
        <v>5</v>
      </c>
      <c r="M68" s="7">
        <v>5</v>
      </c>
      <c r="N68" s="7">
        <v>2</v>
      </c>
      <c r="O68" s="7">
        <v>10</v>
      </c>
      <c r="P68" s="7">
        <v>8</v>
      </c>
      <c r="Q68" s="7">
        <v>5</v>
      </c>
      <c r="R68" s="7">
        <v>2</v>
      </c>
      <c r="S68" s="7">
        <v>10</v>
      </c>
      <c r="T68" s="7">
        <v>8</v>
      </c>
      <c r="U68" s="7">
        <v>2</v>
      </c>
      <c r="V68" s="7">
        <v>5</v>
      </c>
      <c r="W68" s="7">
        <v>5</v>
      </c>
      <c r="X68" s="7">
        <v>5</v>
      </c>
      <c r="Y68" s="7">
        <v>5</v>
      </c>
      <c r="Z68" s="7">
        <v>5</v>
      </c>
      <c r="AA68" s="7">
        <v>5</v>
      </c>
      <c r="AB68" s="78">
        <v>43604.505718981498</v>
      </c>
      <c r="AC68" s="81">
        <f t="shared" ref="AC68:AC99" si="15">SUM(E68:AA68)</f>
        <v>110</v>
      </c>
      <c r="AD68">
        <f t="shared" ref="AD68:AD99" si="16">_xlfn.RANK.EQ(AC68, $AC$4:$AC$131, 0)</f>
        <v>64</v>
      </c>
      <c r="AE68" s="81">
        <f t="shared" ref="AE68:AE99" si="17">SUM(E68:H68)</f>
        <v>18</v>
      </c>
      <c r="AF68" s="81">
        <f t="shared" ref="AF68:AF99" si="18">SUM(I68:N68)</f>
        <v>17</v>
      </c>
      <c r="AG68" s="81">
        <f t="shared" ref="AG68:AG99" si="19">SUM(O68:S68)</f>
        <v>35</v>
      </c>
      <c r="AH68" s="81">
        <f t="shared" ref="AH68:AH99" si="20">SUM(T68:X68)</f>
        <v>25</v>
      </c>
      <c r="AI68" s="81">
        <f t="shared" ref="AI68:AI99" si="21">SUM(Y68:AA68)</f>
        <v>15</v>
      </c>
      <c r="AJ68" s="88" t="str">
        <f t="shared" si="7"/>
        <v>C</v>
      </c>
    </row>
    <row r="69" spans="1:36" ht="14.25" customHeight="1">
      <c r="A69" s="5">
        <v>66</v>
      </c>
      <c r="B69" s="6" t="s">
        <v>113</v>
      </c>
      <c r="C69" s="6" t="s">
        <v>174</v>
      </c>
      <c r="D69" s="6" t="s">
        <v>175</v>
      </c>
      <c r="E69" s="7">
        <v>8</v>
      </c>
      <c r="F69" s="7">
        <v>10</v>
      </c>
      <c r="G69" s="7">
        <v>2</v>
      </c>
      <c r="H69" s="7">
        <v>2</v>
      </c>
      <c r="I69" s="7">
        <v>8</v>
      </c>
      <c r="J69" s="7">
        <v>0</v>
      </c>
      <c r="K69" s="7">
        <v>0</v>
      </c>
      <c r="L69" s="7">
        <v>2</v>
      </c>
      <c r="M69" s="7">
        <v>2</v>
      </c>
      <c r="N69" s="7">
        <v>2</v>
      </c>
      <c r="O69" s="7">
        <v>2</v>
      </c>
      <c r="P69" s="7">
        <v>10</v>
      </c>
      <c r="Q69" s="7">
        <v>10</v>
      </c>
      <c r="R69" s="7">
        <v>10</v>
      </c>
      <c r="S69" s="7">
        <v>10</v>
      </c>
      <c r="T69" s="7">
        <v>2</v>
      </c>
      <c r="U69" s="7">
        <v>0</v>
      </c>
      <c r="V69" s="7">
        <v>5</v>
      </c>
      <c r="W69" s="7">
        <v>2</v>
      </c>
      <c r="X69" s="7">
        <v>5</v>
      </c>
      <c r="Y69" s="7">
        <v>5</v>
      </c>
      <c r="Z69" s="7">
        <v>5</v>
      </c>
      <c r="AA69" s="7">
        <v>8</v>
      </c>
      <c r="AB69" s="78">
        <v>43603.8388134259</v>
      </c>
      <c r="AC69" s="81">
        <f t="shared" si="15"/>
        <v>110</v>
      </c>
      <c r="AD69">
        <f t="shared" si="16"/>
        <v>64</v>
      </c>
      <c r="AE69" s="81">
        <f t="shared" si="17"/>
        <v>22</v>
      </c>
      <c r="AF69" s="81">
        <f t="shared" si="18"/>
        <v>14</v>
      </c>
      <c r="AG69" s="81">
        <f t="shared" si="19"/>
        <v>42</v>
      </c>
      <c r="AH69" s="81">
        <f t="shared" si="20"/>
        <v>14</v>
      </c>
      <c r="AI69" s="81">
        <f t="shared" si="21"/>
        <v>18</v>
      </c>
      <c r="AJ69" s="88" t="str">
        <f t="shared" ref="AJ69:AJ131" si="22">IF(AC69 &gt; 180, "A", IF(AC69 &gt;= 120, "B", IF(AC69 &gt;= 60, "C", "D")))</f>
        <v>C</v>
      </c>
    </row>
    <row r="70" spans="1:36" ht="14.25" customHeight="1">
      <c r="A70" s="5">
        <v>67</v>
      </c>
      <c r="B70" s="6" t="s">
        <v>40</v>
      </c>
      <c r="C70" s="6" t="s">
        <v>176</v>
      </c>
      <c r="D70" s="6" t="s">
        <v>177</v>
      </c>
      <c r="E70" s="7">
        <v>5</v>
      </c>
      <c r="F70" s="7">
        <v>2</v>
      </c>
      <c r="G70" s="7">
        <v>0</v>
      </c>
      <c r="H70" s="7">
        <v>0</v>
      </c>
      <c r="I70" s="7">
        <v>0</v>
      </c>
      <c r="J70" s="7">
        <v>0</v>
      </c>
      <c r="K70" s="7">
        <v>0</v>
      </c>
      <c r="L70" s="7">
        <v>5</v>
      </c>
      <c r="M70" s="7">
        <v>5</v>
      </c>
      <c r="N70" s="7">
        <v>8</v>
      </c>
      <c r="O70" s="7">
        <v>2</v>
      </c>
      <c r="P70" s="7">
        <v>10</v>
      </c>
      <c r="Q70" s="7">
        <v>10</v>
      </c>
      <c r="R70" s="7">
        <v>8</v>
      </c>
      <c r="S70" s="7">
        <v>10</v>
      </c>
      <c r="T70" s="7">
        <v>2</v>
      </c>
      <c r="U70" s="7">
        <v>5</v>
      </c>
      <c r="V70" s="7">
        <v>8</v>
      </c>
      <c r="W70" s="7">
        <v>0</v>
      </c>
      <c r="X70" s="7">
        <v>8</v>
      </c>
      <c r="Y70" s="7">
        <v>8</v>
      </c>
      <c r="Z70" s="7">
        <v>5</v>
      </c>
      <c r="AA70" s="7">
        <v>8</v>
      </c>
      <c r="AB70" s="78">
        <v>43603.814255208301</v>
      </c>
      <c r="AC70" s="81">
        <f t="shared" si="15"/>
        <v>109</v>
      </c>
      <c r="AD70">
        <f t="shared" si="16"/>
        <v>67</v>
      </c>
      <c r="AE70" s="81">
        <f t="shared" si="17"/>
        <v>7</v>
      </c>
      <c r="AF70" s="81">
        <f t="shared" si="18"/>
        <v>18</v>
      </c>
      <c r="AG70" s="81">
        <f t="shared" si="19"/>
        <v>40</v>
      </c>
      <c r="AH70" s="81">
        <f t="shared" si="20"/>
        <v>23</v>
      </c>
      <c r="AI70" s="81">
        <f t="shared" si="21"/>
        <v>21</v>
      </c>
      <c r="AJ70" s="88" t="str">
        <f t="shared" si="22"/>
        <v>C</v>
      </c>
    </row>
    <row r="71" spans="1:36" ht="14.25" customHeight="1">
      <c r="A71" s="5">
        <v>68</v>
      </c>
      <c r="B71" s="6" t="s">
        <v>54</v>
      </c>
      <c r="C71" s="6" t="s">
        <v>178</v>
      </c>
      <c r="D71" s="6" t="s">
        <v>179</v>
      </c>
      <c r="E71" s="7">
        <v>10</v>
      </c>
      <c r="F71" s="7">
        <v>10</v>
      </c>
      <c r="G71" s="7">
        <v>0</v>
      </c>
      <c r="H71" s="7">
        <v>0</v>
      </c>
      <c r="I71" s="7">
        <v>5</v>
      </c>
      <c r="J71" s="7">
        <v>0</v>
      </c>
      <c r="K71" s="7">
        <v>0</v>
      </c>
      <c r="L71" s="7">
        <v>0</v>
      </c>
      <c r="M71" s="7">
        <v>2</v>
      </c>
      <c r="N71" s="7">
        <v>5</v>
      </c>
      <c r="O71" s="7">
        <v>0</v>
      </c>
      <c r="P71" s="7">
        <v>10</v>
      </c>
      <c r="Q71" s="7">
        <v>10</v>
      </c>
      <c r="R71" s="7">
        <v>10</v>
      </c>
      <c r="S71" s="7">
        <v>10</v>
      </c>
      <c r="T71" s="7">
        <v>0</v>
      </c>
      <c r="U71" s="7">
        <v>2</v>
      </c>
      <c r="V71" s="7">
        <v>10</v>
      </c>
      <c r="W71" s="7">
        <v>10</v>
      </c>
      <c r="X71" s="7">
        <v>2</v>
      </c>
      <c r="Y71" s="7">
        <v>5</v>
      </c>
      <c r="Z71" s="7">
        <v>5</v>
      </c>
      <c r="AA71" s="7">
        <v>2</v>
      </c>
      <c r="AB71" s="78">
        <v>43604.378274155097</v>
      </c>
      <c r="AC71" s="81">
        <f t="shared" si="15"/>
        <v>108</v>
      </c>
      <c r="AD71">
        <f t="shared" si="16"/>
        <v>68</v>
      </c>
      <c r="AE71" s="81">
        <f t="shared" si="17"/>
        <v>20</v>
      </c>
      <c r="AF71" s="81">
        <f t="shared" si="18"/>
        <v>12</v>
      </c>
      <c r="AG71" s="81">
        <f t="shared" si="19"/>
        <v>40</v>
      </c>
      <c r="AH71" s="81">
        <f t="shared" si="20"/>
        <v>24</v>
      </c>
      <c r="AI71" s="81">
        <f t="shared" si="21"/>
        <v>12</v>
      </c>
      <c r="AJ71" s="88" t="str">
        <f t="shared" si="22"/>
        <v>C</v>
      </c>
    </row>
    <row r="72" spans="1:36" ht="14.25" customHeight="1">
      <c r="A72" s="5">
        <v>69</v>
      </c>
      <c r="B72" s="6" t="s">
        <v>57</v>
      </c>
      <c r="C72" s="6" t="s">
        <v>180</v>
      </c>
      <c r="D72" s="6" t="s">
        <v>181</v>
      </c>
      <c r="E72" s="7">
        <v>2</v>
      </c>
      <c r="F72" s="7">
        <v>2</v>
      </c>
      <c r="G72" s="7">
        <v>0</v>
      </c>
      <c r="H72" s="7">
        <v>5</v>
      </c>
      <c r="I72" s="7">
        <v>8</v>
      </c>
      <c r="J72" s="7">
        <v>0</v>
      </c>
      <c r="K72" s="7">
        <v>0</v>
      </c>
      <c r="L72" s="7">
        <v>5</v>
      </c>
      <c r="M72" s="7">
        <v>2</v>
      </c>
      <c r="N72" s="7">
        <v>5</v>
      </c>
      <c r="O72" s="7">
        <v>5</v>
      </c>
      <c r="P72" s="7">
        <v>8</v>
      </c>
      <c r="Q72" s="7">
        <v>8</v>
      </c>
      <c r="R72" s="7">
        <v>2</v>
      </c>
      <c r="S72" s="7">
        <v>10</v>
      </c>
      <c r="T72" s="7">
        <v>2</v>
      </c>
      <c r="U72" s="7">
        <v>5</v>
      </c>
      <c r="V72" s="7">
        <v>5</v>
      </c>
      <c r="W72" s="7">
        <v>5</v>
      </c>
      <c r="X72" s="7">
        <v>8</v>
      </c>
      <c r="Y72" s="7">
        <v>8</v>
      </c>
      <c r="Z72" s="7">
        <v>8</v>
      </c>
      <c r="AA72" s="7">
        <v>5</v>
      </c>
      <c r="AB72" s="78">
        <v>43603.622448182898</v>
      </c>
      <c r="AC72" s="81">
        <f t="shared" si="15"/>
        <v>108</v>
      </c>
      <c r="AD72">
        <f t="shared" si="16"/>
        <v>68</v>
      </c>
      <c r="AE72" s="81">
        <f t="shared" si="17"/>
        <v>9</v>
      </c>
      <c r="AF72" s="81">
        <f t="shared" si="18"/>
        <v>20</v>
      </c>
      <c r="AG72" s="81">
        <f t="shared" si="19"/>
        <v>33</v>
      </c>
      <c r="AH72" s="81">
        <f t="shared" si="20"/>
        <v>25</v>
      </c>
      <c r="AI72" s="81">
        <f t="shared" si="21"/>
        <v>21</v>
      </c>
      <c r="AJ72" s="88" t="str">
        <f t="shared" si="22"/>
        <v>C</v>
      </c>
    </row>
    <row r="73" spans="1:36" ht="14.25" customHeight="1">
      <c r="A73" s="5">
        <v>70</v>
      </c>
      <c r="B73" s="6" t="s">
        <v>43</v>
      </c>
      <c r="C73" s="6" t="s">
        <v>156</v>
      </c>
      <c r="D73" s="6" t="s">
        <v>182</v>
      </c>
      <c r="E73" s="7">
        <v>10</v>
      </c>
      <c r="F73" s="7">
        <v>5</v>
      </c>
      <c r="G73" s="7">
        <v>0</v>
      </c>
      <c r="H73" s="7">
        <v>2</v>
      </c>
      <c r="I73" s="7">
        <v>5</v>
      </c>
      <c r="J73" s="7">
        <v>0</v>
      </c>
      <c r="K73" s="7">
        <v>8</v>
      </c>
      <c r="L73" s="7">
        <v>5</v>
      </c>
      <c r="M73" s="7">
        <v>5</v>
      </c>
      <c r="N73" s="7">
        <v>8</v>
      </c>
      <c r="O73" s="7">
        <v>2</v>
      </c>
      <c r="P73" s="7">
        <v>8</v>
      </c>
      <c r="Q73" s="7">
        <v>8</v>
      </c>
      <c r="R73" s="7">
        <v>8</v>
      </c>
      <c r="S73" s="7">
        <v>2</v>
      </c>
      <c r="T73" s="7">
        <v>8</v>
      </c>
      <c r="U73" s="7">
        <v>2</v>
      </c>
      <c r="V73" s="7">
        <v>5</v>
      </c>
      <c r="W73" s="7">
        <v>2</v>
      </c>
      <c r="X73" s="7">
        <v>5</v>
      </c>
      <c r="Y73" s="7">
        <v>2</v>
      </c>
      <c r="Z73" s="7">
        <v>2</v>
      </c>
      <c r="AA73" s="7">
        <v>5</v>
      </c>
      <c r="AB73" s="78">
        <v>43603.891226423599</v>
      </c>
      <c r="AC73" s="81">
        <f t="shared" si="15"/>
        <v>107</v>
      </c>
      <c r="AD73">
        <f t="shared" si="16"/>
        <v>70</v>
      </c>
      <c r="AE73" s="81">
        <f t="shared" si="17"/>
        <v>17</v>
      </c>
      <c r="AF73" s="81">
        <f t="shared" si="18"/>
        <v>31</v>
      </c>
      <c r="AG73" s="81">
        <f t="shared" si="19"/>
        <v>28</v>
      </c>
      <c r="AH73" s="81">
        <f t="shared" si="20"/>
        <v>22</v>
      </c>
      <c r="AI73" s="81">
        <f t="shared" si="21"/>
        <v>9</v>
      </c>
      <c r="AJ73" s="88" t="str">
        <f t="shared" si="22"/>
        <v>C</v>
      </c>
    </row>
    <row r="74" spans="1:36" ht="14.25" customHeight="1">
      <c r="A74" s="5">
        <v>71</v>
      </c>
      <c r="B74" s="6" t="s">
        <v>91</v>
      </c>
      <c r="C74" s="6" t="s">
        <v>183</v>
      </c>
      <c r="D74" s="6" t="s">
        <v>184</v>
      </c>
      <c r="E74" s="7">
        <v>5</v>
      </c>
      <c r="F74" s="7">
        <v>2</v>
      </c>
      <c r="G74" s="7">
        <v>0</v>
      </c>
      <c r="H74" s="7">
        <v>0</v>
      </c>
      <c r="I74" s="7">
        <v>5</v>
      </c>
      <c r="J74" s="7">
        <v>0</v>
      </c>
      <c r="K74" s="7">
        <v>0</v>
      </c>
      <c r="L74" s="7">
        <v>0</v>
      </c>
      <c r="M74" s="7">
        <v>8</v>
      </c>
      <c r="N74" s="7">
        <v>2</v>
      </c>
      <c r="O74" s="7">
        <v>2</v>
      </c>
      <c r="P74" s="7">
        <v>10</v>
      </c>
      <c r="Q74" s="7">
        <v>10</v>
      </c>
      <c r="R74" s="7">
        <v>10</v>
      </c>
      <c r="S74" s="7">
        <v>10</v>
      </c>
      <c r="T74" s="7">
        <v>2</v>
      </c>
      <c r="U74" s="7">
        <v>5</v>
      </c>
      <c r="V74" s="7">
        <v>10</v>
      </c>
      <c r="W74" s="7">
        <v>0</v>
      </c>
      <c r="X74" s="7">
        <v>5</v>
      </c>
      <c r="Y74" s="7">
        <v>5</v>
      </c>
      <c r="Z74" s="7">
        <v>5</v>
      </c>
      <c r="AA74" s="7">
        <v>10</v>
      </c>
      <c r="AB74" s="78">
        <v>43602.718355902798</v>
      </c>
      <c r="AC74" s="81">
        <f t="shared" si="15"/>
        <v>106</v>
      </c>
      <c r="AD74">
        <f t="shared" si="16"/>
        <v>71</v>
      </c>
      <c r="AE74" s="81">
        <f t="shared" si="17"/>
        <v>7</v>
      </c>
      <c r="AF74" s="81">
        <f t="shared" si="18"/>
        <v>15</v>
      </c>
      <c r="AG74" s="81">
        <f t="shared" si="19"/>
        <v>42</v>
      </c>
      <c r="AH74" s="81">
        <f t="shared" si="20"/>
        <v>22</v>
      </c>
      <c r="AI74" s="81">
        <f t="shared" si="21"/>
        <v>20</v>
      </c>
      <c r="AJ74" s="88" t="str">
        <f t="shared" si="22"/>
        <v>C</v>
      </c>
    </row>
    <row r="75" spans="1:36" ht="14.25" customHeight="1">
      <c r="A75" s="5">
        <v>72</v>
      </c>
      <c r="B75" s="6" t="s">
        <v>113</v>
      </c>
      <c r="C75" s="6" t="s">
        <v>114</v>
      </c>
      <c r="D75" s="6" t="s">
        <v>185</v>
      </c>
      <c r="E75" s="7">
        <v>2</v>
      </c>
      <c r="F75" s="7">
        <v>5</v>
      </c>
      <c r="G75" s="7">
        <v>0</v>
      </c>
      <c r="H75" s="7">
        <v>0</v>
      </c>
      <c r="I75" s="7">
        <v>5</v>
      </c>
      <c r="J75" s="7">
        <v>10</v>
      </c>
      <c r="K75" s="7">
        <v>5</v>
      </c>
      <c r="L75" s="7">
        <v>5</v>
      </c>
      <c r="M75" s="7">
        <v>2</v>
      </c>
      <c r="N75" s="7">
        <v>5</v>
      </c>
      <c r="O75" s="7">
        <v>5</v>
      </c>
      <c r="P75" s="7">
        <v>10</v>
      </c>
      <c r="Q75" s="7">
        <v>8</v>
      </c>
      <c r="R75" s="7">
        <v>2</v>
      </c>
      <c r="S75" s="7">
        <v>10</v>
      </c>
      <c r="T75" s="7">
        <v>0</v>
      </c>
      <c r="U75" s="7">
        <v>0</v>
      </c>
      <c r="V75" s="7">
        <v>2</v>
      </c>
      <c r="W75" s="7">
        <v>10</v>
      </c>
      <c r="X75" s="7">
        <v>2</v>
      </c>
      <c r="Y75" s="7">
        <v>5</v>
      </c>
      <c r="Z75" s="7">
        <v>8</v>
      </c>
      <c r="AA75" s="7">
        <v>5</v>
      </c>
      <c r="AB75" s="78">
        <v>43603.9486529282</v>
      </c>
      <c r="AC75" s="81">
        <f t="shared" si="15"/>
        <v>106</v>
      </c>
      <c r="AD75">
        <f t="shared" si="16"/>
        <v>71</v>
      </c>
      <c r="AE75" s="81">
        <f t="shared" si="17"/>
        <v>7</v>
      </c>
      <c r="AF75" s="81">
        <f t="shared" si="18"/>
        <v>32</v>
      </c>
      <c r="AG75" s="81">
        <f t="shared" si="19"/>
        <v>35</v>
      </c>
      <c r="AH75" s="81">
        <f t="shared" si="20"/>
        <v>14</v>
      </c>
      <c r="AI75" s="81">
        <f t="shared" si="21"/>
        <v>18</v>
      </c>
      <c r="AJ75" s="88" t="str">
        <f t="shared" si="22"/>
        <v>C</v>
      </c>
    </row>
    <row r="76" spans="1:36" ht="14.25" customHeight="1">
      <c r="A76" s="5">
        <v>73</v>
      </c>
      <c r="B76" s="6" t="s">
        <v>68</v>
      </c>
      <c r="C76" s="6" t="s">
        <v>186</v>
      </c>
      <c r="D76" s="6" t="s">
        <v>187</v>
      </c>
      <c r="E76" s="7">
        <v>8</v>
      </c>
      <c r="F76" s="7">
        <v>5</v>
      </c>
      <c r="G76" s="7">
        <v>0</v>
      </c>
      <c r="H76" s="7">
        <v>2</v>
      </c>
      <c r="I76" s="7">
        <v>5</v>
      </c>
      <c r="J76" s="7">
        <v>0</v>
      </c>
      <c r="K76" s="7">
        <v>5</v>
      </c>
      <c r="L76" s="7">
        <v>5</v>
      </c>
      <c r="M76" s="7">
        <v>5</v>
      </c>
      <c r="N76" s="7">
        <v>2</v>
      </c>
      <c r="O76" s="7">
        <v>5</v>
      </c>
      <c r="P76" s="7">
        <v>10</v>
      </c>
      <c r="Q76" s="7">
        <v>10</v>
      </c>
      <c r="R76" s="7">
        <v>0</v>
      </c>
      <c r="S76" s="7">
        <v>2</v>
      </c>
      <c r="T76" s="7">
        <v>0</v>
      </c>
      <c r="U76" s="7">
        <v>0</v>
      </c>
      <c r="V76" s="7">
        <v>8</v>
      </c>
      <c r="W76" s="7">
        <v>10</v>
      </c>
      <c r="X76" s="7">
        <v>10</v>
      </c>
      <c r="Y76" s="7">
        <v>8</v>
      </c>
      <c r="Z76" s="7">
        <v>5</v>
      </c>
      <c r="AA76" s="7">
        <v>0</v>
      </c>
      <c r="AB76" s="78">
        <v>43602.578577696797</v>
      </c>
      <c r="AC76" s="81">
        <f t="shared" si="15"/>
        <v>105</v>
      </c>
      <c r="AD76">
        <f t="shared" si="16"/>
        <v>73</v>
      </c>
      <c r="AE76" s="81">
        <f t="shared" si="17"/>
        <v>15</v>
      </c>
      <c r="AF76" s="81">
        <f t="shared" si="18"/>
        <v>22</v>
      </c>
      <c r="AG76" s="81">
        <f t="shared" si="19"/>
        <v>27</v>
      </c>
      <c r="AH76" s="81">
        <f t="shared" si="20"/>
        <v>28</v>
      </c>
      <c r="AI76" s="81">
        <f t="shared" si="21"/>
        <v>13</v>
      </c>
      <c r="AJ76" s="88" t="str">
        <f t="shared" si="22"/>
        <v>C</v>
      </c>
    </row>
    <row r="77" spans="1:36" ht="14.25" customHeight="1">
      <c r="A77" s="5">
        <v>74</v>
      </c>
      <c r="B77" s="6" t="s">
        <v>34</v>
      </c>
      <c r="C77" s="6" t="s">
        <v>188</v>
      </c>
      <c r="D77" s="6" t="s">
        <v>189</v>
      </c>
      <c r="E77" s="7">
        <v>8</v>
      </c>
      <c r="F77" s="7">
        <v>5</v>
      </c>
      <c r="G77" s="7">
        <v>0</v>
      </c>
      <c r="H77" s="7">
        <v>2</v>
      </c>
      <c r="I77" s="7">
        <v>0</v>
      </c>
      <c r="J77" s="7">
        <v>0</v>
      </c>
      <c r="K77" s="7">
        <v>0</v>
      </c>
      <c r="L77" s="7">
        <v>5</v>
      </c>
      <c r="M77" s="7">
        <v>2</v>
      </c>
      <c r="N77" s="7">
        <v>2</v>
      </c>
      <c r="O77" s="7">
        <v>5</v>
      </c>
      <c r="P77" s="7">
        <v>8</v>
      </c>
      <c r="Q77" s="7">
        <v>8</v>
      </c>
      <c r="R77" s="7">
        <v>8</v>
      </c>
      <c r="S77" s="7">
        <v>8</v>
      </c>
      <c r="T77" s="7">
        <v>8</v>
      </c>
      <c r="U77" s="7">
        <v>0</v>
      </c>
      <c r="V77" s="7">
        <v>5</v>
      </c>
      <c r="W77" s="7">
        <v>5</v>
      </c>
      <c r="X77" s="7">
        <v>5</v>
      </c>
      <c r="Y77" s="7">
        <v>5</v>
      </c>
      <c r="Z77" s="7">
        <v>10</v>
      </c>
      <c r="AA77" s="7">
        <v>5</v>
      </c>
      <c r="AB77" s="78">
        <v>43604.402268206002</v>
      </c>
      <c r="AC77" s="81">
        <f t="shared" si="15"/>
        <v>104</v>
      </c>
      <c r="AD77">
        <f t="shared" si="16"/>
        <v>74</v>
      </c>
      <c r="AE77" s="81">
        <f t="shared" si="17"/>
        <v>15</v>
      </c>
      <c r="AF77" s="81">
        <f t="shared" si="18"/>
        <v>9</v>
      </c>
      <c r="AG77" s="81">
        <f t="shared" si="19"/>
        <v>37</v>
      </c>
      <c r="AH77" s="81">
        <f t="shared" si="20"/>
        <v>23</v>
      </c>
      <c r="AI77" s="81">
        <f t="shared" si="21"/>
        <v>20</v>
      </c>
      <c r="AJ77" s="88" t="str">
        <f t="shared" si="22"/>
        <v>C</v>
      </c>
    </row>
    <row r="78" spans="1:36" ht="14.25" customHeight="1">
      <c r="A78" s="5">
        <v>75</v>
      </c>
      <c r="B78" s="6" t="s">
        <v>91</v>
      </c>
      <c r="C78" s="6" t="s">
        <v>190</v>
      </c>
      <c r="D78" s="6" t="s">
        <v>191</v>
      </c>
      <c r="E78" s="7">
        <v>10</v>
      </c>
      <c r="F78" s="7">
        <v>5</v>
      </c>
      <c r="G78" s="7">
        <v>0</v>
      </c>
      <c r="H78" s="7">
        <v>2</v>
      </c>
      <c r="I78" s="7">
        <v>5</v>
      </c>
      <c r="J78" s="7">
        <v>0</v>
      </c>
      <c r="K78" s="7">
        <v>0</v>
      </c>
      <c r="L78" s="7">
        <v>5</v>
      </c>
      <c r="M78" s="7">
        <v>2</v>
      </c>
      <c r="N78" s="7">
        <v>8</v>
      </c>
      <c r="O78" s="7">
        <v>8</v>
      </c>
      <c r="P78" s="7">
        <v>10</v>
      </c>
      <c r="Q78" s="7">
        <v>10</v>
      </c>
      <c r="R78" s="7">
        <v>5</v>
      </c>
      <c r="S78" s="7">
        <v>2</v>
      </c>
      <c r="T78" s="7">
        <v>2</v>
      </c>
      <c r="U78" s="7">
        <v>0</v>
      </c>
      <c r="V78" s="7">
        <v>5</v>
      </c>
      <c r="W78" s="7">
        <v>8</v>
      </c>
      <c r="X78" s="7">
        <v>8</v>
      </c>
      <c r="Y78" s="7">
        <v>5</v>
      </c>
      <c r="Z78" s="7">
        <v>2</v>
      </c>
      <c r="AA78" s="7">
        <v>2</v>
      </c>
      <c r="AB78" s="78">
        <v>43604.386425428202</v>
      </c>
      <c r="AC78" s="81">
        <f t="shared" si="15"/>
        <v>104</v>
      </c>
      <c r="AD78">
        <f t="shared" si="16"/>
        <v>74</v>
      </c>
      <c r="AE78" s="81">
        <f t="shared" si="17"/>
        <v>17</v>
      </c>
      <c r="AF78" s="81">
        <f t="shared" si="18"/>
        <v>20</v>
      </c>
      <c r="AG78" s="81">
        <f t="shared" si="19"/>
        <v>35</v>
      </c>
      <c r="AH78" s="81">
        <f t="shared" si="20"/>
        <v>23</v>
      </c>
      <c r="AI78" s="81">
        <f t="shared" si="21"/>
        <v>9</v>
      </c>
      <c r="AJ78" s="88" t="str">
        <f t="shared" si="22"/>
        <v>C</v>
      </c>
    </row>
    <row r="79" spans="1:36" ht="14.25" customHeight="1">
      <c r="A79" s="5">
        <v>76</v>
      </c>
      <c r="B79" s="6" t="s">
        <v>37</v>
      </c>
      <c r="C79" s="6" t="s">
        <v>192</v>
      </c>
      <c r="D79" s="6" t="s">
        <v>193</v>
      </c>
      <c r="E79" s="7">
        <v>10</v>
      </c>
      <c r="F79" s="7">
        <v>10</v>
      </c>
      <c r="G79" s="7">
        <v>0</v>
      </c>
      <c r="H79" s="7">
        <v>2</v>
      </c>
      <c r="I79" s="7">
        <v>5</v>
      </c>
      <c r="J79" s="7">
        <v>0</v>
      </c>
      <c r="K79" s="7">
        <v>5</v>
      </c>
      <c r="L79" s="7">
        <v>0</v>
      </c>
      <c r="M79" s="7">
        <v>2</v>
      </c>
      <c r="N79" s="7">
        <v>0</v>
      </c>
      <c r="O79" s="7">
        <v>8</v>
      </c>
      <c r="P79" s="7">
        <v>2</v>
      </c>
      <c r="Q79" s="7">
        <v>5</v>
      </c>
      <c r="R79" s="7">
        <v>5</v>
      </c>
      <c r="S79" s="7">
        <v>10</v>
      </c>
      <c r="T79" s="7">
        <v>0</v>
      </c>
      <c r="U79" s="7">
        <v>5</v>
      </c>
      <c r="V79" s="7">
        <v>2</v>
      </c>
      <c r="W79" s="7">
        <v>10</v>
      </c>
      <c r="X79" s="7">
        <v>8</v>
      </c>
      <c r="Y79" s="7">
        <v>5</v>
      </c>
      <c r="Z79" s="7">
        <v>8</v>
      </c>
      <c r="AA79" s="7">
        <v>2</v>
      </c>
      <c r="AB79" s="78">
        <v>43608.726410451403</v>
      </c>
      <c r="AC79" s="81">
        <f t="shared" si="15"/>
        <v>104</v>
      </c>
      <c r="AD79">
        <f t="shared" si="16"/>
        <v>74</v>
      </c>
      <c r="AE79" s="81">
        <f t="shared" si="17"/>
        <v>22</v>
      </c>
      <c r="AF79" s="81">
        <f t="shared" si="18"/>
        <v>12</v>
      </c>
      <c r="AG79" s="81">
        <f t="shared" si="19"/>
        <v>30</v>
      </c>
      <c r="AH79" s="81">
        <f t="shared" si="20"/>
        <v>25</v>
      </c>
      <c r="AI79" s="81">
        <f t="shared" si="21"/>
        <v>15</v>
      </c>
      <c r="AJ79" s="88" t="str">
        <f t="shared" si="22"/>
        <v>C</v>
      </c>
    </row>
    <row r="80" spans="1:36" ht="14.25" customHeight="1">
      <c r="A80" s="5">
        <v>77</v>
      </c>
      <c r="B80" s="6" t="s">
        <v>51</v>
      </c>
      <c r="C80" s="6" t="s">
        <v>73</v>
      </c>
      <c r="D80" s="6" t="s">
        <v>194</v>
      </c>
      <c r="E80" s="7">
        <v>8</v>
      </c>
      <c r="F80" s="7">
        <v>8</v>
      </c>
      <c r="G80" s="7">
        <v>0</v>
      </c>
      <c r="H80" s="7">
        <v>2</v>
      </c>
      <c r="I80" s="7">
        <v>5</v>
      </c>
      <c r="J80" s="7">
        <v>0</v>
      </c>
      <c r="K80" s="7">
        <v>0</v>
      </c>
      <c r="L80" s="7">
        <v>5</v>
      </c>
      <c r="M80" s="7">
        <v>2</v>
      </c>
      <c r="N80" s="7">
        <v>5</v>
      </c>
      <c r="O80" s="7">
        <v>2</v>
      </c>
      <c r="P80" s="7">
        <v>10</v>
      </c>
      <c r="Q80" s="7">
        <v>8</v>
      </c>
      <c r="R80" s="7">
        <v>8</v>
      </c>
      <c r="S80" s="7">
        <v>10</v>
      </c>
      <c r="T80" s="7">
        <v>0</v>
      </c>
      <c r="U80" s="7">
        <v>0</v>
      </c>
      <c r="V80" s="7">
        <v>2</v>
      </c>
      <c r="W80" s="7">
        <v>8</v>
      </c>
      <c r="X80" s="7">
        <v>5</v>
      </c>
      <c r="Y80" s="7">
        <v>5</v>
      </c>
      <c r="Z80" s="7">
        <v>5</v>
      </c>
      <c r="AA80" s="7">
        <v>5</v>
      </c>
      <c r="AB80" s="78">
        <v>43605.713981250003</v>
      </c>
      <c r="AC80" s="81">
        <f t="shared" si="15"/>
        <v>103</v>
      </c>
      <c r="AD80">
        <f t="shared" si="16"/>
        <v>77</v>
      </c>
      <c r="AE80" s="81">
        <f t="shared" si="17"/>
        <v>18</v>
      </c>
      <c r="AF80" s="81">
        <f t="shared" si="18"/>
        <v>17</v>
      </c>
      <c r="AG80" s="81">
        <f t="shared" si="19"/>
        <v>38</v>
      </c>
      <c r="AH80" s="81">
        <f t="shared" si="20"/>
        <v>15</v>
      </c>
      <c r="AI80" s="81">
        <f t="shared" si="21"/>
        <v>15</v>
      </c>
      <c r="AJ80" s="88" t="str">
        <f t="shared" si="22"/>
        <v>C</v>
      </c>
    </row>
    <row r="81" spans="1:36" ht="14.25" customHeight="1">
      <c r="A81" s="5">
        <v>78</v>
      </c>
      <c r="B81" s="6" t="s">
        <v>75</v>
      </c>
      <c r="C81" s="6" t="s">
        <v>195</v>
      </c>
      <c r="D81" s="6" t="s">
        <v>196</v>
      </c>
      <c r="E81" s="7">
        <v>8</v>
      </c>
      <c r="F81" s="7">
        <v>8</v>
      </c>
      <c r="G81" s="7">
        <v>0</v>
      </c>
      <c r="H81" s="7">
        <v>2</v>
      </c>
      <c r="I81" s="7">
        <v>8</v>
      </c>
      <c r="J81" s="7">
        <v>0</v>
      </c>
      <c r="K81" s="7">
        <v>0</v>
      </c>
      <c r="L81" s="7">
        <v>5</v>
      </c>
      <c r="M81" s="7">
        <v>2</v>
      </c>
      <c r="N81" s="7">
        <v>8</v>
      </c>
      <c r="O81" s="7">
        <v>8</v>
      </c>
      <c r="P81" s="7">
        <v>10</v>
      </c>
      <c r="Q81" s="7">
        <v>8</v>
      </c>
      <c r="R81" s="7">
        <v>5</v>
      </c>
      <c r="S81" s="7">
        <v>2</v>
      </c>
      <c r="T81" s="7">
        <v>5</v>
      </c>
      <c r="U81" s="7">
        <v>0</v>
      </c>
      <c r="V81" s="7">
        <v>5</v>
      </c>
      <c r="W81" s="7">
        <v>2</v>
      </c>
      <c r="X81" s="7">
        <v>5</v>
      </c>
      <c r="Y81" s="7">
        <v>2</v>
      </c>
      <c r="Z81" s="7">
        <v>5</v>
      </c>
      <c r="AA81" s="7">
        <v>5</v>
      </c>
      <c r="AB81" s="78">
        <v>43604.371131053202</v>
      </c>
      <c r="AC81" s="81">
        <f t="shared" si="15"/>
        <v>103</v>
      </c>
      <c r="AD81">
        <f t="shared" si="16"/>
        <v>77</v>
      </c>
      <c r="AE81" s="81">
        <f t="shared" si="17"/>
        <v>18</v>
      </c>
      <c r="AF81" s="81">
        <f t="shared" si="18"/>
        <v>23</v>
      </c>
      <c r="AG81" s="81">
        <f t="shared" si="19"/>
        <v>33</v>
      </c>
      <c r="AH81" s="81">
        <f t="shared" si="20"/>
        <v>17</v>
      </c>
      <c r="AI81" s="81">
        <f t="shared" si="21"/>
        <v>12</v>
      </c>
      <c r="AJ81" s="88" t="str">
        <f t="shared" si="22"/>
        <v>C</v>
      </c>
    </row>
    <row r="82" spans="1:36" ht="14.25" customHeight="1">
      <c r="A82" s="5">
        <v>79</v>
      </c>
      <c r="B82" s="6" t="s">
        <v>68</v>
      </c>
      <c r="C82" s="6" t="s">
        <v>197</v>
      </c>
      <c r="D82" s="6" t="s">
        <v>198</v>
      </c>
      <c r="E82" s="7">
        <v>8</v>
      </c>
      <c r="F82" s="7">
        <v>10</v>
      </c>
      <c r="G82" s="7">
        <v>0</v>
      </c>
      <c r="H82" s="7">
        <v>2</v>
      </c>
      <c r="I82" s="7">
        <v>5</v>
      </c>
      <c r="J82" s="7">
        <v>0</v>
      </c>
      <c r="K82" s="7">
        <v>10</v>
      </c>
      <c r="L82" s="7">
        <v>5</v>
      </c>
      <c r="M82" s="7">
        <v>2</v>
      </c>
      <c r="N82" s="7">
        <v>2</v>
      </c>
      <c r="O82" s="7">
        <v>0</v>
      </c>
      <c r="P82" s="7">
        <v>8</v>
      </c>
      <c r="Q82" s="7">
        <v>10</v>
      </c>
      <c r="R82" s="7">
        <v>2</v>
      </c>
      <c r="S82" s="7">
        <v>2</v>
      </c>
      <c r="T82" s="7">
        <v>5</v>
      </c>
      <c r="U82" s="7">
        <v>2</v>
      </c>
      <c r="V82" s="7">
        <v>2</v>
      </c>
      <c r="W82" s="7">
        <v>10</v>
      </c>
      <c r="X82" s="7">
        <v>2</v>
      </c>
      <c r="Y82" s="7">
        <v>8</v>
      </c>
      <c r="Z82" s="7">
        <v>2</v>
      </c>
      <c r="AA82" s="7">
        <v>5</v>
      </c>
      <c r="AB82" s="78">
        <v>43602.912446678201</v>
      </c>
      <c r="AC82" s="81">
        <f t="shared" si="15"/>
        <v>102</v>
      </c>
      <c r="AD82">
        <f t="shared" si="16"/>
        <v>79</v>
      </c>
      <c r="AE82" s="81">
        <f t="shared" si="17"/>
        <v>20</v>
      </c>
      <c r="AF82" s="81">
        <f t="shared" si="18"/>
        <v>24</v>
      </c>
      <c r="AG82" s="81">
        <f t="shared" si="19"/>
        <v>22</v>
      </c>
      <c r="AH82" s="81">
        <f t="shared" si="20"/>
        <v>21</v>
      </c>
      <c r="AI82" s="81">
        <f t="shared" si="21"/>
        <v>15</v>
      </c>
      <c r="AJ82" s="88" t="str">
        <f t="shared" si="22"/>
        <v>C</v>
      </c>
    </row>
    <row r="83" spans="1:36" ht="14.25" customHeight="1">
      <c r="A83" s="5">
        <v>80</v>
      </c>
      <c r="B83" s="6" t="s">
        <v>140</v>
      </c>
      <c r="C83" s="6" t="s">
        <v>199</v>
      </c>
      <c r="D83" s="6" t="s">
        <v>200</v>
      </c>
      <c r="E83" s="7">
        <v>8</v>
      </c>
      <c r="F83" s="7">
        <v>5</v>
      </c>
      <c r="G83" s="7">
        <v>0</v>
      </c>
      <c r="H83" s="7">
        <v>0</v>
      </c>
      <c r="I83" s="7">
        <v>5</v>
      </c>
      <c r="J83" s="7">
        <v>0</v>
      </c>
      <c r="K83" s="7">
        <v>0</v>
      </c>
      <c r="L83" s="7">
        <v>5</v>
      </c>
      <c r="M83" s="7">
        <v>2</v>
      </c>
      <c r="N83" s="7">
        <v>2</v>
      </c>
      <c r="O83" s="7">
        <v>2</v>
      </c>
      <c r="P83" s="7">
        <v>5</v>
      </c>
      <c r="Q83" s="7">
        <v>5</v>
      </c>
      <c r="R83" s="7">
        <v>0</v>
      </c>
      <c r="S83" s="7">
        <v>10</v>
      </c>
      <c r="T83" s="7">
        <v>8</v>
      </c>
      <c r="U83" s="7">
        <v>0</v>
      </c>
      <c r="V83" s="7">
        <v>2</v>
      </c>
      <c r="W83" s="7">
        <v>10</v>
      </c>
      <c r="X83" s="7">
        <v>10</v>
      </c>
      <c r="Y83" s="7">
        <v>5</v>
      </c>
      <c r="Z83" s="7">
        <v>8</v>
      </c>
      <c r="AA83" s="7">
        <v>10</v>
      </c>
      <c r="AB83" s="78">
        <v>43605.326062465298</v>
      </c>
      <c r="AC83" s="81">
        <f t="shared" si="15"/>
        <v>102</v>
      </c>
      <c r="AD83">
        <f t="shared" si="16"/>
        <v>79</v>
      </c>
      <c r="AE83" s="81">
        <f t="shared" si="17"/>
        <v>13</v>
      </c>
      <c r="AF83" s="81">
        <f t="shared" si="18"/>
        <v>14</v>
      </c>
      <c r="AG83" s="81">
        <f t="shared" si="19"/>
        <v>22</v>
      </c>
      <c r="AH83" s="81">
        <f t="shared" si="20"/>
        <v>30</v>
      </c>
      <c r="AI83" s="81">
        <f t="shared" si="21"/>
        <v>23</v>
      </c>
      <c r="AJ83" s="88" t="str">
        <f t="shared" si="22"/>
        <v>C</v>
      </c>
    </row>
    <row r="84" spans="1:36" ht="14.25" customHeight="1">
      <c r="A84" s="5">
        <v>81</v>
      </c>
      <c r="B84" s="6" t="s">
        <v>140</v>
      </c>
      <c r="C84" s="6" t="s">
        <v>201</v>
      </c>
      <c r="D84" s="6" t="s">
        <v>202</v>
      </c>
      <c r="E84" s="7">
        <v>8</v>
      </c>
      <c r="F84" s="7">
        <v>8</v>
      </c>
      <c r="G84" s="7">
        <v>0</v>
      </c>
      <c r="H84" s="7">
        <v>0</v>
      </c>
      <c r="I84" s="7">
        <v>8</v>
      </c>
      <c r="J84" s="7">
        <v>0</v>
      </c>
      <c r="K84" s="7">
        <v>0</v>
      </c>
      <c r="L84" s="7">
        <v>8</v>
      </c>
      <c r="M84" s="7">
        <v>5</v>
      </c>
      <c r="N84" s="7">
        <v>2</v>
      </c>
      <c r="O84" s="7">
        <v>5</v>
      </c>
      <c r="P84" s="7">
        <v>10</v>
      </c>
      <c r="Q84" s="7">
        <v>8</v>
      </c>
      <c r="R84" s="7">
        <v>10</v>
      </c>
      <c r="S84" s="7">
        <v>10</v>
      </c>
      <c r="T84" s="7">
        <v>5</v>
      </c>
      <c r="U84" s="7">
        <v>0</v>
      </c>
      <c r="V84" s="7">
        <v>0</v>
      </c>
      <c r="W84" s="7">
        <v>0</v>
      </c>
      <c r="X84" s="7">
        <v>0</v>
      </c>
      <c r="Y84" s="7">
        <v>2</v>
      </c>
      <c r="Z84" s="7">
        <v>8</v>
      </c>
      <c r="AA84" s="7">
        <v>5</v>
      </c>
      <c r="AB84" s="78">
        <v>43604.393120173598</v>
      </c>
      <c r="AC84" s="81">
        <f t="shared" si="15"/>
        <v>102</v>
      </c>
      <c r="AD84">
        <f t="shared" si="16"/>
        <v>79</v>
      </c>
      <c r="AE84" s="81">
        <f t="shared" si="17"/>
        <v>16</v>
      </c>
      <c r="AF84" s="81">
        <f t="shared" si="18"/>
        <v>23</v>
      </c>
      <c r="AG84" s="81">
        <f t="shared" si="19"/>
        <v>43</v>
      </c>
      <c r="AH84" s="81">
        <f t="shared" si="20"/>
        <v>5</v>
      </c>
      <c r="AI84" s="81">
        <f t="shared" si="21"/>
        <v>15</v>
      </c>
      <c r="AJ84" s="88" t="str">
        <f t="shared" si="22"/>
        <v>C</v>
      </c>
    </row>
    <row r="85" spans="1:36" ht="14.25" customHeight="1">
      <c r="A85" s="5">
        <v>82</v>
      </c>
      <c r="B85" s="6" t="s">
        <v>43</v>
      </c>
      <c r="C85" s="6" t="s">
        <v>203</v>
      </c>
      <c r="D85" s="6" t="s">
        <v>204</v>
      </c>
      <c r="E85" s="7">
        <v>8</v>
      </c>
      <c r="F85" s="7">
        <v>8</v>
      </c>
      <c r="G85" s="7">
        <v>0</v>
      </c>
      <c r="H85" s="7">
        <v>8</v>
      </c>
      <c r="I85" s="7">
        <v>0</v>
      </c>
      <c r="J85" s="7">
        <v>0</v>
      </c>
      <c r="K85" s="7">
        <v>0</v>
      </c>
      <c r="L85" s="7">
        <v>5</v>
      </c>
      <c r="M85" s="7">
        <v>2</v>
      </c>
      <c r="N85" s="7">
        <v>5</v>
      </c>
      <c r="O85" s="7">
        <v>2</v>
      </c>
      <c r="P85" s="7">
        <v>8</v>
      </c>
      <c r="Q85" s="7">
        <v>5</v>
      </c>
      <c r="R85" s="7">
        <v>5</v>
      </c>
      <c r="S85" s="7">
        <v>5</v>
      </c>
      <c r="T85" s="7">
        <v>8</v>
      </c>
      <c r="U85" s="7">
        <v>2</v>
      </c>
      <c r="V85" s="7">
        <v>5</v>
      </c>
      <c r="W85" s="7">
        <v>5</v>
      </c>
      <c r="X85" s="7">
        <v>8</v>
      </c>
      <c r="Y85" s="7">
        <v>2</v>
      </c>
      <c r="Z85" s="7">
        <v>5</v>
      </c>
      <c r="AA85" s="7">
        <v>5</v>
      </c>
      <c r="AB85" s="78">
        <v>43604.511992476902</v>
      </c>
      <c r="AC85" s="81">
        <f t="shared" si="15"/>
        <v>101</v>
      </c>
      <c r="AD85">
        <f t="shared" si="16"/>
        <v>82</v>
      </c>
      <c r="AE85" s="81">
        <f t="shared" si="17"/>
        <v>24</v>
      </c>
      <c r="AF85" s="81">
        <f t="shared" si="18"/>
        <v>12</v>
      </c>
      <c r="AG85" s="81">
        <f t="shared" si="19"/>
        <v>25</v>
      </c>
      <c r="AH85" s="81">
        <f t="shared" si="20"/>
        <v>28</v>
      </c>
      <c r="AI85" s="81">
        <f t="shared" si="21"/>
        <v>12</v>
      </c>
      <c r="AJ85" s="88" t="str">
        <f t="shared" si="22"/>
        <v>C</v>
      </c>
    </row>
    <row r="86" spans="1:36" ht="14.25" customHeight="1">
      <c r="A86" s="5">
        <v>83</v>
      </c>
      <c r="B86" s="6" t="s">
        <v>51</v>
      </c>
      <c r="C86" s="6" t="s">
        <v>205</v>
      </c>
      <c r="D86" s="6" t="s">
        <v>206</v>
      </c>
      <c r="E86" s="7">
        <v>10</v>
      </c>
      <c r="F86" s="7">
        <v>10</v>
      </c>
      <c r="G86" s="7">
        <v>0</v>
      </c>
      <c r="H86" s="7">
        <v>2</v>
      </c>
      <c r="I86" s="7">
        <v>5</v>
      </c>
      <c r="J86" s="7">
        <v>5</v>
      </c>
      <c r="K86" s="7">
        <v>0</v>
      </c>
      <c r="L86" s="7">
        <v>0</v>
      </c>
      <c r="M86" s="7">
        <v>2</v>
      </c>
      <c r="N86" s="7">
        <v>5</v>
      </c>
      <c r="O86" s="7">
        <v>10</v>
      </c>
      <c r="P86" s="7">
        <v>8</v>
      </c>
      <c r="Q86" s="7">
        <v>5</v>
      </c>
      <c r="R86" s="7">
        <v>0</v>
      </c>
      <c r="S86" s="7">
        <v>2</v>
      </c>
      <c r="T86" s="7">
        <v>2</v>
      </c>
      <c r="U86" s="7">
        <v>0</v>
      </c>
      <c r="V86" s="7">
        <v>10</v>
      </c>
      <c r="W86" s="7">
        <v>8</v>
      </c>
      <c r="X86" s="7">
        <v>8</v>
      </c>
      <c r="Y86" s="7">
        <v>2</v>
      </c>
      <c r="Z86" s="7">
        <v>2</v>
      </c>
      <c r="AA86" s="7">
        <v>5</v>
      </c>
      <c r="AB86" s="78">
        <v>43604.368630937497</v>
      </c>
      <c r="AC86" s="81">
        <f t="shared" si="15"/>
        <v>101</v>
      </c>
      <c r="AD86">
        <f t="shared" si="16"/>
        <v>82</v>
      </c>
      <c r="AE86" s="81">
        <f t="shared" si="17"/>
        <v>22</v>
      </c>
      <c r="AF86" s="81">
        <f t="shared" si="18"/>
        <v>17</v>
      </c>
      <c r="AG86" s="81">
        <f t="shared" si="19"/>
        <v>25</v>
      </c>
      <c r="AH86" s="81">
        <f t="shared" si="20"/>
        <v>28</v>
      </c>
      <c r="AI86" s="81">
        <f t="shared" si="21"/>
        <v>9</v>
      </c>
      <c r="AJ86" s="88" t="str">
        <f t="shared" si="22"/>
        <v>C</v>
      </c>
    </row>
    <row r="87" spans="1:36" ht="14.25" customHeight="1">
      <c r="A87" s="5">
        <v>84</v>
      </c>
      <c r="B87" s="6" t="s">
        <v>140</v>
      </c>
      <c r="C87" s="6" t="s">
        <v>207</v>
      </c>
      <c r="D87" s="6" t="s">
        <v>208</v>
      </c>
      <c r="E87" s="7">
        <v>8</v>
      </c>
      <c r="F87" s="7">
        <v>5</v>
      </c>
      <c r="G87" s="7">
        <v>0</v>
      </c>
      <c r="H87" s="7">
        <v>5</v>
      </c>
      <c r="I87" s="7">
        <v>2</v>
      </c>
      <c r="J87" s="7">
        <v>0</v>
      </c>
      <c r="K87" s="7">
        <v>0</v>
      </c>
      <c r="L87" s="7">
        <v>5</v>
      </c>
      <c r="M87" s="7">
        <v>5</v>
      </c>
      <c r="N87" s="7">
        <v>5</v>
      </c>
      <c r="O87" s="7">
        <v>2</v>
      </c>
      <c r="P87" s="7">
        <v>8</v>
      </c>
      <c r="Q87" s="7">
        <v>5</v>
      </c>
      <c r="R87" s="7">
        <v>5</v>
      </c>
      <c r="S87" s="7">
        <v>8</v>
      </c>
      <c r="T87" s="7">
        <v>5</v>
      </c>
      <c r="U87" s="7">
        <v>0</v>
      </c>
      <c r="V87" s="7">
        <v>5</v>
      </c>
      <c r="W87" s="7">
        <v>5</v>
      </c>
      <c r="X87" s="7">
        <v>8</v>
      </c>
      <c r="Y87" s="7">
        <v>5</v>
      </c>
      <c r="Z87" s="7">
        <v>5</v>
      </c>
      <c r="AA87" s="7">
        <v>5</v>
      </c>
      <c r="AB87" s="78">
        <v>43595.543360034702</v>
      </c>
      <c r="AC87" s="81">
        <f t="shared" si="15"/>
        <v>101</v>
      </c>
      <c r="AD87">
        <f t="shared" si="16"/>
        <v>82</v>
      </c>
      <c r="AE87" s="81">
        <f t="shared" si="17"/>
        <v>18</v>
      </c>
      <c r="AF87" s="81">
        <f t="shared" si="18"/>
        <v>17</v>
      </c>
      <c r="AG87" s="81">
        <f t="shared" si="19"/>
        <v>28</v>
      </c>
      <c r="AH87" s="81">
        <f t="shared" si="20"/>
        <v>23</v>
      </c>
      <c r="AI87" s="81">
        <f t="shared" si="21"/>
        <v>15</v>
      </c>
      <c r="AJ87" s="88" t="str">
        <f t="shared" si="22"/>
        <v>C</v>
      </c>
    </row>
    <row r="88" spans="1:36" ht="14.25" customHeight="1">
      <c r="A88" s="5">
        <v>85</v>
      </c>
      <c r="B88" s="6" t="s">
        <v>113</v>
      </c>
      <c r="C88" s="6" t="s">
        <v>209</v>
      </c>
      <c r="D88" s="6" t="s">
        <v>210</v>
      </c>
      <c r="E88" s="7">
        <v>5</v>
      </c>
      <c r="F88" s="7">
        <v>5</v>
      </c>
      <c r="G88" s="7">
        <v>0</v>
      </c>
      <c r="H88" s="7">
        <v>0</v>
      </c>
      <c r="I88" s="7">
        <v>8</v>
      </c>
      <c r="J88" s="7">
        <v>0</v>
      </c>
      <c r="K88" s="7">
        <v>0</v>
      </c>
      <c r="L88" s="7">
        <v>5</v>
      </c>
      <c r="M88" s="7">
        <v>2</v>
      </c>
      <c r="N88" s="7">
        <v>5</v>
      </c>
      <c r="O88" s="7">
        <v>5</v>
      </c>
      <c r="P88" s="7">
        <v>10</v>
      </c>
      <c r="Q88" s="7">
        <v>8</v>
      </c>
      <c r="R88" s="7">
        <v>8</v>
      </c>
      <c r="S88" s="7">
        <v>10</v>
      </c>
      <c r="T88" s="7">
        <v>0</v>
      </c>
      <c r="U88" s="7">
        <v>2</v>
      </c>
      <c r="V88" s="7">
        <v>2</v>
      </c>
      <c r="W88" s="7">
        <v>0</v>
      </c>
      <c r="X88" s="7">
        <v>5</v>
      </c>
      <c r="Y88" s="7">
        <v>5</v>
      </c>
      <c r="Z88" s="7">
        <v>8</v>
      </c>
      <c r="AA88" s="7">
        <v>8</v>
      </c>
      <c r="AB88" s="78">
        <v>43604.3134992708</v>
      </c>
      <c r="AC88" s="81">
        <f t="shared" si="15"/>
        <v>101</v>
      </c>
      <c r="AD88">
        <f t="shared" si="16"/>
        <v>82</v>
      </c>
      <c r="AE88" s="81">
        <f t="shared" si="17"/>
        <v>10</v>
      </c>
      <c r="AF88" s="81">
        <f t="shared" si="18"/>
        <v>20</v>
      </c>
      <c r="AG88" s="81">
        <f t="shared" si="19"/>
        <v>41</v>
      </c>
      <c r="AH88" s="81">
        <f t="shared" si="20"/>
        <v>9</v>
      </c>
      <c r="AI88" s="81">
        <f t="shared" si="21"/>
        <v>21</v>
      </c>
      <c r="AJ88" s="88" t="str">
        <f t="shared" si="22"/>
        <v>C</v>
      </c>
    </row>
    <row r="89" spans="1:36" ht="14.25" customHeight="1">
      <c r="A89" s="5">
        <v>86</v>
      </c>
      <c r="B89" s="6" t="s">
        <v>100</v>
      </c>
      <c r="C89" s="6" t="s">
        <v>211</v>
      </c>
      <c r="D89" s="6" t="s">
        <v>212</v>
      </c>
      <c r="E89" s="7">
        <v>5</v>
      </c>
      <c r="F89" s="7">
        <v>5</v>
      </c>
      <c r="G89" s="7">
        <v>0</v>
      </c>
      <c r="H89" s="7">
        <v>2</v>
      </c>
      <c r="I89" s="7">
        <v>5</v>
      </c>
      <c r="J89" s="7">
        <v>2</v>
      </c>
      <c r="K89" s="7">
        <v>0</v>
      </c>
      <c r="L89" s="7">
        <v>5</v>
      </c>
      <c r="M89" s="7">
        <v>5</v>
      </c>
      <c r="N89" s="7">
        <v>2</v>
      </c>
      <c r="O89" s="7">
        <v>2</v>
      </c>
      <c r="P89" s="7">
        <v>10</v>
      </c>
      <c r="Q89" s="7">
        <v>5</v>
      </c>
      <c r="R89" s="7">
        <v>2</v>
      </c>
      <c r="S89" s="7">
        <v>10</v>
      </c>
      <c r="T89" s="7">
        <v>5</v>
      </c>
      <c r="U89" s="7">
        <v>2</v>
      </c>
      <c r="V89" s="7">
        <v>5</v>
      </c>
      <c r="W89" s="7">
        <v>5</v>
      </c>
      <c r="X89" s="7">
        <v>8</v>
      </c>
      <c r="Y89" s="7">
        <v>5</v>
      </c>
      <c r="Z89" s="7">
        <v>5</v>
      </c>
      <c r="AA89" s="7">
        <v>5</v>
      </c>
      <c r="AB89" s="78">
        <v>43604.386403668999</v>
      </c>
      <c r="AC89" s="81">
        <f t="shared" si="15"/>
        <v>100</v>
      </c>
      <c r="AD89">
        <f t="shared" si="16"/>
        <v>86</v>
      </c>
      <c r="AE89" s="81">
        <f t="shared" si="17"/>
        <v>12</v>
      </c>
      <c r="AF89" s="81">
        <f t="shared" si="18"/>
        <v>19</v>
      </c>
      <c r="AG89" s="81">
        <f t="shared" si="19"/>
        <v>29</v>
      </c>
      <c r="AH89" s="81">
        <f t="shared" si="20"/>
        <v>25</v>
      </c>
      <c r="AI89" s="81">
        <f t="shared" si="21"/>
        <v>15</v>
      </c>
      <c r="AJ89" s="88" t="str">
        <f t="shared" si="22"/>
        <v>C</v>
      </c>
    </row>
    <row r="90" spans="1:36" ht="14.25" customHeight="1">
      <c r="A90" s="5">
        <v>87</v>
      </c>
      <c r="B90" s="6" t="s">
        <v>37</v>
      </c>
      <c r="C90" s="6" t="s">
        <v>213</v>
      </c>
      <c r="D90" s="6" t="s">
        <v>214</v>
      </c>
      <c r="E90" s="7">
        <v>8</v>
      </c>
      <c r="F90" s="7">
        <v>10</v>
      </c>
      <c r="G90" s="7">
        <v>0</v>
      </c>
      <c r="H90" s="7">
        <v>2</v>
      </c>
      <c r="I90" s="7">
        <v>5</v>
      </c>
      <c r="J90" s="7">
        <v>0</v>
      </c>
      <c r="K90" s="7">
        <v>0</v>
      </c>
      <c r="L90" s="7">
        <v>5</v>
      </c>
      <c r="M90" s="7">
        <v>2</v>
      </c>
      <c r="N90" s="7">
        <v>10</v>
      </c>
      <c r="O90" s="7">
        <v>0</v>
      </c>
      <c r="P90" s="7">
        <v>8</v>
      </c>
      <c r="Q90" s="7">
        <v>5</v>
      </c>
      <c r="R90" s="7">
        <v>8</v>
      </c>
      <c r="S90" s="7">
        <v>2</v>
      </c>
      <c r="T90" s="7">
        <v>0</v>
      </c>
      <c r="U90" s="7">
        <v>2</v>
      </c>
      <c r="V90" s="7">
        <v>8</v>
      </c>
      <c r="W90" s="7">
        <v>5</v>
      </c>
      <c r="X90" s="7">
        <v>5</v>
      </c>
      <c r="Y90" s="7">
        <v>5</v>
      </c>
      <c r="Z90" s="7">
        <v>5</v>
      </c>
      <c r="AA90" s="7">
        <v>5</v>
      </c>
      <c r="AB90" s="78">
        <v>43603.825112580998</v>
      </c>
      <c r="AC90" s="81">
        <f t="shared" si="15"/>
        <v>100</v>
      </c>
      <c r="AD90">
        <f t="shared" si="16"/>
        <v>86</v>
      </c>
      <c r="AE90" s="81">
        <f t="shared" si="17"/>
        <v>20</v>
      </c>
      <c r="AF90" s="81">
        <f t="shared" si="18"/>
        <v>22</v>
      </c>
      <c r="AG90" s="81">
        <f t="shared" si="19"/>
        <v>23</v>
      </c>
      <c r="AH90" s="81">
        <f t="shared" si="20"/>
        <v>20</v>
      </c>
      <c r="AI90" s="81">
        <f t="shared" si="21"/>
        <v>15</v>
      </c>
      <c r="AJ90" s="88" t="str">
        <f t="shared" si="22"/>
        <v>C</v>
      </c>
    </row>
    <row r="91" spans="1:36" ht="14.25" customHeight="1">
      <c r="A91" s="5">
        <v>88</v>
      </c>
      <c r="B91" s="6" t="s">
        <v>143</v>
      </c>
      <c r="C91" s="6" t="s">
        <v>215</v>
      </c>
      <c r="D91" s="6" t="s">
        <v>216</v>
      </c>
      <c r="E91" s="7">
        <v>5</v>
      </c>
      <c r="F91" s="7">
        <v>8</v>
      </c>
      <c r="G91" s="7">
        <v>0</v>
      </c>
      <c r="H91" s="7">
        <v>5</v>
      </c>
      <c r="I91" s="7">
        <v>8</v>
      </c>
      <c r="J91" s="7">
        <v>0</v>
      </c>
      <c r="K91" s="7">
        <v>0</v>
      </c>
      <c r="L91" s="7">
        <v>0</v>
      </c>
      <c r="M91" s="7">
        <v>2</v>
      </c>
      <c r="N91" s="7">
        <v>5</v>
      </c>
      <c r="O91" s="7">
        <v>10</v>
      </c>
      <c r="P91" s="7">
        <v>8</v>
      </c>
      <c r="Q91" s="7">
        <v>2</v>
      </c>
      <c r="R91" s="7">
        <v>2</v>
      </c>
      <c r="S91" s="7">
        <v>8</v>
      </c>
      <c r="T91" s="7">
        <v>2</v>
      </c>
      <c r="U91" s="7">
        <v>0</v>
      </c>
      <c r="V91" s="7">
        <v>5</v>
      </c>
      <c r="W91" s="7">
        <v>8</v>
      </c>
      <c r="X91" s="7">
        <v>5</v>
      </c>
      <c r="Y91" s="7">
        <v>2</v>
      </c>
      <c r="Z91" s="7">
        <v>5</v>
      </c>
      <c r="AA91" s="7">
        <v>10</v>
      </c>
      <c r="AB91" s="78">
        <v>43602.863798495397</v>
      </c>
      <c r="AC91" s="81">
        <f t="shared" si="15"/>
        <v>100</v>
      </c>
      <c r="AD91">
        <f t="shared" si="16"/>
        <v>86</v>
      </c>
      <c r="AE91" s="81">
        <f t="shared" si="17"/>
        <v>18</v>
      </c>
      <c r="AF91" s="81">
        <f t="shared" si="18"/>
        <v>15</v>
      </c>
      <c r="AG91" s="81">
        <f t="shared" si="19"/>
        <v>30</v>
      </c>
      <c r="AH91" s="81">
        <f t="shared" si="20"/>
        <v>20</v>
      </c>
      <c r="AI91" s="81">
        <f t="shared" si="21"/>
        <v>17</v>
      </c>
      <c r="AJ91" s="88" t="str">
        <f t="shared" si="22"/>
        <v>C</v>
      </c>
    </row>
    <row r="92" spans="1:36" ht="14.25" customHeight="1">
      <c r="A92" s="5">
        <v>89</v>
      </c>
      <c r="B92" s="6" t="s">
        <v>113</v>
      </c>
      <c r="C92" s="6" t="s">
        <v>217</v>
      </c>
      <c r="D92" s="6" t="s">
        <v>218</v>
      </c>
      <c r="E92" s="7">
        <v>8</v>
      </c>
      <c r="F92" s="7">
        <v>5</v>
      </c>
      <c r="G92" s="7">
        <v>0</v>
      </c>
      <c r="H92" s="7">
        <v>10</v>
      </c>
      <c r="I92" s="7">
        <v>5</v>
      </c>
      <c r="J92" s="7">
        <v>0</v>
      </c>
      <c r="K92" s="7">
        <v>0</v>
      </c>
      <c r="L92" s="7">
        <v>5</v>
      </c>
      <c r="M92" s="7">
        <v>2</v>
      </c>
      <c r="N92" s="7">
        <v>2</v>
      </c>
      <c r="O92" s="7">
        <v>2</v>
      </c>
      <c r="P92" s="7">
        <v>5</v>
      </c>
      <c r="Q92" s="7">
        <v>8</v>
      </c>
      <c r="R92" s="7">
        <v>8</v>
      </c>
      <c r="S92" s="7">
        <v>10</v>
      </c>
      <c r="T92" s="7">
        <v>0</v>
      </c>
      <c r="U92" s="7">
        <v>0</v>
      </c>
      <c r="V92" s="7">
        <v>5</v>
      </c>
      <c r="W92" s="7">
        <v>8</v>
      </c>
      <c r="X92" s="7">
        <v>5</v>
      </c>
      <c r="Y92" s="7">
        <v>5</v>
      </c>
      <c r="Z92" s="7">
        <v>2</v>
      </c>
      <c r="AA92" s="7">
        <v>5</v>
      </c>
      <c r="AB92" s="78">
        <v>43604.756215740701</v>
      </c>
      <c r="AC92" s="81">
        <f t="shared" si="15"/>
        <v>100</v>
      </c>
      <c r="AD92">
        <f t="shared" si="16"/>
        <v>86</v>
      </c>
      <c r="AE92" s="81">
        <f t="shared" si="17"/>
        <v>23</v>
      </c>
      <c r="AF92" s="81">
        <f t="shared" si="18"/>
        <v>14</v>
      </c>
      <c r="AG92" s="81">
        <f t="shared" si="19"/>
        <v>33</v>
      </c>
      <c r="AH92" s="81">
        <f t="shared" si="20"/>
        <v>18</v>
      </c>
      <c r="AI92" s="81">
        <f t="shared" si="21"/>
        <v>12</v>
      </c>
      <c r="AJ92" s="88" t="str">
        <f t="shared" si="22"/>
        <v>C</v>
      </c>
    </row>
    <row r="93" spans="1:36" ht="14.25" customHeight="1">
      <c r="A93" s="5">
        <v>90</v>
      </c>
      <c r="B93" s="6" t="s">
        <v>91</v>
      </c>
      <c r="C93" s="6" t="s">
        <v>219</v>
      </c>
      <c r="D93" s="6" t="s">
        <v>220</v>
      </c>
      <c r="E93" s="7">
        <v>5</v>
      </c>
      <c r="F93" s="7">
        <v>2</v>
      </c>
      <c r="G93" s="7">
        <v>0</v>
      </c>
      <c r="H93" s="7">
        <v>2</v>
      </c>
      <c r="I93" s="7">
        <v>5</v>
      </c>
      <c r="J93" s="7">
        <v>5</v>
      </c>
      <c r="K93" s="7">
        <v>0</v>
      </c>
      <c r="L93" s="7">
        <v>5</v>
      </c>
      <c r="M93" s="7">
        <v>5</v>
      </c>
      <c r="N93" s="7">
        <v>8</v>
      </c>
      <c r="O93" s="7">
        <v>2</v>
      </c>
      <c r="P93" s="7">
        <v>8</v>
      </c>
      <c r="Q93" s="7">
        <v>5</v>
      </c>
      <c r="R93" s="7">
        <v>2</v>
      </c>
      <c r="S93" s="7">
        <v>2</v>
      </c>
      <c r="T93" s="7">
        <v>5</v>
      </c>
      <c r="U93" s="7">
        <v>10</v>
      </c>
      <c r="V93" s="7">
        <v>2</v>
      </c>
      <c r="W93" s="7">
        <v>5</v>
      </c>
      <c r="X93" s="7">
        <v>5</v>
      </c>
      <c r="Y93" s="7">
        <v>5</v>
      </c>
      <c r="Z93" s="7">
        <v>5</v>
      </c>
      <c r="AA93" s="7">
        <v>5</v>
      </c>
      <c r="AB93" s="78">
        <v>43603.953651932898</v>
      </c>
      <c r="AC93" s="81">
        <f t="shared" si="15"/>
        <v>98</v>
      </c>
      <c r="AD93">
        <f t="shared" si="16"/>
        <v>90</v>
      </c>
      <c r="AE93" s="81">
        <f t="shared" si="17"/>
        <v>9</v>
      </c>
      <c r="AF93" s="81">
        <f t="shared" si="18"/>
        <v>28</v>
      </c>
      <c r="AG93" s="81">
        <f t="shared" si="19"/>
        <v>19</v>
      </c>
      <c r="AH93" s="81">
        <f t="shared" si="20"/>
        <v>27</v>
      </c>
      <c r="AI93" s="81">
        <f t="shared" si="21"/>
        <v>15</v>
      </c>
      <c r="AJ93" s="88" t="str">
        <f t="shared" si="22"/>
        <v>C</v>
      </c>
    </row>
    <row r="94" spans="1:36" ht="14.25" customHeight="1">
      <c r="A94" s="5">
        <v>91</v>
      </c>
      <c r="B94" s="6" t="s">
        <v>91</v>
      </c>
      <c r="C94" s="6" t="s">
        <v>221</v>
      </c>
      <c r="D94" s="6" t="s">
        <v>222</v>
      </c>
      <c r="E94" s="7">
        <v>8</v>
      </c>
      <c r="F94" s="7">
        <v>8</v>
      </c>
      <c r="G94" s="7">
        <v>0</v>
      </c>
      <c r="H94" s="7">
        <v>2</v>
      </c>
      <c r="I94" s="7">
        <v>8</v>
      </c>
      <c r="J94" s="7">
        <v>0</v>
      </c>
      <c r="K94" s="7">
        <v>0</v>
      </c>
      <c r="L94" s="7">
        <v>0</v>
      </c>
      <c r="M94" s="7">
        <v>2</v>
      </c>
      <c r="N94" s="7">
        <v>5</v>
      </c>
      <c r="O94" s="7">
        <v>8</v>
      </c>
      <c r="P94" s="7">
        <v>8</v>
      </c>
      <c r="Q94" s="7">
        <v>5</v>
      </c>
      <c r="R94" s="7">
        <v>2</v>
      </c>
      <c r="S94" s="7">
        <v>10</v>
      </c>
      <c r="T94" s="7">
        <v>5</v>
      </c>
      <c r="U94" s="7">
        <v>5</v>
      </c>
      <c r="V94" s="7">
        <v>2</v>
      </c>
      <c r="W94" s="7">
        <v>2</v>
      </c>
      <c r="X94" s="7">
        <v>5</v>
      </c>
      <c r="Y94" s="7">
        <v>2</v>
      </c>
      <c r="Z94" s="7">
        <v>5</v>
      </c>
      <c r="AA94" s="7">
        <v>5</v>
      </c>
      <c r="AB94" s="78">
        <v>43603.823890081003</v>
      </c>
      <c r="AC94" s="81">
        <f t="shared" si="15"/>
        <v>97</v>
      </c>
      <c r="AD94">
        <f t="shared" si="16"/>
        <v>91</v>
      </c>
      <c r="AE94" s="81">
        <f t="shared" si="17"/>
        <v>18</v>
      </c>
      <c r="AF94" s="81">
        <f t="shared" si="18"/>
        <v>15</v>
      </c>
      <c r="AG94" s="81">
        <f t="shared" si="19"/>
        <v>33</v>
      </c>
      <c r="AH94" s="81">
        <f t="shared" si="20"/>
        <v>19</v>
      </c>
      <c r="AI94" s="81">
        <f t="shared" si="21"/>
        <v>12</v>
      </c>
      <c r="AJ94" s="88" t="str">
        <f t="shared" si="22"/>
        <v>C</v>
      </c>
    </row>
    <row r="95" spans="1:36" ht="14.25" customHeight="1">
      <c r="A95" s="5">
        <v>92</v>
      </c>
      <c r="B95" s="6" t="s">
        <v>223</v>
      </c>
      <c r="C95" s="6" t="s">
        <v>224</v>
      </c>
      <c r="D95" s="6" t="s">
        <v>225</v>
      </c>
      <c r="E95" s="7">
        <v>0</v>
      </c>
      <c r="F95" s="7">
        <v>5</v>
      </c>
      <c r="G95" s="7">
        <v>10</v>
      </c>
      <c r="H95" s="7">
        <v>10</v>
      </c>
      <c r="I95" s="7">
        <v>5</v>
      </c>
      <c r="J95" s="7">
        <v>5</v>
      </c>
      <c r="K95" s="7">
        <v>2</v>
      </c>
      <c r="L95" s="7">
        <v>5</v>
      </c>
      <c r="M95" s="7">
        <v>2</v>
      </c>
      <c r="N95" s="7">
        <v>5</v>
      </c>
      <c r="O95" s="7">
        <v>0</v>
      </c>
      <c r="P95" s="7">
        <v>10</v>
      </c>
      <c r="Q95" s="7">
        <v>5</v>
      </c>
      <c r="R95" s="7">
        <v>0</v>
      </c>
      <c r="S95" s="7">
        <v>5</v>
      </c>
      <c r="T95" s="7">
        <v>5</v>
      </c>
      <c r="U95" s="7">
        <v>5</v>
      </c>
      <c r="V95" s="7">
        <v>8</v>
      </c>
      <c r="W95" s="7">
        <v>0</v>
      </c>
      <c r="X95" s="7">
        <v>0</v>
      </c>
      <c r="Y95" s="7">
        <v>2</v>
      </c>
      <c r="Z95" s="7">
        <v>2</v>
      </c>
      <c r="AA95" s="7">
        <v>5</v>
      </c>
      <c r="AB95" s="78">
        <v>43602.7925428241</v>
      </c>
      <c r="AC95" s="81">
        <f t="shared" si="15"/>
        <v>96</v>
      </c>
      <c r="AD95">
        <f t="shared" si="16"/>
        <v>92</v>
      </c>
      <c r="AE95" s="81">
        <f t="shared" si="17"/>
        <v>25</v>
      </c>
      <c r="AF95" s="81">
        <f t="shared" si="18"/>
        <v>24</v>
      </c>
      <c r="AG95" s="81">
        <f t="shared" si="19"/>
        <v>20</v>
      </c>
      <c r="AH95" s="81">
        <f t="shared" si="20"/>
        <v>18</v>
      </c>
      <c r="AI95" s="81">
        <f t="shared" si="21"/>
        <v>9</v>
      </c>
      <c r="AJ95" s="88" t="str">
        <f t="shared" si="22"/>
        <v>C</v>
      </c>
    </row>
    <row r="96" spans="1:36" ht="14.25" customHeight="1">
      <c r="A96" s="5">
        <v>93</v>
      </c>
      <c r="B96" s="6" t="s">
        <v>54</v>
      </c>
      <c r="C96" s="6" t="s">
        <v>226</v>
      </c>
      <c r="D96" s="6" t="s">
        <v>227</v>
      </c>
      <c r="E96" s="7">
        <v>8</v>
      </c>
      <c r="F96" s="7">
        <v>8</v>
      </c>
      <c r="G96" s="7">
        <v>8</v>
      </c>
      <c r="H96" s="7">
        <v>5</v>
      </c>
      <c r="I96" s="7">
        <v>10</v>
      </c>
      <c r="J96" s="7">
        <v>0</v>
      </c>
      <c r="K96" s="7">
        <v>5</v>
      </c>
      <c r="L96" s="7">
        <v>2</v>
      </c>
      <c r="M96" s="7">
        <v>2</v>
      </c>
      <c r="N96" s="7">
        <v>5</v>
      </c>
      <c r="O96" s="7">
        <v>5</v>
      </c>
      <c r="P96" s="7">
        <v>0</v>
      </c>
      <c r="Q96" s="7">
        <v>5</v>
      </c>
      <c r="R96" s="7">
        <v>2</v>
      </c>
      <c r="S96" s="7">
        <v>2</v>
      </c>
      <c r="T96" s="7">
        <v>5</v>
      </c>
      <c r="U96" s="7">
        <v>5</v>
      </c>
      <c r="V96" s="7">
        <v>2</v>
      </c>
      <c r="W96" s="7">
        <v>2</v>
      </c>
      <c r="X96" s="7">
        <v>2</v>
      </c>
      <c r="Y96" s="7">
        <v>2</v>
      </c>
      <c r="Z96" s="7">
        <v>5</v>
      </c>
      <c r="AA96" s="7">
        <v>5</v>
      </c>
      <c r="AB96" s="78">
        <v>43604.523655671299</v>
      </c>
      <c r="AC96" s="81">
        <f t="shared" si="15"/>
        <v>95</v>
      </c>
      <c r="AD96">
        <f t="shared" si="16"/>
        <v>93</v>
      </c>
      <c r="AE96" s="81">
        <f t="shared" si="17"/>
        <v>29</v>
      </c>
      <c r="AF96" s="81">
        <f t="shared" si="18"/>
        <v>24</v>
      </c>
      <c r="AG96" s="81">
        <f t="shared" si="19"/>
        <v>14</v>
      </c>
      <c r="AH96" s="81">
        <f t="shared" si="20"/>
        <v>16</v>
      </c>
      <c r="AI96" s="81">
        <f t="shared" si="21"/>
        <v>12</v>
      </c>
      <c r="AJ96" s="88" t="str">
        <f t="shared" si="22"/>
        <v>C</v>
      </c>
    </row>
    <row r="97" spans="1:36" ht="14.25" customHeight="1">
      <c r="A97" s="5">
        <v>94</v>
      </c>
      <c r="B97" s="6" t="s">
        <v>143</v>
      </c>
      <c r="C97" s="6" t="s">
        <v>228</v>
      </c>
      <c r="D97" s="6" t="s">
        <v>229</v>
      </c>
      <c r="E97" s="7">
        <v>5</v>
      </c>
      <c r="F97" s="7">
        <v>0</v>
      </c>
      <c r="G97" s="7">
        <v>0</v>
      </c>
      <c r="H97" s="7">
        <v>0</v>
      </c>
      <c r="I97" s="7">
        <v>5</v>
      </c>
      <c r="J97" s="7">
        <v>0</v>
      </c>
      <c r="K97" s="7">
        <v>0</v>
      </c>
      <c r="L97" s="7">
        <v>5</v>
      </c>
      <c r="M97" s="7">
        <v>2</v>
      </c>
      <c r="N97" s="7">
        <v>5</v>
      </c>
      <c r="O97" s="7">
        <v>8</v>
      </c>
      <c r="P97" s="7">
        <v>10</v>
      </c>
      <c r="Q97" s="7">
        <v>10</v>
      </c>
      <c r="R97" s="7">
        <v>8</v>
      </c>
      <c r="S97" s="7">
        <v>10</v>
      </c>
      <c r="T97" s="7">
        <v>2</v>
      </c>
      <c r="U97" s="7">
        <v>0</v>
      </c>
      <c r="V97" s="7">
        <v>0</v>
      </c>
      <c r="W97" s="7">
        <v>0</v>
      </c>
      <c r="X97" s="7">
        <v>0</v>
      </c>
      <c r="Y97" s="7">
        <v>8</v>
      </c>
      <c r="Z97" s="7">
        <v>8</v>
      </c>
      <c r="AA97" s="7">
        <v>8</v>
      </c>
      <c r="AB97" s="78">
        <v>43604.543700196802</v>
      </c>
      <c r="AC97" s="81">
        <f t="shared" si="15"/>
        <v>94</v>
      </c>
      <c r="AD97">
        <f t="shared" si="16"/>
        <v>94</v>
      </c>
      <c r="AE97" s="81">
        <f t="shared" si="17"/>
        <v>5</v>
      </c>
      <c r="AF97" s="81">
        <f t="shared" si="18"/>
        <v>17</v>
      </c>
      <c r="AG97" s="81">
        <f t="shared" si="19"/>
        <v>46</v>
      </c>
      <c r="AH97" s="81">
        <f t="shared" si="20"/>
        <v>2</v>
      </c>
      <c r="AI97" s="81">
        <f t="shared" si="21"/>
        <v>24</v>
      </c>
      <c r="AJ97" s="88" t="str">
        <f t="shared" si="22"/>
        <v>C</v>
      </c>
    </row>
    <row r="98" spans="1:36" ht="14.25" customHeight="1">
      <c r="A98" s="5">
        <v>95</v>
      </c>
      <c r="B98" s="6" t="s">
        <v>68</v>
      </c>
      <c r="C98" s="6" t="s">
        <v>230</v>
      </c>
      <c r="D98" s="6" t="s">
        <v>231</v>
      </c>
      <c r="E98" s="7">
        <v>8</v>
      </c>
      <c r="F98" s="7">
        <v>0</v>
      </c>
      <c r="G98" s="7">
        <v>0</v>
      </c>
      <c r="H98" s="7">
        <v>0</v>
      </c>
      <c r="I98" s="7">
        <v>5</v>
      </c>
      <c r="J98" s="7">
        <v>0</v>
      </c>
      <c r="K98" s="7">
        <v>0</v>
      </c>
      <c r="L98" s="7">
        <v>5</v>
      </c>
      <c r="M98" s="7">
        <v>2</v>
      </c>
      <c r="N98" s="7">
        <v>2</v>
      </c>
      <c r="O98" s="7">
        <v>8</v>
      </c>
      <c r="P98" s="7">
        <v>5</v>
      </c>
      <c r="Q98" s="7">
        <v>5</v>
      </c>
      <c r="R98" s="7">
        <v>0</v>
      </c>
      <c r="S98" s="7">
        <v>10</v>
      </c>
      <c r="T98" s="7">
        <v>0</v>
      </c>
      <c r="U98" s="7">
        <v>0</v>
      </c>
      <c r="V98" s="7">
        <v>2</v>
      </c>
      <c r="W98" s="7">
        <v>10</v>
      </c>
      <c r="X98" s="7">
        <v>10</v>
      </c>
      <c r="Y98" s="7">
        <v>5</v>
      </c>
      <c r="Z98" s="7">
        <v>8</v>
      </c>
      <c r="AA98" s="7">
        <v>8</v>
      </c>
      <c r="AB98" s="78">
        <v>43604.620907326404</v>
      </c>
      <c r="AC98" s="81">
        <f t="shared" si="15"/>
        <v>93</v>
      </c>
      <c r="AD98">
        <f t="shared" si="16"/>
        <v>95</v>
      </c>
      <c r="AE98" s="81">
        <f t="shared" si="17"/>
        <v>8</v>
      </c>
      <c r="AF98" s="81">
        <f t="shared" si="18"/>
        <v>14</v>
      </c>
      <c r="AG98" s="81">
        <f t="shared" si="19"/>
        <v>28</v>
      </c>
      <c r="AH98" s="81">
        <f t="shared" si="20"/>
        <v>22</v>
      </c>
      <c r="AI98" s="81">
        <f t="shared" si="21"/>
        <v>21</v>
      </c>
      <c r="AJ98" s="88" t="str">
        <f t="shared" si="22"/>
        <v>C</v>
      </c>
    </row>
    <row r="99" spans="1:36" ht="14.25" customHeight="1">
      <c r="A99" s="5">
        <v>96</v>
      </c>
      <c r="B99" s="6" t="s">
        <v>40</v>
      </c>
      <c r="C99" s="6" t="s">
        <v>232</v>
      </c>
      <c r="D99" s="6" t="s">
        <v>233</v>
      </c>
      <c r="E99" s="7">
        <v>2</v>
      </c>
      <c r="F99" s="7">
        <v>5</v>
      </c>
      <c r="G99" s="7">
        <v>0</v>
      </c>
      <c r="H99" s="7">
        <v>0</v>
      </c>
      <c r="I99" s="7">
        <v>5</v>
      </c>
      <c r="J99" s="7">
        <v>0</v>
      </c>
      <c r="K99" s="7">
        <v>0</v>
      </c>
      <c r="L99" s="7">
        <v>5</v>
      </c>
      <c r="M99" s="7">
        <v>2</v>
      </c>
      <c r="N99" s="7">
        <v>5</v>
      </c>
      <c r="O99" s="7">
        <v>2</v>
      </c>
      <c r="P99" s="7">
        <v>10</v>
      </c>
      <c r="Q99" s="7">
        <v>10</v>
      </c>
      <c r="R99" s="7">
        <v>10</v>
      </c>
      <c r="S99" s="7">
        <v>10</v>
      </c>
      <c r="T99" s="7">
        <v>5</v>
      </c>
      <c r="U99" s="7">
        <v>0</v>
      </c>
      <c r="V99" s="7">
        <v>5</v>
      </c>
      <c r="W99" s="7">
        <v>2</v>
      </c>
      <c r="X99" s="7">
        <v>2</v>
      </c>
      <c r="Y99" s="7">
        <v>2</v>
      </c>
      <c r="Z99" s="7">
        <v>5</v>
      </c>
      <c r="AA99" s="7">
        <v>5</v>
      </c>
      <c r="AB99" s="78">
        <v>43604.379880636603</v>
      </c>
      <c r="AC99" s="81">
        <f t="shared" si="15"/>
        <v>92</v>
      </c>
      <c r="AD99">
        <f t="shared" si="16"/>
        <v>96</v>
      </c>
      <c r="AE99" s="81">
        <f t="shared" si="17"/>
        <v>7</v>
      </c>
      <c r="AF99" s="81">
        <f t="shared" si="18"/>
        <v>17</v>
      </c>
      <c r="AG99" s="81">
        <f t="shared" si="19"/>
        <v>42</v>
      </c>
      <c r="AH99" s="81">
        <f t="shared" si="20"/>
        <v>14</v>
      </c>
      <c r="AI99" s="81">
        <f t="shared" si="21"/>
        <v>12</v>
      </c>
      <c r="AJ99" s="88" t="str">
        <f t="shared" si="22"/>
        <v>C</v>
      </c>
    </row>
    <row r="100" spans="1:36" ht="14.25" customHeight="1">
      <c r="A100" s="5">
        <v>97</v>
      </c>
      <c r="B100" s="6" t="s">
        <v>48</v>
      </c>
      <c r="C100" s="6" t="s">
        <v>138</v>
      </c>
      <c r="D100" s="6" t="s">
        <v>234</v>
      </c>
      <c r="E100" s="7">
        <v>8</v>
      </c>
      <c r="F100" s="7">
        <v>5</v>
      </c>
      <c r="G100" s="7">
        <v>0</v>
      </c>
      <c r="H100" s="7">
        <v>8</v>
      </c>
      <c r="I100" s="7">
        <v>10</v>
      </c>
      <c r="J100" s="7">
        <v>0</v>
      </c>
      <c r="K100" s="7">
        <v>0</v>
      </c>
      <c r="L100" s="7">
        <v>5</v>
      </c>
      <c r="M100" s="7">
        <v>5</v>
      </c>
      <c r="N100" s="7">
        <v>5</v>
      </c>
      <c r="O100" s="7">
        <v>5</v>
      </c>
      <c r="P100" s="7">
        <v>5</v>
      </c>
      <c r="Q100" s="7">
        <v>2</v>
      </c>
      <c r="R100" s="7">
        <v>2</v>
      </c>
      <c r="S100" s="7">
        <v>2</v>
      </c>
      <c r="T100" s="7">
        <v>2</v>
      </c>
      <c r="U100" s="7">
        <v>0</v>
      </c>
      <c r="V100" s="7">
        <v>5</v>
      </c>
      <c r="W100" s="7">
        <v>8</v>
      </c>
      <c r="X100" s="7">
        <v>2</v>
      </c>
      <c r="Y100" s="7">
        <v>2</v>
      </c>
      <c r="Z100" s="7">
        <v>5</v>
      </c>
      <c r="AA100" s="7">
        <v>5</v>
      </c>
      <c r="AB100" s="78">
        <v>43603.8327925579</v>
      </c>
      <c r="AC100" s="81">
        <f t="shared" ref="AC100:AC131" si="23">SUM(E100:AA100)</f>
        <v>91</v>
      </c>
      <c r="AD100">
        <f t="shared" ref="AD100:AD131" si="24">_xlfn.RANK.EQ(AC100, $AC$4:$AC$131, 0)</f>
        <v>97</v>
      </c>
      <c r="AE100" s="81">
        <f t="shared" ref="AE100:AE131" si="25">SUM(E100:H100)</f>
        <v>21</v>
      </c>
      <c r="AF100" s="81">
        <f t="shared" ref="AF100:AF131" si="26">SUM(I100:N100)</f>
        <v>25</v>
      </c>
      <c r="AG100" s="81">
        <f t="shared" ref="AG100:AG131" si="27">SUM(O100:S100)</f>
        <v>16</v>
      </c>
      <c r="AH100" s="81">
        <f t="shared" ref="AH100:AH131" si="28">SUM(T100:X100)</f>
        <v>17</v>
      </c>
      <c r="AI100" s="81">
        <f t="shared" ref="AI100:AI131" si="29">SUM(Y100:AA100)</f>
        <v>12</v>
      </c>
      <c r="AJ100" s="88" t="str">
        <f t="shared" si="22"/>
        <v>C</v>
      </c>
    </row>
    <row r="101" spans="1:36" ht="14.25" customHeight="1">
      <c r="A101" s="5">
        <v>98</v>
      </c>
      <c r="B101" s="6" t="s">
        <v>51</v>
      </c>
      <c r="C101" s="6" t="s">
        <v>205</v>
      </c>
      <c r="D101" s="6" t="s">
        <v>235</v>
      </c>
      <c r="E101" s="7">
        <v>2</v>
      </c>
      <c r="F101" s="7">
        <v>5</v>
      </c>
      <c r="G101" s="7">
        <v>0</v>
      </c>
      <c r="H101" s="7">
        <v>2</v>
      </c>
      <c r="I101" s="7">
        <v>5</v>
      </c>
      <c r="J101" s="7">
        <v>5</v>
      </c>
      <c r="K101" s="7">
        <v>0</v>
      </c>
      <c r="L101" s="7">
        <v>5</v>
      </c>
      <c r="M101" s="7">
        <v>5</v>
      </c>
      <c r="N101" s="7">
        <v>5</v>
      </c>
      <c r="O101" s="7">
        <v>8</v>
      </c>
      <c r="P101" s="7">
        <v>5</v>
      </c>
      <c r="Q101" s="7">
        <v>5</v>
      </c>
      <c r="R101" s="7">
        <v>2</v>
      </c>
      <c r="S101" s="7">
        <v>2</v>
      </c>
      <c r="T101" s="7">
        <v>8</v>
      </c>
      <c r="U101" s="7">
        <v>2</v>
      </c>
      <c r="V101" s="7">
        <v>5</v>
      </c>
      <c r="W101" s="7">
        <v>5</v>
      </c>
      <c r="X101" s="7">
        <v>2</v>
      </c>
      <c r="Y101" s="7">
        <v>2</v>
      </c>
      <c r="Z101" s="7">
        <v>5</v>
      </c>
      <c r="AA101" s="7">
        <v>5</v>
      </c>
      <c r="AB101" s="78">
        <v>43608.696179710598</v>
      </c>
      <c r="AC101" s="81">
        <f t="shared" si="23"/>
        <v>90</v>
      </c>
      <c r="AD101">
        <f t="shared" si="24"/>
        <v>98</v>
      </c>
      <c r="AE101" s="81">
        <f t="shared" si="25"/>
        <v>9</v>
      </c>
      <c r="AF101" s="81">
        <f t="shared" si="26"/>
        <v>25</v>
      </c>
      <c r="AG101" s="81">
        <f t="shared" si="27"/>
        <v>22</v>
      </c>
      <c r="AH101" s="81">
        <f t="shared" si="28"/>
        <v>22</v>
      </c>
      <c r="AI101" s="81">
        <f t="shared" si="29"/>
        <v>12</v>
      </c>
      <c r="AJ101" s="88" t="str">
        <f t="shared" si="22"/>
        <v>C</v>
      </c>
    </row>
    <row r="102" spans="1:36" ht="14.25" customHeight="1">
      <c r="A102" s="5">
        <v>99</v>
      </c>
      <c r="B102" s="6" t="s">
        <v>143</v>
      </c>
      <c r="C102" s="6" t="s">
        <v>236</v>
      </c>
      <c r="D102" s="6" t="s">
        <v>237</v>
      </c>
      <c r="E102" s="7">
        <v>5</v>
      </c>
      <c r="F102" s="7">
        <v>2</v>
      </c>
      <c r="G102" s="7">
        <v>0</v>
      </c>
      <c r="H102" s="7">
        <v>10</v>
      </c>
      <c r="I102" s="7">
        <v>5</v>
      </c>
      <c r="J102" s="7">
        <v>0</v>
      </c>
      <c r="K102" s="7">
        <v>0</v>
      </c>
      <c r="L102" s="7">
        <v>2</v>
      </c>
      <c r="M102" s="7">
        <v>2</v>
      </c>
      <c r="N102" s="7">
        <v>2</v>
      </c>
      <c r="O102" s="7">
        <v>0</v>
      </c>
      <c r="P102" s="7">
        <v>5</v>
      </c>
      <c r="Q102" s="7">
        <v>10</v>
      </c>
      <c r="R102" s="7">
        <v>5</v>
      </c>
      <c r="S102" s="7">
        <v>10</v>
      </c>
      <c r="T102" s="7">
        <v>5</v>
      </c>
      <c r="U102" s="7">
        <v>2</v>
      </c>
      <c r="V102" s="7">
        <v>2</v>
      </c>
      <c r="W102" s="7">
        <v>2</v>
      </c>
      <c r="X102" s="7">
        <v>5</v>
      </c>
      <c r="Y102" s="7">
        <v>5</v>
      </c>
      <c r="Z102" s="7">
        <v>5</v>
      </c>
      <c r="AA102" s="7">
        <v>5</v>
      </c>
      <c r="AB102" s="78">
        <v>43603.798119213003</v>
      </c>
      <c r="AC102" s="81">
        <f t="shared" si="23"/>
        <v>89</v>
      </c>
      <c r="AD102">
        <f t="shared" si="24"/>
        <v>99</v>
      </c>
      <c r="AE102" s="81">
        <f t="shared" si="25"/>
        <v>17</v>
      </c>
      <c r="AF102" s="81">
        <f t="shared" si="26"/>
        <v>11</v>
      </c>
      <c r="AG102" s="81">
        <f t="shared" si="27"/>
        <v>30</v>
      </c>
      <c r="AH102" s="81">
        <f t="shared" si="28"/>
        <v>16</v>
      </c>
      <c r="AI102" s="81">
        <f t="shared" si="29"/>
        <v>15</v>
      </c>
      <c r="AJ102" s="88" t="str">
        <f t="shared" si="22"/>
        <v>C</v>
      </c>
    </row>
    <row r="103" spans="1:36" ht="14.25" customHeight="1">
      <c r="A103" s="5">
        <v>100</v>
      </c>
      <c r="B103" s="6" t="s">
        <v>57</v>
      </c>
      <c r="C103" s="6" t="s">
        <v>238</v>
      </c>
      <c r="D103" s="6" t="s">
        <v>239</v>
      </c>
      <c r="E103" s="7">
        <v>5</v>
      </c>
      <c r="F103" s="7">
        <v>2</v>
      </c>
      <c r="G103" s="7">
        <v>0</v>
      </c>
      <c r="H103" s="7">
        <v>8</v>
      </c>
      <c r="I103" s="7">
        <v>5</v>
      </c>
      <c r="J103" s="7">
        <v>2</v>
      </c>
      <c r="K103" s="7">
        <v>2</v>
      </c>
      <c r="L103" s="7">
        <v>2</v>
      </c>
      <c r="M103" s="7">
        <v>2</v>
      </c>
      <c r="N103" s="7">
        <v>5</v>
      </c>
      <c r="O103" s="7">
        <v>5</v>
      </c>
      <c r="P103" s="7">
        <v>10</v>
      </c>
      <c r="Q103" s="7">
        <v>2</v>
      </c>
      <c r="R103" s="7">
        <v>2</v>
      </c>
      <c r="S103" s="7">
        <v>2</v>
      </c>
      <c r="T103" s="7">
        <v>8</v>
      </c>
      <c r="U103" s="7">
        <v>5</v>
      </c>
      <c r="V103" s="7">
        <v>2</v>
      </c>
      <c r="W103" s="7">
        <v>2</v>
      </c>
      <c r="X103" s="7">
        <v>0</v>
      </c>
      <c r="Y103" s="7">
        <v>5</v>
      </c>
      <c r="Z103" s="7">
        <v>5</v>
      </c>
      <c r="AA103" s="7">
        <v>8</v>
      </c>
      <c r="AB103" s="78">
        <v>43605.782632025497</v>
      </c>
      <c r="AC103" s="81">
        <f t="shared" si="23"/>
        <v>89</v>
      </c>
      <c r="AD103">
        <f t="shared" si="24"/>
        <v>99</v>
      </c>
      <c r="AE103" s="81">
        <f t="shared" si="25"/>
        <v>15</v>
      </c>
      <c r="AF103" s="81">
        <f t="shared" si="26"/>
        <v>18</v>
      </c>
      <c r="AG103" s="81">
        <f t="shared" si="27"/>
        <v>21</v>
      </c>
      <c r="AH103" s="81">
        <f t="shared" si="28"/>
        <v>17</v>
      </c>
      <c r="AI103" s="81">
        <f t="shared" si="29"/>
        <v>18</v>
      </c>
      <c r="AJ103" s="88" t="str">
        <f t="shared" si="22"/>
        <v>C</v>
      </c>
    </row>
    <row r="104" spans="1:36" ht="14.25" customHeight="1">
      <c r="A104" s="5">
        <v>101</v>
      </c>
      <c r="B104" s="6" t="s">
        <v>34</v>
      </c>
      <c r="C104" s="6" t="s">
        <v>240</v>
      </c>
      <c r="D104" s="6" t="s">
        <v>241</v>
      </c>
      <c r="E104" s="7">
        <v>0</v>
      </c>
      <c r="F104" s="7">
        <v>5</v>
      </c>
      <c r="G104" s="7">
        <v>0</v>
      </c>
      <c r="H104" s="7">
        <v>2</v>
      </c>
      <c r="I104" s="7">
        <v>5</v>
      </c>
      <c r="J104" s="7">
        <v>0</v>
      </c>
      <c r="K104" s="7">
        <v>0</v>
      </c>
      <c r="L104" s="7">
        <v>5</v>
      </c>
      <c r="M104" s="7">
        <v>0</v>
      </c>
      <c r="N104" s="7">
        <v>2</v>
      </c>
      <c r="O104" s="7">
        <v>0</v>
      </c>
      <c r="P104" s="7">
        <v>8</v>
      </c>
      <c r="Q104" s="7">
        <v>5</v>
      </c>
      <c r="R104" s="7">
        <v>5</v>
      </c>
      <c r="S104" s="7">
        <v>8</v>
      </c>
      <c r="T104" s="7">
        <v>8</v>
      </c>
      <c r="U104" s="7">
        <v>8</v>
      </c>
      <c r="V104" s="7">
        <v>5</v>
      </c>
      <c r="W104" s="7">
        <v>5</v>
      </c>
      <c r="X104" s="7">
        <v>2</v>
      </c>
      <c r="Y104" s="7">
        <v>2</v>
      </c>
      <c r="Z104" s="7">
        <v>5</v>
      </c>
      <c r="AA104" s="7">
        <v>8</v>
      </c>
      <c r="AB104" s="78">
        <v>43603.8143593403</v>
      </c>
      <c r="AC104" s="81">
        <f t="shared" si="23"/>
        <v>88</v>
      </c>
      <c r="AD104">
        <f t="shared" si="24"/>
        <v>101</v>
      </c>
      <c r="AE104" s="81">
        <f t="shared" si="25"/>
        <v>7</v>
      </c>
      <c r="AF104" s="81">
        <f t="shared" si="26"/>
        <v>12</v>
      </c>
      <c r="AG104" s="81">
        <f t="shared" si="27"/>
        <v>26</v>
      </c>
      <c r="AH104" s="81">
        <f t="shared" si="28"/>
        <v>28</v>
      </c>
      <c r="AI104" s="81">
        <f t="shared" si="29"/>
        <v>15</v>
      </c>
      <c r="AJ104" s="88" t="str">
        <f t="shared" si="22"/>
        <v>C</v>
      </c>
    </row>
    <row r="105" spans="1:36" ht="14.25" customHeight="1">
      <c r="A105" s="5">
        <v>102</v>
      </c>
      <c r="B105" s="6" t="s">
        <v>43</v>
      </c>
      <c r="C105" s="6" t="s">
        <v>156</v>
      </c>
      <c r="D105" s="6" t="s">
        <v>242</v>
      </c>
      <c r="E105" s="7">
        <v>5</v>
      </c>
      <c r="F105" s="7">
        <v>5</v>
      </c>
      <c r="G105" s="7">
        <v>0</v>
      </c>
      <c r="H105" s="7">
        <v>0</v>
      </c>
      <c r="I105" s="7">
        <v>8</v>
      </c>
      <c r="J105" s="7">
        <v>0</v>
      </c>
      <c r="K105" s="7">
        <v>0</v>
      </c>
      <c r="L105" s="7">
        <v>5</v>
      </c>
      <c r="M105" s="7">
        <v>2</v>
      </c>
      <c r="N105" s="7">
        <v>2</v>
      </c>
      <c r="O105" s="7">
        <v>5</v>
      </c>
      <c r="P105" s="7">
        <v>10</v>
      </c>
      <c r="Q105" s="7">
        <v>8</v>
      </c>
      <c r="R105" s="7">
        <v>2</v>
      </c>
      <c r="S105" s="7">
        <v>10</v>
      </c>
      <c r="T105" s="7">
        <v>2</v>
      </c>
      <c r="U105" s="7">
        <v>0</v>
      </c>
      <c r="V105" s="7">
        <v>5</v>
      </c>
      <c r="W105" s="7">
        <v>2</v>
      </c>
      <c r="X105" s="7">
        <v>5</v>
      </c>
      <c r="Y105" s="7">
        <v>5</v>
      </c>
      <c r="Z105" s="7">
        <v>2</v>
      </c>
      <c r="AA105" s="7">
        <v>5</v>
      </c>
      <c r="AB105" s="78">
        <v>43604.471492789402</v>
      </c>
      <c r="AC105" s="81">
        <f t="shared" si="23"/>
        <v>88</v>
      </c>
      <c r="AD105">
        <f t="shared" si="24"/>
        <v>101</v>
      </c>
      <c r="AE105" s="81">
        <f t="shared" si="25"/>
        <v>10</v>
      </c>
      <c r="AF105" s="81">
        <f t="shared" si="26"/>
        <v>17</v>
      </c>
      <c r="AG105" s="81">
        <f t="shared" si="27"/>
        <v>35</v>
      </c>
      <c r="AH105" s="81">
        <f t="shared" si="28"/>
        <v>14</v>
      </c>
      <c r="AI105" s="81">
        <f t="shared" si="29"/>
        <v>12</v>
      </c>
      <c r="AJ105" s="88" t="str">
        <f t="shared" si="22"/>
        <v>C</v>
      </c>
    </row>
    <row r="106" spans="1:36" ht="14.25" customHeight="1">
      <c r="A106" s="5">
        <v>103</v>
      </c>
      <c r="B106" s="6" t="s">
        <v>140</v>
      </c>
      <c r="C106" s="6" t="s">
        <v>243</v>
      </c>
      <c r="D106" s="6" t="s">
        <v>244</v>
      </c>
      <c r="E106" s="7">
        <v>8</v>
      </c>
      <c r="F106" s="7">
        <v>5</v>
      </c>
      <c r="G106" s="7">
        <v>0</v>
      </c>
      <c r="H106" s="7">
        <v>0</v>
      </c>
      <c r="I106" s="7">
        <v>5</v>
      </c>
      <c r="J106" s="7">
        <v>0</v>
      </c>
      <c r="K106" s="7">
        <v>0</v>
      </c>
      <c r="L106" s="7">
        <v>5</v>
      </c>
      <c r="M106" s="7">
        <v>2</v>
      </c>
      <c r="N106" s="7">
        <v>2</v>
      </c>
      <c r="O106" s="7">
        <v>5</v>
      </c>
      <c r="P106" s="7">
        <v>8</v>
      </c>
      <c r="Q106" s="7">
        <v>5</v>
      </c>
      <c r="R106" s="7">
        <v>10</v>
      </c>
      <c r="S106" s="7">
        <v>2</v>
      </c>
      <c r="T106" s="7">
        <v>2</v>
      </c>
      <c r="U106" s="7">
        <v>2</v>
      </c>
      <c r="V106" s="7">
        <v>5</v>
      </c>
      <c r="W106" s="7">
        <v>5</v>
      </c>
      <c r="X106" s="7">
        <v>5</v>
      </c>
      <c r="Y106" s="7">
        <v>5</v>
      </c>
      <c r="Z106" s="7">
        <v>5</v>
      </c>
      <c r="AA106" s="7">
        <v>2</v>
      </c>
      <c r="AB106" s="78">
        <v>43603.746195636602</v>
      </c>
      <c r="AC106" s="81">
        <f t="shared" si="23"/>
        <v>88</v>
      </c>
      <c r="AD106">
        <f t="shared" si="24"/>
        <v>101</v>
      </c>
      <c r="AE106" s="81">
        <f t="shared" si="25"/>
        <v>13</v>
      </c>
      <c r="AF106" s="81">
        <f t="shared" si="26"/>
        <v>14</v>
      </c>
      <c r="AG106" s="81">
        <f t="shared" si="27"/>
        <v>30</v>
      </c>
      <c r="AH106" s="81">
        <f t="shared" si="28"/>
        <v>19</v>
      </c>
      <c r="AI106" s="81">
        <f t="shared" si="29"/>
        <v>12</v>
      </c>
      <c r="AJ106" s="88" t="str">
        <f t="shared" si="22"/>
        <v>C</v>
      </c>
    </row>
    <row r="107" spans="1:36" ht="14.25" customHeight="1">
      <c r="A107" s="5">
        <v>104</v>
      </c>
      <c r="B107" s="6" t="s">
        <v>51</v>
      </c>
      <c r="C107" s="6" t="s">
        <v>119</v>
      </c>
      <c r="D107" s="6" t="s">
        <v>245</v>
      </c>
      <c r="E107" s="7">
        <v>8</v>
      </c>
      <c r="F107" s="7">
        <v>5</v>
      </c>
      <c r="G107" s="7">
        <v>0</v>
      </c>
      <c r="H107" s="7">
        <v>5</v>
      </c>
      <c r="I107" s="7">
        <v>5</v>
      </c>
      <c r="J107" s="7">
        <v>0</v>
      </c>
      <c r="K107" s="7">
        <v>0</v>
      </c>
      <c r="L107" s="7">
        <v>0</v>
      </c>
      <c r="M107" s="7">
        <v>2</v>
      </c>
      <c r="N107" s="7">
        <v>2</v>
      </c>
      <c r="O107" s="7">
        <v>5</v>
      </c>
      <c r="P107" s="7">
        <v>5</v>
      </c>
      <c r="Q107" s="7">
        <v>0</v>
      </c>
      <c r="R107" s="7">
        <v>0</v>
      </c>
      <c r="S107" s="7">
        <v>2</v>
      </c>
      <c r="T107" s="7">
        <v>5</v>
      </c>
      <c r="U107" s="7">
        <v>5</v>
      </c>
      <c r="V107" s="7">
        <v>8</v>
      </c>
      <c r="W107" s="7">
        <v>10</v>
      </c>
      <c r="X107" s="7">
        <v>5</v>
      </c>
      <c r="Y107" s="7">
        <v>5</v>
      </c>
      <c r="Z107" s="7">
        <v>8</v>
      </c>
      <c r="AA107" s="7">
        <v>2</v>
      </c>
      <c r="AB107" s="78">
        <v>43603.9278192477</v>
      </c>
      <c r="AC107" s="81">
        <f t="shared" si="23"/>
        <v>87</v>
      </c>
      <c r="AD107">
        <f t="shared" si="24"/>
        <v>104</v>
      </c>
      <c r="AE107" s="81">
        <f t="shared" si="25"/>
        <v>18</v>
      </c>
      <c r="AF107" s="81">
        <f t="shared" si="26"/>
        <v>9</v>
      </c>
      <c r="AG107" s="81">
        <f t="shared" si="27"/>
        <v>12</v>
      </c>
      <c r="AH107" s="81">
        <f t="shared" si="28"/>
        <v>33</v>
      </c>
      <c r="AI107" s="81">
        <f t="shared" si="29"/>
        <v>15</v>
      </c>
      <c r="AJ107" s="88" t="str">
        <f t="shared" si="22"/>
        <v>C</v>
      </c>
    </row>
    <row r="108" spans="1:36" ht="14.25" customHeight="1">
      <c r="A108" s="5">
        <v>105</v>
      </c>
      <c r="B108" s="6" t="s">
        <v>140</v>
      </c>
      <c r="C108" s="6" t="s">
        <v>199</v>
      </c>
      <c r="D108" s="6" t="s">
        <v>246</v>
      </c>
      <c r="E108" s="7">
        <v>2</v>
      </c>
      <c r="F108" s="7">
        <v>2</v>
      </c>
      <c r="G108" s="7">
        <v>0</v>
      </c>
      <c r="H108" s="7">
        <v>0</v>
      </c>
      <c r="I108" s="7">
        <v>5</v>
      </c>
      <c r="J108" s="7">
        <v>0</v>
      </c>
      <c r="K108" s="7">
        <v>0</v>
      </c>
      <c r="L108" s="7">
        <v>5</v>
      </c>
      <c r="M108" s="7">
        <v>2</v>
      </c>
      <c r="N108" s="7">
        <v>2</v>
      </c>
      <c r="O108" s="7">
        <v>2</v>
      </c>
      <c r="P108" s="7">
        <v>10</v>
      </c>
      <c r="Q108" s="7">
        <v>8</v>
      </c>
      <c r="R108" s="7">
        <v>8</v>
      </c>
      <c r="S108" s="7">
        <v>10</v>
      </c>
      <c r="T108" s="7">
        <v>5</v>
      </c>
      <c r="U108" s="7">
        <v>2</v>
      </c>
      <c r="V108" s="7">
        <v>2</v>
      </c>
      <c r="W108" s="7">
        <v>8</v>
      </c>
      <c r="X108" s="7">
        <v>2</v>
      </c>
      <c r="Y108" s="7">
        <v>2</v>
      </c>
      <c r="Z108" s="7">
        <v>5</v>
      </c>
      <c r="AA108" s="7">
        <v>5</v>
      </c>
      <c r="AB108" s="78">
        <v>43603.792384953696</v>
      </c>
      <c r="AC108" s="81">
        <f t="shared" si="23"/>
        <v>87</v>
      </c>
      <c r="AD108">
        <f t="shared" si="24"/>
        <v>104</v>
      </c>
      <c r="AE108" s="81">
        <f t="shared" si="25"/>
        <v>4</v>
      </c>
      <c r="AF108" s="81">
        <f t="shared" si="26"/>
        <v>14</v>
      </c>
      <c r="AG108" s="81">
        <f t="shared" si="27"/>
        <v>38</v>
      </c>
      <c r="AH108" s="81">
        <f t="shared" si="28"/>
        <v>19</v>
      </c>
      <c r="AI108" s="81">
        <f t="shared" si="29"/>
        <v>12</v>
      </c>
      <c r="AJ108" s="88" t="str">
        <f t="shared" si="22"/>
        <v>C</v>
      </c>
    </row>
    <row r="109" spans="1:36" ht="14.25" customHeight="1">
      <c r="A109" s="5">
        <v>106</v>
      </c>
      <c r="B109" s="6" t="s">
        <v>143</v>
      </c>
      <c r="C109" s="6" t="s">
        <v>247</v>
      </c>
      <c r="D109" s="6" t="s">
        <v>248</v>
      </c>
      <c r="E109" s="7">
        <v>2</v>
      </c>
      <c r="F109" s="7">
        <v>0</v>
      </c>
      <c r="G109" s="7">
        <v>0</v>
      </c>
      <c r="H109" s="7">
        <v>2</v>
      </c>
      <c r="I109" s="7">
        <v>5</v>
      </c>
      <c r="J109" s="7">
        <v>0</v>
      </c>
      <c r="K109" s="7">
        <v>0</v>
      </c>
      <c r="L109" s="7">
        <v>5</v>
      </c>
      <c r="M109" s="7">
        <v>2</v>
      </c>
      <c r="N109" s="7">
        <v>8</v>
      </c>
      <c r="O109" s="7">
        <v>8</v>
      </c>
      <c r="P109" s="7">
        <v>10</v>
      </c>
      <c r="Q109" s="7">
        <v>10</v>
      </c>
      <c r="R109" s="7">
        <v>8</v>
      </c>
      <c r="S109" s="7">
        <v>10</v>
      </c>
      <c r="T109" s="7">
        <v>2</v>
      </c>
      <c r="U109" s="7">
        <v>0</v>
      </c>
      <c r="V109" s="7">
        <v>0</v>
      </c>
      <c r="W109" s="7">
        <v>0</v>
      </c>
      <c r="X109" s="7">
        <v>0</v>
      </c>
      <c r="Y109" s="7">
        <v>5</v>
      </c>
      <c r="Z109" s="7">
        <v>5</v>
      </c>
      <c r="AA109" s="7">
        <v>5</v>
      </c>
      <c r="AB109" s="78">
        <v>43603.595599768501</v>
      </c>
      <c r="AC109" s="81">
        <f t="shared" si="23"/>
        <v>87</v>
      </c>
      <c r="AD109">
        <f t="shared" si="24"/>
        <v>104</v>
      </c>
      <c r="AE109" s="81">
        <f t="shared" si="25"/>
        <v>4</v>
      </c>
      <c r="AF109" s="81">
        <f t="shared" si="26"/>
        <v>20</v>
      </c>
      <c r="AG109" s="81">
        <f t="shared" si="27"/>
        <v>46</v>
      </c>
      <c r="AH109" s="81">
        <f t="shared" si="28"/>
        <v>2</v>
      </c>
      <c r="AI109" s="81">
        <f t="shared" si="29"/>
        <v>15</v>
      </c>
      <c r="AJ109" s="88" t="str">
        <f t="shared" si="22"/>
        <v>C</v>
      </c>
    </row>
    <row r="110" spans="1:36" ht="14.25" customHeight="1">
      <c r="A110" s="5">
        <v>107</v>
      </c>
      <c r="B110" s="6" t="s">
        <v>113</v>
      </c>
      <c r="C110" s="6" t="s">
        <v>150</v>
      </c>
      <c r="D110" s="6" t="s">
        <v>249</v>
      </c>
      <c r="E110" s="7">
        <v>2</v>
      </c>
      <c r="F110" s="7">
        <v>5</v>
      </c>
      <c r="G110" s="7">
        <v>0</v>
      </c>
      <c r="H110" s="7">
        <v>5</v>
      </c>
      <c r="I110" s="7">
        <v>5</v>
      </c>
      <c r="J110" s="7">
        <v>0</v>
      </c>
      <c r="K110" s="7">
        <v>0</v>
      </c>
      <c r="L110" s="7">
        <v>5</v>
      </c>
      <c r="M110" s="7">
        <v>2</v>
      </c>
      <c r="N110" s="7">
        <v>5</v>
      </c>
      <c r="O110" s="7">
        <v>2</v>
      </c>
      <c r="P110" s="7">
        <v>10</v>
      </c>
      <c r="Q110" s="7">
        <v>5</v>
      </c>
      <c r="R110" s="7">
        <v>0</v>
      </c>
      <c r="S110" s="7">
        <v>2</v>
      </c>
      <c r="T110" s="7">
        <v>0</v>
      </c>
      <c r="U110" s="7">
        <v>0</v>
      </c>
      <c r="V110" s="7">
        <v>5</v>
      </c>
      <c r="W110" s="7">
        <v>10</v>
      </c>
      <c r="X110" s="7">
        <v>5</v>
      </c>
      <c r="Y110" s="7">
        <v>5</v>
      </c>
      <c r="Z110" s="7">
        <v>5</v>
      </c>
      <c r="AA110" s="7">
        <v>5</v>
      </c>
      <c r="AB110" s="78">
        <v>43604.453622372697</v>
      </c>
      <c r="AC110" s="81">
        <f t="shared" si="23"/>
        <v>83</v>
      </c>
      <c r="AD110">
        <f t="shared" si="24"/>
        <v>107</v>
      </c>
      <c r="AE110" s="81">
        <f t="shared" si="25"/>
        <v>12</v>
      </c>
      <c r="AF110" s="81">
        <f t="shared" si="26"/>
        <v>17</v>
      </c>
      <c r="AG110" s="81">
        <f t="shared" si="27"/>
        <v>19</v>
      </c>
      <c r="AH110" s="81">
        <f t="shared" si="28"/>
        <v>20</v>
      </c>
      <c r="AI110" s="81">
        <f t="shared" si="29"/>
        <v>15</v>
      </c>
      <c r="AJ110" s="88" t="str">
        <f t="shared" si="22"/>
        <v>C</v>
      </c>
    </row>
    <row r="111" spans="1:36" ht="14.25" customHeight="1">
      <c r="A111" s="5">
        <v>108</v>
      </c>
      <c r="B111" s="6" t="s">
        <v>91</v>
      </c>
      <c r="C111" s="6" t="s">
        <v>250</v>
      </c>
      <c r="D111" s="6" t="s">
        <v>251</v>
      </c>
      <c r="E111" s="7">
        <v>0</v>
      </c>
      <c r="F111" s="7">
        <v>2</v>
      </c>
      <c r="G111" s="7">
        <v>0</v>
      </c>
      <c r="H111" s="7">
        <v>10</v>
      </c>
      <c r="I111" s="7">
        <v>5</v>
      </c>
      <c r="J111" s="7">
        <v>0</v>
      </c>
      <c r="K111" s="7">
        <v>0</v>
      </c>
      <c r="L111" s="7">
        <v>0</v>
      </c>
      <c r="M111" s="7">
        <v>2</v>
      </c>
      <c r="N111" s="7">
        <v>8</v>
      </c>
      <c r="O111" s="7">
        <v>2</v>
      </c>
      <c r="P111" s="7">
        <v>8</v>
      </c>
      <c r="Q111" s="7">
        <v>8</v>
      </c>
      <c r="R111" s="7">
        <v>2</v>
      </c>
      <c r="S111" s="7">
        <v>8</v>
      </c>
      <c r="T111" s="7">
        <v>0</v>
      </c>
      <c r="U111" s="7">
        <v>0</v>
      </c>
      <c r="V111" s="7">
        <v>8</v>
      </c>
      <c r="W111" s="7">
        <v>0</v>
      </c>
      <c r="X111" s="7">
        <v>8</v>
      </c>
      <c r="Y111" s="7">
        <v>5</v>
      </c>
      <c r="Z111" s="7">
        <v>2</v>
      </c>
      <c r="AA111" s="7">
        <v>2</v>
      </c>
      <c r="AB111" s="78">
        <v>43603.744080243101</v>
      </c>
      <c r="AC111" s="81">
        <f t="shared" si="23"/>
        <v>80</v>
      </c>
      <c r="AD111">
        <f t="shared" si="24"/>
        <v>108</v>
      </c>
      <c r="AE111" s="81">
        <f t="shared" si="25"/>
        <v>12</v>
      </c>
      <c r="AF111" s="81">
        <f t="shared" si="26"/>
        <v>15</v>
      </c>
      <c r="AG111" s="81">
        <f t="shared" si="27"/>
        <v>28</v>
      </c>
      <c r="AH111" s="81">
        <f t="shared" si="28"/>
        <v>16</v>
      </c>
      <c r="AI111" s="81">
        <f t="shared" si="29"/>
        <v>9</v>
      </c>
      <c r="AJ111" s="88" t="str">
        <f t="shared" si="22"/>
        <v>C</v>
      </c>
    </row>
    <row r="112" spans="1:36" ht="14.25" customHeight="1">
      <c r="A112" s="5">
        <v>109</v>
      </c>
      <c r="B112" s="6" t="s">
        <v>91</v>
      </c>
      <c r="C112" s="6" t="s">
        <v>183</v>
      </c>
      <c r="D112" s="6" t="s">
        <v>252</v>
      </c>
      <c r="E112" s="7">
        <v>10</v>
      </c>
      <c r="F112" s="7">
        <v>2</v>
      </c>
      <c r="G112" s="7">
        <v>0</v>
      </c>
      <c r="H112" s="7">
        <v>0</v>
      </c>
      <c r="I112" s="7">
        <v>5</v>
      </c>
      <c r="J112" s="7">
        <v>0</v>
      </c>
      <c r="K112" s="7">
        <v>5</v>
      </c>
      <c r="L112" s="7">
        <v>5</v>
      </c>
      <c r="M112" s="7">
        <v>2</v>
      </c>
      <c r="N112" s="7">
        <v>2</v>
      </c>
      <c r="O112" s="7">
        <v>5</v>
      </c>
      <c r="P112" s="7">
        <v>10</v>
      </c>
      <c r="Q112" s="7">
        <v>10</v>
      </c>
      <c r="R112" s="7">
        <v>2</v>
      </c>
      <c r="S112" s="7">
        <v>2</v>
      </c>
      <c r="T112" s="7">
        <v>0</v>
      </c>
      <c r="U112" s="7">
        <v>2</v>
      </c>
      <c r="V112" s="7">
        <v>8</v>
      </c>
      <c r="W112" s="7">
        <v>0</v>
      </c>
      <c r="X112" s="7">
        <v>2</v>
      </c>
      <c r="Y112" s="7">
        <v>5</v>
      </c>
      <c r="Z112" s="7">
        <v>2</v>
      </c>
      <c r="AA112" s="7">
        <v>0</v>
      </c>
      <c r="AB112" s="78">
        <v>43603.842832442097</v>
      </c>
      <c r="AC112" s="81">
        <f t="shared" si="23"/>
        <v>79</v>
      </c>
      <c r="AD112">
        <f t="shared" si="24"/>
        <v>109</v>
      </c>
      <c r="AE112" s="81">
        <f t="shared" si="25"/>
        <v>12</v>
      </c>
      <c r="AF112" s="81">
        <f t="shared" si="26"/>
        <v>19</v>
      </c>
      <c r="AG112" s="81">
        <f t="shared" si="27"/>
        <v>29</v>
      </c>
      <c r="AH112" s="81">
        <f t="shared" si="28"/>
        <v>12</v>
      </c>
      <c r="AI112" s="81">
        <f t="shared" si="29"/>
        <v>7</v>
      </c>
      <c r="AJ112" s="88" t="str">
        <f t="shared" si="22"/>
        <v>C</v>
      </c>
    </row>
    <row r="113" spans="1:36" ht="14.25" customHeight="1">
      <c r="A113" s="5">
        <v>110</v>
      </c>
      <c r="B113" s="6" t="s">
        <v>48</v>
      </c>
      <c r="C113" s="6" t="s">
        <v>253</v>
      </c>
      <c r="D113" s="6" t="s">
        <v>254</v>
      </c>
      <c r="E113" s="7">
        <v>8</v>
      </c>
      <c r="F113" s="7">
        <v>5</v>
      </c>
      <c r="G113" s="7">
        <v>0</v>
      </c>
      <c r="H113" s="7">
        <v>8</v>
      </c>
      <c r="I113" s="7">
        <v>5</v>
      </c>
      <c r="J113" s="7">
        <v>0</v>
      </c>
      <c r="K113" s="7">
        <v>0</v>
      </c>
      <c r="L113" s="7">
        <v>5</v>
      </c>
      <c r="M113" s="7">
        <v>2</v>
      </c>
      <c r="N113" s="7">
        <v>2</v>
      </c>
      <c r="O113" s="7">
        <v>5</v>
      </c>
      <c r="P113" s="7">
        <v>10</v>
      </c>
      <c r="Q113" s="7">
        <v>5</v>
      </c>
      <c r="R113" s="7">
        <v>2</v>
      </c>
      <c r="S113" s="7">
        <v>2</v>
      </c>
      <c r="T113" s="7">
        <v>2</v>
      </c>
      <c r="U113" s="7">
        <v>2</v>
      </c>
      <c r="V113" s="7">
        <v>2</v>
      </c>
      <c r="W113" s="7">
        <v>2</v>
      </c>
      <c r="X113" s="7">
        <v>2</v>
      </c>
      <c r="Y113" s="7">
        <v>5</v>
      </c>
      <c r="Z113" s="7">
        <v>2</v>
      </c>
      <c r="AA113" s="7">
        <v>2</v>
      </c>
      <c r="AB113" s="78">
        <v>43604.457745636602</v>
      </c>
      <c r="AC113" s="81">
        <f t="shared" si="23"/>
        <v>78</v>
      </c>
      <c r="AD113">
        <f t="shared" si="24"/>
        <v>110</v>
      </c>
      <c r="AE113" s="81">
        <f t="shared" si="25"/>
        <v>21</v>
      </c>
      <c r="AF113" s="81">
        <f t="shared" si="26"/>
        <v>14</v>
      </c>
      <c r="AG113" s="81">
        <f t="shared" si="27"/>
        <v>24</v>
      </c>
      <c r="AH113" s="81">
        <f t="shared" si="28"/>
        <v>10</v>
      </c>
      <c r="AI113" s="81">
        <f t="shared" si="29"/>
        <v>9</v>
      </c>
      <c r="AJ113" s="88" t="str">
        <f t="shared" si="22"/>
        <v>C</v>
      </c>
    </row>
    <row r="114" spans="1:36" ht="14.25" customHeight="1">
      <c r="A114" s="5">
        <v>111</v>
      </c>
      <c r="B114" s="6" t="s">
        <v>143</v>
      </c>
      <c r="C114" s="6" t="s">
        <v>255</v>
      </c>
      <c r="D114" s="6" t="s">
        <v>256</v>
      </c>
      <c r="E114" s="7">
        <v>8</v>
      </c>
      <c r="F114" s="7">
        <v>5</v>
      </c>
      <c r="G114" s="7">
        <v>0</v>
      </c>
      <c r="H114" s="7">
        <v>10</v>
      </c>
      <c r="I114" s="7">
        <v>5</v>
      </c>
      <c r="J114" s="7">
        <v>2</v>
      </c>
      <c r="K114" s="7">
        <v>5</v>
      </c>
      <c r="L114" s="7">
        <v>2</v>
      </c>
      <c r="M114" s="7">
        <v>2</v>
      </c>
      <c r="N114" s="7">
        <v>5</v>
      </c>
      <c r="O114" s="7">
        <v>2</v>
      </c>
      <c r="P114" s="7">
        <v>2</v>
      </c>
      <c r="Q114" s="7">
        <v>2</v>
      </c>
      <c r="R114" s="7">
        <v>5</v>
      </c>
      <c r="S114" s="7">
        <v>2</v>
      </c>
      <c r="T114" s="7">
        <v>5</v>
      </c>
      <c r="U114" s="7">
        <v>0</v>
      </c>
      <c r="V114" s="7">
        <v>2</v>
      </c>
      <c r="W114" s="7">
        <v>2</v>
      </c>
      <c r="X114" s="7">
        <v>0</v>
      </c>
      <c r="Y114" s="7">
        <v>5</v>
      </c>
      <c r="Z114" s="7">
        <v>2</v>
      </c>
      <c r="AA114" s="7">
        <v>5</v>
      </c>
      <c r="AB114" s="78">
        <v>43604.480173460703</v>
      </c>
      <c r="AC114" s="81">
        <f t="shared" si="23"/>
        <v>78</v>
      </c>
      <c r="AD114">
        <f t="shared" si="24"/>
        <v>110</v>
      </c>
      <c r="AE114" s="81">
        <f t="shared" si="25"/>
        <v>23</v>
      </c>
      <c r="AF114" s="81">
        <f t="shared" si="26"/>
        <v>21</v>
      </c>
      <c r="AG114" s="81">
        <f t="shared" si="27"/>
        <v>13</v>
      </c>
      <c r="AH114" s="81">
        <f t="shared" si="28"/>
        <v>9</v>
      </c>
      <c r="AI114" s="81">
        <f t="shared" si="29"/>
        <v>12</v>
      </c>
      <c r="AJ114" s="88" t="str">
        <f t="shared" si="22"/>
        <v>C</v>
      </c>
    </row>
    <row r="115" spans="1:36" ht="14.25" customHeight="1">
      <c r="A115" s="5">
        <v>112</v>
      </c>
      <c r="B115" s="6" t="s">
        <v>54</v>
      </c>
      <c r="C115" s="6" t="s">
        <v>257</v>
      </c>
      <c r="D115" s="6" t="s">
        <v>258</v>
      </c>
      <c r="E115" s="7">
        <v>8</v>
      </c>
      <c r="F115" s="7">
        <v>5</v>
      </c>
      <c r="G115" s="7">
        <v>0</v>
      </c>
      <c r="H115" s="7">
        <v>0</v>
      </c>
      <c r="I115" s="7">
        <v>2</v>
      </c>
      <c r="J115" s="7">
        <v>0</v>
      </c>
      <c r="K115" s="7">
        <v>5</v>
      </c>
      <c r="L115" s="7">
        <v>0</v>
      </c>
      <c r="M115" s="7">
        <v>2</v>
      </c>
      <c r="N115" s="7">
        <v>5</v>
      </c>
      <c r="O115" s="7">
        <v>2</v>
      </c>
      <c r="P115" s="7">
        <v>8</v>
      </c>
      <c r="Q115" s="7">
        <v>5</v>
      </c>
      <c r="R115" s="7">
        <v>2</v>
      </c>
      <c r="S115" s="7">
        <v>2</v>
      </c>
      <c r="T115" s="7">
        <v>8</v>
      </c>
      <c r="U115" s="7">
        <v>5</v>
      </c>
      <c r="V115" s="7">
        <v>5</v>
      </c>
      <c r="W115" s="7">
        <v>2</v>
      </c>
      <c r="X115" s="7">
        <v>2</v>
      </c>
      <c r="Y115" s="7">
        <v>5</v>
      </c>
      <c r="Z115" s="7">
        <v>2</v>
      </c>
      <c r="AA115" s="7">
        <v>2</v>
      </c>
      <c r="AB115" s="78">
        <v>43603.953972997697</v>
      </c>
      <c r="AC115" s="81">
        <f t="shared" si="23"/>
        <v>77</v>
      </c>
      <c r="AD115">
        <f t="shared" si="24"/>
        <v>112</v>
      </c>
      <c r="AE115" s="81">
        <f t="shared" si="25"/>
        <v>13</v>
      </c>
      <c r="AF115" s="81">
        <f t="shared" si="26"/>
        <v>14</v>
      </c>
      <c r="AG115" s="81">
        <f t="shared" si="27"/>
        <v>19</v>
      </c>
      <c r="AH115" s="81">
        <f t="shared" si="28"/>
        <v>22</v>
      </c>
      <c r="AI115" s="81">
        <f t="shared" si="29"/>
        <v>9</v>
      </c>
      <c r="AJ115" s="88" t="str">
        <f t="shared" si="22"/>
        <v>C</v>
      </c>
    </row>
    <row r="116" spans="1:36" ht="14.25" customHeight="1">
      <c r="A116" s="5">
        <v>113</v>
      </c>
      <c r="B116" s="6" t="s">
        <v>37</v>
      </c>
      <c r="C116" s="6" t="s">
        <v>259</v>
      </c>
      <c r="D116" s="6" t="s">
        <v>260</v>
      </c>
      <c r="E116" s="7">
        <v>8</v>
      </c>
      <c r="F116" s="7">
        <v>5</v>
      </c>
      <c r="G116" s="7">
        <v>0</v>
      </c>
      <c r="H116" s="7">
        <v>0</v>
      </c>
      <c r="I116" s="7">
        <v>0</v>
      </c>
      <c r="J116" s="7">
        <v>0</v>
      </c>
      <c r="K116" s="7">
        <v>0</v>
      </c>
      <c r="L116" s="7">
        <v>5</v>
      </c>
      <c r="M116" s="7">
        <v>2</v>
      </c>
      <c r="N116" s="7">
        <v>2</v>
      </c>
      <c r="O116" s="7">
        <v>8</v>
      </c>
      <c r="P116" s="7">
        <v>8</v>
      </c>
      <c r="Q116" s="7">
        <v>5</v>
      </c>
      <c r="R116" s="7">
        <v>0</v>
      </c>
      <c r="S116" s="7">
        <v>2</v>
      </c>
      <c r="T116" s="7">
        <v>2</v>
      </c>
      <c r="U116" s="7">
        <v>2</v>
      </c>
      <c r="V116" s="7">
        <v>8</v>
      </c>
      <c r="W116" s="7">
        <v>5</v>
      </c>
      <c r="X116" s="7">
        <v>0</v>
      </c>
      <c r="Y116" s="7">
        <v>5</v>
      </c>
      <c r="Z116" s="7">
        <v>5</v>
      </c>
      <c r="AA116" s="7">
        <v>5</v>
      </c>
      <c r="AB116" s="78">
        <v>43604.684557557899</v>
      </c>
      <c r="AC116" s="81">
        <f t="shared" si="23"/>
        <v>77</v>
      </c>
      <c r="AD116">
        <f t="shared" si="24"/>
        <v>112</v>
      </c>
      <c r="AE116" s="81">
        <f t="shared" si="25"/>
        <v>13</v>
      </c>
      <c r="AF116" s="81">
        <f t="shared" si="26"/>
        <v>9</v>
      </c>
      <c r="AG116" s="81">
        <f t="shared" si="27"/>
        <v>23</v>
      </c>
      <c r="AH116" s="81">
        <f t="shared" si="28"/>
        <v>17</v>
      </c>
      <c r="AI116" s="81">
        <f t="shared" si="29"/>
        <v>15</v>
      </c>
      <c r="AJ116" s="88" t="str">
        <f t="shared" si="22"/>
        <v>C</v>
      </c>
    </row>
    <row r="117" spans="1:36" ht="14.25" customHeight="1">
      <c r="A117" s="5">
        <v>114</v>
      </c>
      <c r="B117" s="6" t="s">
        <v>143</v>
      </c>
      <c r="C117" s="6" t="s">
        <v>261</v>
      </c>
      <c r="D117" s="6" t="s">
        <v>262</v>
      </c>
      <c r="E117" s="7">
        <v>8</v>
      </c>
      <c r="F117" s="7">
        <v>8</v>
      </c>
      <c r="G117" s="7">
        <v>0</v>
      </c>
      <c r="H117" s="7">
        <v>0</v>
      </c>
      <c r="I117" s="7">
        <v>5</v>
      </c>
      <c r="J117" s="7">
        <v>2</v>
      </c>
      <c r="K117" s="7">
        <v>0</v>
      </c>
      <c r="L117" s="7">
        <v>5</v>
      </c>
      <c r="M117" s="7">
        <v>2</v>
      </c>
      <c r="N117" s="7">
        <v>2</v>
      </c>
      <c r="O117" s="7">
        <v>8</v>
      </c>
      <c r="P117" s="7">
        <v>8</v>
      </c>
      <c r="Q117" s="7">
        <v>5</v>
      </c>
      <c r="R117" s="7">
        <v>2</v>
      </c>
      <c r="S117" s="7">
        <v>2</v>
      </c>
      <c r="T117" s="7">
        <v>0</v>
      </c>
      <c r="U117" s="7">
        <v>0</v>
      </c>
      <c r="V117" s="7">
        <v>5</v>
      </c>
      <c r="W117" s="7">
        <v>2</v>
      </c>
      <c r="X117" s="7">
        <v>2</v>
      </c>
      <c r="Y117" s="7">
        <v>5</v>
      </c>
      <c r="Z117" s="7">
        <v>2</v>
      </c>
      <c r="AA117" s="7">
        <v>2</v>
      </c>
      <c r="AB117" s="78">
        <v>43603.848834027798</v>
      </c>
      <c r="AC117" s="81">
        <f t="shared" si="23"/>
        <v>75</v>
      </c>
      <c r="AD117">
        <f t="shared" si="24"/>
        <v>114</v>
      </c>
      <c r="AE117" s="81">
        <f t="shared" si="25"/>
        <v>16</v>
      </c>
      <c r="AF117" s="81">
        <f t="shared" si="26"/>
        <v>16</v>
      </c>
      <c r="AG117" s="81">
        <f t="shared" si="27"/>
        <v>25</v>
      </c>
      <c r="AH117" s="81">
        <f t="shared" si="28"/>
        <v>9</v>
      </c>
      <c r="AI117" s="81">
        <f t="shared" si="29"/>
        <v>9</v>
      </c>
      <c r="AJ117" s="88" t="str">
        <f t="shared" si="22"/>
        <v>C</v>
      </c>
    </row>
    <row r="118" spans="1:36" ht="14.25" customHeight="1">
      <c r="A118" s="5">
        <v>115</v>
      </c>
      <c r="B118" s="6" t="s">
        <v>113</v>
      </c>
      <c r="C118" s="6" t="s">
        <v>263</v>
      </c>
      <c r="D118" s="6" t="s">
        <v>264</v>
      </c>
      <c r="E118" s="7">
        <v>2</v>
      </c>
      <c r="F118" s="7">
        <v>2</v>
      </c>
      <c r="G118" s="7">
        <v>0</v>
      </c>
      <c r="H118" s="7">
        <v>0</v>
      </c>
      <c r="I118" s="7">
        <v>5</v>
      </c>
      <c r="J118" s="7">
        <v>0</v>
      </c>
      <c r="K118" s="7">
        <v>0</v>
      </c>
      <c r="L118" s="7">
        <v>5</v>
      </c>
      <c r="M118" s="7">
        <v>2</v>
      </c>
      <c r="N118" s="7">
        <v>2</v>
      </c>
      <c r="O118" s="7">
        <v>8</v>
      </c>
      <c r="P118" s="7">
        <v>10</v>
      </c>
      <c r="Q118" s="7">
        <v>8</v>
      </c>
      <c r="R118" s="7">
        <v>0</v>
      </c>
      <c r="S118" s="7">
        <v>5</v>
      </c>
      <c r="T118" s="7">
        <v>0</v>
      </c>
      <c r="U118" s="7">
        <v>0</v>
      </c>
      <c r="V118" s="7">
        <v>5</v>
      </c>
      <c r="W118" s="7">
        <v>2</v>
      </c>
      <c r="X118" s="7">
        <v>5</v>
      </c>
      <c r="Y118" s="7">
        <v>2</v>
      </c>
      <c r="Z118" s="7">
        <v>5</v>
      </c>
      <c r="AA118" s="7">
        <v>5</v>
      </c>
      <c r="AB118" s="78">
        <v>43603.849746562497</v>
      </c>
      <c r="AC118" s="81">
        <f t="shared" si="23"/>
        <v>73</v>
      </c>
      <c r="AD118">
        <f t="shared" si="24"/>
        <v>115</v>
      </c>
      <c r="AE118" s="81">
        <f t="shared" si="25"/>
        <v>4</v>
      </c>
      <c r="AF118" s="81">
        <f t="shared" si="26"/>
        <v>14</v>
      </c>
      <c r="AG118" s="81">
        <f t="shared" si="27"/>
        <v>31</v>
      </c>
      <c r="AH118" s="81">
        <f t="shared" si="28"/>
        <v>12</v>
      </c>
      <c r="AI118" s="81">
        <f t="shared" si="29"/>
        <v>12</v>
      </c>
      <c r="AJ118" s="88" t="str">
        <f t="shared" si="22"/>
        <v>C</v>
      </c>
    </row>
    <row r="119" spans="1:36" ht="14.25" customHeight="1">
      <c r="A119" s="5">
        <v>116</v>
      </c>
      <c r="B119" s="6" t="s">
        <v>34</v>
      </c>
      <c r="C119" s="6" t="s">
        <v>240</v>
      </c>
      <c r="D119" s="6" t="s">
        <v>265</v>
      </c>
      <c r="E119" s="7">
        <v>5</v>
      </c>
      <c r="F119" s="7">
        <v>2</v>
      </c>
      <c r="G119" s="7">
        <v>0</v>
      </c>
      <c r="H119" s="7">
        <v>0</v>
      </c>
      <c r="I119" s="7">
        <v>0</v>
      </c>
      <c r="J119" s="7">
        <v>0</v>
      </c>
      <c r="K119" s="7">
        <v>0</v>
      </c>
      <c r="L119" s="7">
        <v>5</v>
      </c>
      <c r="M119" s="7">
        <v>2</v>
      </c>
      <c r="N119" s="7">
        <v>2</v>
      </c>
      <c r="O119" s="7">
        <v>0</v>
      </c>
      <c r="P119" s="7">
        <v>10</v>
      </c>
      <c r="Q119" s="7">
        <v>10</v>
      </c>
      <c r="R119" s="7">
        <v>8</v>
      </c>
      <c r="S119" s="7">
        <v>10</v>
      </c>
      <c r="T119" s="7">
        <v>0</v>
      </c>
      <c r="U119" s="7">
        <v>2</v>
      </c>
      <c r="V119" s="7">
        <v>2</v>
      </c>
      <c r="W119" s="7">
        <v>2</v>
      </c>
      <c r="X119" s="7">
        <v>2</v>
      </c>
      <c r="Y119" s="7">
        <v>0</v>
      </c>
      <c r="Z119" s="7">
        <v>0</v>
      </c>
      <c r="AA119" s="7">
        <v>8</v>
      </c>
      <c r="AB119" s="78">
        <v>43602.8407220718</v>
      </c>
      <c r="AC119" s="81">
        <f t="shared" si="23"/>
        <v>70</v>
      </c>
      <c r="AD119">
        <f t="shared" si="24"/>
        <v>116</v>
      </c>
      <c r="AE119" s="81">
        <f t="shared" si="25"/>
        <v>7</v>
      </c>
      <c r="AF119" s="81">
        <f t="shared" si="26"/>
        <v>9</v>
      </c>
      <c r="AG119" s="81">
        <f t="shared" si="27"/>
        <v>38</v>
      </c>
      <c r="AH119" s="81">
        <f t="shared" si="28"/>
        <v>8</v>
      </c>
      <c r="AI119" s="81">
        <f t="shared" si="29"/>
        <v>8</v>
      </c>
      <c r="AJ119" s="88" t="str">
        <f t="shared" si="22"/>
        <v>C</v>
      </c>
    </row>
    <row r="120" spans="1:36" ht="14.25" customHeight="1">
      <c r="A120" s="5">
        <v>117</v>
      </c>
      <c r="B120" s="6" t="s">
        <v>75</v>
      </c>
      <c r="C120" s="6" t="s">
        <v>266</v>
      </c>
      <c r="D120" s="6" t="s">
        <v>267</v>
      </c>
      <c r="E120" s="7">
        <v>2</v>
      </c>
      <c r="F120" s="7">
        <v>2</v>
      </c>
      <c r="G120" s="7">
        <v>0</v>
      </c>
      <c r="H120" s="7">
        <v>10</v>
      </c>
      <c r="I120" s="7">
        <v>5</v>
      </c>
      <c r="J120" s="7">
        <v>0</v>
      </c>
      <c r="K120" s="7">
        <v>0</v>
      </c>
      <c r="L120" s="7">
        <v>5</v>
      </c>
      <c r="M120" s="7">
        <v>2</v>
      </c>
      <c r="N120" s="7">
        <v>5</v>
      </c>
      <c r="O120" s="7">
        <v>5</v>
      </c>
      <c r="P120" s="7">
        <v>5</v>
      </c>
      <c r="Q120" s="7">
        <v>2</v>
      </c>
      <c r="R120" s="7">
        <v>2</v>
      </c>
      <c r="S120" s="7">
        <v>2</v>
      </c>
      <c r="T120" s="7">
        <v>5</v>
      </c>
      <c r="U120" s="7">
        <v>0</v>
      </c>
      <c r="V120" s="7">
        <v>2</v>
      </c>
      <c r="W120" s="7">
        <v>2</v>
      </c>
      <c r="X120" s="7">
        <v>2</v>
      </c>
      <c r="Y120" s="7">
        <v>2</v>
      </c>
      <c r="Z120" s="7">
        <v>5</v>
      </c>
      <c r="AA120" s="7">
        <v>5</v>
      </c>
      <c r="AB120" s="78">
        <v>43610.434242557902</v>
      </c>
      <c r="AC120" s="81">
        <f t="shared" si="23"/>
        <v>70</v>
      </c>
      <c r="AD120">
        <f t="shared" si="24"/>
        <v>116</v>
      </c>
      <c r="AE120" s="81">
        <f t="shared" si="25"/>
        <v>14</v>
      </c>
      <c r="AF120" s="81">
        <f t="shared" si="26"/>
        <v>17</v>
      </c>
      <c r="AG120" s="81">
        <f t="shared" si="27"/>
        <v>16</v>
      </c>
      <c r="AH120" s="81">
        <f t="shared" si="28"/>
        <v>11</v>
      </c>
      <c r="AI120" s="81">
        <f t="shared" si="29"/>
        <v>12</v>
      </c>
      <c r="AJ120" s="88" t="str">
        <f t="shared" si="22"/>
        <v>C</v>
      </c>
    </row>
    <row r="121" spans="1:36" ht="14.25" customHeight="1">
      <c r="A121" s="5">
        <v>118</v>
      </c>
      <c r="B121" s="6" t="s">
        <v>75</v>
      </c>
      <c r="C121" s="6" t="s">
        <v>268</v>
      </c>
      <c r="D121" s="6" t="s">
        <v>269</v>
      </c>
      <c r="E121" s="7">
        <v>8</v>
      </c>
      <c r="F121" s="7">
        <v>2</v>
      </c>
      <c r="G121" s="7">
        <v>0</v>
      </c>
      <c r="H121" s="7">
        <v>0</v>
      </c>
      <c r="I121" s="7">
        <v>5</v>
      </c>
      <c r="J121" s="7">
        <v>0</v>
      </c>
      <c r="K121" s="7">
        <v>0</v>
      </c>
      <c r="L121" s="7">
        <v>2</v>
      </c>
      <c r="M121" s="7">
        <v>2</v>
      </c>
      <c r="N121" s="7">
        <v>2</v>
      </c>
      <c r="O121" s="7">
        <v>2</v>
      </c>
      <c r="P121" s="7">
        <v>8</v>
      </c>
      <c r="Q121" s="7">
        <v>5</v>
      </c>
      <c r="R121" s="7">
        <v>2</v>
      </c>
      <c r="S121" s="7">
        <v>2</v>
      </c>
      <c r="T121" s="7">
        <v>5</v>
      </c>
      <c r="U121" s="7">
        <v>2</v>
      </c>
      <c r="V121" s="7">
        <v>5</v>
      </c>
      <c r="W121" s="7">
        <v>2</v>
      </c>
      <c r="X121" s="7">
        <v>5</v>
      </c>
      <c r="Y121" s="7">
        <v>2</v>
      </c>
      <c r="Z121" s="7">
        <v>2</v>
      </c>
      <c r="AA121" s="7">
        <v>5</v>
      </c>
      <c r="AB121" s="78">
        <v>43603.578891747697</v>
      </c>
      <c r="AC121" s="81">
        <f t="shared" si="23"/>
        <v>68</v>
      </c>
      <c r="AD121">
        <f t="shared" si="24"/>
        <v>118</v>
      </c>
      <c r="AE121" s="81">
        <f t="shared" si="25"/>
        <v>10</v>
      </c>
      <c r="AF121" s="81">
        <f t="shared" si="26"/>
        <v>11</v>
      </c>
      <c r="AG121" s="81">
        <f t="shared" si="27"/>
        <v>19</v>
      </c>
      <c r="AH121" s="81">
        <f t="shared" si="28"/>
        <v>19</v>
      </c>
      <c r="AI121" s="81">
        <f t="shared" si="29"/>
        <v>9</v>
      </c>
      <c r="AJ121" s="88" t="str">
        <f t="shared" si="22"/>
        <v>C</v>
      </c>
    </row>
    <row r="122" spans="1:36" ht="14.25" customHeight="1">
      <c r="A122" s="5">
        <v>119</v>
      </c>
      <c r="B122" s="6" t="s">
        <v>48</v>
      </c>
      <c r="C122" s="6" t="s">
        <v>253</v>
      </c>
      <c r="D122" s="6" t="s">
        <v>270</v>
      </c>
      <c r="E122" s="7">
        <v>8</v>
      </c>
      <c r="F122" s="7">
        <v>2</v>
      </c>
      <c r="G122" s="7">
        <v>0</v>
      </c>
      <c r="H122" s="7">
        <v>0</v>
      </c>
      <c r="I122" s="7">
        <v>5</v>
      </c>
      <c r="J122" s="7">
        <v>5</v>
      </c>
      <c r="K122" s="7">
        <v>0</v>
      </c>
      <c r="L122" s="7">
        <v>5</v>
      </c>
      <c r="M122" s="7">
        <v>2</v>
      </c>
      <c r="N122" s="7">
        <v>2</v>
      </c>
      <c r="O122" s="7">
        <v>2</v>
      </c>
      <c r="P122" s="7">
        <v>5</v>
      </c>
      <c r="Q122" s="7">
        <v>5</v>
      </c>
      <c r="R122" s="7">
        <v>2</v>
      </c>
      <c r="S122" s="7">
        <v>2</v>
      </c>
      <c r="T122" s="7">
        <v>0</v>
      </c>
      <c r="U122" s="7">
        <v>0</v>
      </c>
      <c r="V122" s="7">
        <v>0</v>
      </c>
      <c r="W122" s="7">
        <v>2</v>
      </c>
      <c r="X122" s="7">
        <v>0</v>
      </c>
      <c r="Y122" s="7">
        <v>5</v>
      </c>
      <c r="Z122" s="7">
        <v>5</v>
      </c>
      <c r="AA122" s="7">
        <v>10</v>
      </c>
      <c r="AB122" s="78">
        <v>43602.740714351901</v>
      </c>
      <c r="AC122" s="81">
        <f t="shared" si="23"/>
        <v>67</v>
      </c>
      <c r="AD122">
        <f t="shared" si="24"/>
        <v>119</v>
      </c>
      <c r="AE122" s="81">
        <f t="shared" si="25"/>
        <v>10</v>
      </c>
      <c r="AF122" s="81">
        <f t="shared" si="26"/>
        <v>19</v>
      </c>
      <c r="AG122" s="81">
        <f t="shared" si="27"/>
        <v>16</v>
      </c>
      <c r="AH122" s="81">
        <f t="shared" si="28"/>
        <v>2</v>
      </c>
      <c r="AI122" s="81">
        <f t="shared" si="29"/>
        <v>20</v>
      </c>
      <c r="AJ122" s="88" t="str">
        <f t="shared" si="22"/>
        <v>C</v>
      </c>
    </row>
    <row r="123" spans="1:36" ht="14.25" customHeight="1">
      <c r="A123" s="5">
        <v>120</v>
      </c>
      <c r="B123" s="6" t="s">
        <v>57</v>
      </c>
      <c r="C123" s="6" t="s">
        <v>271</v>
      </c>
      <c r="D123" s="6" t="s">
        <v>272</v>
      </c>
      <c r="E123" s="7">
        <v>5</v>
      </c>
      <c r="F123" s="7">
        <v>2</v>
      </c>
      <c r="G123" s="7">
        <v>0</v>
      </c>
      <c r="H123" s="7">
        <v>2</v>
      </c>
      <c r="I123" s="7">
        <v>0</v>
      </c>
      <c r="J123" s="7">
        <v>0</v>
      </c>
      <c r="K123" s="7">
        <v>0</v>
      </c>
      <c r="L123" s="7">
        <v>5</v>
      </c>
      <c r="M123" s="7">
        <v>2</v>
      </c>
      <c r="N123" s="7">
        <v>5</v>
      </c>
      <c r="O123" s="7">
        <v>5</v>
      </c>
      <c r="P123" s="7">
        <v>8</v>
      </c>
      <c r="Q123" s="7">
        <v>5</v>
      </c>
      <c r="R123" s="7">
        <v>2</v>
      </c>
      <c r="S123" s="7">
        <v>5</v>
      </c>
      <c r="T123" s="7">
        <v>0</v>
      </c>
      <c r="U123" s="7">
        <v>2</v>
      </c>
      <c r="V123" s="7">
        <v>0</v>
      </c>
      <c r="W123" s="7">
        <v>0</v>
      </c>
      <c r="X123" s="7">
        <v>2</v>
      </c>
      <c r="Y123" s="7">
        <v>5</v>
      </c>
      <c r="Z123" s="7">
        <v>5</v>
      </c>
      <c r="AA123" s="7">
        <v>5</v>
      </c>
      <c r="AB123" s="78">
        <v>43606.579654745401</v>
      </c>
      <c r="AC123" s="81">
        <f t="shared" si="23"/>
        <v>65</v>
      </c>
      <c r="AD123">
        <f t="shared" si="24"/>
        <v>120</v>
      </c>
      <c r="AE123" s="81">
        <f t="shared" si="25"/>
        <v>9</v>
      </c>
      <c r="AF123" s="81">
        <f t="shared" si="26"/>
        <v>12</v>
      </c>
      <c r="AG123" s="81">
        <f t="shared" si="27"/>
        <v>25</v>
      </c>
      <c r="AH123" s="81">
        <f t="shared" si="28"/>
        <v>4</v>
      </c>
      <c r="AI123" s="81">
        <f t="shared" si="29"/>
        <v>15</v>
      </c>
      <c r="AJ123" s="88" t="str">
        <f t="shared" si="22"/>
        <v>C</v>
      </c>
    </row>
    <row r="124" spans="1:36" ht="14.25" customHeight="1">
      <c r="A124" s="5">
        <v>121</v>
      </c>
      <c r="B124" s="6" t="s">
        <v>51</v>
      </c>
      <c r="C124" s="6" t="s">
        <v>273</v>
      </c>
      <c r="D124" s="6" t="s">
        <v>274</v>
      </c>
      <c r="E124" s="7">
        <v>0</v>
      </c>
      <c r="F124" s="7">
        <v>5</v>
      </c>
      <c r="G124" s="7">
        <v>0</v>
      </c>
      <c r="H124" s="7">
        <v>2</v>
      </c>
      <c r="I124" s="7">
        <v>5</v>
      </c>
      <c r="J124" s="7">
        <v>0</v>
      </c>
      <c r="K124" s="7">
        <v>0</v>
      </c>
      <c r="L124" s="7">
        <v>5</v>
      </c>
      <c r="M124" s="7">
        <v>2</v>
      </c>
      <c r="N124" s="7">
        <v>2</v>
      </c>
      <c r="O124" s="7">
        <v>0</v>
      </c>
      <c r="P124" s="7">
        <v>5</v>
      </c>
      <c r="Q124" s="7">
        <v>5</v>
      </c>
      <c r="R124" s="7">
        <v>2</v>
      </c>
      <c r="S124" s="7">
        <v>5</v>
      </c>
      <c r="T124" s="7">
        <v>5</v>
      </c>
      <c r="U124" s="7">
        <v>0</v>
      </c>
      <c r="V124" s="7">
        <v>2</v>
      </c>
      <c r="W124" s="7">
        <v>2</v>
      </c>
      <c r="X124" s="7">
        <v>2</v>
      </c>
      <c r="Y124" s="7">
        <v>5</v>
      </c>
      <c r="Z124" s="7">
        <v>8</v>
      </c>
      <c r="AA124" s="7">
        <v>2</v>
      </c>
      <c r="AB124" s="78">
        <v>43604.665044560199</v>
      </c>
      <c r="AC124" s="81">
        <f t="shared" si="23"/>
        <v>64</v>
      </c>
      <c r="AD124">
        <f t="shared" si="24"/>
        <v>121</v>
      </c>
      <c r="AE124" s="81">
        <f t="shared" si="25"/>
        <v>7</v>
      </c>
      <c r="AF124" s="81">
        <f t="shared" si="26"/>
        <v>14</v>
      </c>
      <c r="AG124" s="81">
        <f t="shared" si="27"/>
        <v>17</v>
      </c>
      <c r="AH124" s="81">
        <f t="shared" si="28"/>
        <v>11</v>
      </c>
      <c r="AI124" s="81">
        <f t="shared" si="29"/>
        <v>15</v>
      </c>
      <c r="AJ124" s="88" t="str">
        <f t="shared" si="22"/>
        <v>C</v>
      </c>
    </row>
    <row r="125" spans="1:36" ht="14.25" customHeight="1">
      <c r="A125" s="5">
        <v>122</v>
      </c>
      <c r="B125" s="6" t="s">
        <v>51</v>
      </c>
      <c r="C125" s="6" t="s">
        <v>275</v>
      </c>
      <c r="D125" s="6" t="s">
        <v>276</v>
      </c>
      <c r="E125" s="7">
        <v>8</v>
      </c>
      <c r="F125" s="7">
        <v>2</v>
      </c>
      <c r="G125" s="7">
        <v>0</v>
      </c>
      <c r="H125" s="7">
        <v>2</v>
      </c>
      <c r="I125" s="7">
        <v>5</v>
      </c>
      <c r="J125" s="7">
        <v>0</v>
      </c>
      <c r="K125" s="7">
        <v>2</v>
      </c>
      <c r="L125" s="7">
        <v>2</v>
      </c>
      <c r="M125" s="7">
        <v>2</v>
      </c>
      <c r="N125" s="7">
        <v>2</v>
      </c>
      <c r="O125" s="7">
        <v>0</v>
      </c>
      <c r="P125" s="7">
        <v>2</v>
      </c>
      <c r="Q125" s="7">
        <v>2</v>
      </c>
      <c r="R125" s="7">
        <v>2</v>
      </c>
      <c r="S125" s="7">
        <v>8</v>
      </c>
      <c r="T125" s="7">
        <v>5</v>
      </c>
      <c r="U125" s="7">
        <v>5</v>
      </c>
      <c r="V125" s="7">
        <v>5</v>
      </c>
      <c r="W125" s="7">
        <v>0</v>
      </c>
      <c r="X125" s="7">
        <v>8</v>
      </c>
      <c r="Y125" s="7">
        <v>0</v>
      </c>
      <c r="Z125" s="7">
        <v>2</v>
      </c>
      <c r="AA125" s="7">
        <v>0</v>
      </c>
      <c r="AB125" s="78">
        <v>43606.4257905903</v>
      </c>
      <c r="AC125" s="81">
        <f t="shared" si="23"/>
        <v>64</v>
      </c>
      <c r="AD125">
        <f t="shared" si="24"/>
        <v>121</v>
      </c>
      <c r="AE125" s="81">
        <f t="shared" si="25"/>
        <v>12</v>
      </c>
      <c r="AF125" s="81">
        <f t="shared" si="26"/>
        <v>13</v>
      </c>
      <c r="AG125" s="81">
        <f t="shared" si="27"/>
        <v>14</v>
      </c>
      <c r="AH125" s="81">
        <f t="shared" si="28"/>
        <v>23</v>
      </c>
      <c r="AI125" s="81">
        <f t="shared" si="29"/>
        <v>2</v>
      </c>
      <c r="AJ125" s="88" t="str">
        <f t="shared" si="22"/>
        <v>C</v>
      </c>
    </row>
    <row r="126" spans="1:36" ht="14.25" customHeight="1">
      <c r="A126" s="5">
        <v>123</v>
      </c>
      <c r="B126" s="6" t="s">
        <v>57</v>
      </c>
      <c r="C126" s="6" t="s">
        <v>277</v>
      </c>
      <c r="D126" s="6" t="s">
        <v>278</v>
      </c>
      <c r="E126" s="7">
        <v>8</v>
      </c>
      <c r="F126" s="7">
        <v>5</v>
      </c>
      <c r="G126" s="7">
        <v>0</v>
      </c>
      <c r="H126" s="7">
        <v>2</v>
      </c>
      <c r="I126" s="7">
        <v>5</v>
      </c>
      <c r="J126" s="7">
        <v>0</v>
      </c>
      <c r="K126" s="7">
        <v>0</v>
      </c>
      <c r="L126" s="7">
        <v>8</v>
      </c>
      <c r="M126" s="7">
        <v>2</v>
      </c>
      <c r="N126" s="7">
        <v>5</v>
      </c>
      <c r="O126" s="7">
        <v>0</v>
      </c>
      <c r="P126" s="7">
        <v>0</v>
      </c>
      <c r="Q126" s="7">
        <v>0</v>
      </c>
      <c r="R126" s="7">
        <v>2</v>
      </c>
      <c r="S126" s="7">
        <v>2</v>
      </c>
      <c r="T126" s="7">
        <v>0</v>
      </c>
      <c r="U126" s="7">
        <v>0</v>
      </c>
      <c r="V126" s="7">
        <v>2</v>
      </c>
      <c r="W126" s="7">
        <v>2</v>
      </c>
      <c r="X126" s="7">
        <v>0</v>
      </c>
      <c r="Y126" s="7">
        <v>2</v>
      </c>
      <c r="Z126" s="7">
        <v>2</v>
      </c>
      <c r="AA126" s="7">
        <v>5</v>
      </c>
      <c r="AB126" s="78">
        <v>43603.847689664399</v>
      </c>
      <c r="AC126" s="81">
        <f t="shared" si="23"/>
        <v>52</v>
      </c>
      <c r="AD126">
        <f t="shared" si="24"/>
        <v>123</v>
      </c>
      <c r="AE126" s="81">
        <f t="shared" si="25"/>
        <v>15</v>
      </c>
      <c r="AF126" s="81">
        <f t="shared" si="26"/>
        <v>20</v>
      </c>
      <c r="AG126" s="81">
        <f t="shared" si="27"/>
        <v>4</v>
      </c>
      <c r="AH126" s="81">
        <f t="shared" si="28"/>
        <v>4</v>
      </c>
      <c r="AI126" s="81">
        <f t="shared" si="29"/>
        <v>9</v>
      </c>
      <c r="AJ126" s="88" t="str">
        <f t="shared" si="22"/>
        <v>D</v>
      </c>
    </row>
    <row r="127" spans="1:36" ht="14.25" customHeight="1">
      <c r="A127" s="5">
        <v>124</v>
      </c>
      <c r="B127" s="6" t="s">
        <v>37</v>
      </c>
      <c r="C127" s="6" t="s">
        <v>279</v>
      </c>
      <c r="D127" s="6" t="s">
        <v>280</v>
      </c>
      <c r="E127" s="7">
        <v>2</v>
      </c>
      <c r="F127" s="7">
        <v>5</v>
      </c>
      <c r="G127" s="7">
        <v>0</v>
      </c>
      <c r="H127" s="7">
        <v>0</v>
      </c>
      <c r="I127" s="7">
        <v>2</v>
      </c>
      <c r="J127" s="7">
        <v>0</v>
      </c>
      <c r="K127" s="7">
        <v>0</v>
      </c>
      <c r="L127" s="7">
        <v>2</v>
      </c>
      <c r="M127" s="7">
        <v>2</v>
      </c>
      <c r="N127" s="7">
        <v>2</v>
      </c>
      <c r="O127" s="7">
        <v>2</v>
      </c>
      <c r="P127" s="7">
        <v>2</v>
      </c>
      <c r="Q127" s="7">
        <v>8</v>
      </c>
      <c r="R127" s="7">
        <v>0</v>
      </c>
      <c r="S127" s="7">
        <v>8</v>
      </c>
      <c r="T127" s="7">
        <v>0</v>
      </c>
      <c r="U127" s="7">
        <v>0</v>
      </c>
      <c r="V127" s="7">
        <v>2</v>
      </c>
      <c r="W127" s="7">
        <v>2</v>
      </c>
      <c r="X127" s="7">
        <v>2</v>
      </c>
      <c r="Y127" s="7">
        <v>2</v>
      </c>
      <c r="Z127" s="7">
        <v>2</v>
      </c>
      <c r="AA127" s="7">
        <v>5</v>
      </c>
      <c r="AB127" s="78">
        <v>43611.4771197917</v>
      </c>
      <c r="AC127" s="81">
        <f t="shared" si="23"/>
        <v>50</v>
      </c>
      <c r="AD127">
        <f t="shared" si="24"/>
        <v>124</v>
      </c>
      <c r="AE127" s="81">
        <f t="shared" si="25"/>
        <v>7</v>
      </c>
      <c r="AF127" s="81">
        <f t="shared" si="26"/>
        <v>8</v>
      </c>
      <c r="AG127" s="81">
        <f t="shared" si="27"/>
        <v>20</v>
      </c>
      <c r="AH127" s="81">
        <f t="shared" si="28"/>
        <v>6</v>
      </c>
      <c r="AI127" s="81">
        <f t="shared" si="29"/>
        <v>9</v>
      </c>
      <c r="AJ127" s="88" t="str">
        <f t="shared" si="22"/>
        <v>D</v>
      </c>
    </row>
    <row r="128" spans="1:36" ht="14.25" customHeight="1">
      <c r="A128" s="5">
        <v>125</v>
      </c>
      <c r="B128" s="6" t="s">
        <v>143</v>
      </c>
      <c r="C128" s="6" t="s">
        <v>215</v>
      </c>
      <c r="D128" s="6" t="s">
        <v>281</v>
      </c>
      <c r="E128" s="7">
        <v>0</v>
      </c>
      <c r="F128" s="7">
        <v>8</v>
      </c>
      <c r="G128" s="7">
        <v>0</v>
      </c>
      <c r="H128" s="7">
        <v>0</v>
      </c>
      <c r="I128" s="7">
        <v>5</v>
      </c>
      <c r="J128" s="7">
        <v>0</v>
      </c>
      <c r="K128" s="7">
        <v>0</v>
      </c>
      <c r="L128" s="7">
        <v>0</v>
      </c>
      <c r="M128" s="7">
        <v>0</v>
      </c>
      <c r="N128" s="7">
        <v>2</v>
      </c>
      <c r="O128" s="7">
        <v>0</v>
      </c>
      <c r="P128" s="7">
        <v>2</v>
      </c>
      <c r="Q128" s="7">
        <v>5</v>
      </c>
      <c r="R128" s="7">
        <v>2</v>
      </c>
      <c r="S128" s="7">
        <v>2</v>
      </c>
      <c r="T128" s="7">
        <v>2</v>
      </c>
      <c r="U128" s="7">
        <v>0</v>
      </c>
      <c r="V128" s="7">
        <v>2</v>
      </c>
      <c r="W128" s="7">
        <v>2</v>
      </c>
      <c r="X128" s="7">
        <v>2</v>
      </c>
      <c r="Y128" s="7">
        <v>2</v>
      </c>
      <c r="Z128" s="7">
        <v>5</v>
      </c>
      <c r="AA128" s="7">
        <v>5</v>
      </c>
      <c r="AB128" s="78">
        <v>43604.578355243102</v>
      </c>
      <c r="AC128" s="81">
        <f t="shared" si="23"/>
        <v>46</v>
      </c>
      <c r="AD128">
        <f t="shared" si="24"/>
        <v>125</v>
      </c>
      <c r="AE128" s="81">
        <f t="shared" si="25"/>
        <v>8</v>
      </c>
      <c r="AF128" s="81">
        <f t="shared" si="26"/>
        <v>7</v>
      </c>
      <c r="AG128" s="81">
        <f t="shared" si="27"/>
        <v>11</v>
      </c>
      <c r="AH128" s="81">
        <f t="shared" si="28"/>
        <v>8</v>
      </c>
      <c r="AI128" s="81">
        <f t="shared" si="29"/>
        <v>12</v>
      </c>
      <c r="AJ128" s="88" t="str">
        <f t="shared" si="22"/>
        <v>D</v>
      </c>
    </row>
    <row r="129" spans="1:36" ht="14.25" customHeight="1">
      <c r="A129" s="5">
        <v>126</v>
      </c>
      <c r="B129" s="6" t="s">
        <v>68</v>
      </c>
      <c r="C129" s="6" t="s">
        <v>148</v>
      </c>
      <c r="D129" s="6" t="s">
        <v>282</v>
      </c>
      <c r="E129" s="7">
        <v>10</v>
      </c>
      <c r="F129" s="7">
        <v>5</v>
      </c>
      <c r="G129" s="7">
        <v>0</v>
      </c>
      <c r="H129" s="7">
        <v>8</v>
      </c>
      <c r="I129" s="7">
        <v>5</v>
      </c>
      <c r="J129" s="7">
        <v>5</v>
      </c>
      <c r="K129" s="7">
        <v>0</v>
      </c>
      <c r="L129" s="7">
        <v>0</v>
      </c>
      <c r="M129" s="7">
        <v>2</v>
      </c>
      <c r="N129" s="7">
        <v>8</v>
      </c>
      <c r="O129" s="7">
        <v>0</v>
      </c>
      <c r="P129" s="7">
        <v>0</v>
      </c>
      <c r="Q129" s="7">
        <v>0</v>
      </c>
      <c r="R129" s="7">
        <v>0</v>
      </c>
      <c r="S129" s="7">
        <v>0</v>
      </c>
      <c r="T129" s="7">
        <v>0</v>
      </c>
      <c r="U129" s="7">
        <v>0</v>
      </c>
      <c r="V129" s="7">
        <v>0</v>
      </c>
      <c r="W129" s="7">
        <v>0</v>
      </c>
      <c r="X129" s="7">
        <v>0</v>
      </c>
      <c r="Y129" s="7">
        <v>0</v>
      </c>
      <c r="Z129" s="7">
        <v>0</v>
      </c>
      <c r="AA129" s="7">
        <v>0</v>
      </c>
      <c r="AB129" s="78">
        <v>43606.657925694402</v>
      </c>
      <c r="AC129" s="81">
        <f t="shared" si="23"/>
        <v>43</v>
      </c>
      <c r="AD129">
        <f t="shared" si="24"/>
        <v>126</v>
      </c>
      <c r="AE129" s="81">
        <f t="shared" si="25"/>
        <v>23</v>
      </c>
      <c r="AF129" s="81">
        <f t="shared" si="26"/>
        <v>20</v>
      </c>
      <c r="AG129" s="81">
        <f t="shared" si="27"/>
        <v>0</v>
      </c>
      <c r="AH129" s="81">
        <f t="shared" si="28"/>
        <v>0</v>
      </c>
      <c r="AI129" s="81">
        <f t="shared" si="29"/>
        <v>0</v>
      </c>
      <c r="AJ129" s="88" t="str">
        <f t="shared" si="22"/>
        <v>D</v>
      </c>
    </row>
    <row r="130" spans="1:36" ht="14.25" customHeight="1">
      <c r="A130" s="5">
        <v>127</v>
      </c>
      <c r="B130" s="6" t="s">
        <v>143</v>
      </c>
      <c r="C130" s="6" t="s">
        <v>283</v>
      </c>
      <c r="D130" s="6" t="s">
        <v>284</v>
      </c>
      <c r="E130" s="7">
        <v>8</v>
      </c>
      <c r="F130" s="7">
        <v>2</v>
      </c>
      <c r="G130" s="7">
        <v>0</v>
      </c>
      <c r="H130" s="7">
        <v>0</v>
      </c>
      <c r="I130" s="7">
        <v>8</v>
      </c>
      <c r="J130" s="7">
        <v>0</v>
      </c>
      <c r="K130" s="7">
        <v>0</v>
      </c>
      <c r="L130" s="7">
        <v>0</v>
      </c>
      <c r="M130" s="7">
        <v>2</v>
      </c>
      <c r="N130" s="7">
        <v>2</v>
      </c>
      <c r="O130" s="7">
        <v>2</v>
      </c>
      <c r="P130" s="7">
        <v>0</v>
      </c>
      <c r="Q130" s="7">
        <v>5</v>
      </c>
      <c r="R130" s="7">
        <v>0</v>
      </c>
      <c r="S130" s="7">
        <v>2</v>
      </c>
      <c r="T130" s="7">
        <v>0</v>
      </c>
      <c r="U130" s="7">
        <v>0</v>
      </c>
      <c r="V130" s="7">
        <v>2</v>
      </c>
      <c r="W130" s="7">
        <v>2</v>
      </c>
      <c r="X130" s="7">
        <v>2</v>
      </c>
      <c r="Y130" s="7">
        <v>2</v>
      </c>
      <c r="Z130" s="7">
        <v>2</v>
      </c>
      <c r="AA130" s="7">
        <v>2</v>
      </c>
      <c r="AB130" s="78">
        <v>43603.871519791697</v>
      </c>
      <c r="AC130" s="81">
        <f t="shared" si="23"/>
        <v>43</v>
      </c>
      <c r="AD130">
        <f t="shared" si="24"/>
        <v>126</v>
      </c>
      <c r="AE130" s="81">
        <f t="shared" si="25"/>
        <v>10</v>
      </c>
      <c r="AF130" s="81">
        <f t="shared" si="26"/>
        <v>12</v>
      </c>
      <c r="AG130" s="81">
        <f t="shared" si="27"/>
        <v>9</v>
      </c>
      <c r="AH130" s="81">
        <f t="shared" si="28"/>
        <v>6</v>
      </c>
      <c r="AI130" s="81">
        <f t="shared" si="29"/>
        <v>6</v>
      </c>
      <c r="AJ130" s="88" t="str">
        <f t="shared" si="22"/>
        <v>D</v>
      </c>
    </row>
    <row r="131" spans="1:36" ht="14.25" customHeight="1">
      <c r="A131" s="8">
        <v>128</v>
      </c>
      <c r="B131" s="9" t="s">
        <v>37</v>
      </c>
      <c r="C131" s="9" t="s">
        <v>192</v>
      </c>
      <c r="D131" s="9" t="s">
        <v>285</v>
      </c>
      <c r="E131" s="10">
        <v>0</v>
      </c>
      <c r="F131" s="10">
        <v>0</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79">
        <v>43606.440451388902</v>
      </c>
      <c r="AC131" s="81">
        <f t="shared" si="23"/>
        <v>0</v>
      </c>
      <c r="AD131">
        <f t="shared" si="24"/>
        <v>128</v>
      </c>
      <c r="AE131" s="81">
        <f t="shared" si="25"/>
        <v>0</v>
      </c>
      <c r="AF131" s="81">
        <f t="shared" si="26"/>
        <v>0</v>
      </c>
      <c r="AG131" s="81">
        <f t="shared" si="27"/>
        <v>0</v>
      </c>
      <c r="AH131" s="81">
        <f t="shared" si="28"/>
        <v>0</v>
      </c>
      <c r="AI131" s="81">
        <f t="shared" si="29"/>
        <v>0</v>
      </c>
      <c r="AJ131" s="88" t="str">
        <f t="shared" si="22"/>
        <v>D</v>
      </c>
    </row>
    <row r="132" spans="1:36" ht="14.25" customHeight="1">
      <c r="A132" s="11"/>
      <c r="B132" s="12"/>
      <c r="C132" s="12"/>
      <c r="D132" s="12"/>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C132" s="81"/>
      <c r="AI132" s="81"/>
      <c r="AJ132" s="90">
        <f>COUNT(AC4:AC131)</f>
        <v>128</v>
      </c>
    </row>
    <row r="133" spans="1:36" ht="14.25" customHeight="1">
      <c r="A133" s="11"/>
      <c r="B133" s="12"/>
      <c r="C133" s="12"/>
      <c r="D133" s="12"/>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I133" s="81"/>
    </row>
    <row r="134" spans="1:36" ht="14.25" customHeight="1">
      <c r="A134" s="93" t="s">
        <v>381</v>
      </c>
      <c r="B134" s="94">
        <f>COUNTIF(AJ4:AJ131, "A")</f>
        <v>6</v>
      </c>
      <c r="C134" s="12"/>
      <c r="D134" s="12"/>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I134" s="81"/>
    </row>
    <row r="135" spans="1:36" ht="14.25" customHeight="1">
      <c r="A135" s="93" t="s">
        <v>382</v>
      </c>
      <c r="B135" s="94">
        <f>COUNTIF(AJ4:AJ131, "B")</f>
        <v>47</v>
      </c>
      <c r="C135" s="12"/>
      <c r="D135" s="12"/>
      <c r="E135" s="11"/>
      <c r="F135" s="11"/>
      <c r="G135" s="11"/>
      <c r="H135" s="11"/>
      <c r="I135" s="11"/>
      <c r="J135" s="11"/>
      <c r="K135" s="11"/>
      <c r="L135" s="11"/>
      <c r="M135" s="11"/>
      <c r="N135" s="11"/>
      <c r="O135" s="11"/>
      <c r="P135" s="11"/>
      <c r="Q135" s="11"/>
      <c r="R135" s="11"/>
      <c r="S135" s="11"/>
      <c r="T135" s="11"/>
      <c r="U135" s="11"/>
      <c r="V135" s="11"/>
      <c r="W135" s="11"/>
      <c r="X135" s="11"/>
      <c r="Y135" s="11"/>
      <c r="AI135" s="81"/>
    </row>
    <row r="136" spans="1:36" ht="14.25" customHeight="1">
      <c r="A136" s="93" t="s">
        <v>383</v>
      </c>
      <c r="B136" s="94">
        <f>COUNTIF(AJ4:AJ131, "C")</f>
        <v>69</v>
      </c>
      <c r="C136" s="12"/>
      <c r="D136" s="12"/>
      <c r="E136" s="11"/>
      <c r="F136" s="11"/>
      <c r="G136" s="11"/>
      <c r="H136" s="11"/>
      <c r="I136" s="11"/>
      <c r="J136" s="11"/>
      <c r="K136" s="11"/>
      <c r="L136" s="11"/>
      <c r="M136" s="11"/>
      <c r="N136" s="11"/>
      <c r="O136" s="11"/>
      <c r="P136" s="11"/>
      <c r="Q136" s="11"/>
      <c r="R136" s="11"/>
      <c r="S136" s="11"/>
      <c r="T136" s="11"/>
      <c r="U136" s="11"/>
      <c r="V136" s="11"/>
      <c r="W136" s="11"/>
      <c r="X136" s="11"/>
      <c r="Y136" s="11"/>
      <c r="AI136" s="81"/>
    </row>
    <row r="137" spans="1:36" ht="14.25" customHeight="1">
      <c r="A137" s="93" t="s">
        <v>384</v>
      </c>
      <c r="B137" s="94">
        <f>COUNTIF(AJ4:AJ131, "D")</f>
        <v>6</v>
      </c>
      <c r="C137" s="12"/>
      <c r="D137" s="12"/>
      <c r="E137" s="11"/>
      <c r="F137" s="11"/>
      <c r="G137" s="11"/>
      <c r="H137" s="11"/>
      <c r="I137" s="11"/>
      <c r="J137" s="11"/>
      <c r="K137" s="11"/>
      <c r="L137" s="11"/>
      <c r="M137" s="11"/>
      <c r="N137" s="11"/>
      <c r="O137" s="11"/>
      <c r="P137" s="11"/>
      <c r="Q137" s="11"/>
      <c r="R137" s="11"/>
      <c r="S137" s="11"/>
      <c r="T137" s="11"/>
      <c r="U137" s="11"/>
      <c r="V137" s="11"/>
      <c r="W137" s="11"/>
      <c r="X137" s="11"/>
      <c r="Y137" s="11"/>
      <c r="AI137" s="81"/>
    </row>
    <row r="138" spans="1:36" ht="14.25" customHeight="1">
      <c r="A138" s="92" t="s">
        <v>385</v>
      </c>
      <c r="B138" s="91">
        <f>SUM(B134:B137)</f>
        <v>128</v>
      </c>
      <c r="C138" s="12"/>
      <c r="D138" s="12"/>
      <c r="E138" s="11"/>
      <c r="F138" s="11"/>
      <c r="G138" s="11"/>
      <c r="H138" s="11"/>
      <c r="I138" s="11"/>
      <c r="J138" s="11"/>
      <c r="K138" s="11"/>
      <c r="L138" s="11"/>
      <c r="M138" s="11"/>
      <c r="N138" s="11"/>
      <c r="O138" s="11"/>
      <c r="P138" s="11"/>
      <c r="Q138" s="11"/>
      <c r="R138" s="11"/>
      <c r="S138" s="11"/>
      <c r="T138" s="11"/>
      <c r="U138" s="11"/>
      <c r="V138" s="11"/>
      <c r="W138" s="11"/>
      <c r="X138" s="11"/>
      <c r="Y138" s="11"/>
      <c r="AI138" s="81"/>
    </row>
    <row r="139" spans="1:36" ht="14.25" customHeight="1">
      <c r="A139" s="11"/>
      <c r="B139" s="12"/>
      <c r="C139" s="12"/>
      <c r="D139" s="12"/>
      <c r="E139" s="11"/>
      <c r="F139" s="11"/>
      <c r="G139" s="11"/>
      <c r="H139" s="11"/>
      <c r="I139" s="11"/>
      <c r="J139" s="11"/>
      <c r="K139" s="11"/>
      <c r="L139" s="11"/>
      <c r="M139" s="11"/>
      <c r="N139" s="11"/>
      <c r="O139" s="11"/>
      <c r="P139" s="11"/>
      <c r="Q139" s="11"/>
      <c r="R139" s="11"/>
      <c r="S139" s="11"/>
      <c r="T139" s="11"/>
      <c r="U139" s="11"/>
      <c r="V139" s="11"/>
      <c r="W139" s="11"/>
      <c r="X139" s="11"/>
      <c r="Y139" s="11"/>
      <c r="AI139" s="81"/>
    </row>
    <row r="140" spans="1:36" ht="14.25" customHeight="1">
      <c r="A140" s="11"/>
      <c r="B140" s="12"/>
      <c r="C140" s="12"/>
      <c r="D140" s="96" t="s">
        <v>47</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36" ht="14.25" customHeight="1">
      <c r="A141" s="11"/>
      <c r="B141" s="12"/>
      <c r="C141" s="12"/>
      <c r="D141" s="22" t="s">
        <v>74</v>
      </c>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36" ht="14.25" customHeight="1">
      <c r="A142" s="11"/>
      <c r="B142" s="12"/>
      <c r="C142" s="12"/>
      <c r="D142" s="22" t="s">
        <v>95</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36" ht="14.25" customHeight="1">
      <c r="A143" s="11"/>
      <c r="B143" s="12"/>
      <c r="C143" s="12"/>
      <c r="D143" s="22" t="s">
        <v>129</v>
      </c>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36" ht="14.25" customHeight="1">
      <c r="A144" s="11"/>
      <c r="B144" s="12"/>
      <c r="C144" s="12"/>
      <c r="D144" s="22" t="s">
        <v>139</v>
      </c>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ht="14.25" customHeight="1">
      <c r="A145" s="11"/>
      <c r="B145" s="12"/>
      <c r="C145" s="12"/>
      <c r="D145" s="22" t="s">
        <v>159</v>
      </c>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ht="14.25" customHeight="1">
      <c r="A146" s="11"/>
      <c r="B146" s="12"/>
      <c r="C146" s="12"/>
      <c r="D146" s="22" t="s">
        <v>167</v>
      </c>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ht="14.25" customHeight="1">
      <c r="A147" s="11"/>
      <c r="B147" s="12"/>
      <c r="C147" s="12"/>
      <c r="D147" s="22" t="s">
        <v>262</v>
      </c>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ht="14.25" customHeight="1">
      <c r="A148" s="11"/>
      <c r="B148" s="12"/>
      <c r="C148" s="12"/>
      <c r="D148" s="22" t="s">
        <v>278</v>
      </c>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ht="14.25" customHeight="1" thickBot="1">
      <c r="A149" s="11"/>
      <c r="B149" s="12"/>
      <c r="C149" s="12"/>
      <c r="D149" s="34" t="s">
        <v>285</v>
      </c>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ht="14.25" customHeight="1">
      <c r="A150" s="11"/>
      <c r="B150" s="12"/>
      <c r="C150" s="12"/>
      <c r="D150" s="12"/>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ht="14.25" customHeight="1">
      <c r="A151" s="11"/>
      <c r="B151" s="12"/>
      <c r="C151" s="12"/>
      <c r="D151" s="12"/>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ht="14.25" customHeight="1">
      <c r="A152" s="11"/>
      <c r="B152" s="12"/>
      <c r="C152" s="12"/>
      <c r="D152" s="12"/>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ht="14.25" customHeight="1">
      <c r="A153" s="11"/>
      <c r="B153" s="12"/>
      <c r="C153" s="12"/>
      <c r="D153" s="12"/>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ht="14.25" customHeight="1">
      <c r="A154" s="11"/>
      <c r="B154" s="12"/>
      <c r="C154" s="12"/>
      <c r="D154" s="12"/>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ht="14.25" customHeight="1">
      <c r="A155" s="11"/>
      <c r="B155" s="12"/>
      <c r="C155" s="12"/>
      <c r="D155" s="12"/>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ht="14.25" customHeight="1">
      <c r="A156" s="11"/>
      <c r="B156" s="12"/>
      <c r="C156" s="12"/>
      <c r="D156" s="12"/>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ht="14.25" customHeight="1">
      <c r="A157" s="11"/>
      <c r="B157" s="12"/>
      <c r="C157" s="12"/>
      <c r="D157" s="12"/>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ht="14.25" customHeight="1">
      <c r="A158" s="11"/>
      <c r="B158" s="12"/>
      <c r="C158" s="12"/>
      <c r="D158" s="12"/>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ht="14.25" customHeight="1">
      <c r="A159" s="11"/>
      <c r="B159" s="12"/>
      <c r="C159" s="12"/>
      <c r="D159" s="12"/>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ht="14.25" customHeight="1">
      <c r="A160" s="11"/>
      <c r="B160" s="12"/>
      <c r="C160" s="12"/>
      <c r="D160" s="12"/>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ht="14.25" customHeight="1">
      <c r="A161" s="11"/>
      <c r="B161" s="12"/>
      <c r="C161" s="12"/>
      <c r="D161" s="12"/>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ht="14.25" customHeight="1">
      <c r="A162" s="11"/>
      <c r="B162" s="12"/>
      <c r="C162" s="12"/>
      <c r="D162" s="12"/>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ht="14.25" customHeight="1">
      <c r="A163" s="11"/>
      <c r="B163" s="12"/>
      <c r="C163" s="12"/>
      <c r="D163" s="12"/>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ht="14.25" customHeight="1">
      <c r="A164" s="11"/>
      <c r="B164" s="12"/>
      <c r="C164" s="12"/>
      <c r="D164" s="12"/>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ht="14.25" customHeight="1">
      <c r="A165" s="11"/>
      <c r="B165" s="12"/>
      <c r="C165" s="12"/>
      <c r="D165" s="12"/>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ht="14.25" customHeight="1">
      <c r="A166" s="11"/>
      <c r="B166" s="12"/>
      <c r="C166" s="12"/>
      <c r="D166" s="12"/>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ht="14.25" customHeight="1">
      <c r="A167" s="11"/>
      <c r="B167" s="12"/>
      <c r="C167" s="12"/>
      <c r="D167" s="12"/>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ht="14.25" customHeight="1">
      <c r="A168" s="11"/>
      <c r="B168" s="12"/>
      <c r="C168" s="12"/>
      <c r="D168" s="12"/>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ht="14.25" customHeight="1">
      <c r="A169" s="11"/>
      <c r="B169" s="12"/>
      <c r="C169" s="12"/>
      <c r="D169" s="12"/>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ht="14.25" customHeight="1">
      <c r="A170" s="11"/>
      <c r="B170" s="12"/>
      <c r="C170" s="12"/>
      <c r="D170" s="12"/>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ht="14.25" customHeight="1">
      <c r="A171" s="11"/>
      <c r="B171" s="12"/>
      <c r="C171" s="12"/>
      <c r="D171" s="12"/>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ht="14.25" customHeight="1">
      <c r="A172" s="11"/>
      <c r="B172" s="12"/>
      <c r="C172" s="12"/>
      <c r="D172" s="12"/>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ht="14.25" customHeight="1">
      <c r="A173" s="11"/>
      <c r="B173" s="12"/>
      <c r="C173" s="12"/>
      <c r="D173" s="12"/>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ht="14.25" customHeight="1">
      <c r="A174" s="11"/>
      <c r="B174" s="12"/>
      <c r="C174" s="12"/>
      <c r="D174" s="12"/>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ht="14.25" customHeight="1">
      <c r="A175" s="11"/>
      <c r="B175" s="12"/>
      <c r="C175" s="12"/>
      <c r="D175" s="12"/>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ht="14.25" customHeight="1">
      <c r="A176" s="11"/>
      <c r="B176" s="12"/>
      <c r="C176" s="12"/>
      <c r="D176" s="12"/>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ht="14.25" customHeight="1">
      <c r="A177" s="11"/>
      <c r="B177" s="12"/>
      <c r="C177" s="12"/>
      <c r="D177" s="12"/>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ht="14.25" customHeight="1">
      <c r="A178" s="11"/>
      <c r="B178" s="12"/>
      <c r="C178" s="12"/>
      <c r="D178" s="12"/>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ht="14.25" customHeight="1">
      <c r="A179" s="11"/>
      <c r="B179" s="12"/>
      <c r="C179" s="12"/>
      <c r="D179" s="12"/>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ht="14.25" customHeight="1">
      <c r="A180" s="11"/>
      <c r="B180" s="12"/>
      <c r="C180" s="12"/>
      <c r="D180" s="12"/>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ht="14.25" customHeight="1">
      <c r="A181" s="11"/>
      <c r="B181" s="12"/>
      <c r="C181" s="12"/>
      <c r="D181" s="12"/>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ht="14.25" customHeight="1">
      <c r="A182" s="11"/>
      <c r="B182" s="12"/>
      <c r="C182" s="12"/>
      <c r="D182" s="12"/>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ht="14.25" customHeight="1">
      <c r="A183" s="11"/>
      <c r="B183" s="12"/>
      <c r="C183" s="12"/>
      <c r="D183" s="12"/>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ht="14.25" customHeight="1">
      <c r="A184" s="11"/>
      <c r="B184" s="12"/>
      <c r="C184" s="12"/>
      <c r="D184" s="12"/>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ht="14.25" customHeight="1">
      <c r="A185" s="11"/>
      <c r="B185" s="12"/>
      <c r="C185" s="12"/>
      <c r="D185" s="12"/>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ht="14.25" customHeight="1">
      <c r="A186" s="11"/>
      <c r="B186" s="12"/>
      <c r="C186" s="12"/>
      <c r="D186" s="12"/>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ht="14.25" customHeight="1">
      <c r="A187" s="11"/>
      <c r="B187" s="12"/>
      <c r="C187" s="12"/>
      <c r="D187" s="12"/>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ht="14.25" customHeight="1">
      <c r="A188" s="11"/>
      <c r="B188" s="12"/>
      <c r="C188" s="12"/>
      <c r="D188" s="12"/>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ht="14.25" customHeight="1">
      <c r="A189" s="11"/>
      <c r="B189" s="12"/>
      <c r="C189" s="12"/>
      <c r="D189" s="12"/>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ht="14.25" customHeight="1">
      <c r="A190" s="11"/>
      <c r="B190" s="12"/>
      <c r="C190" s="12"/>
      <c r="D190" s="12"/>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ht="14.25" customHeight="1">
      <c r="A191" s="11"/>
      <c r="B191" s="12"/>
      <c r="C191" s="12"/>
      <c r="D191" s="12"/>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ht="14.25" customHeight="1">
      <c r="A192" s="11"/>
      <c r="B192" s="12"/>
      <c r="C192" s="12"/>
      <c r="D192" s="12"/>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ht="14.25" customHeight="1">
      <c r="A193" s="11"/>
      <c r="B193" s="12"/>
      <c r="C193" s="12"/>
      <c r="D193" s="12"/>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ht="14.25" customHeight="1">
      <c r="A194" s="11"/>
      <c r="B194" s="12"/>
      <c r="C194" s="12"/>
      <c r="D194" s="12"/>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ht="14.25" customHeight="1">
      <c r="A195" s="11"/>
      <c r="B195" s="12"/>
      <c r="C195" s="12"/>
      <c r="D195" s="12"/>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ht="14.25" customHeight="1">
      <c r="A196" s="11"/>
      <c r="B196" s="12"/>
      <c r="C196" s="12"/>
      <c r="D196" s="12"/>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ht="14.25" customHeight="1">
      <c r="A197" s="11"/>
      <c r="B197" s="12"/>
      <c r="C197" s="12"/>
      <c r="D197" s="12"/>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ht="14.25" customHeight="1">
      <c r="A198" s="11"/>
      <c r="B198" s="12"/>
      <c r="C198" s="12"/>
      <c r="D198" s="12"/>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ht="14.25" customHeight="1">
      <c r="A199" s="11"/>
      <c r="B199" s="12"/>
      <c r="C199" s="12"/>
      <c r="D199" s="12"/>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ht="14.25" customHeight="1">
      <c r="A200" s="11"/>
      <c r="B200" s="12"/>
      <c r="C200" s="12"/>
      <c r="D200" s="12"/>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ht="14.25" customHeight="1">
      <c r="A201" s="11"/>
      <c r="B201" s="12"/>
      <c r="C201" s="12"/>
      <c r="D201" s="12"/>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ht="14.25" customHeight="1">
      <c r="A202" s="11"/>
      <c r="B202" s="12"/>
      <c r="C202" s="12"/>
      <c r="D202" s="12"/>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ht="14.25" customHeight="1">
      <c r="A203" s="11"/>
      <c r="B203" s="12"/>
      <c r="C203" s="12"/>
      <c r="D203" s="12"/>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ht="14.25" customHeight="1">
      <c r="A204" s="11"/>
      <c r="B204" s="12"/>
      <c r="C204" s="12"/>
      <c r="D204" s="12"/>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ht="14.25" customHeight="1">
      <c r="A205" s="11"/>
      <c r="B205" s="12"/>
      <c r="C205" s="12"/>
      <c r="D205" s="12"/>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ht="14.25" customHeight="1">
      <c r="A206" s="11"/>
      <c r="B206" s="12"/>
      <c r="C206" s="12"/>
      <c r="D206" s="12"/>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ht="14.25" customHeight="1">
      <c r="A207" s="11"/>
      <c r="B207" s="12"/>
      <c r="C207" s="12"/>
      <c r="D207" s="12"/>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ht="14.25" customHeight="1">
      <c r="A208" s="11"/>
      <c r="B208" s="12"/>
      <c r="C208" s="12"/>
      <c r="D208" s="12"/>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ht="14.25" customHeight="1">
      <c r="A209" s="11"/>
      <c r="B209" s="12"/>
      <c r="C209" s="12"/>
      <c r="D209" s="12"/>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ht="14.25" customHeight="1">
      <c r="A210" s="11"/>
      <c r="B210" s="12"/>
      <c r="C210" s="12"/>
      <c r="D210" s="12"/>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ht="14.25" customHeight="1">
      <c r="A211" s="11"/>
      <c r="B211" s="12"/>
      <c r="C211" s="12"/>
      <c r="D211" s="12"/>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ht="14.25" customHeight="1">
      <c r="A212" s="11"/>
      <c r="B212" s="12"/>
      <c r="C212" s="12"/>
      <c r="D212" s="12"/>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ht="14.25" customHeight="1">
      <c r="A213" s="11"/>
      <c r="B213" s="12"/>
      <c r="C213" s="12"/>
      <c r="D213" s="12"/>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ht="14.25" customHeight="1">
      <c r="A214" s="11"/>
      <c r="B214" s="12"/>
      <c r="C214" s="12"/>
      <c r="D214" s="12"/>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ht="14.25" customHeight="1">
      <c r="A215" s="11"/>
      <c r="B215" s="12"/>
      <c r="C215" s="12"/>
      <c r="D215" s="12"/>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ht="14.25" customHeight="1">
      <c r="A216" s="11"/>
      <c r="B216" s="12"/>
      <c r="C216" s="12"/>
      <c r="D216" s="12"/>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ht="14.25" customHeight="1">
      <c r="A217" s="11"/>
      <c r="B217" s="12"/>
      <c r="C217" s="12"/>
      <c r="D217" s="12"/>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ht="14.25" customHeight="1">
      <c r="A218" s="11"/>
      <c r="B218" s="12"/>
      <c r="C218" s="12"/>
      <c r="D218" s="12"/>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ht="14.25" customHeight="1">
      <c r="A219" s="11"/>
      <c r="B219" s="12"/>
      <c r="C219" s="12"/>
      <c r="D219" s="12"/>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ht="14.25" customHeight="1">
      <c r="A220" s="11"/>
      <c r="B220" s="12"/>
      <c r="C220" s="12"/>
      <c r="D220" s="12"/>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ht="14.25" customHeight="1">
      <c r="A221" s="11"/>
      <c r="B221" s="12"/>
      <c r="C221" s="12"/>
      <c r="D221" s="12"/>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ht="14.25" customHeight="1">
      <c r="A222" s="11"/>
      <c r="B222" s="12"/>
      <c r="C222" s="12"/>
      <c r="D222" s="12"/>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ht="14.25" customHeight="1">
      <c r="A223" s="11"/>
      <c r="B223" s="12"/>
      <c r="C223" s="12"/>
      <c r="D223" s="12"/>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ht="14.25" customHeight="1">
      <c r="A224" s="11"/>
      <c r="B224" s="12"/>
      <c r="C224" s="12"/>
      <c r="D224" s="12"/>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ht="14.25" customHeight="1">
      <c r="A225" s="11"/>
      <c r="B225" s="12"/>
      <c r="C225" s="12"/>
      <c r="D225" s="12"/>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ht="14.25" customHeight="1">
      <c r="A226" s="11"/>
      <c r="B226" s="12"/>
      <c r="C226" s="12"/>
      <c r="D226" s="12"/>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ht="14.25" customHeight="1">
      <c r="A227" s="11"/>
      <c r="B227" s="12"/>
      <c r="C227" s="12"/>
      <c r="D227" s="12"/>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ht="14.25" customHeight="1">
      <c r="A228" s="11"/>
      <c r="B228" s="12"/>
      <c r="C228" s="12"/>
      <c r="D228" s="12"/>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ht="14.25" customHeight="1">
      <c r="A229" s="11"/>
      <c r="B229" s="12"/>
      <c r="C229" s="12"/>
      <c r="D229" s="12"/>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ht="14.25" customHeight="1">
      <c r="A230" s="11"/>
      <c r="B230" s="12"/>
      <c r="C230" s="12"/>
      <c r="D230" s="12"/>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ht="14.25" customHeight="1">
      <c r="A231" s="11"/>
      <c r="B231" s="12"/>
      <c r="C231" s="12"/>
      <c r="D231" s="12"/>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ht="14.25" customHeight="1">
      <c r="A232" s="11"/>
      <c r="B232" s="12"/>
      <c r="C232" s="12"/>
      <c r="D232" s="12"/>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ht="14.25" customHeight="1">
      <c r="A233" s="11"/>
      <c r="B233" s="12"/>
      <c r="C233" s="12"/>
      <c r="D233" s="12"/>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ht="14.25" customHeight="1">
      <c r="A234" s="11"/>
      <c r="B234" s="12"/>
      <c r="C234" s="12"/>
      <c r="D234" s="12"/>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ht="14.25" customHeight="1">
      <c r="A235" s="11"/>
      <c r="B235" s="12"/>
      <c r="C235" s="12"/>
      <c r="D235" s="12"/>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ht="14.25" customHeight="1">
      <c r="A236" s="11"/>
      <c r="B236" s="12"/>
      <c r="C236" s="12"/>
      <c r="D236" s="12"/>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ht="14.25" customHeight="1">
      <c r="A237" s="11"/>
      <c r="B237" s="12"/>
      <c r="C237" s="12"/>
      <c r="D237" s="12"/>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ht="14.25" customHeight="1">
      <c r="A238" s="11"/>
      <c r="B238" s="12"/>
      <c r="C238" s="12"/>
      <c r="D238" s="12"/>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ht="14.25" customHeight="1">
      <c r="A239" s="11"/>
      <c r="B239" s="12"/>
      <c r="C239" s="12"/>
      <c r="D239" s="12"/>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ht="14.25" customHeight="1">
      <c r="A240" s="11"/>
      <c r="B240" s="12"/>
      <c r="C240" s="12"/>
      <c r="D240" s="12"/>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ht="14.25" customHeight="1">
      <c r="A241" s="11"/>
      <c r="B241" s="12"/>
      <c r="C241" s="12"/>
      <c r="D241" s="12"/>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1:27" ht="14.25" customHeight="1">
      <c r="A242" s="11"/>
      <c r="B242" s="12"/>
      <c r="C242" s="12"/>
      <c r="D242" s="12"/>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1:27" ht="14.25" customHeight="1">
      <c r="A243" s="11"/>
      <c r="B243" s="12"/>
      <c r="C243" s="12"/>
      <c r="D243" s="12"/>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1:27" ht="14.25" customHeight="1">
      <c r="A244" s="11"/>
      <c r="B244" s="12"/>
      <c r="C244" s="12"/>
      <c r="D244" s="12"/>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1:27" ht="14.25" customHeight="1">
      <c r="A245" s="11"/>
      <c r="B245" s="12"/>
      <c r="C245" s="12"/>
      <c r="D245" s="12"/>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1:27" ht="14.25" customHeight="1">
      <c r="A246" s="11"/>
      <c r="B246" s="12"/>
      <c r="C246" s="12"/>
      <c r="D246" s="12"/>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1:27" ht="14.25" customHeight="1">
      <c r="A247" s="11"/>
      <c r="B247" s="12"/>
      <c r="C247" s="12"/>
      <c r="D247" s="12"/>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1:27" ht="14.25" customHeight="1">
      <c r="A248" s="11"/>
      <c r="B248" s="12"/>
      <c r="C248" s="12"/>
      <c r="D248" s="12"/>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1:27" ht="14.25" customHeight="1">
      <c r="A249" s="11"/>
      <c r="B249" s="12"/>
      <c r="C249" s="12"/>
      <c r="D249" s="12"/>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1:27" ht="14.25" customHeight="1">
      <c r="A250" s="11"/>
      <c r="B250" s="12"/>
      <c r="C250" s="12"/>
      <c r="D250" s="12"/>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1:27" ht="14.25" customHeight="1">
      <c r="A251" s="11"/>
      <c r="B251" s="12"/>
      <c r="C251" s="12"/>
      <c r="D251" s="12"/>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1:27" ht="14.25" customHeight="1">
      <c r="A252" s="11"/>
      <c r="B252" s="12"/>
      <c r="C252" s="12"/>
      <c r="D252" s="12"/>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1:27" ht="14.25" customHeight="1">
      <c r="A253" s="11"/>
      <c r="B253" s="12"/>
      <c r="C253" s="12"/>
      <c r="D253" s="12"/>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1:27" ht="14.25" customHeight="1">
      <c r="A254" s="11"/>
      <c r="B254" s="12"/>
      <c r="C254" s="12"/>
      <c r="D254" s="12"/>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1:27" ht="14.25" customHeight="1">
      <c r="A255" s="11"/>
      <c r="B255" s="12"/>
      <c r="C255" s="12"/>
      <c r="D255" s="12"/>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1:27" ht="14.25" customHeight="1">
      <c r="A256" s="11"/>
      <c r="B256" s="12"/>
      <c r="C256" s="12"/>
      <c r="D256" s="12"/>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1:27" ht="14.25" customHeight="1">
      <c r="A257" s="11"/>
      <c r="B257" s="12"/>
      <c r="C257" s="12"/>
      <c r="D257" s="12"/>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1:27" ht="14.25" customHeight="1">
      <c r="A258" s="11"/>
      <c r="B258" s="12"/>
      <c r="C258" s="12"/>
      <c r="D258" s="12"/>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1:27" ht="14.25" customHeight="1">
      <c r="A259" s="11"/>
      <c r="B259" s="12"/>
      <c r="C259" s="12"/>
      <c r="D259" s="12"/>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1:27" ht="14.25" customHeight="1">
      <c r="A260" s="11"/>
      <c r="B260" s="12"/>
      <c r="C260" s="12"/>
      <c r="D260" s="12"/>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1:27" ht="14.25" customHeight="1">
      <c r="A261" s="11"/>
      <c r="B261" s="12"/>
      <c r="C261" s="12"/>
      <c r="D261" s="12"/>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1:27" ht="14.25" customHeight="1">
      <c r="A262" s="11"/>
      <c r="B262" s="12"/>
      <c r="C262" s="12"/>
      <c r="D262" s="12"/>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1:27" ht="14.25" customHeight="1">
      <c r="A263" s="11"/>
      <c r="B263" s="12"/>
      <c r="C263" s="12"/>
      <c r="D263" s="12"/>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ht="14.25" customHeight="1">
      <c r="A264" s="11"/>
      <c r="B264" s="12"/>
      <c r="C264" s="12"/>
      <c r="D264" s="12"/>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ht="14.25" customHeight="1">
      <c r="A265" s="11"/>
      <c r="B265" s="12"/>
      <c r="C265" s="12"/>
      <c r="D265" s="12"/>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ht="14.25" customHeight="1">
      <c r="A266" s="11"/>
      <c r="B266" s="12"/>
      <c r="C266" s="12"/>
      <c r="D266" s="12"/>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ht="14.25" customHeight="1">
      <c r="A267" s="11"/>
      <c r="B267" s="12"/>
      <c r="C267" s="12"/>
      <c r="D267" s="12"/>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ht="14.25" customHeight="1">
      <c r="A268" s="11"/>
      <c r="B268" s="12"/>
      <c r="C268" s="12"/>
      <c r="D268" s="12"/>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ht="14.25" customHeight="1">
      <c r="A269" s="11"/>
      <c r="B269" s="12"/>
      <c r="C269" s="12"/>
      <c r="D269" s="12"/>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ht="14.25" customHeight="1">
      <c r="A270" s="11"/>
      <c r="B270" s="12"/>
      <c r="C270" s="12"/>
      <c r="D270" s="12"/>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ht="14.25" customHeight="1">
      <c r="A271" s="11"/>
      <c r="B271" s="12"/>
      <c r="C271" s="12"/>
      <c r="D271" s="12"/>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ht="14.25" customHeight="1">
      <c r="A272" s="11"/>
      <c r="B272" s="12"/>
      <c r="C272" s="12"/>
      <c r="D272" s="12"/>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1:27" ht="14.25" customHeight="1">
      <c r="A273" s="11"/>
      <c r="B273" s="12"/>
      <c r="C273" s="12"/>
      <c r="D273" s="12"/>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1:27" ht="14.25" customHeight="1">
      <c r="A274" s="11"/>
      <c r="B274" s="12"/>
      <c r="C274" s="12"/>
      <c r="D274" s="12"/>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1:27" ht="14.25" customHeight="1">
      <c r="A275" s="11"/>
      <c r="B275" s="12"/>
      <c r="C275" s="12"/>
      <c r="D275" s="12"/>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1:27" ht="14.25" customHeight="1">
      <c r="A276" s="11"/>
      <c r="B276" s="12"/>
      <c r="C276" s="12"/>
      <c r="D276" s="12"/>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1:27" ht="14.25" customHeight="1">
      <c r="A277" s="11"/>
      <c r="B277" s="12"/>
      <c r="C277" s="12"/>
      <c r="D277" s="12"/>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1:27" ht="14.25" customHeight="1">
      <c r="A278" s="11"/>
      <c r="B278" s="12"/>
      <c r="C278" s="12"/>
      <c r="D278" s="12"/>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1:27" ht="14.25" customHeight="1">
      <c r="A279" s="11"/>
      <c r="B279" s="12"/>
      <c r="C279" s="12"/>
      <c r="D279" s="12"/>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1:27" ht="14.25" customHeight="1">
      <c r="A280" s="11"/>
      <c r="B280" s="12"/>
      <c r="C280" s="12"/>
      <c r="D280" s="12"/>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1:27" ht="14.25" customHeight="1">
      <c r="A281" s="11"/>
      <c r="B281" s="12"/>
      <c r="C281" s="12"/>
      <c r="D281" s="12"/>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1:27" ht="14.25" customHeight="1">
      <c r="A282" s="11"/>
      <c r="B282" s="12"/>
      <c r="C282" s="12"/>
      <c r="D282" s="12"/>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1:27" ht="14.25" customHeight="1">
      <c r="A283" s="11"/>
      <c r="B283" s="12"/>
      <c r="C283" s="12"/>
      <c r="D283" s="12"/>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1:27" ht="14.25" customHeight="1">
      <c r="A284" s="11"/>
      <c r="B284" s="12"/>
      <c r="C284" s="12"/>
      <c r="D284" s="12"/>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1:27" ht="14.25" customHeight="1">
      <c r="A285" s="11"/>
      <c r="B285" s="12"/>
      <c r="C285" s="12"/>
      <c r="D285" s="12"/>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1:27" ht="14.25" customHeight="1">
      <c r="A286" s="11"/>
      <c r="B286" s="12"/>
      <c r="C286" s="12"/>
      <c r="D286" s="12"/>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1:27" ht="14.25" customHeight="1">
      <c r="A287" s="11"/>
      <c r="B287" s="12"/>
      <c r="C287" s="12"/>
      <c r="D287" s="12"/>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1:27" ht="14.25" customHeight="1">
      <c r="A288" s="11"/>
      <c r="B288" s="12"/>
      <c r="C288" s="12"/>
      <c r="D288" s="12"/>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1:27" ht="14.25" customHeight="1">
      <c r="A289" s="11"/>
      <c r="B289" s="12"/>
      <c r="C289" s="12"/>
      <c r="D289" s="12"/>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1:27" ht="14.25" customHeight="1">
      <c r="A290" s="11"/>
      <c r="B290" s="12"/>
      <c r="C290" s="12"/>
      <c r="D290" s="12"/>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1:27" ht="14.25" customHeight="1">
      <c r="A291" s="11"/>
      <c r="B291" s="12"/>
      <c r="C291" s="12"/>
      <c r="D291" s="12"/>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1:27" ht="14.25" customHeight="1">
      <c r="A292" s="11"/>
      <c r="B292" s="12"/>
      <c r="C292" s="12"/>
      <c r="D292" s="12"/>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1:27" ht="14.25" customHeight="1">
      <c r="A293" s="11"/>
      <c r="B293" s="12"/>
      <c r="C293" s="12"/>
      <c r="D293" s="12"/>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1:27" ht="14.25" customHeight="1">
      <c r="A294" s="11"/>
      <c r="B294" s="12"/>
      <c r="C294" s="12"/>
      <c r="D294" s="12"/>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1:27" ht="14.25" customHeight="1">
      <c r="A295" s="11"/>
      <c r="B295" s="12"/>
      <c r="C295" s="12"/>
      <c r="D295" s="12"/>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1:27" ht="14.25" customHeight="1">
      <c r="A296" s="11"/>
      <c r="B296" s="12"/>
      <c r="C296" s="12"/>
      <c r="D296" s="12"/>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1:27" ht="14.25" customHeight="1">
      <c r="A297" s="11"/>
      <c r="B297" s="12"/>
      <c r="C297" s="12"/>
      <c r="D297" s="12"/>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1:27" ht="14.25" customHeight="1">
      <c r="A298" s="11"/>
      <c r="B298" s="12"/>
      <c r="C298" s="12"/>
      <c r="D298" s="12"/>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1:27" ht="14.25" customHeight="1">
      <c r="A299" s="11"/>
      <c r="B299" s="12"/>
      <c r="C299" s="12"/>
      <c r="D299" s="12"/>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1:27" ht="14.25" customHeight="1">
      <c r="A300" s="11"/>
      <c r="B300" s="12"/>
      <c r="C300" s="12"/>
      <c r="D300" s="12"/>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1:27" ht="14.25" customHeight="1">
      <c r="A301" s="11"/>
      <c r="B301" s="12"/>
      <c r="C301" s="12"/>
      <c r="D301" s="12"/>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1:27" ht="14.25" customHeight="1">
      <c r="A302" s="11"/>
      <c r="B302" s="12"/>
      <c r="C302" s="12"/>
      <c r="D302" s="12"/>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1:27" ht="14.25" customHeight="1">
      <c r="A303" s="11"/>
      <c r="B303" s="12"/>
      <c r="C303" s="12"/>
      <c r="D303" s="12"/>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1:27" ht="14.25" customHeight="1">
      <c r="A304" s="11"/>
      <c r="B304" s="12"/>
      <c r="C304" s="12"/>
      <c r="D304" s="12"/>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1:27" ht="14.25" customHeight="1">
      <c r="A305" s="11"/>
      <c r="B305" s="12"/>
      <c r="C305" s="12"/>
      <c r="D305" s="12"/>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1:27" ht="14.25" customHeight="1">
      <c r="A306" s="11"/>
      <c r="B306" s="12"/>
      <c r="C306" s="12"/>
      <c r="D306" s="12"/>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1:27" ht="14.25" customHeight="1">
      <c r="A307" s="11"/>
      <c r="B307" s="12"/>
      <c r="C307" s="12"/>
      <c r="D307" s="12"/>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1:27" ht="14.25" customHeight="1">
      <c r="A308" s="11"/>
      <c r="B308" s="12"/>
      <c r="C308" s="12"/>
      <c r="D308" s="12"/>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1:27" ht="14.25" customHeight="1">
      <c r="A309" s="11"/>
      <c r="B309" s="12"/>
      <c r="C309" s="12"/>
      <c r="D309" s="12"/>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1:27" ht="14.25" customHeight="1">
      <c r="A310" s="11"/>
      <c r="B310" s="12"/>
      <c r="C310" s="12"/>
      <c r="D310" s="12"/>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1:27" ht="14.25" customHeight="1">
      <c r="A311" s="11"/>
      <c r="B311" s="12"/>
      <c r="C311" s="12"/>
      <c r="D311" s="12"/>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1:27" ht="14.25" customHeight="1">
      <c r="A312" s="11"/>
      <c r="B312" s="12"/>
      <c r="C312" s="12"/>
      <c r="D312" s="12"/>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1:27" ht="14.25" customHeight="1">
      <c r="A313" s="11"/>
      <c r="B313" s="12"/>
      <c r="C313" s="12"/>
      <c r="D313" s="12"/>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1:27" ht="14.25" customHeight="1">
      <c r="A314" s="11"/>
      <c r="B314" s="12"/>
      <c r="C314" s="12"/>
      <c r="D314" s="12"/>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1:27" ht="14.25" customHeight="1">
      <c r="A315" s="11"/>
      <c r="B315" s="12"/>
      <c r="C315" s="12"/>
      <c r="D315" s="12"/>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1:27" ht="14.25" customHeight="1">
      <c r="A316" s="11"/>
      <c r="B316" s="12"/>
      <c r="C316" s="12"/>
      <c r="D316" s="12"/>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1:27" ht="14.25" customHeight="1">
      <c r="A317" s="11"/>
      <c r="B317" s="12"/>
      <c r="C317" s="12"/>
      <c r="D317" s="12"/>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1:27" ht="14.25" customHeight="1">
      <c r="A318" s="11"/>
      <c r="B318" s="12"/>
      <c r="C318" s="12"/>
      <c r="D318" s="12"/>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1:27" ht="14.25" customHeight="1">
      <c r="A319" s="11"/>
      <c r="B319" s="12"/>
      <c r="C319" s="12"/>
      <c r="D319" s="12"/>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1:27" ht="14.25" customHeight="1">
      <c r="A320" s="11"/>
      <c r="B320" s="12"/>
      <c r="C320" s="12"/>
      <c r="D320" s="12"/>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1:27" ht="14.25" customHeight="1">
      <c r="A321" s="11"/>
      <c r="B321" s="12"/>
      <c r="C321" s="12"/>
      <c r="D321" s="12"/>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1:27" ht="14.25" customHeight="1">
      <c r="A322" s="11"/>
      <c r="B322" s="12"/>
      <c r="C322" s="12"/>
      <c r="D322" s="12"/>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1:27" ht="14.25" customHeight="1">
      <c r="A323" s="11"/>
      <c r="B323" s="12"/>
      <c r="C323" s="12"/>
      <c r="D323" s="12"/>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1:27" ht="14.25" customHeight="1">
      <c r="A324" s="11"/>
      <c r="B324" s="12"/>
      <c r="C324" s="12"/>
      <c r="D324" s="12"/>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1:27" ht="14.25" customHeight="1">
      <c r="A325" s="11"/>
      <c r="B325" s="12"/>
      <c r="C325" s="12"/>
      <c r="D325" s="12"/>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1:27" ht="14.25" customHeight="1">
      <c r="A326" s="11"/>
      <c r="B326" s="12"/>
      <c r="C326" s="12"/>
      <c r="D326" s="12"/>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1:27" ht="14.25" customHeight="1">
      <c r="A327" s="11"/>
      <c r="B327" s="12"/>
      <c r="C327" s="12"/>
      <c r="D327" s="12"/>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1:27" ht="14.25" customHeight="1">
      <c r="A328" s="11"/>
      <c r="B328" s="12"/>
      <c r="C328" s="12"/>
      <c r="D328" s="12"/>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1:27" ht="14.25" customHeight="1">
      <c r="A329" s="11"/>
      <c r="B329" s="12"/>
      <c r="C329" s="12"/>
      <c r="D329" s="12"/>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1:27" ht="14.25" customHeight="1">
      <c r="A330" s="11"/>
      <c r="B330" s="12"/>
      <c r="C330" s="12"/>
      <c r="D330" s="12"/>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1:27" ht="14.25" customHeight="1">
      <c r="A331" s="11"/>
      <c r="B331" s="12"/>
      <c r="C331" s="12"/>
      <c r="D331" s="12"/>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1:27" ht="15.75" customHeight="1"/>
    <row r="333" spans="1:27" ht="15.75" customHeight="1"/>
    <row r="334" spans="1:27" ht="15.75" customHeight="1"/>
    <row r="335" spans="1:27" ht="15.75" customHeight="1"/>
    <row r="336" spans="1:27"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AB3"/>
  <sortState ref="A4:AI131">
    <sortCondition ref="A4:A131"/>
  </sortState>
  <mergeCells count="6">
    <mergeCell ref="A1:AA1"/>
    <mergeCell ref="E2:H2"/>
    <mergeCell ref="I2:N2"/>
    <mergeCell ref="O2:S2"/>
    <mergeCell ref="T2:X2"/>
    <mergeCell ref="Y2:AA2"/>
  </mergeCells>
  <pageMargins left="0.7" right="0.7" top="0.75" bottom="0.75" header="0" footer="0"/>
  <pageSetup paperSize="9" fitToHeight="0" orientation="portrait" r:id="rId1"/>
  <headerFooter>
    <oddFooter>&amp;L&amp;A&amp;CNASHIK&amp;RPage &amp;P of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 customHeight="1"/>
  <cols>
    <col min="1" max="1" width="8.7109375" customWidth="1"/>
    <col min="2" max="2" width="52.85546875" customWidth="1"/>
    <col min="3" max="26" width="8.7109375" customWidth="1"/>
  </cols>
  <sheetData>
    <row r="1" spans="1:7" ht="14.25" customHeight="1">
      <c r="B1" s="12"/>
    </row>
    <row r="2" spans="1:7" ht="14.25" customHeight="1">
      <c r="B2" s="12"/>
      <c r="C2" s="35" t="s">
        <v>310</v>
      </c>
      <c r="D2" s="35" t="s">
        <v>311</v>
      </c>
      <c r="E2" s="35" t="s">
        <v>312</v>
      </c>
      <c r="F2" s="35" t="s">
        <v>313</v>
      </c>
      <c r="G2" s="35" t="s">
        <v>314</v>
      </c>
    </row>
    <row r="3" spans="1:7" ht="14.25" customHeight="1">
      <c r="A3" s="106" t="s">
        <v>1</v>
      </c>
      <c r="B3" s="12" t="s">
        <v>10</v>
      </c>
      <c r="C3" s="36">
        <v>10</v>
      </c>
      <c r="D3" s="36">
        <v>16</v>
      </c>
      <c r="E3" s="36">
        <v>20</v>
      </c>
      <c r="F3" s="36">
        <v>58</v>
      </c>
      <c r="G3" s="36">
        <v>23</v>
      </c>
    </row>
    <row r="4" spans="1:7" ht="14.25" customHeight="1">
      <c r="A4" s="107"/>
      <c r="B4" s="12" t="s">
        <v>11</v>
      </c>
      <c r="C4" s="36">
        <v>5</v>
      </c>
      <c r="D4" s="36">
        <v>26</v>
      </c>
      <c r="E4" s="36">
        <v>0</v>
      </c>
      <c r="F4" s="36">
        <v>36</v>
      </c>
      <c r="G4" s="36">
        <v>11</v>
      </c>
    </row>
    <row r="5" spans="1:7" ht="14.25" customHeight="1">
      <c r="A5" s="107"/>
      <c r="B5" s="12" t="s">
        <v>315</v>
      </c>
      <c r="C5" s="37">
        <v>101</v>
      </c>
      <c r="D5" s="36">
        <v>4</v>
      </c>
      <c r="E5" s="36">
        <v>11</v>
      </c>
      <c r="F5" s="36">
        <v>6</v>
      </c>
      <c r="G5" s="36">
        <v>5</v>
      </c>
    </row>
    <row r="6" spans="1:7" ht="14.25" customHeight="1">
      <c r="A6" s="108"/>
      <c r="B6" s="12" t="s">
        <v>13</v>
      </c>
      <c r="C6" s="36">
        <v>39</v>
      </c>
      <c r="D6" s="36">
        <v>48</v>
      </c>
      <c r="E6" s="36">
        <v>15</v>
      </c>
      <c r="F6" s="36">
        <v>14</v>
      </c>
      <c r="G6" s="36">
        <v>11</v>
      </c>
    </row>
    <row r="7" spans="1:7" ht="14.25" customHeight="1">
      <c r="B7" s="12"/>
    </row>
    <row r="8" spans="1:7" ht="15" customHeight="1">
      <c r="A8" s="109" t="s">
        <v>316</v>
      </c>
      <c r="B8" s="12" t="s">
        <v>14</v>
      </c>
      <c r="C8" s="36">
        <v>11</v>
      </c>
      <c r="D8" s="36">
        <v>4</v>
      </c>
      <c r="E8" s="36">
        <v>66</v>
      </c>
      <c r="F8" s="36">
        <v>34</v>
      </c>
      <c r="G8" s="36">
        <v>12</v>
      </c>
    </row>
    <row r="9" spans="1:7" ht="14.25" customHeight="1">
      <c r="A9" s="107"/>
      <c r="B9" s="12" t="s">
        <v>15</v>
      </c>
      <c r="C9" s="37">
        <v>91</v>
      </c>
      <c r="D9" s="36">
        <v>7</v>
      </c>
      <c r="E9" s="36">
        <v>13</v>
      </c>
      <c r="F9" s="36">
        <v>7</v>
      </c>
      <c r="G9" s="36">
        <v>9</v>
      </c>
    </row>
    <row r="10" spans="1:7" ht="14.25" customHeight="1">
      <c r="A10" s="107"/>
      <c r="B10" s="12" t="s">
        <v>16</v>
      </c>
      <c r="C10" s="37">
        <v>85</v>
      </c>
      <c r="D10" s="36">
        <v>9</v>
      </c>
      <c r="E10" s="36">
        <v>19</v>
      </c>
      <c r="F10" s="36">
        <v>10</v>
      </c>
      <c r="G10" s="36">
        <v>4</v>
      </c>
    </row>
    <row r="11" spans="1:7" ht="14.25" customHeight="1">
      <c r="A11" s="107"/>
      <c r="B11" s="12" t="s">
        <v>17</v>
      </c>
      <c r="C11" s="36">
        <v>17</v>
      </c>
      <c r="D11" s="36">
        <v>10</v>
      </c>
      <c r="E11" s="36">
        <v>80</v>
      </c>
      <c r="F11" s="36">
        <v>12</v>
      </c>
      <c r="G11" s="36">
        <v>8</v>
      </c>
    </row>
    <row r="12" spans="1:7" ht="14.25" customHeight="1">
      <c r="A12" s="107"/>
      <c r="B12" s="12" t="s">
        <v>18</v>
      </c>
      <c r="C12" s="36">
        <v>5</v>
      </c>
      <c r="D12" s="37">
        <v>82</v>
      </c>
      <c r="E12" s="36">
        <v>27</v>
      </c>
      <c r="F12" s="36">
        <v>13</v>
      </c>
      <c r="G12" s="36">
        <v>0</v>
      </c>
    </row>
    <row r="13" spans="1:7" ht="14.25" customHeight="1">
      <c r="A13" s="108"/>
      <c r="B13" s="12" t="s">
        <v>317</v>
      </c>
      <c r="C13" s="36">
        <v>2</v>
      </c>
      <c r="D13" s="36">
        <v>42</v>
      </c>
      <c r="E13" s="36">
        <v>42</v>
      </c>
      <c r="F13" s="36">
        <v>22</v>
      </c>
      <c r="G13" s="36">
        <v>19</v>
      </c>
    </row>
    <row r="14" spans="1:7" ht="14.25" customHeight="1">
      <c r="B14" s="12"/>
    </row>
    <row r="15" spans="1:7" ht="14.25" customHeight="1">
      <c r="A15" s="106" t="s">
        <v>318</v>
      </c>
      <c r="B15" s="12" t="s">
        <v>20</v>
      </c>
      <c r="C15" s="36">
        <v>13</v>
      </c>
      <c r="D15" s="36">
        <v>25</v>
      </c>
      <c r="E15" s="36">
        <v>32</v>
      </c>
      <c r="F15" s="36">
        <v>37</v>
      </c>
      <c r="G15" s="36">
        <v>20</v>
      </c>
    </row>
    <row r="16" spans="1:7" ht="14.25" customHeight="1">
      <c r="A16" s="107"/>
      <c r="B16" s="12" t="s">
        <v>21</v>
      </c>
      <c r="C16" s="36">
        <v>5</v>
      </c>
      <c r="D16" s="36">
        <v>6</v>
      </c>
      <c r="E16" s="36">
        <v>13</v>
      </c>
      <c r="F16" s="36">
        <v>27</v>
      </c>
      <c r="G16" s="38">
        <v>76</v>
      </c>
    </row>
    <row r="17" spans="1:7" ht="14.25" customHeight="1">
      <c r="A17" s="107"/>
      <c r="B17" s="12" t="s">
        <v>22</v>
      </c>
      <c r="C17" s="36">
        <v>4</v>
      </c>
      <c r="D17" s="36">
        <v>8</v>
      </c>
      <c r="E17" s="36">
        <v>30</v>
      </c>
      <c r="F17" s="36">
        <v>30</v>
      </c>
      <c r="G17" s="36">
        <v>55</v>
      </c>
    </row>
    <row r="18" spans="1:7" ht="14.25" customHeight="1">
      <c r="A18" s="107"/>
      <c r="B18" s="12" t="s">
        <v>23</v>
      </c>
      <c r="C18" s="36">
        <v>16</v>
      </c>
      <c r="D18" s="36">
        <v>32</v>
      </c>
      <c r="E18" s="36">
        <v>14</v>
      </c>
      <c r="F18" s="36">
        <v>30</v>
      </c>
      <c r="G18" s="36">
        <v>35</v>
      </c>
    </row>
    <row r="19" spans="1:7" ht="14.25" customHeight="1">
      <c r="A19" s="108"/>
      <c r="B19" s="12" t="s">
        <v>24</v>
      </c>
      <c r="C19" s="36">
        <v>2</v>
      </c>
      <c r="D19" s="36">
        <v>39</v>
      </c>
      <c r="E19" s="36">
        <v>8</v>
      </c>
      <c r="F19" s="36">
        <v>15</v>
      </c>
      <c r="G19" s="38">
        <v>63</v>
      </c>
    </row>
    <row r="20" spans="1:7" ht="14.25" customHeight="1">
      <c r="B20" s="12"/>
    </row>
    <row r="21" spans="1:7" ht="14.25" customHeight="1">
      <c r="A21" s="106" t="s">
        <v>319</v>
      </c>
      <c r="B21" s="12" t="s">
        <v>25</v>
      </c>
      <c r="C21" s="36">
        <v>24</v>
      </c>
      <c r="D21" s="36">
        <v>33</v>
      </c>
      <c r="E21" s="36">
        <v>32</v>
      </c>
      <c r="F21" s="36">
        <v>25</v>
      </c>
      <c r="G21" s="36">
        <v>13</v>
      </c>
    </row>
    <row r="22" spans="1:7" ht="14.25" customHeight="1">
      <c r="A22" s="107"/>
      <c r="B22" s="12" t="s">
        <v>26</v>
      </c>
      <c r="C22" s="36">
        <v>49</v>
      </c>
      <c r="D22" s="36">
        <v>29</v>
      </c>
      <c r="E22" s="36">
        <v>29</v>
      </c>
      <c r="F22" s="36">
        <v>12</v>
      </c>
      <c r="G22" s="36">
        <v>8</v>
      </c>
    </row>
    <row r="23" spans="1:7" ht="14.25" customHeight="1">
      <c r="A23" s="107"/>
      <c r="B23" s="12" t="s">
        <v>27</v>
      </c>
      <c r="C23" s="36">
        <v>7</v>
      </c>
      <c r="D23" s="36">
        <v>30</v>
      </c>
      <c r="E23" s="36">
        <v>52</v>
      </c>
      <c r="F23" s="36">
        <v>17</v>
      </c>
      <c r="G23" s="36">
        <v>21</v>
      </c>
    </row>
    <row r="24" spans="1:7" ht="14.25" customHeight="1">
      <c r="A24" s="107"/>
      <c r="B24" s="12" t="s">
        <v>28</v>
      </c>
      <c r="C24" s="36">
        <v>14</v>
      </c>
      <c r="D24" s="36">
        <v>29</v>
      </c>
      <c r="E24" s="36">
        <v>21</v>
      </c>
      <c r="F24" s="36">
        <v>28</v>
      </c>
      <c r="G24" s="36">
        <v>35</v>
      </c>
    </row>
    <row r="25" spans="1:7" ht="14.25" customHeight="1">
      <c r="A25" s="108"/>
      <c r="B25" s="12" t="s">
        <v>29</v>
      </c>
      <c r="C25" s="36">
        <v>11</v>
      </c>
      <c r="D25" s="36">
        <v>24</v>
      </c>
      <c r="E25" s="36">
        <v>36</v>
      </c>
      <c r="F25" s="36">
        <v>34</v>
      </c>
      <c r="G25" s="36">
        <v>22</v>
      </c>
    </row>
    <row r="26" spans="1:7" ht="14.25" customHeight="1">
      <c r="B26" s="12"/>
    </row>
    <row r="27" spans="1:7" ht="14.25" customHeight="1">
      <c r="A27" s="106" t="s">
        <v>320</v>
      </c>
      <c r="B27" s="12" t="s">
        <v>30</v>
      </c>
      <c r="C27" s="36">
        <v>4</v>
      </c>
      <c r="D27" s="36">
        <v>24</v>
      </c>
      <c r="E27" s="36">
        <v>69</v>
      </c>
      <c r="F27" s="36">
        <v>18</v>
      </c>
      <c r="G27" s="36">
        <v>12</v>
      </c>
    </row>
    <row r="28" spans="1:7" ht="14.25" customHeight="1">
      <c r="A28" s="107"/>
      <c r="B28" s="12" t="s">
        <v>321</v>
      </c>
      <c r="C28" s="36">
        <v>2</v>
      </c>
      <c r="D28" s="36">
        <v>24</v>
      </c>
      <c r="E28" s="36">
        <v>62</v>
      </c>
      <c r="F28" s="36">
        <v>23</v>
      </c>
      <c r="G28" s="36">
        <v>15</v>
      </c>
    </row>
    <row r="29" spans="1:7" ht="14.25" customHeight="1">
      <c r="A29" s="108"/>
      <c r="B29" s="12" t="s">
        <v>32</v>
      </c>
      <c r="C29" s="36">
        <v>5</v>
      </c>
      <c r="D29" s="36">
        <v>13</v>
      </c>
      <c r="E29" s="36">
        <v>61</v>
      </c>
      <c r="F29" s="36">
        <v>22</v>
      </c>
      <c r="G29" s="36">
        <v>26</v>
      </c>
    </row>
    <row r="30" spans="1:7" ht="14.25" customHeight="1">
      <c r="B30" s="12"/>
    </row>
    <row r="31" spans="1:7" ht="14.25" customHeight="1">
      <c r="B31" s="12"/>
    </row>
    <row r="32" spans="1:7" ht="14.25" customHeight="1">
      <c r="B32" s="12"/>
    </row>
    <row r="33" spans="2:2" ht="14.25" customHeight="1">
      <c r="B33" s="12"/>
    </row>
    <row r="34" spans="2:2" ht="14.25" customHeight="1">
      <c r="B34" s="12"/>
    </row>
    <row r="35" spans="2:2" ht="14.25" customHeight="1">
      <c r="B35" s="12"/>
    </row>
    <row r="36" spans="2:2" ht="14.25" customHeight="1">
      <c r="B36" s="12"/>
    </row>
    <row r="37" spans="2:2" ht="14.25" customHeight="1">
      <c r="B37" s="12"/>
    </row>
    <row r="38" spans="2:2" ht="14.25" customHeight="1">
      <c r="B38" s="12"/>
    </row>
    <row r="39" spans="2:2" ht="14.25" customHeight="1">
      <c r="B39" s="12"/>
    </row>
    <row r="40" spans="2:2" ht="14.25" customHeight="1">
      <c r="B40" s="12"/>
    </row>
    <row r="41" spans="2:2" ht="14.25" customHeight="1">
      <c r="B41" s="12"/>
    </row>
    <row r="42" spans="2:2" ht="14.25" customHeight="1">
      <c r="B42" s="12"/>
    </row>
    <row r="43" spans="2:2" ht="14.25" customHeight="1">
      <c r="B43" s="12"/>
    </row>
    <row r="44" spans="2:2" ht="14.25" customHeight="1">
      <c r="B44" s="12"/>
    </row>
    <row r="45" spans="2:2" ht="14.25" customHeight="1">
      <c r="B45" s="12"/>
    </row>
    <row r="46" spans="2:2" ht="14.25" customHeight="1">
      <c r="B46" s="12"/>
    </row>
    <row r="47" spans="2:2" ht="14.25" customHeight="1">
      <c r="B47" s="12"/>
    </row>
    <row r="48" spans="2:2" ht="14.25" customHeight="1">
      <c r="B48" s="12"/>
    </row>
    <row r="49" spans="2:2" ht="14.25" customHeight="1">
      <c r="B49" s="12"/>
    </row>
    <row r="50" spans="2:2" ht="14.25" customHeight="1">
      <c r="B50" s="12"/>
    </row>
    <row r="51" spans="2:2" ht="14.25" customHeight="1">
      <c r="B51" s="12"/>
    </row>
    <row r="52" spans="2:2" ht="14.25" customHeight="1">
      <c r="B52" s="12"/>
    </row>
    <row r="53" spans="2:2" ht="14.25" customHeight="1">
      <c r="B53" s="12"/>
    </row>
    <row r="54" spans="2:2" ht="14.25" customHeight="1">
      <c r="B54" s="12"/>
    </row>
    <row r="55" spans="2:2" ht="14.25" customHeight="1">
      <c r="B55" s="12"/>
    </row>
    <row r="56" spans="2:2" ht="14.25" customHeight="1">
      <c r="B56" s="12"/>
    </row>
    <row r="57" spans="2:2" ht="14.25" customHeight="1">
      <c r="B57" s="12"/>
    </row>
    <row r="58" spans="2:2" ht="14.25" customHeight="1">
      <c r="B58" s="12"/>
    </row>
    <row r="59" spans="2:2" ht="14.25" customHeight="1">
      <c r="B59" s="12"/>
    </row>
    <row r="60" spans="2:2" ht="14.25" customHeight="1">
      <c r="B60" s="12"/>
    </row>
    <row r="61" spans="2:2" ht="14.25" customHeight="1">
      <c r="B61" s="12"/>
    </row>
    <row r="62" spans="2:2" ht="14.25" customHeight="1">
      <c r="B62" s="12"/>
    </row>
    <row r="63" spans="2:2" ht="14.25" customHeight="1">
      <c r="B63" s="12"/>
    </row>
    <row r="64" spans="2:2" ht="14.25" customHeight="1">
      <c r="B64" s="12"/>
    </row>
    <row r="65" spans="2:2" ht="14.25" customHeight="1">
      <c r="B65" s="12"/>
    </row>
    <row r="66" spans="2:2" ht="14.25" customHeight="1">
      <c r="B66" s="12"/>
    </row>
    <row r="67" spans="2:2" ht="14.25" customHeight="1">
      <c r="B67" s="12"/>
    </row>
    <row r="68" spans="2:2" ht="14.25" customHeight="1">
      <c r="B68" s="12"/>
    </row>
    <row r="69" spans="2:2" ht="14.25" customHeight="1">
      <c r="B69" s="12"/>
    </row>
    <row r="70" spans="2:2" ht="14.25" customHeight="1">
      <c r="B70" s="12"/>
    </row>
    <row r="71" spans="2:2" ht="14.25" customHeight="1">
      <c r="B71" s="12"/>
    </row>
    <row r="72" spans="2:2" ht="14.25" customHeight="1">
      <c r="B72" s="12"/>
    </row>
    <row r="73" spans="2:2" ht="14.25" customHeight="1">
      <c r="B73" s="12"/>
    </row>
    <row r="74" spans="2:2" ht="14.25" customHeight="1">
      <c r="B74" s="12"/>
    </row>
    <row r="75" spans="2:2" ht="14.25" customHeight="1">
      <c r="B75" s="12"/>
    </row>
    <row r="76" spans="2:2" ht="14.25" customHeight="1">
      <c r="B76" s="12"/>
    </row>
    <row r="77" spans="2:2" ht="14.25" customHeight="1">
      <c r="B77" s="12"/>
    </row>
    <row r="78" spans="2:2" ht="14.25" customHeight="1">
      <c r="B78" s="12"/>
    </row>
    <row r="79" spans="2:2" ht="14.25" customHeight="1">
      <c r="B79" s="12"/>
    </row>
    <row r="80" spans="2:2" ht="14.25" customHeight="1">
      <c r="B80" s="12"/>
    </row>
    <row r="81" spans="2:2" ht="14.25" customHeight="1">
      <c r="B81" s="12"/>
    </row>
    <row r="82" spans="2:2" ht="14.25" customHeight="1">
      <c r="B82" s="12"/>
    </row>
    <row r="83" spans="2:2" ht="14.25" customHeight="1">
      <c r="B83" s="12"/>
    </row>
    <row r="84" spans="2:2" ht="14.25" customHeight="1">
      <c r="B84" s="12"/>
    </row>
    <row r="85" spans="2:2" ht="14.25" customHeight="1">
      <c r="B85" s="12"/>
    </row>
    <row r="86" spans="2:2" ht="14.25" customHeight="1">
      <c r="B86" s="12"/>
    </row>
    <row r="87" spans="2:2" ht="14.25" customHeight="1">
      <c r="B87" s="12"/>
    </row>
    <row r="88" spans="2:2" ht="14.25" customHeight="1">
      <c r="B88" s="12"/>
    </row>
    <row r="89" spans="2:2" ht="14.25" customHeight="1">
      <c r="B89" s="12"/>
    </row>
    <row r="90" spans="2:2" ht="14.25" customHeight="1">
      <c r="B90" s="12"/>
    </row>
    <row r="91" spans="2:2" ht="14.25" customHeight="1">
      <c r="B91" s="12"/>
    </row>
    <row r="92" spans="2:2" ht="14.25" customHeight="1">
      <c r="B92" s="12"/>
    </row>
    <row r="93" spans="2:2" ht="14.25" customHeight="1">
      <c r="B93" s="12"/>
    </row>
    <row r="94" spans="2:2" ht="14.25" customHeight="1">
      <c r="B94" s="12"/>
    </row>
    <row r="95" spans="2:2" ht="14.25" customHeight="1">
      <c r="B95" s="12"/>
    </row>
    <row r="96" spans="2:2" ht="14.25" customHeight="1">
      <c r="B96" s="12"/>
    </row>
    <row r="97" spans="2:2" ht="14.25" customHeight="1">
      <c r="B97" s="12"/>
    </row>
    <row r="98" spans="2:2" ht="14.25" customHeight="1">
      <c r="B98" s="12"/>
    </row>
    <row r="99" spans="2:2" ht="14.25" customHeight="1">
      <c r="B99" s="12"/>
    </row>
    <row r="100" spans="2:2" ht="14.25" customHeight="1">
      <c r="B100" s="12"/>
    </row>
    <row r="101" spans="2:2" ht="14.25" customHeight="1">
      <c r="B101" s="12"/>
    </row>
    <row r="102" spans="2:2" ht="14.25" customHeight="1">
      <c r="B102" s="12"/>
    </row>
    <row r="103" spans="2:2" ht="14.25" customHeight="1">
      <c r="B103" s="12"/>
    </row>
    <row r="104" spans="2:2" ht="14.25" customHeight="1">
      <c r="B104" s="12"/>
    </row>
    <row r="105" spans="2:2" ht="14.25" customHeight="1">
      <c r="B105" s="12"/>
    </row>
    <row r="106" spans="2:2" ht="14.25" customHeight="1">
      <c r="B106" s="12"/>
    </row>
    <row r="107" spans="2:2" ht="14.25" customHeight="1">
      <c r="B107" s="12"/>
    </row>
    <row r="108" spans="2:2" ht="14.25" customHeight="1">
      <c r="B108" s="12"/>
    </row>
    <row r="109" spans="2:2" ht="14.25" customHeight="1">
      <c r="B109" s="12"/>
    </row>
    <row r="110" spans="2:2" ht="14.25" customHeight="1">
      <c r="B110" s="12"/>
    </row>
    <row r="111" spans="2:2" ht="14.25" customHeight="1">
      <c r="B111" s="12"/>
    </row>
    <row r="112" spans="2:2" ht="14.25" customHeight="1">
      <c r="B112" s="12"/>
    </row>
    <row r="113" spans="2:2" ht="14.25" customHeight="1">
      <c r="B113" s="12"/>
    </row>
    <row r="114" spans="2:2" ht="14.25" customHeight="1">
      <c r="B114" s="12"/>
    </row>
    <row r="115" spans="2:2" ht="14.25" customHeight="1">
      <c r="B115" s="12"/>
    </row>
    <row r="116" spans="2:2" ht="14.25" customHeight="1">
      <c r="B116" s="12"/>
    </row>
    <row r="117" spans="2:2" ht="14.25" customHeight="1">
      <c r="B117" s="12"/>
    </row>
    <row r="118" spans="2:2" ht="14.25" customHeight="1">
      <c r="B118" s="12"/>
    </row>
    <row r="119" spans="2:2" ht="14.25" customHeight="1">
      <c r="B119" s="12"/>
    </row>
    <row r="120" spans="2:2" ht="14.25" customHeight="1">
      <c r="B120" s="12"/>
    </row>
    <row r="121" spans="2:2" ht="14.25" customHeight="1">
      <c r="B121" s="12"/>
    </row>
    <row r="122" spans="2:2" ht="14.25" customHeight="1">
      <c r="B122" s="12"/>
    </row>
    <row r="123" spans="2:2" ht="14.25" customHeight="1">
      <c r="B123" s="12"/>
    </row>
    <row r="124" spans="2:2" ht="14.25" customHeight="1">
      <c r="B124" s="12"/>
    </row>
    <row r="125" spans="2:2" ht="14.25" customHeight="1">
      <c r="B125" s="12"/>
    </row>
    <row r="126" spans="2:2" ht="14.25" customHeight="1">
      <c r="B126" s="12"/>
    </row>
    <row r="127" spans="2:2" ht="14.25" customHeight="1">
      <c r="B127" s="12"/>
    </row>
    <row r="128" spans="2:2" ht="14.25" customHeight="1">
      <c r="B128" s="12"/>
    </row>
    <row r="129" spans="2:2" ht="14.25" customHeight="1">
      <c r="B129" s="12"/>
    </row>
    <row r="130" spans="2:2" ht="14.25" customHeight="1">
      <c r="B130" s="12"/>
    </row>
    <row r="131" spans="2:2" ht="14.25" customHeight="1">
      <c r="B131" s="12"/>
    </row>
    <row r="132" spans="2:2" ht="14.25" customHeight="1">
      <c r="B132" s="12"/>
    </row>
    <row r="133" spans="2:2" ht="14.25" customHeight="1">
      <c r="B133" s="12"/>
    </row>
    <row r="134" spans="2:2" ht="14.25" customHeight="1">
      <c r="B134" s="12"/>
    </row>
    <row r="135" spans="2:2" ht="14.25" customHeight="1">
      <c r="B135" s="12"/>
    </row>
    <row r="136" spans="2:2" ht="14.25" customHeight="1">
      <c r="B136" s="12"/>
    </row>
    <row r="137" spans="2:2" ht="14.25" customHeight="1">
      <c r="B137" s="12"/>
    </row>
    <row r="138" spans="2:2" ht="14.25" customHeight="1">
      <c r="B138" s="12"/>
    </row>
    <row r="139" spans="2:2" ht="14.25" customHeight="1">
      <c r="B139" s="12"/>
    </row>
    <row r="140" spans="2:2" ht="14.25" customHeight="1">
      <c r="B140" s="12"/>
    </row>
    <row r="141" spans="2:2" ht="14.25" customHeight="1">
      <c r="B141" s="12"/>
    </row>
    <row r="142" spans="2:2" ht="14.25" customHeight="1">
      <c r="B142" s="12"/>
    </row>
    <row r="143" spans="2:2" ht="14.25" customHeight="1">
      <c r="B143" s="12"/>
    </row>
    <row r="144" spans="2:2" ht="14.25" customHeight="1">
      <c r="B144" s="12"/>
    </row>
    <row r="145" spans="2:2" ht="14.25" customHeight="1">
      <c r="B145" s="12"/>
    </row>
    <row r="146" spans="2:2" ht="14.25" customHeight="1">
      <c r="B146" s="12"/>
    </row>
    <row r="147" spans="2:2" ht="14.25" customHeight="1">
      <c r="B147" s="12"/>
    </row>
    <row r="148" spans="2:2" ht="14.25" customHeight="1">
      <c r="B148" s="12"/>
    </row>
    <row r="149" spans="2:2" ht="14.25" customHeight="1">
      <c r="B149" s="12"/>
    </row>
    <row r="150" spans="2:2" ht="14.25" customHeight="1">
      <c r="B150" s="12"/>
    </row>
    <row r="151" spans="2:2" ht="14.25" customHeight="1">
      <c r="B151" s="12"/>
    </row>
    <row r="152" spans="2:2" ht="14.25" customHeight="1">
      <c r="B152" s="12"/>
    </row>
    <row r="153" spans="2:2" ht="14.25" customHeight="1">
      <c r="B153" s="12"/>
    </row>
    <row r="154" spans="2:2" ht="14.25" customHeight="1">
      <c r="B154" s="12"/>
    </row>
    <row r="155" spans="2:2" ht="14.25" customHeight="1">
      <c r="B155" s="12"/>
    </row>
    <row r="156" spans="2:2" ht="14.25" customHeight="1">
      <c r="B156" s="12"/>
    </row>
    <row r="157" spans="2:2" ht="14.25" customHeight="1">
      <c r="B157" s="12"/>
    </row>
    <row r="158" spans="2:2" ht="14.25" customHeight="1">
      <c r="B158" s="12"/>
    </row>
    <row r="159" spans="2:2" ht="14.25" customHeight="1">
      <c r="B159" s="12"/>
    </row>
    <row r="160" spans="2:2" ht="14.25" customHeight="1">
      <c r="B160" s="12"/>
    </row>
    <row r="161" spans="2:2" ht="14.25" customHeight="1">
      <c r="B161" s="12"/>
    </row>
    <row r="162" spans="2:2" ht="14.25" customHeight="1">
      <c r="B162" s="12"/>
    </row>
    <row r="163" spans="2:2" ht="14.25" customHeight="1">
      <c r="B163" s="12"/>
    </row>
    <row r="164" spans="2:2" ht="14.25" customHeight="1">
      <c r="B164" s="12"/>
    </row>
    <row r="165" spans="2:2" ht="14.25" customHeight="1">
      <c r="B165" s="12"/>
    </row>
    <row r="166" spans="2:2" ht="14.25" customHeight="1">
      <c r="B166" s="12"/>
    </row>
    <row r="167" spans="2:2" ht="14.25" customHeight="1">
      <c r="B167" s="12"/>
    </row>
    <row r="168" spans="2:2" ht="14.25" customHeight="1">
      <c r="B168" s="12"/>
    </row>
    <row r="169" spans="2:2" ht="14.25" customHeight="1">
      <c r="B169" s="12"/>
    </row>
    <row r="170" spans="2:2" ht="14.25" customHeight="1">
      <c r="B170" s="12"/>
    </row>
    <row r="171" spans="2:2" ht="14.25" customHeight="1">
      <c r="B171" s="12"/>
    </row>
    <row r="172" spans="2:2" ht="14.25" customHeight="1">
      <c r="B172" s="12"/>
    </row>
    <row r="173" spans="2:2" ht="14.25" customHeight="1">
      <c r="B173" s="12"/>
    </row>
    <row r="174" spans="2:2" ht="14.25" customHeight="1">
      <c r="B174" s="12"/>
    </row>
    <row r="175" spans="2:2" ht="14.25" customHeight="1">
      <c r="B175" s="12"/>
    </row>
    <row r="176" spans="2:2" ht="14.25" customHeight="1">
      <c r="B176" s="12"/>
    </row>
    <row r="177" spans="2:2" ht="14.25" customHeight="1">
      <c r="B177" s="12"/>
    </row>
    <row r="178" spans="2:2" ht="14.25" customHeight="1">
      <c r="B178" s="12"/>
    </row>
    <row r="179" spans="2:2" ht="14.25" customHeight="1">
      <c r="B179" s="12"/>
    </row>
    <row r="180" spans="2:2" ht="14.25" customHeight="1">
      <c r="B180" s="12"/>
    </row>
    <row r="181" spans="2:2" ht="14.25" customHeight="1">
      <c r="B181" s="12"/>
    </row>
    <row r="182" spans="2:2" ht="14.25" customHeight="1">
      <c r="B182" s="12"/>
    </row>
    <row r="183" spans="2:2" ht="14.25" customHeight="1">
      <c r="B183" s="12"/>
    </row>
    <row r="184" spans="2:2" ht="14.25" customHeight="1">
      <c r="B184" s="12"/>
    </row>
    <row r="185" spans="2:2" ht="14.25" customHeight="1">
      <c r="B185" s="12"/>
    </row>
    <row r="186" spans="2:2" ht="14.25" customHeight="1">
      <c r="B186" s="12"/>
    </row>
    <row r="187" spans="2:2" ht="14.25" customHeight="1">
      <c r="B187" s="12"/>
    </row>
    <row r="188" spans="2:2" ht="14.25" customHeight="1">
      <c r="B188" s="12"/>
    </row>
    <row r="189" spans="2:2" ht="14.25" customHeight="1">
      <c r="B189" s="12"/>
    </row>
    <row r="190" spans="2:2" ht="14.25" customHeight="1">
      <c r="B190" s="12"/>
    </row>
    <row r="191" spans="2:2" ht="14.25" customHeight="1">
      <c r="B191" s="12"/>
    </row>
    <row r="192" spans="2:2" ht="14.25" customHeight="1">
      <c r="B192" s="12"/>
    </row>
    <row r="193" spans="2:2" ht="14.25" customHeight="1">
      <c r="B193" s="12"/>
    </row>
    <row r="194" spans="2:2" ht="14.25" customHeight="1">
      <c r="B194" s="12"/>
    </row>
    <row r="195" spans="2:2" ht="14.25" customHeight="1">
      <c r="B195" s="12"/>
    </row>
    <row r="196" spans="2:2" ht="14.25" customHeight="1">
      <c r="B196" s="12"/>
    </row>
    <row r="197" spans="2:2" ht="14.25" customHeight="1">
      <c r="B197" s="12"/>
    </row>
    <row r="198" spans="2:2" ht="14.25" customHeight="1">
      <c r="B198" s="12"/>
    </row>
    <row r="199" spans="2:2" ht="14.25" customHeight="1">
      <c r="B199" s="12"/>
    </row>
    <row r="200" spans="2:2" ht="14.25" customHeight="1">
      <c r="B200" s="12"/>
    </row>
    <row r="201" spans="2:2" ht="14.25" customHeight="1">
      <c r="B201" s="12"/>
    </row>
    <row r="202" spans="2:2" ht="14.25" customHeight="1">
      <c r="B202" s="12"/>
    </row>
    <row r="203" spans="2:2" ht="14.25" customHeight="1">
      <c r="B203" s="12"/>
    </row>
    <row r="204" spans="2:2" ht="14.25" customHeight="1">
      <c r="B204" s="12"/>
    </row>
    <row r="205" spans="2:2" ht="14.25" customHeight="1">
      <c r="B205" s="12"/>
    </row>
    <row r="206" spans="2:2" ht="14.25" customHeight="1">
      <c r="B206" s="12"/>
    </row>
    <row r="207" spans="2:2" ht="14.25" customHeight="1">
      <c r="B207" s="12"/>
    </row>
    <row r="208" spans="2:2" ht="14.25" customHeight="1">
      <c r="B208" s="12"/>
    </row>
    <row r="209" spans="2:2" ht="14.25" customHeight="1">
      <c r="B209" s="12"/>
    </row>
    <row r="210" spans="2:2" ht="14.25" customHeight="1">
      <c r="B210" s="12"/>
    </row>
    <row r="211" spans="2:2" ht="14.25" customHeight="1">
      <c r="B211" s="12"/>
    </row>
    <row r="212" spans="2:2" ht="14.25" customHeight="1">
      <c r="B212" s="12"/>
    </row>
    <row r="213" spans="2:2" ht="14.25" customHeight="1">
      <c r="B213" s="12"/>
    </row>
    <row r="214" spans="2:2" ht="14.25" customHeight="1">
      <c r="B214" s="12"/>
    </row>
    <row r="215" spans="2:2" ht="14.25" customHeight="1">
      <c r="B215" s="12"/>
    </row>
    <row r="216" spans="2:2" ht="14.25" customHeight="1">
      <c r="B216" s="12"/>
    </row>
    <row r="217" spans="2:2" ht="14.25" customHeight="1">
      <c r="B217" s="12"/>
    </row>
    <row r="218" spans="2:2" ht="14.25" customHeight="1">
      <c r="B218" s="12"/>
    </row>
    <row r="219" spans="2:2" ht="14.25" customHeight="1">
      <c r="B219" s="12"/>
    </row>
    <row r="220" spans="2:2" ht="14.25" customHeight="1">
      <c r="B220" s="12"/>
    </row>
    <row r="221" spans="2:2" ht="14.25" customHeight="1">
      <c r="B221" s="12"/>
    </row>
    <row r="222" spans="2:2" ht="14.25" customHeight="1">
      <c r="B222" s="12"/>
    </row>
    <row r="223" spans="2:2" ht="14.25" customHeight="1">
      <c r="B223" s="12"/>
    </row>
    <row r="224" spans="2:2" ht="14.25" customHeight="1">
      <c r="B224" s="12"/>
    </row>
    <row r="225" spans="2:2" ht="14.25" customHeight="1">
      <c r="B225" s="12"/>
    </row>
    <row r="226" spans="2:2" ht="14.25" customHeight="1">
      <c r="B226" s="12"/>
    </row>
    <row r="227" spans="2:2" ht="14.25" customHeight="1">
      <c r="B227" s="12"/>
    </row>
    <row r="228" spans="2:2" ht="14.25" customHeight="1">
      <c r="B228" s="12"/>
    </row>
    <row r="229" spans="2:2" ht="14.25" customHeight="1">
      <c r="B229" s="12"/>
    </row>
    <row r="230" spans="2:2" ht="14.25" customHeight="1">
      <c r="B230" s="12"/>
    </row>
    <row r="231" spans="2:2" ht="14.25" customHeight="1">
      <c r="B231" s="12"/>
    </row>
    <row r="232" spans="2:2" ht="14.25" customHeight="1">
      <c r="B232" s="12"/>
    </row>
    <row r="233" spans="2:2" ht="14.25" customHeight="1">
      <c r="B233" s="12"/>
    </row>
    <row r="234" spans="2:2" ht="14.25" customHeight="1">
      <c r="B234" s="12"/>
    </row>
    <row r="235" spans="2:2" ht="14.25" customHeight="1">
      <c r="B235" s="12"/>
    </row>
    <row r="236" spans="2:2" ht="14.25" customHeight="1">
      <c r="B236" s="12"/>
    </row>
    <row r="237" spans="2:2" ht="14.25" customHeight="1">
      <c r="B237" s="12"/>
    </row>
    <row r="238" spans="2:2" ht="14.25" customHeight="1">
      <c r="B238" s="12"/>
    </row>
    <row r="239" spans="2:2" ht="14.25" customHeight="1">
      <c r="B239" s="12"/>
    </row>
    <row r="240" spans="2:2" ht="14.25" customHeight="1">
      <c r="B240" s="12"/>
    </row>
    <row r="241" spans="2:2" ht="14.25" customHeight="1">
      <c r="B241" s="12"/>
    </row>
    <row r="242" spans="2:2" ht="14.25" customHeight="1">
      <c r="B242" s="12"/>
    </row>
    <row r="243" spans="2:2" ht="14.25" customHeight="1">
      <c r="B243" s="12"/>
    </row>
    <row r="244" spans="2:2" ht="14.25" customHeight="1">
      <c r="B244" s="12"/>
    </row>
    <row r="245" spans="2:2" ht="14.25" customHeight="1">
      <c r="B245" s="12"/>
    </row>
    <row r="246" spans="2:2" ht="14.25" customHeight="1">
      <c r="B246" s="12"/>
    </row>
    <row r="247" spans="2:2" ht="14.25" customHeight="1">
      <c r="B247" s="12"/>
    </row>
    <row r="248" spans="2:2" ht="14.25" customHeight="1">
      <c r="B248" s="12"/>
    </row>
    <row r="249" spans="2:2" ht="14.25" customHeight="1">
      <c r="B249" s="12"/>
    </row>
    <row r="250" spans="2:2" ht="14.25" customHeight="1">
      <c r="B250" s="12"/>
    </row>
    <row r="251" spans="2:2" ht="14.25" customHeight="1">
      <c r="B251" s="12"/>
    </row>
    <row r="252" spans="2:2" ht="14.25" customHeight="1">
      <c r="B252" s="12"/>
    </row>
    <row r="253" spans="2:2" ht="14.25" customHeight="1">
      <c r="B253" s="12"/>
    </row>
    <row r="254" spans="2:2" ht="14.25" customHeight="1">
      <c r="B254" s="12"/>
    </row>
    <row r="255" spans="2:2" ht="14.25" customHeight="1">
      <c r="B255" s="12"/>
    </row>
    <row r="256" spans="2:2" ht="14.25" customHeight="1">
      <c r="B256" s="12"/>
    </row>
    <row r="257" spans="2:2" ht="14.25" customHeight="1">
      <c r="B257" s="12"/>
    </row>
    <row r="258" spans="2:2" ht="14.25" customHeight="1">
      <c r="B258" s="12"/>
    </row>
    <row r="259" spans="2:2" ht="14.25" customHeight="1">
      <c r="B259" s="12"/>
    </row>
    <row r="260" spans="2:2" ht="14.25" customHeight="1">
      <c r="B260" s="12"/>
    </row>
    <row r="261" spans="2:2" ht="14.25" customHeight="1">
      <c r="B261" s="12"/>
    </row>
    <row r="262" spans="2:2" ht="14.25" customHeight="1">
      <c r="B262" s="12"/>
    </row>
    <row r="263" spans="2:2" ht="14.25" customHeight="1">
      <c r="B263" s="12"/>
    </row>
    <row r="264" spans="2:2" ht="14.25" customHeight="1">
      <c r="B264" s="12"/>
    </row>
    <row r="265" spans="2:2" ht="14.25" customHeight="1">
      <c r="B265" s="12"/>
    </row>
    <row r="266" spans="2:2" ht="14.25" customHeight="1">
      <c r="B266" s="12"/>
    </row>
    <row r="267" spans="2:2" ht="14.25" customHeight="1">
      <c r="B267" s="12"/>
    </row>
    <row r="268" spans="2:2" ht="14.25" customHeight="1">
      <c r="B268" s="12"/>
    </row>
    <row r="269" spans="2:2" ht="14.25" customHeight="1">
      <c r="B269" s="12"/>
    </row>
    <row r="270" spans="2:2" ht="14.25" customHeight="1">
      <c r="B270" s="12"/>
    </row>
    <row r="271" spans="2:2" ht="14.25" customHeight="1">
      <c r="B271" s="12"/>
    </row>
    <row r="272" spans="2:2" ht="14.25" customHeight="1">
      <c r="B272" s="12"/>
    </row>
    <row r="273" spans="2:2" ht="14.25" customHeight="1">
      <c r="B273" s="12"/>
    </row>
    <row r="274" spans="2:2" ht="14.25" customHeight="1">
      <c r="B274" s="12"/>
    </row>
    <row r="275" spans="2:2" ht="14.25" customHeight="1">
      <c r="B275" s="12"/>
    </row>
    <row r="276" spans="2:2" ht="14.25" customHeight="1">
      <c r="B276" s="12"/>
    </row>
    <row r="277" spans="2:2" ht="14.25" customHeight="1">
      <c r="B277" s="12"/>
    </row>
    <row r="278" spans="2:2" ht="14.25" customHeight="1">
      <c r="B278" s="12"/>
    </row>
    <row r="279" spans="2:2" ht="14.25" customHeight="1">
      <c r="B279" s="12"/>
    </row>
    <row r="280" spans="2:2" ht="14.25" customHeight="1">
      <c r="B280" s="12"/>
    </row>
    <row r="281" spans="2:2" ht="14.25" customHeight="1">
      <c r="B281" s="12"/>
    </row>
    <row r="282" spans="2:2" ht="14.25" customHeight="1">
      <c r="B282" s="12"/>
    </row>
    <row r="283" spans="2:2" ht="14.25" customHeight="1">
      <c r="B283" s="12"/>
    </row>
    <row r="284" spans="2:2" ht="14.25" customHeight="1">
      <c r="B284" s="12"/>
    </row>
    <row r="285" spans="2:2" ht="14.25" customHeight="1">
      <c r="B285" s="12"/>
    </row>
    <row r="286" spans="2:2" ht="14.25" customHeight="1">
      <c r="B286" s="12"/>
    </row>
    <row r="287" spans="2:2" ht="14.25" customHeight="1">
      <c r="B287" s="12"/>
    </row>
    <row r="288" spans="2:2" ht="14.25" customHeight="1">
      <c r="B288" s="12"/>
    </row>
    <row r="289" spans="2:2" ht="14.25" customHeight="1">
      <c r="B289" s="12"/>
    </row>
    <row r="290" spans="2:2" ht="14.25" customHeight="1">
      <c r="B290" s="12"/>
    </row>
    <row r="291" spans="2:2" ht="14.25" customHeight="1">
      <c r="B291" s="12"/>
    </row>
    <row r="292" spans="2:2" ht="14.25" customHeight="1">
      <c r="B292" s="12"/>
    </row>
    <row r="293" spans="2:2" ht="14.25" customHeight="1">
      <c r="B293" s="12"/>
    </row>
    <row r="294" spans="2:2" ht="14.25" customHeight="1">
      <c r="B294" s="12"/>
    </row>
    <row r="295" spans="2:2" ht="14.25" customHeight="1">
      <c r="B295" s="12"/>
    </row>
    <row r="296" spans="2:2" ht="14.25" customHeight="1">
      <c r="B296" s="12"/>
    </row>
    <row r="297" spans="2:2" ht="14.25" customHeight="1">
      <c r="B297" s="12"/>
    </row>
    <row r="298" spans="2:2" ht="14.25" customHeight="1">
      <c r="B298" s="12"/>
    </row>
    <row r="299" spans="2:2" ht="14.25" customHeight="1">
      <c r="B299" s="12"/>
    </row>
    <row r="300" spans="2:2" ht="14.25" customHeight="1">
      <c r="B300" s="12"/>
    </row>
    <row r="301" spans="2:2" ht="14.25" customHeight="1">
      <c r="B301" s="12"/>
    </row>
    <row r="302" spans="2:2" ht="14.25" customHeight="1">
      <c r="B302" s="12"/>
    </row>
    <row r="303" spans="2:2" ht="14.25" customHeight="1">
      <c r="B303" s="12"/>
    </row>
    <row r="304" spans="2:2" ht="14.25" customHeight="1">
      <c r="B304" s="12"/>
    </row>
    <row r="305" spans="2:2" ht="14.25" customHeight="1">
      <c r="B305" s="12"/>
    </row>
    <row r="306" spans="2:2" ht="14.25" customHeight="1">
      <c r="B306" s="12"/>
    </row>
    <row r="307" spans="2:2" ht="14.25" customHeight="1">
      <c r="B307" s="12"/>
    </row>
    <row r="308" spans="2:2" ht="14.25" customHeight="1">
      <c r="B308" s="12"/>
    </row>
    <row r="309" spans="2:2" ht="14.25" customHeight="1">
      <c r="B309" s="12"/>
    </row>
    <row r="310" spans="2:2" ht="14.25" customHeight="1">
      <c r="B310" s="12"/>
    </row>
    <row r="311" spans="2:2" ht="14.25" customHeight="1">
      <c r="B311" s="12"/>
    </row>
    <row r="312" spans="2:2" ht="14.25" customHeight="1">
      <c r="B312" s="12"/>
    </row>
    <row r="313" spans="2:2" ht="14.25" customHeight="1">
      <c r="B313" s="12"/>
    </row>
    <row r="314" spans="2:2" ht="14.25" customHeight="1">
      <c r="B314" s="12"/>
    </row>
    <row r="315" spans="2:2" ht="14.25" customHeight="1">
      <c r="B315" s="12"/>
    </row>
    <row r="316" spans="2:2" ht="14.25" customHeight="1">
      <c r="B316" s="12"/>
    </row>
    <row r="317" spans="2:2" ht="14.25" customHeight="1">
      <c r="B317" s="12"/>
    </row>
    <row r="318" spans="2:2" ht="14.25" customHeight="1">
      <c r="B318" s="12"/>
    </row>
    <row r="319" spans="2:2" ht="14.25" customHeight="1">
      <c r="B319" s="12"/>
    </row>
    <row r="320" spans="2:2" ht="14.25" customHeight="1">
      <c r="B320" s="12"/>
    </row>
    <row r="321" spans="2:2" ht="14.25" customHeight="1">
      <c r="B321" s="12"/>
    </row>
    <row r="322" spans="2:2" ht="14.25" customHeight="1">
      <c r="B322" s="12"/>
    </row>
    <row r="323" spans="2:2" ht="14.25" customHeight="1">
      <c r="B323" s="12"/>
    </row>
    <row r="324" spans="2:2" ht="14.25" customHeight="1">
      <c r="B324" s="12"/>
    </row>
    <row r="325" spans="2:2" ht="14.25" customHeight="1">
      <c r="B325" s="12"/>
    </row>
    <row r="326" spans="2:2" ht="14.25" customHeight="1">
      <c r="B326" s="12"/>
    </row>
    <row r="327" spans="2:2" ht="14.25" customHeight="1">
      <c r="B327" s="12"/>
    </row>
    <row r="328" spans="2:2" ht="14.25" customHeight="1">
      <c r="B328" s="12"/>
    </row>
    <row r="329" spans="2:2" ht="14.25" customHeight="1">
      <c r="B329" s="12"/>
    </row>
    <row r="330" spans="2:2" ht="14.25" customHeight="1">
      <c r="B330" s="12"/>
    </row>
    <row r="331" spans="2:2" ht="14.25" customHeight="1">
      <c r="B331" s="12"/>
    </row>
    <row r="332" spans="2:2" ht="14.25" customHeight="1">
      <c r="B332" s="12"/>
    </row>
    <row r="333" spans="2:2" ht="14.25" customHeight="1">
      <c r="B333" s="12"/>
    </row>
    <row r="334" spans="2:2" ht="14.25" customHeight="1">
      <c r="B334" s="12"/>
    </row>
    <row r="335" spans="2:2" ht="14.25" customHeight="1">
      <c r="B335" s="12"/>
    </row>
    <row r="336" spans="2:2" ht="14.25" customHeight="1">
      <c r="B336" s="12"/>
    </row>
    <row r="337" spans="2:2" ht="14.25" customHeight="1">
      <c r="B337" s="12"/>
    </row>
    <row r="338" spans="2:2" ht="14.25" customHeight="1">
      <c r="B338" s="12"/>
    </row>
    <row r="339" spans="2:2" ht="14.25" customHeight="1">
      <c r="B339" s="12"/>
    </row>
    <row r="340" spans="2:2" ht="14.25" customHeight="1">
      <c r="B340" s="12"/>
    </row>
    <row r="341" spans="2:2" ht="14.25" customHeight="1">
      <c r="B341" s="12"/>
    </row>
    <row r="342" spans="2:2" ht="14.25" customHeight="1">
      <c r="B342" s="12"/>
    </row>
    <row r="343" spans="2:2" ht="14.25" customHeight="1">
      <c r="B343" s="12"/>
    </row>
    <row r="344" spans="2:2" ht="14.25" customHeight="1">
      <c r="B344" s="12"/>
    </row>
    <row r="345" spans="2:2" ht="14.25" customHeight="1">
      <c r="B345" s="12"/>
    </row>
    <row r="346" spans="2:2" ht="14.25" customHeight="1">
      <c r="B346" s="12"/>
    </row>
    <row r="347" spans="2:2" ht="14.25" customHeight="1">
      <c r="B347" s="12"/>
    </row>
    <row r="348" spans="2:2" ht="14.25" customHeight="1">
      <c r="B348" s="12"/>
    </row>
    <row r="349" spans="2:2" ht="14.25" customHeight="1">
      <c r="B349" s="12"/>
    </row>
    <row r="350" spans="2:2" ht="14.25" customHeight="1">
      <c r="B350" s="12"/>
    </row>
    <row r="351" spans="2:2" ht="14.25" customHeight="1">
      <c r="B351" s="12"/>
    </row>
    <row r="352" spans="2:2" ht="14.25" customHeight="1">
      <c r="B352" s="12"/>
    </row>
    <row r="353" spans="2:2" ht="14.25" customHeight="1">
      <c r="B353" s="12"/>
    </row>
    <row r="354" spans="2:2" ht="14.25" customHeight="1">
      <c r="B354" s="12"/>
    </row>
    <row r="355" spans="2:2" ht="14.25" customHeight="1">
      <c r="B355" s="12"/>
    </row>
    <row r="356" spans="2:2" ht="14.25" customHeight="1">
      <c r="B356" s="12"/>
    </row>
    <row r="357" spans="2:2" ht="14.25" customHeight="1">
      <c r="B357" s="12"/>
    </row>
    <row r="358" spans="2:2" ht="14.25" customHeight="1">
      <c r="B358" s="12"/>
    </row>
    <row r="359" spans="2:2" ht="14.25" customHeight="1">
      <c r="B359" s="12"/>
    </row>
    <row r="360" spans="2:2" ht="14.25" customHeight="1">
      <c r="B360" s="12"/>
    </row>
    <row r="361" spans="2:2" ht="14.25" customHeight="1">
      <c r="B361" s="12"/>
    </row>
    <row r="362" spans="2:2" ht="14.25" customHeight="1">
      <c r="B362" s="12"/>
    </row>
    <row r="363" spans="2:2" ht="14.25" customHeight="1">
      <c r="B363" s="12"/>
    </row>
    <row r="364" spans="2:2" ht="14.25" customHeight="1">
      <c r="B364" s="12"/>
    </row>
    <row r="365" spans="2:2" ht="14.25" customHeight="1">
      <c r="B365" s="12"/>
    </row>
    <row r="366" spans="2:2" ht="14.25" customHeight="1">
      <c r="B366" s="12"/>
    </row>
    <row r="367" spans="2:2" ht="14.25" customHeight="1">
      <c r="B367" s="12"/>
    </row>
    <row r="368" spans="2:2" ht="14.25" customHeight="1">
      <c r="B368" s="12"/>
    </row>
    <row r="369" spans="2:2" ht="14.25" customHeight="1">
      <c r="B369" s="12"/>
    </row>
    <row r="370" spans="2:2" ht="14.25" customHeight="1">
      <c r="B370" s="12"/>
    </row>
    <row r="371" spans="2:2" ht="14.25" customHeight="1">
      <c r="B371" s="12"/>
    </row>
    <row r="372" spans="2:2" ht="14.25" customHeight="1">
      <c r="B372" s="12"/>
    </row>
    <row r="373" spans="2:2" ht="14.25" customHeight="1">
      <c r="B373" s="12"/>
    </row>
    <row r="374" spans="2:2" ht="14.25" customHeight="1">
      <c r="B374" s="12"/>
    </row>
    <row r="375" spans="2:2" ht="14.25" customHeight="1">
      <c r="B375" s="12"/>
    </row>
    <row r="376" spans="2:2" ht="14.25" customHeight="1">
      <c r="B376" s="12"/>
    </row>
    <row r="377" spans="2:2" ht="14.25" customHeight="1">
      <c r="B377" s="12"/>
    </row>
    <row r="378" spans="2:2" ht="14.25" customHeight="1">
      <c r="B378" s="12"/>
    </row>
    <row r="379" spans="2:2" ht="14.25" customHeight="1">
      <c r="B379" s="12"/>
    </row>
    <row r="380" spans="2:2" ht="14.25" customHeight="1">
      <c r="B380" s="12"/>
    </row>
    <row r="381" spans="2:2" ht="14.25" customHeight="1">
      <c r="B381" s="12"/>
    </row>
    <row r="382" spans="2:2" ht="14.25" customHeight="1">
      <c r="B382" s="12"/>
    </row>
    <row r="383" spans="2:2" ht="14.25" customHeight="1">
      <c r="B383" s="12"/>
    </row>
    <row r="384" spans="2:2" ht="14.25" customHeight="1">
      <c r="B384" s="12"/>
    </row>
    <row r="385" spans="2:2" ht="14.25" customHeight="1">
      <c r="B385" s="12"/>
    </row>
    <row r="386" spans="2:2" ht="14.25" customHeight="1">
      <c r="B386" s="12"/>
    </row>
    <row r="387" spans="2:2" ht="14.25" customHeight="1">
      <c r="B387" s="12"/>
    </row>
    <row r="388" spans="2:2" ht="14.25" customHeight="1">
      <c r="B388" s="12"/>
    </row>
    <row r="389" spans="2:2" ht="14.25" customHeight="1">
      <c r="B389" s="12"/>
    </row>
    <row r="390" spans="2:2" ht="14.25" customHeight="1">
      <c r="B390" s="12"/>
    </row>
    <row r="391" spans="2:2" ht="14.25" customHeight="1">
      <c r="B391" s="12"/>
    </row>
    <row r="392" spans="2:2" ht="14.25" customHeight="1">
      <c r="B392" s="12"/>
    </row>
    <row r="393" spans="2:2" ht="14.25" customHeight="1">
      <c r="B393" s="12"/>
    </row>
    <row r="394" spans="2:2" ht="14.25" customHeight="1">
      <c r="B394" s="12"/>
    </row>
    <row r="395" spans="2:2" ht="14.25" customHeight="1">
      <c r="B395" s="12"/>
    </row>
    <row r="396" spans="2:2" ht="14.25" customHeight="1">
      <c r="B396" s="12"/>
    </row>
    <row r="397" spans="2:2" ht="14.25" customHeight="1">
      <c r="B397" s="12"/>
    </row>
    <row r="398" spans="2:2" ht="14.25" customHeight="1">
      <c r="B398" s="12"/>
    </row>
    <row r="399" spans="2:2" ht="14.25" customHeight="1">
      <c r="B399" s="12"/>
    </row>
    <row r="400" spans="2:2" ht="14.25" customHeight="1">
      <c r="B400" s="12"/>
    </row>
    <row r="401" spans="2:2" ht="14.25" customHeight="1">
      <c r="B401" s="12"/>
    </row>
    <row r="402" spans="2:2" ht="14.25" customHeight="1">
      <c r="B402" s="12"/>
    </row>
    <row r="403" spans="2:2" ht="14.25" customHeight="1">
      <c r="B403" s="12"/>
    </row>
    <row r="404" spans="2:2" ht="14.25" customHeight="1">
      <c r="B404" s="12"/>
    </row>
    <row r="405" spans="2:2" ht="14.25" customHeight="1">
      <c r="B405" s="12"/>
    </row>
    <row r="406" spans="2:2" ht="14.25" customHeight="1">
      <c r="B406" s="12"/>
    </row>
    <row r="407" spans="2:2" ht="14.25" customHeight="1">
      <c r="B407" s="12"/>
    </row>
    <row r="408" spans="2:2" ht="14.25" customHeight="1">
      <c r="B408" s="12"/>
    </row>
    <row r="409" spans="2:2" ht="14.25" customHeight="1">
      <c r="B409" s="12"/>
    </row>
    <row r="410" spans="2:2" ht="14.25" customHeight="1">
      <c r="B410" s="12"/>
    </row>
    <row r="411" spans="2:2" ht="14.25" customHeight="1">
      <c r="B411" s="12"/>
    </row>
    <row r="412" spans="2:2" ht="14.25" customHeight="1">
      <c r="B412" s="12"/>
    </row>
    <row r="413" spans="2:2" ht="14.25" customHeight="1">
      <c r="B413" s="12"/>
    </row>
    <row r="414" spans="2:2" ht="14.25" customHeight="1">
      <c r="B414" s="12"/>
    </row>
    <row r="415" spans="2:2" ht="14.25" customHeight="1">
      <c r="B415" s="12"/>
    </row>
    <row r="416" spans="2:2" ht="14.25" customHeight="1">
      <c r="B416" s="12"/>
    </row>
    <row r="417" spans="2:2" ht="14.25" customHeight="1">
      <c r="B417" s="12"/>
    </row>
    <row r="418" spans="2:2" ht="14.25" customHeight="1">
      <c r="B418" s="12"/>
    </row>
    <row r="419" spans="2:2" ht="14.25" customHeight="1">
      <c r="B419" s="12"/>
    </row>
    <row r="420" spans="2:2" ht="14.25" customHeight="1">
      <c r="B420" s="12"/>
    </row>
    <row r="421" spans="2:2" ht="14.25" customHeight="1">
      <c r="B421" s="12"/>
    </row>
    <row r="422" spans="2:2" ht="14.25" customHeight="1">
      <c r="B422" s="12"/>
    </row>
    <row r="423" spans="2:2" ht="14.25" customHeight="1">
      <c r="B423" s="12"/>
    </row>
    <row r="424" spans="2:2" ht="14.25" customHeight="1">
      <c r="B424" s="12"/>
    </row>
    <row r="425" spans="2:2" ht="14.25" customHeight="1">
      <c r="B425" s="12"/>
    </row>
    <row r="426" spans="2:2" ht="14.25" customHeight="1">
      <c r="B426" s="12"/>
    </row>
    <row r="427" spans="2:2" ht="14.25" customHeight="1">
      <c r="B427" s="12"/>
    </row>
    <row r="428" spans="2:2" ht="14.25" customHeight="1">
      <c r="B428" s="12"/>
    </row>
    <row r="429" spans="2:2" ht="14.25" customHeight="1">
      <c r="B429" s="12"/>
    </row>
    <row r="430" spans="2:2" ht="14.25" customHeight="1">
      <c r="B430" s="12"/>
    </row>
    <row r="431" spans="2:2" ht="14.25" customHeight="1">
      <c r="B431" s="12"/>
    </row>
    <row r="432" spans="2:2" ht="14.25" customHeight="1">
      <c r="B432" s="12"/>
    </row>
    <row r="433" spans="2:2" ht="14.25" customHeight="1">
      <c r="B433" s="12"/>
    </row>
    <row r="434" spans="2:2" ht="14.25" customHeight="1">
      <c r="B434" s="12"/>
    </row>
    <row r="435" spans="2:2" ht="14.25" customHeight="1">
      <c r="B435" s="12"/>
    </row>
    <row r="436" spans="2:2" ht="14.25" customHeight="1">
      <c r="B436" s="12"/>
    </row>
    <row r="437" spans="2:2" ht="14.25" customHeight="1">
      <c r="B437" s="12"/>
    </row>
    <row r="438" spans="2:2" ht="14.25" customHeight="1">
      <c r="B438" s="12"/>
    </row>
    <row r="439" spans="2:2" ht="14.25" customHeight="1">
      <c r="B439" s="12"/>
    </row>
    <row r="440" spans="2:2" ht="14.25" customHeight="1">
      <c r="B440" s="12"/>
    </row>
    <row r="441" spans="2:2" ht="14.25" customHeight="1">
      <c r="B441" s="12"/>
    </row>
    <row r="442" spans="2:2" ht="14.25" customHeight="1">
      <c r="B442" s="12"/>
    </row>
    <row r="443" spans="2:2" ht="14.25" customHeight="1">
      <c r="B443" s="12"/>
    </row>
    <row r="444" spans="2:2" ht="14.25" customHeight="1">
      <c r="B444" s="12"/>
    </row>
    <row r="445" spans="2:2" ht="14.25" customHeight="1">
      <c r="B445" s="12"/>
    </row>
    <row r="446" spans="2:2" ht="14.25" customHeight="1">
      <c r="B446" s="12"/>
    </row>
    <row r="447" spans="2:2" ht="14.25" customHeight="1">
      <c r="B447" s="12"/>
    </row>
    <row r="448" spans="2:2" ht="14.25" customHeight="1">
      <c r="B448" s="12"/>
    </row>
    <row r="449" spans="2:2" ht="14.25" customHeight="1">
      <c r="B449" s="12"/>
    </row>
    <row r="450" spans="2:2" ht="14.25" customHeight="1">
      <c r="B450" s="12"/>
    </row>
    <row r="451" spans="2:2" ht="14.25" customHeight="1">
      <c r="B451" s="12"/>
    </row>
    <row r="452" spans="2:2" ht="14.25" customHeight="1">
      <c r="B452" s="12"/>
    </row>
    <row r="453" spans="2:2" ht="14.25" customHeight="1">
      <c r="B453" s="12"/>
    </row>
    <row r="454" spans="2:2" ht="14.25" customHeight="1">
      <c r="B454" s="12"/>
    </row>
    <row r="455" spans="2:2" ht="14.25" customHeight="1">
      <c r="B455" s="12"/>
    </row>
    <row r="456" spans="2:2" ht="14.25" customHeight="1">
      <c r="B456" s="12"/>
    </row>
    <row r="457" spans="2:2" ht="14.25" customHeight="1">
      <c r="B457" s="12"/>
    </row>
    <row r="458" spans="2:2" ht="14.25" customHeight="1">
      <c r="B458" s="12"/>
    </row>
    <row r="459" spans="2:2" ht="14.25" customHeight="1">
      <c r="B459" s="12"/>
    </row>
    <row r="460" spans="2:2" ht="14.25" customHeight="1">
      <c r="B460" s="12"/>
    </row>
    <row r="461" spans="2:2" ht="14.25" customHeight="1">
      <c r="B461" s="12"/>
    </row>
    <row r="462" spans="2:2" ht="14.25" customHeight="1">
      <c r="B462" s="12"/>
    </row>
    <row r="463" spans="2:2" ht="14.25" customHeight="1">
      <c r="B463" s="12"/>
    </row>
    <row r="464" spans="2:2" ht="14.25" customHeight="1">
      <c r="B464" s="12"/>
    </row>
    <row r="465" spans="2:2" ht="14.25" customHeight="1">
      <c r="B465" s="12"/>
    </row>
    <row r="466" spans="2:2" ht="14.25" customHeight="1">
      <c r="B466" s="12"/>
    </row>
    <row r="467" spans="2:2" ht="14.25" customHeight="1">
      <c r="B467" s="12"/>
    </row>
    <row r="468" spans="2:2" ht="14.25" customHeight="1">
      <c r="B468" s="12"/>
    </row>
    <row r="469" spans="2:2" ht="14.25" customHeight="1">
      <c r="B469" s="12"/>
    </row>
    <row r="470" spans="2:2" ht="14.25" customHeight="1">
      <c r="B470" s="12"/>
    </row>
    <row r="471" spans="2:2" ht="14.25" customHeight="1">
      <c r="B471" s="12"/>
    </row>
    <row r="472" spans="2:2" ht="14.25" customHeight="1">
      <c r="B472" s="12"/>
    </row>
    <row r="473" spans="2:2" ht="14.25" customHeight="1">
      <c r="B473" s="12"/>
    </row>
    <row r="474" spans="2:2" ht="14.25" customHeight="1">
      <c r="B474" s="12"/>
    </row>
    <row r="475" spans="2:2" ht="14.25" customHeight="1">
      <c r="B475" s="12"/>
    </row>
    <row r="476" spans="2:2" ht="14.25" customHeight="1">
      <c r="B476" s="12"/>
    </row>
    <row r="477" spans="2:2" ht="14.25" customHeight="1">
      <c r="B477" s="12"/>
    </row>
    <row r="478" spans="2:2" ht="14.25" customHeight="1">
      <c r="B478" s="12"/>
    </row>
    <row r="479" spans="2:2" ht="14.25" customHeight="1">
      <c r="B479" s="12"/>
    </row>
    <row r="480" spans="2:2" ht="14.25" customHeight="1">
      <c r="B480" s="12"/>
    </row>
    <row r="481" spans="2:2" ht="14.25" customHeight="1">
      <c r="B481" s="12"/>
    </row>
    <row r="482" spans="2:2" ht="14.25" customHeight="1">
      <c r="B482" s="12"/>
    </row>
    <row r="483" spans="2:2" ht="14.25" customHeight="1">
      <c r="B483" s="12"/>
    </row>
    <row r="484" spans="2:2" ht="14.25" customHeight="1">
      <c r="B484" s="12"/>
    </row>
    <row r="485" spans="2:2" ht="14.25" customHeight="1">
      <c r="B485" s="12"/>
    </row>
    <row r="486" spans="2:2" ht="14.25" customHeight="1">
      <c r="B486" s="12"/>
    </row>
    <row r="487" spans="2:2" ht="14.25" customHeight="1">
      <c r="B487" s="12"/>
    </row>
    <row r="488" spans="2:2" ht="14.25" customHeight="1">
      <c r="B488" s="12"/>
    </row>
    <row r="489" spans="2:2" ht="14.25" customHeight="1">
      <c r="B489" s="12"/>
    </row>
    <row r="490" spans="2:2" ht="14.25" customHeight="1">
      <c r="B490" s="12"/>
    </row>
    <row r="491" spans="2:2" ht="14.25" customHeight="1">
      <c r="B491" s="12"/>
    </row>
    <row r="492" spans="2:2" ht="14.25" customHeight="1">
      <c r="B492" s="12"/>
    </row>
    <row r="493" spans="2:2" ht="14.25" customHeight="1">
      <c r="B493" s="12"/>
    </row>
    <row r="494" spans="2:2" ht="14.25" customHeight="1">
      <c r="B494" s="12"/>
    </row>
    <row r="495" spans="2:2" ht="14.25" customHeight="1">
      <c r="B495" s="12"/>
    </row>
    <row r="496" spans="2:2" ht="14.25" customHeight="1">
      <c r="B496" s="12"/>
    </row>
    <row r="497" spans="2:2" ht="14.25" customHeight="1">
      <c r="B497" s="12"/>
    </row>
    <row r="498" spans="2:2" ht="14.25" customHeight="1">
      <c r="B498" s="12"/>
    </row>
    <row r="499" spans="2:2" ht="14.25" customHeight="1">
      <c r="B499" s="12"/>
    </row>
    <row r="500" spans="2:2" ht="14.25" customHeight="1">
      <c r="B500" s="12"/>
    </row>
    <row r="501" spans="2:2" ht="14.25" customHeight="1">
      <c r="B501" s="12"/>
    </row>
    <row r="502" spans="2:2" ht="14.25" customHeight="1">
      <c r="B502" s="12"/>
    </row>
    <row r="503" spans="2:2" ht="14.25" customHeight="1">
      <c r="B503" s="12"/>
    </row>
    <row r="504" spans="2:2" ht="14.25" customHeight="1">
      <c r="B504" s="12"/>
    </row>
    <row r="505" spans="2:2" ht="14.25" customHeight="1">
      <c r="B505" s="12"/>
    </row>
    <row r="506" spans="2:2" ht="14.25" customHeight="1">
      <c r="B506" s="12"/>
    </row>
    <row r="507" spans="2:2" ht="14.25" customHeight="1">
      <c r="B507" s="12"/>
    </row>
    <row r="508" spans="2:2" ht="14.25" customHeight="1">
      <c r="B508" s="12"/>
    </row>
    <row r="509" spans="2:2" ht="14.25" customHeight="1">
      <c r="B509" s="12"/>
    </row>
    <row r="510" spans="2:2" ht="14.25" customHeight="1">
      <c r="B510" s="12"/>
    </row>
    <row r="511" spans="2:2" ht="14.25" customHeight="1">
      <c r="B511" s="12"/>
    </row>
    <row r="512" spans="2:2" ht="14.25" customHeight="1">
      <c r="B512" s="12"/>
    </row>
    <row r="513" spans="2:2" ht="14.25" customHeight="1">
      <c r="B513" s="12"/>
    </row>
    <row r="514" spans="2:2" ht="14.25" customHeight="1">
      <c r="B514" s="12"/>
    </row>
    <row r="515" spans="2:2" ht="14.25" customHeight="1">
      <c r="B515" s="12"/>
    </row>
    <row r="516" spans="2:2" ht="14.25" customHeight="1">
      <c r="B516" s="12"/>
    </row>
    <row r="517" spans="2:2" ht="14.25" customHeight="1">
      <c r="B517" s="12"/>
    </row>
    <row r="518" spans="2:2" ht="14.25" customHeight="1">
      <c r="B518" s="12"/>
    </row>
    <row r="519" spans="2:2" ht="14.25" customHeight="1">
      <c r="B519" s="12"/>
    </row>
    <row r="520" spans="2:2" ht="14.25" customHeight="1">
      <c r="B520" s="12"/>
    </row>
    <row r="521" spans="2:2" ht="14.25" customHeight="1">
      <c r="B521" s="12"/>
    </row>
    <row r="522" spans="2:2" ht="14.25" customHeight="1">
      <c r="B522" s="12"/>
    </row>
    <row r="523" spans="2:2" ht="14.25" customHeight="1">
      <c r="B523" s="12"/>
    </row>
    <row r="524" spans="2:2" ht="14.25" customHeight="1">
      <c r="B524" s="12"/>
    </row>
    <row r="525" spans="2:2" ht="14.25" customHeight="1">
      <c r="B525" s="12"/>
    </row>
    <row r="526" spans="2:2" ht="14.25" customHeight="1">
      <c r="B526" s="12"/>
    </row>
    <row r="527" spans="2:2" ht="14.25" customHeight="1">
      <c r="B527" s="12"/>
    </row>
    <row r="528" spans="2:2" ht="14.25" customHeight="1">
      <c r="B528" s="12"/>
    </row>
    <row r="529" spans="2:2" ht="14.25" customHeight="1">
      <c r="B529" s="12"/>
    </row>
    <row r="530" spans="2:2" ht="14.25" customHeight="1">
      <c r="B530" s="12"/>
    </row>
    <row r="531" spans="2:2" ht="14.25" customHeight="1">
      <c r="B531" s="12"/>
    </row>
    <row r="532" spans="2:2" ht="14.25" customHeight="1">
      <c r="B532" s="12"/>
    </row>
    <row r="533" spans="2:2" ht="14.25" customHeight="1">
      <c r="B533" s="12"/>
    </row>
    <row r="534" spans="2:2" ht="14.25" customHeight="1">
      <c r="B534" s="12"/>
    </row>
    <row r="535" spans="2:2" ht="14.25" customHeight="1">
      <c r="B535" s="12"/>
    </row>
    <row r="536" spans="2:2" ht="14.25" customHeight="1">
      <c r="B536" s="12"/>
    </row>
    <row r="537" spans="2:2" ht="14.25" customHeight="1">
      <c r="B537" s="12"/>
    </row>
    <row r="538" spans="2:2" ht="14.25" customHeight="1">
      <c r="B538" s="12"/>
    </row>
    <row r="539" spans="2:2" ht="14.25" customHeight="1">
      <c r="B539" s="12"/>
    </row>
    <row r="540" spans="2:2" ht="14.25" customHeight="1">
      <c r="B540" s="12"/>
    </row>
    <row r="541" spans="2:2" ht="14.25" customHeight="1">
      <c r="B541" s="12"/>
    </row>
    <row r="542" spans="2:2" ht="14.25" customHeight="1">
      <c r="B542" s="12"/>
    </row>
    <row r="543" spans="2:2" ht="14.25" customHeight="1">
      <c r="B543" s="12"/>
    </row>
    <row r="544" spans="2:2" ht="14.25" customHeight="1">
      <c r="B544" s="12"/>
    </row>
    <row r="545" spans="2:2" ht="14.25" customHeight="1">
      <c r="B545" s="12"/>
    </row>
    <row r="546" spans="2:2" ht="14.25" customHeight="1">
      <c r="B546" s="12"/>
    </row>
    <row r="547" spans="2:2" ht="14.25" customHeight="1">
      <c r="B547" s="12"/>
    </row>
    <row r="548" spans="2:2" ht="14.25" customHeight="1">
      <c r="B548" s="12"/>
    </row>
    <row r="549" spans="2:2" ht="14.25" customHeight="1">
      <c r="B549" s="12"/>
    </row>
    <row r="550" spans="2:2" ht="14.25" customHeight="1">
      <c r="B550" s="12"/>
    </row>
    <row r="551" spans="2:2" ht="14.25" customHeight="1">
      <c r="B551" s="12"/>
    </row>
    <row r="552" spans="2:2" ht="14.25" customHeight="1">
      <c r="B552" s="12"/>
    </row>
    <row r="553" spans="2:2" ht="14.25" customHeight="1">
      <c r="B553" s="12"/>
    </row>
    <row r="554" spans="2:2" ht="14.25" customHeight="1">
      <c r="B554" s="12"/>
    </row>
    <row r="555" spans="2:2" ht="14.25" customHeight="1">
      <c r="B555" s="12"/>
    </row>
    <row r="556" spans="2:2" ht="14.25" customHeight="1">
      <c r="B556" s="12"/>
    </row>
    <row r="557" spans="2:2" ht="14.25" customHeight="1">
      <c r="B557" s="12"/>
    </row>
    <row r="558" spans="2:2" ht="14.25" customHeight="1">
      <c r="B558" s="12"/>
    </row>
    <row r="559" spans="2:2" ht="14.25" customHeight="1">
      <c r="B559" s="12"/>
    </row>
    <row r="560" spans="2:2" ht="14.25" customHeight="1">
      <c r="B560" s="12"/>
    </row>
    <row r="561" spans="2:2" ht="14.25" customHeight="1">
      <c r="B561" s="12"/>
    </row>
    <row r="562" spans="2:2" ht="14.25" customHeight="1">
      <c r="B562" s="12"/>
    </row>
    <row r="563" spans="2:2" ht="14.25" customHeight="1">
      <c r="B563" s="12"/>
    </row>
    <row r="564" spans="2:2" ht="14.25" customHeight="1">
      <c r="B564" s="12"/>
    </row>
    <row r="565" spans="2:2" ht="14.25" customHeight="1">
      <c r="B565" s="12"/>
    </row>
    <row r="566" spans="2:2" ht="14.25" customHeight="1">
      <c r="B566" s="12"/>
    </row>
    <row r="567" spans="2:2" ht="14.25" customHeight="1">
      <c r="B567" s="12"/>
    </row>
    <row r="568" spans="2:2" ht="14.25" customHeight="1">
      <c r="B568" s="12"/>
    </row>
    <row r="569" spans="2:2" ht="14.25" customHeight="1">
      <c r="B569" s="12"/>
    </row>
    <row r="570" spans="2:2" ht="14.25" customHeight="1">
      <c r="B570" s="12"/>
    </row>
    <row r="571" spans="2:2" ht="14.25" customHeight="1">
      <c r="B571" s="12"/>
    </row>
    <row r="572" spans="2:2" ht="14.25" customHeight="1">
      <c r="B572" s="12"/>
    </row>
    <row r="573" spans="2:2" ht="14.25" customHeight="1">
      <c r="B573" s="12"/>
    </row>
    <row r="574" spans="2:2" ht="14.25" customHeight="1">
      <c r="B574" s="12"/>
    </row>
    <row r="575" spans="2:2" ht="14.25" customHeight="1">
      <c r="B575" s="12"/>
    </row>
    <row r="576" spans="2:2" ht="14.25" customHeight="1">
      <c r="B576" s="12"/>
    </row>
    <row r="577" spans="2:2" ht="14.25" customHeight="1">
      <c r="B577" s="12"/>
    </row>
    <row r="578" spans="2:2" ht="14.25" customHeight="1">
      <c r="B578" s="12"/>
    </row>
    <row r="579" spans="2:2" ht="14.25" customHeight="1">
      <c r="B579" s="12"/>
    </row>
    <row r="580" spans="2:2" ht="14.25" customHeight="1">
      <c r="B580" s="12"/>
    </row>
    <row r="581" spans="2:2" ht="14.25" customHeight="1">
      <c r="B581" s="12"/>
    </row>
    <row r="582" spans="2:2" ht="14.25" customHeight="1">
      <c r="B582" s="12"/>
    </row>
    <row r="583" spans="2:2" ht="14.25" customHeight="1">
      <c r="B583" s="12"/>
    </row>
    <row r="584" spans="2:2" ht="14.25" customHeight="1">
      <c r="B584" s="12"/>
    </row>
    <row r="585" spans="2:2" ht="14.25" customHeight="1">
      <c r="B585" s="12"/>
    </row>
    <row r="586" spans="2:2" ht="14.25" customHeight="1">
      <c r="B586" s="12"/>
    </row>
    <row r="587" spans="2:2" ht="14.25" customHeight="1">
      <c r="B587" s="12"/>
    </row>
    <row r="588" spans="2:2" ht="14.25" customHeight="1">
      <c r="B588" s="12"/>
    </row>
    <row r="589" spans="2:2" ht="14.25" customHeight="1">
      <c r="B589" s="12"/>
    </row>
    <row r="590" spans="2:2" ht="14.25" customHeight="1">
      <c r="B590" s="12"/>
    </row>
    <row r="591" spans="2:2" ht="14.25" customHeight="1">
      <c r="B591" s="12"/>
    </row>
    <row r="592" spans="2:2" ht="14.25" customHeight="1">
      <c r="B592" s="12"/>
    </row>
    <row r="593" spans="2:2" ht="14.25" customHeight="1">
      <c r="B593" s="12"/>
    </row>
    <row r="594" spans="2:2" ht="14.25" customHeight="1">
      <c r="B594" s="12"/>
    </row>
    <row r="595" spans="2:2" ht="14.25" customHeight="1">
      <c r="B595" s="12"/>
    </row>
    <row r="596" spans="2:2" ht="14.25" customHeight="1">
      <c r="B596" s="12"/>
    </row>
    <row r="597" spans="2:2" ht="14.25" customHeight="1">
      <c r="B597" s="12"/>
    </row>
    <row r="598" spans="2:2" ht="14.25" customHeight="1">
      <c r="B598" s="12"/>
    </row>
    <row r="599" spans="2:2" ht="14.25" customHeight="1">
      <c r="B599" s="12"/>
    </row>
    <row r="600" spans="2:2" ht="14.25" customHeight="1">
      <c r="B600" s="12"/>
    </row>
    <row r="601" spans="2:2" ht="14.25" customHeight="1">
      <c r="B601" s="12"/>
    </row>
    <row r="602" spans="2:2" ht="14.25" customHeight="1">
      <c r="B602" s="12"/>
    </row>
    <row r="603" spans="2:2" ht="14.25" customHeight="1">
      <c r="B603" s="12"/>
    </row>
    <row r="604" spans="2:2" ht="14.25" customHeight="1">
      <c r="B604" s="12"/>
    </row>
    <row r="605" spans="2:2" ht="14.25" customHeight="1">
      <c r="B605" s="12"/>
    </row>
    <row r="606" spans="2:2" ht="14.25" customHeight="1">
      <c r="B606" s="12"/>
    </row>
    <row r="607" spans="2:2" ht="14.25" customHeight="1">
      <c r="B607" s="12"/>
    </row>
    <row r="608" spans="2:2" ht="14.25" customHeight="1">
      <c r="B608" s="12"/>
    </row>
    <row r="609" spans="2:2" ht="14.25" customHeight="1">
      <c r="B609" s="12"/>
    </row>
    <row r="610" spans="2:2" ht="14.25" customHeight="1">
      <c r="B610" s="12"/>
    </row>
    <row r="611" spans="2:2" ht="14.25" customHeight="1">
      <c r="B611" s="12"/>
    </row>
    <row r="612" spans="2:2" ht="14.25" customHeight="1">
      <c r="B612" s="12"/>
    </row>
    <row r="613" spans="2:2" ht="14.25" customHeight="1">
      <c r="B613" s="12"/>
    </row>
    <row r="614" spans="2:2" ht="14.25" customHeight="1">
      <c r="B614" s="12"/>
    </row>
    <row r="615" spans="2:2" ht="14.25" customHeight="1">
      <c r="B615" s="12"/>
    </row>
    <row r="616" spans="2:2" ht="14.25" customHeight="1">
      <c r="B616" s="12"/>
    </row>
    <row r="617" spans="2:2" ht="14.25" customHeight="1">
      <c r="B617" s="12"/>
    </row>
    <row r="618" spans="2:2" ht="14.25" customHeight="1">
      <c r="B618" s="12"/>
    </row>
    <row r="619" spans="2:2" ht="14.25" customHeight="1">
      <c r="B619" s="12"/>
    </row>
    <row r="620" spans="2:2" ht="14.25" customHeight="1">
      <c r="B620" s="12"/>
    </row>
    <row r="621" spans="2:2" ht="14.25" customHeight="1">
      <c r="B621" s="12"/>
    </row>
    <row r="622" spans="2:2" ht="14.25" customHeight="1">
      <c r="B622" s="12"/>
    </row>
    <row r="623" spans="2:2" ht="14.25" customHeight="1">
      <c r="B623" s="12"/>
    </row>
    <row r="624" spans="2:2" ht="14.25" customHeight="1">
      <c r="B624" s="12"/>
    </row>
    <row r="625" spans="2:2" ht="14.25" customHeight="1">
      <c r="B625" s="12"/>
    </row>
    <row r="626" spans="2:2" ht="14.25" customHeight="1">
      <c r="B626" s="12"/>
    </row>
    <row r="627" spans="2:2" ht="14.25" customHeight="1">
      <c r="B627" s="12"/>
    </row>
    <row r="628" spans="2:2" ht="14.25" customHeight="1">
      <c r="B628" s="12"/>
    </row>
    <row r="629" spans="2:2" ht="14.25" customHeight="1">
      <c r="B629" s="12"/>
    </row>
    <row r="630" spans="2:2" ht="14.25" customHeight="1">
      <c r="B630" s="12"/>
    </row>
    <row r="631" spans="2:2" ht="14.25" customHeight="1">
      <c r="B631" s="12"/>
    </row>
    <row r="632" spans="2:2" ht="14.25" customHeight="1">
      <c r="B632" s="12"/>
    </row>
    <row r="633" spans="2:2" ht="14.25" customHeight="1">
      <c r="B633" s="12"/>
    </row>
    <row r="634" spans="2:2" ht="14.25" customHeight="1">
      <c r="B634" s="12"/>
    </row>
    <row r="635" spans="2:2" ht="14.25" customHeight="1">
      <c r="B635" s="12"/>
    </row>
    <row r="636" spans="2:2" ht="14.25" customHeight="1">
      <c r="B636" s="12"/>
    </row>
    <row r="637" spans="2:2" ht="14.25" customHeight="1">
      <c r="B637" s="12"/>
    </row>
    <row r="638" spans="2:2" ht="14.25" customHeight="1">
      <c r="B638" s="12"/>
    </row>
    <row r="639" spans="2:2" ht="14.25" customHeight="1">
      <c r="B639" s="12"/>
    </row>
    <row r="640" spans="2:2" ht="14.25" customHeight="1">
      <c r="B640" s="12"/>
    </row>
    <row r="641" spans="2:2" ht="14.25" customHeight="1">
      <c r="B641" s="12"/>
    </row>
    <row r="642" spans="2:2" ht="14.25" customHeight="1">
      <c r="B642" s="12"/>
    </row>
    <row r="643" spans="2:2" ht="14.25" customHeight="1">
      <c r="B643" s="12"/>
    </row>
    <row r="644" spans="2:2" ht="14.25" customHeight="1">
      <c r="B644" s="12"/>
    </row>
    <row r="645" spans="2:2" ht="14.25" customHeight="1">
      <c r="B645" s="12"/>
    </row>
    <row r="646" spans="2:2" ht="14.25" customHeight="1">
      <c r="B646" s="12"/>
    </row>
    <row r="647" spans="2:2" ht="14.25" customHeight="1">
      <c r="B647" s="12"/>
    </row>
    <row r="648" spans="2:2" ht="14.25" customHeight="1">
      <c r="B648" s="12"/>
    </row>
    <row r="649" spans="2:2" ht="14.25" customHeight="1">
      <c r="B649" s="12"/>
    </row>
    <row r="650" spans="2:2" ht="14.25" customHeight="1">
      <c r="B650" s="12"/>
    </row>
    <row r="651" spans="2:2" ht="14.25" customHeight="1">
      <c r="B651" s="12"/>
    </row>
    <row r="652" spans="2:2" ht="14.25" customHeight="1">
      <c r="B652" s="12"/>
    </row>
    <row r="653" spans="2:2" ht="14.25" customHeight="1">
      <c r="B653" s="12"/>
    </row>
    <row r="654" spans="2:2" ht="14.25" customHeight="1">
      <c r="B654" s="12"/>
    </row>
    <row r="655" spans="2:2" ht="14.25" customHeight="1">
      <c r="B655" s="12"/>
    </row>
    <row r="656" spans="2:2" ht="14.25" customHeight="1">
      <c r="B656" s="12"/>
    </row>
    <row r="657" spans="2:2" ht="14.25" customHeight="1">
      <c r="B657" s="12"/>
    </row>
    <row r="658" spans="2:2" ht="14.25" customHeight="1">
      <c r="B658" s="12"/>
    </row>
    <row r="659" spans="2:2" ht="14.25" customHeight="1">
      <c r="B659" s="12"/>
    </row>
    <row r="660" spans="2:2" ht="14.25" customHeight="1">
      <c r="B660" s="12"/>
    </row>
    <row r="661" spans="2:2" ht="14.25" customHeight="1">
      <c r="B661" s="12"/>
    </row>
    <row r="662" spans="2:2" ht="14.25" customHeight="1">
      <c r="B662" s="12"/>
    </row>
    <row r="663" spans="2:2" ht="14.25" customHeight="1">
      <c r="B663" s="12"/>
    </row>
    <row r="664" spans="2:2" ht="14.25" customHeight="1">
      <c r="B664" s="12"/>
    </row>
    <row r="665" spans="2:2" ht="14.25" customHeight="1">
      <c r="B665" s="12"/>
    </row>
    <row r="666" spans="2:2" ht="14.25" customHeight="1">
      <c r="B666" s="12"/>
    </row>
    <row r="667" spans="2:2" ht="14.25" customHeight="1">
      <c r="B667" s="12"/>
    </row>
    <row r="668" spans="2:2" ht="14.25" customHeight="1">
      <c r="B668" s="12"/>
    </row>
    <row r="669" spans="2:2" ht="14.25" customHeight="1">
      <c r="B669" s="12"/>
    </row>
    <row r="670" spans="2:2" ht="14.25" customHeight="1">
      <c r="B670" s="12"/>
    </row>
    <row r="671" spans="2:2" ht="14.25" customHeight="1">
      <c r="B671" s="12"/>
    </row>
    <row r="672" spans="2:2" ht="14.25" customHeight="1">
      <c r="B672" s="12"/>
    </row>
    <row r="673" spans="2:2" ht="14.25" customHeight="1">
      <c r="B673" s="12"/>
    </row>
    <row r="674" spans="2:2" ht="14.25" customHeight="1">
      <c r="B674" s="12"/>
    </row>
    <row r="675" spans="2:2" ht="14.25" customHeight="1">
      <c r="B675" s="12"/>
    </row>
    <row r="676" spans="2:2" ht="14.25" customHeight="1">
      <c r="B676" s="12"/>
    </row>
    <row r="677" spans="2:2" ht="14.25" customHeight="1">
      <c r="B677" s="12"/>
    </row>
    <row r="678" spans="2:2" ht="14.25" customHeight="1">
      <c r="B678" s="12"/>
    </row>
    <row r="679" spans="2:2" ht="14.25" customHeight="1">
      <c r="B679" s="12"/>
    </row>
    <row r="680" spans="2:2" ht="14.25" customHeight="1">
      <c r="B680" s="12"/>
    </row>
    <row r="681" spans="2:2" ht="14.25" customHeight="1">
      <c r="B681" s="12"/>
    </row>
    <row r="682" spans="2:2" ht="14.25" customHeight="1">
      <c r="B682" s="12"/>
    </row>
    <row r="683" spans="2:2" ht="14.25" customHeight="1">
      <c r="B683" s="12"/>
    </row>
    <row r="684" spans="2:2" ht="14.25" customHeight="1">
      <c r="B684" s="12"/>
    </row>
    <row r="685" spans="2:2" ht="14.25" customHeight="1">
      <c r="B685" s="12"/>
    </row>
    <row r="686" spans="2:2" ht="14.25" customHeight="1">
      <c r="B686" s="12"/>
    </row>
    <row r="687" spans="2:2" ht="14.25" customHeight="1">
      <c r="B687" s="12"/>
    </row>
    <row r="688" spans="2:2" ht="14.25" customHeight="1">
      <c r="B688" s="12"/>
    </row>
    <row r="689" spans="2:2" ht="14.25" customHeight="1">
      <c r="B689" s="12"/>
    </row>
    <row r="690" spans="2:2" ht="14.25" customHeight="1">
      <c r="B690" s="12"/>
    </row>
    <row r="691" spans="2:2" ht="14.25" customHeight="1">
      <c r="B691" s="12"/>
    </row>
    <row r="692" spans="2:2" ht="14.25" customHeight="1">
      <c r="B692" s="12"/>
    </row>
    <row r="693" spans="2:2" ht="14.25" customHeight="1">
      <c r="B693" s="12"/>
    </row>
    <row r="694" spans="2:2" ht="14.25" customHeight="1">
      <c r="B694" s="12"/>
    </row>
    <row r="695" spans="2:2" ht="14.25" customHeight="1">
      <c r="B695" s="12"/>
    </row>
    <row r="696" spans="2:2" ht="14.25" customHeight="1">
      <c r="B696" s="12"/>
    </row>
    <row r="697" spans="2:2" ht="14.25" customHeight="1">
      <c r="B697" s="12"/>
    </row>
    <row r="698" spans="2:2" ht="14.25" customHeight="1">
      <c r="B698" s="12"/>
    </row>
    <row r="699" spans="2:2" ht="14.25" customHeight="1">
      <c r="B699" s="12"/>
    </row>
    <row r="700" spans="2:2" ht="14.25" customHeight="1">
      <c r="B700" s="12"/>
    </row>
    <row r="701" spans="2:2" ht="14.25" customHeight="1">
      <c r="B701" s="12"/>
    </row>
    <row r="702" spans="2:2" ht="14.25" customHeight="1">
      <c r="B702" s="12"/>
    </row>
    <row r="703" spans="2:2" ht="14.25" customHeight="1">
      <c r="B703" s="12"/>
    </row>
    <row r="704" spans="2:2" ht="14.25" customHeight="1">
      <c r="B704" s="12"/>
    </row>
    <row r="705" spans="2:2" ht="14.25" customHeight="1">
      <c r="B705" s="12"/>
    </row>
    <row r="706" spans="2:2" ht="14.25" customHeight="1">
      <c r="B706" s="12"/>
    </row>
    <row r="707" spans="2:2" ht="14.25" customHeight="1">
      <c r="B707" s="12"/>
    </row>
    <row r="708" spans="2:2" ht="14.25" customHeight="1">
      <c r="B708" s="12"/>
    </row>
    <row r="709" spans="2:2" ht="14.25" customHeight="1">
      <c r="B709" s="12"/>
    </row>
    <row r="710" spans="2:2" ht="14.25" customHeight="1">
      <c r="B710" s="12"/>
    </row>
    <row r="711" spans="2:2" ht="14.25" customHeight="1">
      <c r="B711" s="12"/>
    </row>
    <row r="712" spans="2:2" ht="14.25" customHeight="1">
      <c r="B712" s="12"/>
    </row>
    <row r="713" spans="2:2" ht="14.25" customHeight="1">
      <c r="B713" s="12"/>
    </row>
    <row r="714" spans="2:2" ht="14.25" customHeight="1">
      <c r="B714" s="12"/>
    </row>
    <row r="715" spans="2:2" ht="14.25" customHeight="1">
      <c r="B715" s="12"/>
    </row>
    <row r="716" spans="2:2" ht="14.25" customHeight="1">
      <c r="B716" s="12"/>
    </row>
    <row r="717" spans="2:2" ht="14.25" customHeight="1">
      <c r="B717" s="12"/>
    </row>
    <row r="718" spans="2:2" ht="14.25" customHeight="1">
      <c r="B718" s="12"/>
    </row>
    <row r="719" spans="2:2" ht="14.25" customHeight="1">
      <c r="B719" s="12"/>
    </row>
    <row r="720" spans="2:2" ht="14.25" customHeight="1">
      <c r="B720" s="12"/>
    </row>
    <row r="721" spans="2:2" ht="14.25" customHeight="1">
      <c r="B721" s="12"/>
    </row>
    <row r="722" spans="2:2" ht="14.25" customHeight="1">
      <c r="B722" s="12"/>
    </row>
    <row r="723" spans="2:2" ht="14.25" customHeight="1">
      <c r="B723" s="12"/>
    </row>
    <row r="724" spans="2:2" ht="14.25" customHeight="1">
      <c r="B724" s="12"/>
    </row>
    <row r="725" spans="2:2" ht="14.25" customHeight="1">
      <c r="B725" s="12"/>
    </row>
    <row r="726" spans="2:2" ht="14.25" customHeight="1">
      <c r="B726" s="12"/>
    </row>
    <row r="727" spans="2:2" ht="14.25" customHeight="1">
      <c r="B727" s="12"/>
    </row>
    <row r="728" spans="2:2" ht="14.25" customHeight="1">
      <c r="B728" s="12"/>
    </row>
    <row r="729" spans="2:2" ht="14.25" customHeight="1">
      <c r="B729" s="12"/>
    </row>
    <row r="730" spans="2:2" ht="14.25" customHeight="1">
      <c r="B730" s="12"/>
    </row>
    <row r="731" spans="2:2" ht="14.25" customHeight="1">
      <c r="B731" s="12"/>
    </row>
    <row r="732" spans="2:2" ht="14.25" customHeight="1">
      <c r="B732" s="12"/>
    </row>
    <row r="733" spans="2:2" ht="14.25" customHeight="1">
      <c r="B733" s="12"/>
    </row>
    <row r="734" spans="2:2" ht="14.25" customHeight="1">
      <c r="B734" s="12"/>
    </row>
    <row r="735" spans="2:2" ht="14.25" customHeight="1">
      <c r="B735" s="12"/>
    </row>
    <row r="736" spans="2:2" ht="14.25" customHeight="1">
      <c r="B736" s="12"/>
    </row>
    <row r="737" spans="2:2" ht="14.25" customHeight="1">
      <c r="B737" s="12"/>
    </row>
    <row r="738" spans="2:2" ht="14.25" customHeight="1">
      <c r="B738" s="12"/>
    </row>
    <row r="739" spans="2:2" ht="14.25" customHeight="1">
      <c r="B739" s="12"/>
    </row>
    <row r="740" spans="2:2" ht="14.25" customHeight="1">
      <c r="B740" s="12"/>
    </row>
    <row r="741" spans="2:2" ht="14.25" customHeight="1">
      <c r="B741" s="12"/>
    </row>
    <row r="742" spans="2:2" ht="14.25" customHeight="1">
      <c r="B742" s="12"/>
    </row>
    <row r="743" spans="2:2" ht="14.25" customHeight="1">
      <c r="B743" s="12"/>
    </row>
    <row r="744" spans="2:2" ht="14.25" customHeight="1">
      <c r="B744" s="12"/>
    </row>
    <row r="745" spans="2:2" ht="14.25" customHeight="1">
      <c r="B745" s="12"/>
    </row>
    <row r="746" spans="2:2" ht="14.25" customHeight="1">
      <c r="B746" s="12"/>
    </row>
    <row r="747" spans="2:2" ht="14.25" customHeight="1">
      <c r="B747" s="12"/>
    </row>
    <row r="748" spans="2:2" ht="14.25" customHeight="1">
      <c r="B748" s="12"/>
    </row>
    <row r="749" spans="2:2" ht="14.25" customHeight="1">
      <c r="B749" s="12"/>
    </row>
    <row r="750" spans="2:2" ht="14.25" customHeight="1">
      <c r="B750" s="12"/>
    </row>
    <row r="751" spans="2:2" ht="14.25" customHeight="1">
      <c r="B751" s="12"/>
    </row>
    <row r="752" spans="2:2" ht="14.25" customHeight="1">
      <c r="B752" s="12"/>
    </row>
    <row r="753" spans="2:2" ht="14.25" customHeight="1">
      <c r="B753" s="12"/>
    </row>
    <row r="754" spans="2:2" ht="14.25" customHeight="1">
      <c r="B754" s="12"/>
    </row>
    <row r="755" spans="2:2" ht="14.25" customHeight="1">
      <c r="B755" s="12"/>
    </row>
    <row r="756" spans="2:2" ht="14.25" customHeight="1">
      <c r="B756" s="12"/>
    </row>
    <row r="757" spans="2:2" ht="14.25" customHeight="1">
      <c r="B757" s="12"/>
    </row>
    <row r="758" spans="2:2" ht="14.25" customHeight="1">
      <c r="B758" s="12"/>
    </row>
    <row r="759" spans="2:2" ht="14.25" customHeight="1">
      <c r="B759" s="12"/>
    </row>
    <row r="760" spans="2:2" ht="14.25" customHeight="1">
      <c r="B760" s="12"/>
    </row>
    <row r="761" spans="2:2" ht="14.25" customHeight="1">
      <c r="B761" s="12"/>
    </row>
    <row r="762" spans="2:2" ht="14.25" customHeight="1">
      <c r="B762" s="12"/>
    </row>
    <row r="763" spans="2:2" ht="14.25" customHeight="1">
      <c r="B763" s="12"/>
    </row>
    <row r="764" spans="2:2" ht="14.25" customHeight="1">
      <c r="B764" s="12"/>
    </row>
    <row r="765" spans="2:2" ht="14.25" customHeight="1">
      <c r="B765" s="12"/>
    </row>
    <row r="766" spans="2:2" ht="14.25" customHeight="1">
      <c r="B766" s="12"/>
    </row>
    <row r="767" spans="2:2" ht="14.25" customHeight="1">
      <c r="B767" s="12"/>
    </row>
    <row r="768" spans="2:2" ht="14.25" customHeight="1">
      <c r="B768" s="12"/>
    </row>
    <row r="769" spans="2:2" ht="14.25" customHeight="1">
      <c r="B769" s="12"/>
    </row>
    <row r="770" spans="2:2" ht="14.25" customHeight="1">
      <c r="B770" s="12"/>
    </row>
    <row r="771" spans="2:2" ht="14.25" customHeight="1">
      <c r="B771" s="12"/>
    </row>
    <row r="772" spans="2:2" ht="14.25" customHeight="1">
      <c r="B772" s="12"/>
    </row>
    <row r="773" spans="2:2" ht="14.25" customHeight="1">
      <c r="B773" s="12"/>
    </row>
    <row r="774" spans="2:2" ht="14.25" customHeight="1">
      <c r="B774" s="12"/>
    </row>
    <row r="775" spans="2:2" ht="14.25" customHeight="1">
      <c r="B775" s="12"/>
    </row>
    <row r="776" spans="2:2" ht="14.25" customHeight="1">
      <c r="B776" s="12"/>
    </row>
    <row r="777" spans="2:2" ht="14.25" customHeight="1">
      <c r="B777" s="12"/>
    </row>
    <row r="778" spans="2:2" ht="14.25" customHeight="1">
      <c r="B778" s="12"/>
    </row>
    <row r="779" spans="2:2" ht="14.25" customHeight="1">
      <c r="B779" s="12"/>
    </row>
    <row r="780" spans="2:2" ht="14.25" customHeight="1">
      <c r="B780" s="12"/>
    </row>
    <row r="781" spans="2:2" ht="14.25" customHeight="1">
      <c r="B781" s="12"/>
    </row>
    <row r="782" spans="2:2" ht="14.25" customHeight="1">
      <c r="B782" s="12"/>
    </row>
    <row r="783" spans="2:2" ht="14.25" customHeight="1">
      <c r="B783" s="12"/>
    </row>
    <row r="784" spans="2:2" ht="14.25" customHeight="1">
      <c r="B784" s="12"/>
    </row>
    <row r="785" spans="2:2" ht="14.25" customHeight="1">
      <c r="B785" s="12"/>
    </row>
    <row r="786" spans="2:2" ht="14.25" customHeight="1">
      <c r="B786" s="12"/>
    </row>
    <row r="787" spans="2:2" ht="14.25" customHeight="1">
      <c r="B787" s="12"/>
    </row>
    <row r="788" spans="2:2" ht="14.25" customHeight="1">
      <c r="B788" s="12"/>
    </row>
    <row r="789" spans="2:2" ht="14.25" customHeight="1">
      <c r="B789" s="12"/>
    </row>
    <row r="790" spans="2:2" ht="14.25" customHeight="1">
      <c r="B790" s="12"/>
    </row>
    <row r="791" spans="2:2" ht="14.25" customHeight="1">
      <c r="B791" s="12"/>
    </row>
    <row r="792" spans="2:2" ht="14.25" customHeight="1">
      <c r="B792" s="12"/>
    </row>
    <row r="793" spans="2:2" ht="14.25" customHeight="1">
      <c r="B793" s="12"/>
    </row>
    <row r="794" spans="2:2" ht="14.25" customHeight="1">
      <c r="B794" s="12"/>
    </row>
    <row r="795" spans="2:2" ht="14.25" customHeight="1">
      <c r="B795" s="12"/>
    </row>
    <row r="796" spans="2:2" ht="14.25" customHeight="1">
      <c r="B796" s="12"/>
    </row>
    <row r="797" spans="2:2" ht="14.25" customHeight="1">
      <c r="B797" s="12"/>
    </row>
    <row r="798" spans="2:2" ht="14.25" customHeight="1">
      <c r="B798" s="12"/>
    </row>
    <row r="799" spans="2:2" ht="14.25" customHeight="1">
      <c r="B799" s="12"/>
    </row>
    <row r="800" spans="2:2" ht="14.25" customHeight="1">
      <c r="B800" s="12"/>
    </row>
    <row r="801" spans="2:2" ht="14.25" customHeight="1">
      <c r="B801" s="12"/>
    </row>
    <row r="802" spans="2:2" ht="14.25" customHeight="1">
      <c r="B802" s="12"/>
    </row>
    <row r="803" spans="2:2" ht="14.25" customHeight="1">
      <c r="B803" s="12"/>
    </row>
    <row r="804" spans="2:2" ht="14.25" customHeight="1">
      <c r="B804" s="12"/>
    </row>
    <row r="805" spans="2:2" ht="14.25" customHeight="1">
      <c r="B805" s="12"/>
    </row>
    <row r="806" spans="2:2" ht="14.25" customHeight="1">
      <c r="B806" s="12"/>
    </row>
    <row r="807" spans="2:2" ht="14.25" customHeight="1">
      <c r="B807" s="12"/>
    </row>
    <row r="808" spans="2:2" ht="14.25" customHeight="1">
      <c r="B808" s="12"/>
    </row>
    <row r="809" spans="2:2" ht="14.25" customHeight="1">
      <c r="B809" s="12"/>
    </row>
    <row r="810" spans="2:2" ht="14.25" customHeight="1">
      <c r="B810" s="12"/>
    </row>
    <row r="811" spans="2:2" ht="14.25" customHeight="1">
      <c r="B811" s="12"/>
    </row>
    <row r="812" spans="2:2" ht="14.25" customHeight="1">
      <c r="B812" s="12"/>
    </row>
    <row r="813" spans="2:2" ht="14.25" customHeight="1">
      <c r="B813" s="12"/>
    </row>
    <row r="814" spans="2:2" ht="14.25" customHeight="1">
      <c r="B814" s="12"/>
    </row>
    <row r="815" spans="2:2" ht="14.25" customHeight="1">
      <c r="B815" s="12"/>
    </row>
    <row r="816" spans="2:2" ht="14.25" customHeight="1">
      <c r="B816" s="12"/>
    </row>
    <row r="817" spans="2:2" ht="14.25" customHeight="1">
      <c r="B817" s="12"/>
    </row>
    <row r="818" spans="2:2" ht="14.25" customHeight="1">
      <c r="B818" s="12"/>
    </row>
    <row r="819" spans="2:2" ht="14.25" customHeight="1">
      <c r="B819" s="12"/>
    </row>
    <row r="820" spans="2:2" ht="14.25" customHeight="1">
      <c r="B820" s="12"/>
    </row>
    <row r="821" spans="2:2" ht="14.25" customHeight="1">
      <c r="B821" s="12"/>
    </row>
    <row r="822" spans="2:2" ht="14.25" customHeight="1">
      <c r="B822" s="12"/>
    </row>
    <row r="823" spans="2:2" ht="14.25" customHeight="1">
      <c r="B823" s="12"/>
    </row>
    <row r="824" spans="2:2" ht="14.25" customHeight="1">
      <c r="B824" s="12"/>
    </row>
    <row r="825" spans="2:2" ht="14.25" customHeight="1">
      <c r="B825" s="12"/>
    </row>
    <row r="826" spans="2:2" ht="14.25" customHeight="1">
      <c r="B826" s="12"/>
    </row>
    <row r="827" spans="2:2" ht="14.25" customHeight="1">
      <c r="B827" s="12"/>
    </row>
    <row r="828" spans="2:2" ht="14.25" customHeight="1">
      <c r="B828" s="12"/>
    </row>
    <row r="829" spans="2:2" ht="14.25" customHeight="1">
      <c r="B829" s="12"/>
    </row>
    <row r="830" spans="2:2" ht="14.25" customHeight="1">
      <c r="B830" s="12"/>
    </row>
    <row r="831" spans="2:2" ht="14.25" customHeight="1">
      <c r="B831" s="12"/>
    </row>
    <row r="832" spans="2:2" ht="14.25" customHeight="1">
      <c r="B832" s="12"/>
    </row>
    <row r="833" spans="2:2" ht="14.25" customHeight="1">
      <c r="B833" s="12"/>
    </row>
    <row r="834" spans="2:2" ht="14.25" customHeight="1">
      <c r="B834" s="12"/>
    </row>
    <row r="835" spans="2:2" ht="14.25" customHeight="1">
      <c r="B835" s="12"/>
    </row>
    <row r="836" spans="2:2" ht="14.25" customHeight="1">
      <c r="B836" s="12"/>
    </row>
    <row r="837" spans="2:2" ht="14.25" customHeight="1">
      <c r="B837" s="12"/>
    </row>
    <row r="838" spans="2:2" ht="14.25" customHeight="1">
      <c r="B838" s="12"/>
    </row>
    <row r="839" spans="2:2" ht="14.25" customHeight="1">
      <c r="B839" s="12"/>
    </row>
    <row r="840" spans="2:2" ht="14.25" customHeight="1">
      <c r="B840" s="12"/>
    </row>
    <row r="841" spans="2:2" ht="14.25" customHeight="1">
      <c r="B841" s="12"/>
    </row>
    <row r="842" spans="2:2" ht="14.25" customHeight="1">
      <c r="B842" s="12"/>
    </row>
    <row r="843" spans="2:2" ht="14.25" customHeight="1">
      <c r="B843" s="12"/>
    </row>
    <row r="844" spans="2:2" ht="14.25" customHeight="1">
      <c r="B844" s="12"/>
    </row>
    <row r="845" spans="2:2" ht="14.25" customHeight="1">
      <c r="B845" s="12"/>
    </row>
    <row r="846" spans="2:2" ht="14.25" customHeight="1">
      <c r="B846" s="12"/>
    </row>
    <row r="847" spans="2:2" ht="14.25" customHeight="1">
      <c r="B847" s="12"/>
    </row>
    <row r="848" spans="2:2" ht="14.25" customHeight="1">
      <c r="B848" s="12"/>
    </row>
    <row r="849" spans="2:2" ht="14.25" customHeight="1">
      <c r="B849" s="12"/>
    </row>
    <row r="850" spans="2:2" ht="14.25" customHeight="1">
      <c r="B850" s="12"/>
    </row>
    <row r="851" spans="2:2" ht="14.25" customHeight="1">
      <c r="B851" s="12"/>
    </row>
    <row r="852" spans="2:2" ht="14.25" customHeight="1">
      <c r="B852" s="12"/>
    </row>
    <row r="853" spans="2:2" ht="14.25" customHeight="1">
      <c r="B853" s="12"/>
    </row>
    <row r="854" spans="2:2" ht="14.25" customHeight="1">
      <c r="B854" s="12"/>
    </row>
    <row r="855" spans="2:2" ht="14.25" customHeight="1">
      <c r="B855" s="12"/>
    </row>
    <row r="856" spans="2:2" ht="14.25" customHeight="1">
      <c r="B856" s="12"/>
    </row>
    <row r="857" spans="2:2" ht="14.25" customHeight="1">
      <c r="B857" s="12"/>
    </row>
    <row r="858" spans="2:2" ht="14.25" customHeight="1">
      <c r="B858" s="12"/>
    </row>
    <row r="859" spans="2:2" ht="14.25" customHeight="1">
      <c r="B859" s="12"/>
    </row>
    <row r="860" spans="2:2" ht="14.25" customHeight="1">
      <c r="B860" s="12"/>
    </row>
    <row r="861" spans="2:2" ht="14.25" customHeight="1">
      <c r="B861" s="12"/>
    </row>
    <row r="862" spans="2:2" ht="14.25" customHeight="1">
      <c r="B862" s="12"/>
    </row>
    <row r="863" spans="2:2" ht="14.25" customHeight="1">
      <c r="B863" s="12"/>
    </row>
    <row r="864" spans="2:2" ht="14.25" customHeight="1">
      <c r="B864" s="12"/>
    </row>
    <row r="865" spans="2:2" ht="14.25" customHeight="1">
      <c r="B865" s="12"/>
    </row>
    <row r="866" spans="2:2" ht="14.25" customHeight="1">
      <c r="B866" s="12"/>
    </row>
    <row r="867" spans="2:2" ht="14.25" customHeight="1">
      <c r="B867" s="12"/>
    </row>
    <row r="868" spans="2:2" ht="14.25" customHeight="1">
      <c r="B868" s="12"/>
    </row>
    <row r="869" spans="2:2" ht="14.25" customHeight="1">
      <c r="B869" s="12"/>
    </row>
    <row r="870" spans="2:2" ht="14.25" customHeight="1">
      <c r="B870" s="12"/>
    </row>
    <row r="871" spans="2:2" ht="14.25" customHeight="1">
      <c r="B871" s="12"/>
    </row>
    <row r="872" spans="2:2" ht="14.25" customHeight="1">
      <c r="B872" s="12"/>
    </row>
    <row r="873" spans="2:2" ht="14.25" customHeight="1">
      <c r="B873" s="12"/>
    </row>
    <row r="874" spans="2:2" ht="14.25" customHeight="1">
      <c r="B874" s="12"/>
    </row>
    <row r="875" spans="2:2" ht="14.25" customHeight="1">
      <c r="B875" s="12"/>
    </row>
    <row r="876" spans="2:2" ht="14.25" customHeight="1">
      <c r="B876" s="12"/>
    </row>
    <row r="877" spans="2:2" ht="14.25" customHeight="1">
      <c r="B877" s="12"/>
    </row>
    <row r="878" spans="2:2" ht="14.25" customHeight="1">
      <c r="B878" s="12"/>
    </row>
    <row r="879" spans="2:2" ht="14.25" customHeight="1">
      <c r="B879" s="12"/>
    </row>
    <row r="880" spans="2:2" ht="14.25" customHeight="1">
      <c r="B880" s="12"/>
    </row>
    <row r="881" spans="2:2" ht="14.25" customHeight="1">
      <c r="B881" s="12"/>
    </row>
    <row r="882" spans="2:2" ht="14.25" customHeight="1">
      <c r="B882" s="12"/>
    </row>
    <row r="883" spans="2:2" ht="14.25" customHeight="1">
      <c r="B883" s="12"/>
    </row>
    <row r="884" spans="2:2" ht="14.25" customHeight="1">
      <c r="B884" s="12"/>
    </row>
    <row r="885" spans="2:2" ht="14.25" customHeight="1">
      <c r="B885" s="12"/>
    </row>
    <row r="886" spans="2:2" ht="14.25" customHeight="1">
      <c r="B886" s="12"/>
    </row>
    <row r="887" spans="2:2" ht="14.25" customHeight="1">
      <c r="B887" s="12"/>
    </row>
    <row r="888" spans="2:2" ht="14.25" customHeight="1">
      <c r="B888" s="12"/>
    </row>
    <row r="889" spans="2:2" ht="14.25" customHeight="1">
      <c r="B889" s="12"/>
    </row>
    <row r="890" spans="2:2" ht="14.25" customHeight="1">
      <c r="B890" s="12"/>
    </row>
    <row r="891" spans="2:2" ht="14.25" customHeight="1">
      <c r="B891" s="12"/>
    </row>
    <row r="892" spans="2:2" ht="14.25" customHeight="1">
      <c r="B892" s="12"/>
    </row>
    <row r="893" spans="2:2" ht="14.25" customHeight="1">
      <c r="B893" s="12"/>
    </row>
    <row r="894" spans="2:2" ht="14.25" customHeight="1">
      <c r="B894" s="12"/>
    </row>
    <row r="895" spans="2:2" ht="14.25" customHeight="1">
      <c r="B895" s="12"/>
    </row>
    <row r="896" spans="2:2" ht="14.25" customHeight="1">
      <c r="B896" s="12"/>
    </row>
    <row r="897" spans="2:2" ht="14.25" customHeight="1">
      <c r="B897" s="12"/>
    </row>
    <row r="898" spans="2:2" ht="14.25" customHeight="1">
      <c r="B898" s="12"/>
    </row>
    <row r="899" spans="2:2" ht="14.25" customHeight="1">
      <c r="B899" s="12"/>
    </row>
    <row r="900" spans="2:2" ht="14.25" customHeight="1">
      <c r="B900" s="12"/>
    </row>
    <row r="901" spans="2:2" ht="14.25" customHeight="1">
      <c r="B901" s="12"/>
    </row>
    <row r="902" spans="2:2" ht="14.25" customHeight="1">
      <c r="B902" s="12"/>
    </row>
    <row r="903" spans="2:2" ht="14.25" customHeight="1">
      <c r="B903" s="12"/>
    </row>
    <row r="904" spans="2:2" ht="14.25" customHeight="1">
      <c r="B904" s="12"/>
    </row>
    <row r="905" spans="2:2" ht="14.25" customHeight="1">
      <c r="B905" s="12"/>
    </row>
    <row r="906" spans="2:2" ht="14.25" customHeight="1">
      <c r="B906" s="12"/>
    </row>
    <row r="907" spans="2:2" ht="14.25" customHeight="1">
      <c r="B907" s="12"/>
    </row>
    <row r="908" spans="2:2" ht="14.25" customHeight="1">
      <c r="B908" s="12"/>
    </row>
    <row r="909" spans="2:2" ht="14.25" customHeight="1">
      <c r="B909" s="12"/>
    </row>
    <row r="910" spans="2:2" ht="14.25" customHeight="1">
      <c r="B910" s="12"/>
    </row>
    <row r="911" spans="2:2" ht="14.25" customHeight="1">
      <c r="B911" s="12"/>
    </row>
    <row r="912" spans="2:2" ht="14.25" customHeight="1">
      <c r="B912" s="12"/>
    </row>
    <row r="913" spans="2:2" ht="14.25" customHeight="1">
      <c r="B913" s="12"/>
    </row>
    <row r="914" spans="2:2" ht="14.25" customHeight="1">
      <c r="B914" s="12"/>
    </row>
    <row r="915" spans="2:2" ht="14.25" customHeight="1">
      <c r="B915" s="12"/>
    </row>
    <row r="916" spans="2:2" ht="14.25" customHeight="1">
      <c r="B916" s="12"/>
    </row>
    <row r="917" spans="2:2" ht="14.25" customHeight="1">
      <c r="B917" s="12"/>
    </row>
    <row r="918" spans="2:2" ht="14.25" customHeight="1">
      <c r="B918" s="12"/>
    </row>
    <row r="919" spans="2:2" ht="14.25" customHeight="1">
      <c r="B919" s="12"/>
    </row>
    <row r="920" spans="2:2" ht="14.25" customHeight="1">
      <c r="B920" s="12"/>
    </row>
    <row r="921" spans="2:2" ht="14.25" customHeight="1">
      <c r="B921" s="12"/>
    </row>
    <row r="922" spans="2:2" ht="14.25" customHeight="1">
      <c r="B922" s="12"/>
    </row>
    <row r="923" spans="2:2" ht="14.25" customHeight="1">
      <c r="B923" s="12"/>
    </row>
    <row r="924" spans="2:2" ht="14.25" customHeight="1">
      <c r="B924" s="12"/>
    </row>
    <row r="925" spans="2:2" ht="14.25" customHeight="1">
      <c r="B925" s="12"/>
    </row>
    <row r="926" spans="2:2" ht="14.25" customHeight="1">
      <c r="B926" s="12"/>
    </row>
    <row r="927" spans="2:2" ht="14.25" customHeight="1">
      <c r="B927" s="12"/>
    </row>
    <row r="928" spans="2:2" ht="14.25" customHeight="1">
      <c r="B928" s="12"/>
    </row>
    <row r="929" spans="2:2" ht="14.25" customHeight="1">
      <c r="B929" s="12"/>
    </row>
    <row r="930" spans="2:2" ht="14.25" customHeight="1">
      <c r="B930" s="12"/>
    </row>
    <row r="931" spans="2:2" ht="14.25" customHeight="1">
      <c r="B931" s="12"/>
    </row>
    <row r="932" spans="2:2" ht="14.25" customHeight="1">
      <c r="B932" s="12"/>
    </row>
    <row r="933" spans="2:2" ht="14.25" customHeight="1">
      <c r="B933" s="12"/>
    </row>
    <row r="934" spans="2:2" ht="14.25" customHeight="1">
      <c r="B934" s="12"/>
    </row>
    <row r="935" spans="2:2" ht="14.25" customHeight="1">
      <c r="B935" s="12"/>
    </row>
    <row r="936" spans="2:2" ht="14.25" customHeight="1">
      <c r="B936" s="12"/>
    </row>
    <row r="937" spans="2:2" ht="14.25" customHeight="1">
      <c r="B937" s="12"/>
    </row>
    <row r="938" spans="2:2" ht="14.25" customHeight="1">
      <c r="B938" s="12"/>
    </row>
    <row r="939" spans="2:2" ht="14.25" customHeight="1">
      <c r="B939" s="12"/>
    </row>
    <row r="940" spans="2:2" ht="14.25" customHeight="1">
      <c r="B940" s="12"/>
    </row>
    <row r="941" spans="2:2" ht="14.25" customHeight="1">
      <c r="B941" s="12"/>
    </row>
    <row r="942" spans="2:2" ht="14.25" customHeight="1">
      <c r="B942" s="12"/>
    </row>
    <row r="943" spans="2:2" ht="14.25" customHeight="1">
      <c r="B943" s="12"/>
    </row>
    <row r="944" spans="2:2" ht="14.25" customHeight="1">
      <c r="B944" s="12"/>
    </row>
    <row r="945" spans="2:2" ht="14.25" customHeight="1">
      <c r="B945" s="12"/>
    </row>
    <row r="946" spans="2:2" ht="14.25" customHeight="1">
      <c r="B946" s="12"/>
    </row>
    <row r="947" spans="2:2" ht="14.25" customHeight="1">
      <c r="B947" s="12"/>
    </row>
    <row r="948" spans="2:2" ht="14.25" customHeight="1">
      <c r="B948" s="12"/>
    </row>
    <row r="949" spans="2:2" ht="14.25" customHeight="1">
      <c r="B949" s="12"/>
    </row>
    <row r="950" spans="2:2" ht="14.25" customHeight="1">
      <c r="B950" s="12"/>
    </row>
    <row r="951" spans="2:2" ht="14.25" customHeight="1">
      <c r="B951" s="12"/>
    </row>
    <row r="952" spans="2:2" ht="14.25" customHeight="1">
      <c r="B952" s="12"/>
    </row>
    <row r="953" spans="2:2" ht="14.25" customHeight="1">
      <c r="B953" s="12"/>
    </row>
    <row r="954" spans="2:2" ht="14.25" customHeight="1">
      <c r="B954" s="12"/>
    </row>
    <row r="955" spans="2:2" ht="14.25" customHeight="1">
      <c r="B955" s="12"/>
    </row>
    <row r="956" spans="2:2" ht="14.25" customHeight="1">
      <c r="B956" s="12"/>
    </row>
    <row r="957" spans="2:2" ht="14.25" customHeight="1">
      <c r="B957" s="12"/>
    </row>
    <row r="958" spans="2:2" ht="14.25" customHeight="1">
      <c r="B958" s="12"/>
    </row>
    <row r="959" spans="2:2" ht="14.25" customHeight="1">
      <c r="B959" s="12"/>
    </row>
    <row r="960" spans="2:2" ht="14.25" customHeight="1">
      <c r="B960" s="12"/>
    </row>
    <row r="961" spans="2:2" ht="14.25" customHeight="1">
      <c r="B961" s="12"/>
    </row>
    <row r="962" spans="2:2" ht="14.25" customHeight="1">
      <c r="B962" s="12"/>
    </row>
    <row r="963" spans="2:2" ht="14.25" customHeight="1">
      <c r="B963" s="12"/>
    </row>
    <row r="964" spans="2:2" ht="14.25" customHeight="1">
      <c r="B964" s="12"/>
    </row>
    <row r="965" spans="2:2" ht="14.25" customHeight="1">
      <c r="B965" s="12"/>
    </row>
    <row r="966" spans="2:2" ht="14.25" customHeight="1">
      <c r="B966" s="12"/>
    </row>
    <row r="967" spans="2:2" ht="14.25" customHeight="1">
      <c r="B967" s="12"/>
    </row>
    <row r="968" spans="2:2" ht="14.25" customHeight="1">
      <c r="B968" s="12"/>
    </row>
    <row r="969" spans="2:2" ht="14.25" customHeight="1">
      <c r="B969" s="12"/>
    </row>
    <row r="970" spans="2:2" ht="14.25" customHeight="1">
      <c r="B970" s="12"/>
    </row>
    <row r="971" spans="2:2" ht="14.25" customHeight="1">
      <c r="B971" s="12"/>
    </row>
    <row r="972" spans="2:2" ht="14.25" customHeight="1">
      <c r="B972" s="12"/>
    </row>
    <row r="973" spans="2:2" ht="14.25" customHeight="1">
      <c r="B973" s="12"/>
    </row>
    <row r="974" spans="2:2" ht="14.25" customHeight="1">
      <c r="B974" s="12"/>
    </row>
    <row r="975" spans="2:2" ht="14.25" customHeight="1">
      <c r="B975" s="12"/>
    </row>
    <row r="976" spans="2:2" ht="14.25" customHeight="1">
      <c r="B976" s="12"/>
    </row>
    <row r="977" spans="2:2" ht="14.25" customHeight="1">
      <c r="B977" s="12"/>
    </row>
    <row r="978" spans="2:2" ht="14.25" customHeight="1">
      <c r="B978" s="12"/>
    </row>
    <row r="979" spans="2:2" ht="14.25" customHeight="1">
      <c r="B979" s="12"/>
    </row>
    <row r="980" spans="2:2" ht="14.25" customHeight="1">
      <c r="B980" s="12"/>
    </row>
    <row r="981" spans="2:2" ht="14.25" customHeight="1">
      <c r="B981" s="12"/>
    </row>
    <row r="982" spans="2:2" ht="14.25" customHeight="1">
      <c r="B982" s="12"/>
    </row>
    <row r="983" spans="2:2" ht="14.25" customHeight="1">
      <c r="B983" s="12"/>
    </row>
    <row r="984" spans="2:2" ht="14.25" customHeight="1">
      <c r="B984" s="12"/>
    </row>
    <row r="985" spans="2:2" ht="14.25" customHeight="1">
      <c r="B985" s="12"/>
    </row>
    <row r="986" spans="2:2" ht="14.25" customHeight="1">
      <c r="B986" s="12"/>
    </row>
    <row r="987" spans="2:2" ht="14.25" customHeight="1">
      <c r="B987" s="12"/>
    </row>
    <row r="988" spans="2:2" ht="14.25" customHeight="1">
      <c r="B988" s="12"/>
    </row>
    <row r="989" spans="2:2" ht="14.25" customHeight="1">
      <c r="B989" s="12"/>
    </row>
    <row r="990" spans="2:2" ht="14.25" customHeight="1">
      <c r="B990" s="12"/>
    </row>
    <row r="991" spans="2:2" ht="14.25" customHeight="1">
      <c r="B991" s="12"/>
    </row>
    <row r="992" spans="2:2" ht="14.25" customHeight="1">
      <c r="B992" s="12"/>
    </row>
    <row r="993" spans="2:2" ht="14.25" customHeight="1">
      <c r="B993" s="12"/>
    </row>
    <row r="994" spans="2:2" ht="14.25" customHeight="1">
      <c r="B994" s="12"/>
    </row>
    <row r="995" spans="2:2" ht="14.25" customHeight="1">
      <c r="B995" s="12"/>
    </row>
    <row r="996" spans="2:2" ht="14.25" customHeight="1">
      <c r="B996" s="12"/>
    </row>
    <row r="997" spans="2:2" ht="14.25" customHeight="1">
      <c r="B997" s="12"/>
    </row>
    <row r="998" spans="2:2" ht="14.25" customHeight="1">
      <c r="B998" s="12"/>
    </row>
    <row r="999" spans="2:2" ht="14.25" customHeight="1">
      <c r="B999" s="12"/>
    </row>
    <row r="1000" spans="2:2" ht="14.25" customHeight="1">
      <c r="B1000" s="12"/>
    </row>
  </sheetData>
  <mergeCells count="5">
    <mergeCell ref="A3:A6"/>
    <mergeCell ref="A8:A13"/>
    <mergeCell ref="A15:A19"/>
    <mergeCell ref="A21:A25"/>
    <mergeCell ref="A27:A29"/>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1.42578125" customWidth="1"/>
    <col min="2" max="2" width="15.85546875" customWidth="1"/>
    <col min="3" max="3" width="34.5703125" customWidth="1"/>
    <col min="4" max="4" width="9.5703125" customWidth="1"/>
    <col min="5" max="5" width="24.5703125" customWidth="1"/>
    <col min="6" max="6" width="40.85546875" customWidth="1"/>
    <col min="7" max="7" width="32.140625" customWidth="1"/>
    <col min="8" max="8" width="16.85546875" customWidth="1"/>
    <col min="9" max="9" width="17.5703125" customWidth="1"/>
    <col min="10" max="10" width="12.5703125" customWidth="1"/>
    <col min="11" max="11" width="18.85546875" customWidth="1"/>
    <col min="12" max="12" width="18.140625" customWidth="1"/>
    <col min="13" max="13" width="17.140625" customWidth="1"/>
    <col min="14" max="14" width="36.140625" customWidth="1"/>
    <col min="15" max="15" width="25.42578125" customWidth="1"/>
    <col min="16" max="16" width="38" customWidth="1"/>
    <col min="17" max="17" width="51.85546875" customWidth="1"/>
    <col min="18" max="18" width="18.140625" customWidth="1"/>
    <col min="19" max="19" width="17.85546875" customWidth="1"/>
    <col min="20" max="20" width="8.85546875" customWidth="1"/>
    <col min="21" max="21" width="12.42578125" customWidth="1"/>
    <col min="22" max="22" width="31" customWidth="1"/>
    <col min="23" max="23" width="17.42578125" customWidth="1"/>
    <col min="24" max="24" width="95.85546875" customWidth="1"/>
    <col min="25" max="25" width="29.42578125" customWidth="1"/>
    <col min="26" max="26" width="46.140625" customWidth="1"/>
  </cols>
  <sheetData>
    <row r="1" spans="1:26" ht="14.25" customHeight="1">
      <c r="A1" s="39" t="s">
        <v>7</v>
      </c>
      <c r="B1" s="39" t="s">
        <v>8</v>
      </c>
      <c r="C1" s="39" t="s">
        <v>9</v>
      </c>
      <c r="D1" s="39" t="s">
        <v>10</v>
      </c>
      <c r="E1" s="39" t="s">
        <v>11</v>
      </c>
      <c r="F1" s="39" t="s">
        <v>12</v>
      </c>
      <c r="G1" s="39" t="s">
        <v>13</v>
      </c>
      <c r="H1" s="39" t="s">
        <v>14</v>
      </c>
      <c r="I1" s="39" t="s">
        <v>15</v>
      </c>
      <c r="J1" s="39" t="s">
        <v>16</v>
      </c>
      <c r="K1" s="39" t="s">
        <v>17</v>
      </c>
      <c r="L1" s="39" t="s">
        <v>18</v>
      </c>
      <c r="M1" s="39" t="s">
        <v>19</v>
      </c>
      <c r="N1" s="39" t="s">
        <v>20</v>
      </c>
      <c r="O1" s="39" t="s">
        <v>21</v>
      </c>
      <c r="P1" s="39" t="s">
        <v>22</v>
      </c>
      <c r="Q1" s="39" t="s">
        <v>23</v>
      </c>
      <c r="R1" s="39" t="s">
        <v>24</v>
      </c>
      <c r="S1" s="39" t="s">
        <v>25</v>
      </c>
      <c r="T1" s="39" t="s">
        <v>26</v>
      </c>
      <c r="U1" s="39" t="s">
        <v>27</v>
      </c>
      <c r="V1" s="39" t="s">
        <v>28</v>
      </c>
      <c r="W1" s="39" t="s">
        <v>29</v>
      </c>
      <c r="X1" s="39" t="s">
        <v>30</v>
      </c>
      <c r="Y1" s="39" t="s">
        <v>31</v>
      </c>
      <c r="Z1" s="39" t="s">
        <v>32</v>
      </c>
    </row>
    <row r="2" spans="1:26" ht="14.25" customHeight="1">
      <c r="A2" s="40" t="s">
        <v>34</v>
      </c>
      <c r="B2" s="40" t="s">
        <v>240</v>
      </c>
      <c r="C2" s="40" t="s">
        <v>322</v>
      </c>
      <c r="D2" s="40" t="s">
        <v>310</v>
      </c>
      <c r="E2" s="40" t="s">
        <v>323</v>
      </c>
      <c r="F2" s="40" t="s">
        <v>310</v>
      </c>
      <c r="G2" s="40" t="s">
        <v>311</v>
      </c>
      <c r="H2" s="40" t="s">
        <v>312</v>
      </c>
      <c r="I2" s="40" t="s">
        <v>310</v>
      </c>
      <c r="J2" s="40" t="s">
        <v>310</v>
      </c>
      <c r="K2" s="40" t="s">
        <v>312</v>
      </c>
      <c r="L2" s="40" t="s">
        <v>310</v>
      </c>
      <c r="M2" s="40" t="s">
        <v>311</v>
      </c>
      <c r="N2" s="40" t="s">
        <v>310</v>
      </c>
      <c r="O2" s="40" t="s">
        <v>313</v>
      </c>
      <c r="P2" s="40" t="s">
        <v>312</v>
      </c>
      <c r="Q2" s="40" t="s">
        <v>312</v>
      </c>
      <c r="R2" s="40" t="s">
        <v>313</v>
      </c>
      <c r="S2" s="40" t="s">
        <v>313</v>
      </c>
      <c r="T2" s="40" t="s">
        <v>313</v>
      </c>
      <c r="U2" s="40" t="s">
        <v>312</v>
      </c>
      <c r="V2" s="40" t="s">
        <v>312</v>
      </c>
      <c r="W2" s="40" t="s">
        <v>311</v>
      </c>
      <c r="X2" s="40" t="s">
        <v>311</v>
      </c>
      <c r="Y2" s="40" t="s">
        <v>312</v>
      </c>
      <c r="Z2" s="40" t="s">
        <v>313</v>
      </c>
    </row>
    <row r="3" spans="1:26" ht="14.25" customHeight="1">
      <c r="A3" s="40" t="s">
        <v>43</v>
      </c>
      <c r="B3" s="40" t="s">
        <v>44</v>
      </c>
      <c r="C3" s="40" t="s">
        <v>324</v>
      </c>
      <c r="D3" s="40" t="s">
        <v>310</v>
      </c>
      <c r="E3" s="40" t="s">
        <v>313</v>
      </c>
      <c r="F3" s="40" t="s">
        <v>310</v>
      </c>
      <c r="G3" s="40" t="s">
        <v>314</v>
      </c>
      <c r="H3" s="40" t="s">
        <v>313</v>
      </c>
      <c r="I3" s="40" t="s">
        <v>314</v>
      </c>
      <c r="J3" s="40" t="s">
        <v>313</v>
      </c>
      <c r="K3" s="40" t="s">
        <v>312</v>
      </c>
      <c r="L3" s="40" t="s">
        <v>313</v>
      </c>
      <c r="M3" s="40" t="s">
        <v>314</v>
      </c>
      <c r="N3" s="40" t="s">
        <v>314</v>
      </c>
      <c r="O3" s="40" t="s">
        <v>314</v>
      </c>
      <c r="P3" s="40" t="s">
        <v>314</v>
      </c>
      <c r="Q3" s="40" t="s">
        <v>313</v>
      </c>
      <c r="R3" s="40" t="s">
        <v>314</v>
      </c>
      <c r="S3" s="40" t="s">
        <v>314</v>
      </c>
      <c r="T3" s="40" t="s">
        <v>314</v>
      </c>
      <c r="U3" s="40" t="s">
        <v>314</v>
      </c>
      <c r="V3" s="40" t="s">
        <v>314</v>
      </c>
      <c r="W3" s="40" t="s">
        <v>314</v>
      </c>
      <c r="X3" s="40" t="s">
        <v>312</v>
      </c>
      <c r="Y3" s="40" t="s">
        <v>314</v>
      </c>
      <c r="Z3" s="40" t="s">
        <v>314</v>
      </c>
    </row>
    <row r="4" spans="1:26" ht="14.25" customHeight="1">
      <c r="A4" s="40" t="s">
        <v>91</v>
      </c>
      <c r="B4" s="40" t="s">
        <v>111</v>
      </c>
      <c r="C4" s="40" t="s">
        <v>325</v>
      </c>
      <c r="D4" s="40" t="s">
        <v>310</v>
      </c>
      <c r="E4" s="40" t="s">
        <v>313</v>
      </c>
      <c r="F4" s="40" t="s">
        <v>310</v>
      </c>
      <c r="G4" s="40" t="s">
        <v>312</v>
      </c>
      <c r="H4" s="40" t="s">
        <v>314</v>
      </c>
      <c r="I4" s="40" t="s">
        <v>314</v>
      </c>
      <c r="J4" s="40" t="s">
        <v>312</v>
      </c>
      <c r="K4" s="40" t="s">
        <v>313</v>
      </c>
      <c r="L4" s="40" t="s">
        <v>311</v>
      </c>
      <c r="M4" s="40" t="s">
        <v>312</v>
      </c>
      <c r="N4" s="40" t="s">
        <v>313</v>
      </c>
      <c r="O4" s="40" t="s">
        <v>313</v>
      </c>
      <c r="P4" s="40" t="s">
        <v>313</v>
      </c>
      <c r="Q4" s="40" t="s">
        <v>311</v>
      </c>
      <c r="R4" s="40" t="s">
        <v>311</v>
      </c>
      <c r="S4" s="40" t="s">
        <v>312</v>
      </c>
      <c r="T4" s="40" t="s">
        <v>311</v>
      </c>
      <c r="U4" s="40" t="s">
        <v>312</v>
      </c>
      <c r="V4" s="40" t="s">
        <v>313</v>
      </c>
      <c r="W4" s="40" t="s">
        <v>313</v>
      </c>
      <c r="X4" s="40" t="s">
        <v>313</v>
      </c>
      <c r="Y4" s="40" t="s">
        <v>313</v>
      </c>
      <c r="Z4" s="40" t="s">
        <v>312</v>
      </c>
    </row>
    <row r="5" spans="1:26" ht="14.25" customHeight="1">
      <c r="A5" s="40" t="s">
        <v>91</v>
      </c>
      <c r="B5" s="40" t="s">
        <v>250</v>
      </c>
      <c r="C5" s="40" t="s">
        <v>326</v>
      </c>
      <c r="D5" s="40" t="s">
        <v>310</v>
      </c>
      <c r="E5" s="40" t="s">
        <v>311</v>
      </c>
      <c r="F5" s="40" t="s">
        <v>310</v>
      </c>
      <c r="G5" s="40" t="s">
        <v>314</v>
      </c>
      <c r="H5" s="40" t="s">
        <v>312</v>
      </c>
      <c r="I5" s="40" t="s">
        <v>310</v>
      </c>
      <c r="J5" s="40" t="s">
        <v>310</v>
      </c>
      <c r="K5" s="40" t="s">
        <v>310</v>
      </c>
      <c r="L5" s="40" t="s">
        <v>311</v>
      </c>
      <c r="M5" s="40" t="s">
        <v>313</v>
      </c>
      <c r="N5" s="40" t="s">
        <v>311</v>
      </c>
      <c r="O5" s="40" t="s">
        <v>313</v>
      </c>
      <c r="P5" s="40" t="s">
        <v>313</v>
      </c>
      <c r="Q5" s="40" t="s">
        <v>311</v>
      </c>
      <c r="R5" s="40" t="s">
        <v>313</v>
      </c>
      <c r="S5" s="40" t="s">
        <v>310</v>
      </c>
      <c r="T5" s="40" t="s">
        <v>310</v>
      </c>
      <c r="U5" s="40" t="s">
        <v>313</v>
      </c>
      <c r="V5" s="40" t="s">
        <v>310</v>
      </c>
      <c r="W5" s="40" t="s">
        <v>313</v>
      </c>
      <c r="X5" s="40" t="s">
        <v>312</v>
      </c>
      <c r="Y5" s="40" t="s">
        <v>311</v>
      </c>
      <c r="Z5" s="40" t="s">
        <v>311</v>
      </c>
    </row>
    <row r="6" spans="1:26" ht="14.25" customHeight="1">
      <c r="A6" s="40" t="s">
        <v>51</v>
      </c>
      <c r="B6" s="40" t="s">
        <v>273</v>
      </c>
      <c r="C6" s="40" t="s">
        <v>327</v>
      </c>
      <c r="D6" s="40" t="s">
        <v>310</v>
      </c>
      <c r="E6" s="40" t="s">
        <v>323</v>
      </c>
      <c r="F6" s="40" t="s">
        <v>310</v>
      </c>
      <c r="G6" s="40" t="s">
        <v>311</v>
      </c>
      <c r="H6" s="40" t="s">
        <v>312</v>
      </c>
      <c r="I6" s="40" t="s">
        <v>310</v>
      </c>
      <c r="J6" s="40" t="s">
        <v>310</v>
      </c>
      <c r="K6" s="40" t="s">
        <v>312</v>
      </c>
      <c r="L6" s="40" t="s">
        <v>311</v>
      </c>
      <c r="M6" s="40" t="s">
        <v>311</v>
      </c>
      <c r="N6" s="40" t="s">
        <v>310</v>
      </c>
      <c r="O6" s="40" t="s">
        <v>312</v>
      </c>
      <c r="P6" s="40" t="s">
        <v>312</v>
      </c>
      <c r="Q6" s="40" t="s">
        <v>311</v>
      </c>
      <c r="R6" s="40" t="s">
        <v>312</v>
      </c>
      <c r="S6" s="40" t="s">
        <v>312</v>
      </c>
      <c r="T6" s="40" t="s">
        <v>310</v>
      </c>
      <c r="U6" s="40" t="s">
        <v>311</v>
      </c>
      <c r="V6" s="40" t="s">
        <v>311</v>
      </c>
      <c r="W6" s="40" t="s">
        <v>311</v>
      </c>
      <c r="X6" s="40" t="s">
        <v>312</v>
      </c>
      <c r="Y6" s="40" t="s">
        <v>313</v>
      </c>
      <c r="Z6" s="40" t="s">
        <v>311</v>
      </c>
    </row>
    <row r="7" spans="1:26" ht="14.25" customHeight="1">
      <c r="A7" s="40" t="s">
        <v>54</v>
      </c>
      <c r="B7" s="40" t="s">
        <v>166</v>
      </c>
      <c r="C7" s="40" t="s">
        <v>328</v>
      </c>
      <c r="D7" s="40" t="s">
        <v>310</v>
      </c>
      <c r="E7" s="40" t="s">
        <v>323</v>
      </c>
      <c r="F7" s="40" t="s">
        <v>310</v>
      </c>
      <c r="G7" s="40" t="s">
        <v>313</v>
      </c>
      <c r="H7" s="40" t="s">
        <v>312</v>
      </c>
      <c r="I7" s="40" t="s">
        <v>310</v>
      </c>
      <c r="J7" s="40" t="s">
        <v>311</v>
      </c>
      <c r="K7" s="40" t="s">
        <v>312</v>
      </c>
      <c r="L7" s="40" t="s">
        <v>311</v>
      </c>
      <c r="M7" s="40" t="s">
        <v>313</v>
      </c>
      <c r="N7" s="40" t="s">
        <v>313</v>
      </c>
      <c r="O7" s="40" t="s">
        <v>314</v>
      </c>
      <c r="P7" s="40" t="s">
        <v>313</v>
      </c>
      <c r="Q7" s="40" t="s">
        <v>313</v>
      </c>
      <c r="R7" s="40" t="s">
        <v>312</v>
      </c>
      <c r="S7" s="40" t="s">
        <v>311</v>
      </c>
      <c r="T7" s="40" t="s">
        <v>311</v>
      </c>
      <c r="U7" s="40" t="s">
        <v>311</v>
      </c>
      <c r="V7" s="40" t="s">
        <v>312</v>
      </c>
      <c r="W7" s="40" t="s">
        <v>313</v>
      </c>
      <c r="X7" s="40" t="s">
        <v>313</v>
      </c>
      <c r="Y7" s="40" t="s">
        <v>312</v>
      </c>
      <c r="Z7" s="40" t="s">
        <v>312</v>
      </c>
    </row>
    <row r="8" spans="1:26" ht="14.25" customHeight="1">
      <c r="A8" s="40" t="s">
        <v>75</v>
      </c>
      <c r="B8" s="40" t="s">
        <v>103</v>
      </c>
      <c r="C8" s="40" t="s">
        <v>329</v>
      </c>
      <c r="D8" s="40" t="s">
        <v>310</v>
      </c>
      <c r="E8" s="40" t="s">
        <v>313</v>
      </c>
      <c r="F8" s="40" t="s">
        <v>311</v>
      </c>
      <c r="G8" s="40" t="s">
        <v>313</v>
      </c>
      <c r="H8" s="40" t="s">
        <v>313</v>
      </c>
      <c r="I8" s="40" t="s">
        <v>310</v>
      </c>
      <c r="J8" s="40" t="s">
        <v>313</v>
      </c>
      <c r="K8" s="40" t="s">
        <v>312</v>
      </c>
      <c r="L8" s="40" t="s">
        <v>311</v>
      </c>
      <c r="M8" s="40" t="s">
        <v>312</v>
      </c>
      <c r="N8" s="40" t="s">
        <v>312</v>
      </c>
      <c r="O8" s="40" t="s">
        <v>314</v>
      </c>
      <c r="P8" s="40" t="s">
        <v>314</v>
      </c>
      <c r="Q8" s="40" t="s">
        <v>313</v>
      </c>
      <c r="R8" s="40" t="s">
        <v>314</v>
      </c>
      <c r="S8" s="40" t="s">
        <v>313</v>
      </c>
      <c r="T8" s="40" t="s">
        <v>312</v>
      </c>
      <c r="U8" s="40" t="s">
        <v>312</v>
      </c>
      <c r="V8" s="40" t="s">
        <v>311</v>
      </c>
      <c r="W8" s="40" t="s">
        <v>311</v>
      </c>
      <c r="X8" s="40" t="s">
        <v>314</v>
      </c>
      <c r="Y8" s="40" t="s">
        <v>313</v>
      </c>
      <c r="Z8" s="40" t="s">
        <v>312</v>
      </c>
    </row>
    <row r="9" spans="1:26" ht="14.25" customHeight="1">
      <c r="A9" s="40" t="s">
        <v>37</v>
      </c>
      <c r="B9" s="40" t="s">
        <v>192</v>
      </c>
      <c r="C9" s="40" t="s">
        <v>330</v>
      </c>
      <c r="D9" s="40" t="s">
        <v>310</v>
      </c>
      <c r="E9" s="40" t="s">
        <v>310</v>
      </c>
      <c r="F9" s="40" t="s">
        <v>310</v>
      </c>
      <c r="G9" s="40" t="s">
        <v>310</v>
      </c>
      <c r="H9" s="40" t="s">
        <v>310</v>
      </c>
      <c r="I9" s="40" t="s">
        <v>310</v>
      </c>
      <c r="J9" s="40" t="s">
        <v>310</v>
      </c>
      <c r="K9" s="40" t="s">
        <v>310</v>
      </c>
      <c r="L9" s="40" t="s">
        <v>310</v>
      </c>
      <c r="M9" s="40" t="s">
        <v>310</v>
      </c>
      <c r="N9" s="40" t="s">
        <v>310</v>
      </c>
      <c r="O9" s="40" t="s">
        <v>310</v>
      </c>
      <c r="P9" s="40" t="s">
        <v>310</v>
      </c>
      <c r="Q9" s="40" t="s">
        <v>310</v>
      </c>
      <c r="R9" s="40" t="s">
        <v>310</v>
      </c>
      <c r="S9" s="40" t="s">
        <v>310</v>
      </c>
      <c r="T9" s="40" t="s">
        <v>310</v>
      </c>
      <c r="U9" s="40" t="s">
        <v>310</v>
      </c>
      <c r="V9" s="40" t="s">
        <v>310</v>
      </c>
      <c r="W9" s="40" t="s">
        <v>310</v>
      </c>
      <c r="X9" s="40" t="s">
        <v>310</v>
      </c>
      <c r="Y9" s="40" t="s">
        <v>310</v>
      </c>
      <c r="Z9" s="40" t="s">
        <v>310</v>
      </c>
    </row>
    <row r="10" spans="1:26" ht="14.25" customHeight="1">
      <c r="A10" s="40" t="s">
        <v>143</v>
      </c>
      <c r="B10" s="40" t="s">
        <v>215</v>
      </c>
      <c r="C10" s="40" t="s">
        <v>331</v>
      </c>
      <c r="D10" s="40" t="s">
        <v>310</v>
      </c>
      <c r="E10" s="40" t="s">
        <v>313</v>
      </c>
      <c r="F10" s="40" t="s">
        <v>310</v>
      </c>
      <c r="G10" s="40" t="s">
        <v>310</v>
      </c>
      <c r="H10" s="40" t="s">
        <v>312</v>
      </c>
      <c r="I10" s="40" t="s">
        <v>310</v>
      </c>
      <c r="J10" s="40" t="s">
        <v>310</v>
      </c>
      <c r="K10" s="40" t="s">
        <v>310</v>
      </c>
      <c r="L10" s="40" t="s">
        <v>310</v>
      </c>
      <c r="M10" s="40" t="s">
        <v>311</v>
      </c>
      <c r="N10" s="40" t="s">
        <v>310</v>
      </c>
      <c r="O10" s="40" t="s">
        <v>311</v>
      </c>
      <c r="P10" s="40" t="s">
        <v>312</v>
      </c>
      <c r="Q10" s="40" t="s">
        <v>311</v>
      </c>
      <c r="R10" s="40" t="s">
        <v>311</v>
      </c>
      <c r="S10" s="40" t="s">
        <v>311</v>
      </c>
      <c r="T10" s="40" t="s">
        <v>310</v>
      </c>
      <c r="U10" s="40" t="s">
        <v>311</v>
      </c>
      <c r="V10" s="40" t="s">
        <v>311</v>
      </c>
      <c r="W10" s="40" t="s">
        <v>311</v>
      </c>
      <c r="X10" s="40" t="s">
        <v>311</v>
      </c>
      <c r="Y10" s="40" t="s">
        <v>312</v>
      </c>
      <c r="Z10" s="40" t="s">
        <v>312</v>
      </c>
    </row>
    <row r="11" spans="1:26" ht="14.25" customHeight="1">
      <c r="A11" s="41" t="s">
        <v>113</v>
      </c>
      <c r="B11" s="41" t="s">
        <v>168</v>
      </c>
      <c r="C11" s="41" t="s">
        <v>332</v>
      </c>
      <c r="D11" s="41" t="s">
        <v>310</v>
      </c>
      <c r="E11" s="41" t="s">
        <v>323</v>
      </c>
      <c r="F11" s="41" t="s">
        <v>310</v>
      </c>
      <c r="G11" s="41" t="s">
        <v>312</v>
      </c>
      <c r="H11" s="41" t="s">
        <v>312</v>
      </c>
      <c r="I11" s="41" t="s">
        <v>310</v>
      </c>
      <c r="J11" s="41" t="s">
        <v>310</v>
      </c>
      <c r="K11" s="41" t="s">
        <v>312</v>
      </c>
      <c r="L11" s="41" t="s">
        <v>311</v>
      </c>
      <c r="M11" s="41" t="s">
        <v>314</v>
      </c>
      <c r="N11" s="41" t="s">
        <v>313</v>
      </c>
      <c r="O11" s="41" t="s">
        <v>314</v>
      </c>
      <c r="P11" s="41" t="s">
        <v>314</v>
      </c>
      <c r="Q11" s="41" t="s">
        <v>314</v>
      </c>
      <c r="R11" s="41" t="s">
        <v>314</v>
      </c>
      <c r="S11" s="41" t="s">
        <v>311</v>
      </c>
      <c r="T11" s="41" t="s">
        <v>310</v>
      </c>
      <c r="U11" s="41" t="s">
        <v>311</v>
      </c>
      <c r="V11" s="41" t="s">
        <v>311</v>
      </c>
      <c r="W11" s="41" t="s">
        <v>312</v>
      </c>
      <c r="X11" s="41" t="s">
        <v>312</v>
      </c>
      <c r="Y11" s="41" t="s">
        <v>312</v>
      </c>
      <c r="Z11" s="41" t="s">
        <v>314</v>
      </c>
    </row>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00"/>
  <sheetViews>
    <sheetView workbookViewId="0"/>
  </sheetViews>
  <sheetFormatPr defaultColWidth="14.42578125" defaultRowHeight="15" customHeight="1"/>
  <cols>
    <col min="1" max="1" width="37.85546875" customWidth="1"/>
    <col min="2" max="2" width="14.5703125" customWidth="1"/>
    <col min="3" max="4" width="6.42578125" customWidth="1"/>
    <col min="5" max="5" width="11.5703125" customWidth="1"/>
    <col min="6" max="10" width="6.42578125" customWidth="1"/>
    <col min="11" max="11" width="0.5703125" customWidth="1"/>
    <col min="12" max="16" width="6.42578125" customWidth="1"/>
    <col min="17" max="17" width="0.5703125" customWidth="1"/>
    <col min="18" max="22" width="6.42578125" customWidth="1"/>
    <col min="23" max="23" width="0.5703125" customWidth="1"/>
    <col min="24" max="28" width="6.42578125" customWidth="1"/>
    <col min="29" max="29" width="0.5703125" customWidth="1"/>
    <col min="30" max="34" width="6.42578125" customWidth="1"/>
    <col min="35" max="35" width="0.5703125" customWidth="1"/>
    <col min="36" max="40" width="6.42578125" customWidth="1"/>
    <col min="41" max="48" width="8.85546875" customWidth="1"/>
  </cols>
  <sheetData>
    <row r="1" spans="1:48" ht="14.25" customHeight="1">
      <c r="A1" s="42" t="s">
        <v>10</v>
      </c>
      <c r="B1" s="42" t="s">
        <v>333</v>
      </c>
      <c r="F1" s="14"/>
      <c r="G1" s="14"/>
      <c r="H1" s="14"/>
      <c r="I1" s="14"/>
      <c r="J1" s="14"/>
      <c r="K1" s="43"/>
      <c r="L1" s="14"/>
      <c r="M1" s="14"/>
      <c r="N1" s="14"/>
      <c r="O1" s="14"/>
      <c r="P1" s="14"/>
      <c r="Q1" s="43"/>
      <c r="R1" s="14"/>
      <c r="S1" s="14"/>
      <c r="T1" s="14"/>
      <c r="U1" s="14"/>
      <c r="V1" s="14"/>
      <c r="W1" s="43"/>
      <c r="X1" s="14"/>
      <c r="Y1" s="14"/>
      <c r="Z1" s="14"/>
      <c r="AA1" s="14"/>
      <c r="AB1" s="14"/>
      <c r="AC1" s="43"/>
      <c r="AD1" s="14"/>
      <c r="AE1" s="14"/>
      <c r="AF1" s="14"/>
      <c r="AG1" s="14"/>
      <c r="AH1" s="14"/>
      <c r="AI1" s="44"/>
    </row>
    <row r="2" spans="1:48" ht="14.25" customHeight="1">
      <c r="A2" s="42" t="s">
        <v>11</v>
      </c>
      <c r="B2" s="42" t="s">
        <v>333</v>
      </c>
      <c r="F2" s="14"/>
      <c r="G2" s="14"/>
      <c r="H2" s="14"/>
      <c r="I2" s="14"/>
      <c r="J2" s="14"/>
      <c r="K2" s="43"/>
      <c r="L2" s="14"/>
      <c r="M2" s="14"/>
      <c r="N2" s="14"/>
      <c r="O2" s="14"/>
      <c r="P2" s="14"/>
      <c r="Q2" s="43"/>
      <c r="R2" s="14"/>
      <c r="S2" s="14"/>
      <c r="T2" s="14"/>
      <c r="U2" s="14"/>
      <c r="V2" s="14"/>
      <c r="W2" s="43"/>
      <c r="X2" s="14"/>
      <c r="Y2" s="14"/>
      <c r="Z2" s="14"/>
      <c r="AA2" s="14"/>
      <c r="AB2" s="14"/>
      <c r="AC2" s="43"/>
      <c r="AD2" s="14"/>
      <c r="AE2" s="14"/>
      <c r="AF2" s="14"/>
      <c r="AG2" s="14"/>
      <c r="AH2" s="14"/>
      <c r="AI2" s="44"/>
    </row>
    <row r="3" spans="1:48" ht="14.25" customHeight="1">
      <c r="A3" s="42" t="s">
        <v>12</v>
      </c>
      <c r="B3" s="42" t="s">
        <v>333</v>
      </c>
      <c r="F3" s="14"/>
      <c r="G3" s="14"/>
      <c r="H3" s="14"/>
      <c r="I3" s="14"/>
      <c r="J3" s="14"/>
      <c r="K3" s="43"/>
      <c r="L3" s="14"/>
      <c r="M3" s="14"/>
      <c r="N3" s="14"/>
      <c r="O3" s="14"/>
      <c r="P3" s="14"/>
      <c r="Q3" s="43"/>
      <c r="R3" s="14"/>
      <c r="S3" s="14"/>
      <c r="T3" s="14"/>
      <c r="U3" s="14"/>
      <c r="V3" s="14"/>
      <c r="W3" s="43"/>
      <c r="X3" s="14"/>
      <c r="Y3" s="14"/>
      <c r="Z3" s="14"/>
      <c r="AA3" s="14"/>
      <c r="AB3" s="14"/>
      <c r="AC3" s="43"/>
      <c r="AD3" s="14"/>
      <c r="AE3" s="14"/>
      <c r="AF3" s="14"/>
      <c r="AG3" s="14"/>
      <c r="AH3" s="14"/>
      <c r="AI3" s="44"/>
    </row>
    <row r="4" spans="1:48" ht="14.25" customHeight="1">
      <c r="A4" s="42" t="s">
        <v>13</v>
      </c>
      <c r="B4" s="42" t="s">
        <v>333</v>
      </c>
      <c r="E4" s="110" t="s">
        <v>334</v>
      </c>
      <c r="F4" s="104"/>
      <c r="G4" s="104"/>
      <c r="H4" s="104"/>
      <c r="I4" s="104"/>
      <c r="J4" s="104"/>
      <c r="K4" s="104"/>
      <c r="L4" s="104"/>
      <c r="M4" s="104"/>
      <c r="N4" s="104"/>
      <c r="O4" s="104"/>
      <c r="P4" s="104"/>
      <c r="Q4" s="104"/>
      <c r="R4" s="104"/>
      <c r="S4" s="104"/>
      <c r="T4" s="104"/>
      <c r="U4" s="104"/>
      <c r="V4" s="104"/>
      <c r="W4" s="105"/>
      <c r="X4" s="45"/>
      <c r="Y4" s="45"/>
      <c r="Z4" s="45"/>
      <c r="AA4" s="45"/>
      <c r="AB4" s="45"/>
      <c r="AC4" s="45"/>
      <c r="AD4" s="14"/>
      <c r="AE4" s="14"/>
      <c r="AF4" s="14"/>
      <c r="AG4" s="14"/>
      <c r="AH4" s="14"/>
      <c r="AI4" s="44"/>
    </row>
    <row r="5" spans="1:48" ht="14.25" customHeight="1">
      <c r="E5" s="46"/>
      <c r="F5" s="111" t="s">
        <v>10</v>
      </c>
      <c r="G5" s="112"/>
      <c r="H5" s="112"/>
      <c r="I5" s="112"/>
      <c r="J5" s="113"/>
      <c r="K5" s="47"/>
      <c r="L5" s="111" t="s">
        <v>11</v>
      </c>
      <c r="M5" s="112"/>
      <c r="N5" s="112"/>
      <c r="O5" s="112"/>
      <c r="P5" s="113"/>
      <c r="Q5" s="47"/>
      <c r="R5" s="111" t="s">
        <v>12</v>
      </c>
      <c r="S5" s="112"/>
      <c r="T5" s="112"/>
      <c r="U5" s="112"/>
      <c r="V5" s="113"/>
      <c r="W5" s="47"/>
      <c r="X5" s="111" t="s">
        <v>13</v>
      </c>
      <c r="Y5" s="112"/>
      <c r="Z5" s="112"/>
      <c r="AA5" s="112"/>
      <c r="AB5" s="113"/>
      <c r="AC5" s="48"/>
      <c r="AD5" s="14"/>
      <c r="AE5" s="14"/>
      <c r="AF5" s="14"/>
      <c r="AG5" s="14"/>
      <c r="AH5" s="14"/>
      <c r="AI5" s="44" t="s">
        <v>19</v>
      </c>
      <c r="AJ5" s="15" t="s">
        <v>20</v>
      </c>
      <c r="AK5" s="15" t="s">
        <v>21</v>
      </c>
      <c r="AL5" s="15" t="s">
        <v>22</v>
      </c>
      <c r="AM5" s="15" t="s">
        <v>23</v>
      </c>
      <c r="AN5" s="15" t="s">
        <v>24</v>
      </c>
      <c r="AO5" s="15" t="s">
        <v>25</v>
      </c>
      <c r="AP5" s="15" t="s">
        <v>26</v>
      </c>
      <c r="AQ5" s="15" t="s">
        <v>27</v>
      </c>
      <c r="AR5" s="15" t="s">
        <v>28</v>
      </c>
      <c r="AS5" s="15" t="s">
        <v>29</v>
      </c>
      <c r="AT5" s="15" t="s">
        <v>30</v>
      </c>
      <c r="AU5" s="15" t="s">
        <v>31</v>
      </c>
      <c r="AV5" s="15" t="s">
        <v>32</v>
      </c>
    </row>
    <row r="6" spans="1:48" ht="14.25" customHeight="1">
      <c r="A6" s="49" t="s">
        <v>7</v>
      </c>
      <c r="B6" s="50" t="s">
        <v>335</v>
      </c>
      <c r="E6" s="51" t="s">
        <v>7</v>
      </c>
      <c r="F6" s="52" t="s">
        <v>310</v>
      </c>
      <c r="G6" s="52" t="s">
        <v>311</v>
      </c>
      <c r="H6" s="52" t="s">
        <v>312</v>
      </c>
      <c r="I6" s="52" t="s">
        <v>313</v>
      </c>
      <c r="J6" s="52" t="s">
        <v>314</v>
      </c>
      <c r="K6" s="53"/>
      <c r="L6" s="52" t="s">
        <v>310</v>
      </c>
      <c r="M6" s="52" t="s">
        <v>311</v>
      </c>
      <c r="N6" s="52" t="s">
        <v>312</v>
      </c>
      <c r="O6" s="52" t="s">
        <v>313</v>
      </c>
      <c r="P6" s="52" t="s">
        <v>314</v>
      </c>
      <c r="Q6" s="53"/>
      <c r="R6" s="52" t="s">
        <v>310</v>
      </c>
      <c r="S6" s="52" t="s">
        <v>311</v>
      </c>
      <c r="T6" s="52" t="s">
        <v>312</v>
      </c>
      <c r="U6" s="52" t="s">
        <v>313</v>
      </c>
      <c r="V6" s="52" t="s">
        <v>314</v>
      </c>
      <c r="W6" s="53"/>
      <c r="X6" s="52" t="s">
        <v>310</v>
      </c>
      <c r="Y6" s="52" t="s">
        <v>311</v>
      </c>
      <c r="Z6" s="52" t="s">
        <v>312</v>
      </c>
      <c r="AA6" s="52" t="s">
        <v>313</v>
      </c>
      <c r="AB6" s="52" t="s">
        <v>314</v>
      </c>
      <c r="AC6" s="43"/>
      <c r="AD6" s="14"/>
      <c r="AE6" s="14"/>
      <c r="AF6" s="14"/>
      <c r="AG6" s="14"/>
      <c r="AH6" s="14"/>
      <c r="AI6" s="44"/>
    </row>
    <row r="7" spans="1:48" ht="14.25" customHeight="1">
      <c r="A7" s="54" t="s">
        <v>34</v>
      </c>
      <c r="B7" s="50">
        <v>11</v>
      </c>
      <c r="E7" s="51" t="s">
        <v>34</v>
      </c>
      <c r="F7" s="55" t="e">
        <f>COUNTIFS(#REF!,$E$7,#REF!,$F$6)</f>
        <v>#REF!</v>
      </c>
      <c r="G7" s="55" t="e">
        <f t="shared" ref="G7:G21" si="0">COUNTIFS(#REF!,$E7,#REF!,$G$6)</f>
        <v>#REF!</v>
      </c>
      <c r="H7" s="55" t="e">
        <f t="shared" ref="H7:H21" si="1">COUNTIFS(#REF!,$E7,#REF!,$H$6)</f>
        <v>#REF!</v>
      </c>
      <c r="I7" s="55" t="e">
        <f t="shared" ref="I7:I21" si="2">COUNTIFS(#REF!,$E7,#REF!,$I$6)</f>
        <v>#REF!</v>
      </c>
      <c r="J7" s="55" t="e">
        <f t="shared" ref="J7:J21" si="3">COUNTIFS(#REF!,$E7,#REF!,$J$6)</f>
        <v>#REF!</v>
      </c>
      <c r="K7" s="56"/>
      <c r="L7" s="55" t="e">
        <f t="shared" ref="L7:P7" si="4">COUNTIFS(#REF!,$E7,#REF!,L$6)</f>
        <v>#REF!</v>
      </c>
      <c r="M7" s="55" t="e">
        <f t="shared" si="4"/>
        <v>#REF!</v>
      </c>
      <c r="N7" s="55" t="e">
        <f t="shared" si="4"/>
        <v>#REF!</v>
      </c>
      <c r="O7" s="55" t="e">
        <f t="shared" si="4"/>
        <v>#REF!</v>
      </c>
      <c r="P7" s="55" t="e">
        <f t="shared" si="4"/>
        <v>#REF!</v>
      </c>
      <c r="Q7" s="56"/>
      <c r="R7" s="55" t="e">
        <f t="shared" ref="R7:V7" si="5">COUNTIFS(#REF!,$E7,#REF!,R$6)</f>
        <v>#REF!</v>
      </c>
      <c r="S7" s="55" t="e">
        <f t="shared" si="5"/>
        <v>#REF!</v>
      </c>
      <c r="T7" s="55" t="e">
        <f t="shared" si="5"/>
        <v>#REF!</v>
      </c>
      <c r="U7" s="55" t="e">
        <f t="shared" si="5"/>
        <v>#REF!</v>
      </c>
      <c r="V7" s="55" t="e">
        <f t="shared" si="5"/>
        <v>#REF!</v>
      </c>
      <c r="W7" s="56"/>
      <c r="X7" s="55" t="e">
        <f t="shared" ref="X7:AB7" si="6">COUNTIFS(#REF!,$E7,#REF!,X$6)</f>
        <v>#REF!</v>
      </c>
      <c r="Y7" s="55" t="e">
        <f t="shared" si="6"/>
        <v>#REF!</v>
      </c>
      <c r="Z7" s="55" t="e">
        <f t="shared" si="6"/>
        <v>#REF!</v>
      </c>
      <c r="AA7" s="55" t="e">
        <f t="shared" si="6"/>
        <v>#REF!</v>
      </c>
      <c r="AB7" s="55" t="e">
        <f t="shared" si="6"/>
        <v>#REF!</v>
      </c>
      <c r="AC7" s="43"/>
      <c r="AD7" s="14"/>
      <c r="AE7" s="14"/>
      <c r="AF7" s="14"/>
      <c r="AG7" s="14"/>
      <c r="AH7" s="14"/>
      <c r="AI7" s="44"/>
    </row>
    <row r="8" spans="1:48" ht="14.25" customHeight="1">
      <c r="A8" s="57" t="s">
        <v>100</v>
      </c>
      <c r="B8" s="58">
        <v>5</v>
      </c>
      <c r="E8" s="51" t="s">
        <v>100</v>
      </c>
      <c r="F8" s="55" t="e">
        <f t="shared" ref="F8:F21" si="7">COUNTIFS(#REF!,E8,#REF!,$F$6)</f>
        <v>#REF!</v>
      </c>
      <c r="G8" s="55" t="e">
        <f t="shared" si="0"/>
        <v>#REF!</v>
      </c>
      <c r="H8" s="55" t="e">
        <f t="shared" si="1"/>
        <v>#REF!</v>
      </c>
      <c r="I8" s="55" t="e">
        <f t="shared" si="2"/>
        <v>#REF!</v>
      </c>
      <c r="J8" s="55" t="e">
        <f t="shared" si="3"/>
        <v>#REF!</v>
      </c>
      <c r="K8" s="56"/>
      <c r="L8" s="55" t="e">
        <f t="shared" ref="L8:P8" si="8">COUNTIFS(#REF!,$E8,#REF!,L$6)</f>
        <v>#REF!</v>
      </c>
      <c r="M8" s="55" t="e">
        <f t="shared" si="8"/>
        <v>#REF!</v>
      </c>
      <c r="N8" s="55" t="e">
        <f t="shared" si="8"/>
        <v>#REF!</v>
      </c>
      <c r="O8" s="55" t="e">
        <f t="shared" si="8"/>
        <v>#REF!</v>
      </c>
      <c r="P8" s="55" t="e">
        <f t="shared" si="8"/>
        <v>#REF!</v>
      </c>
      <c r="Q8" s="56"/>
      <c r="R8" s="55" t="e">
        <f t="shared" ref="R8:V8" si="9">COUNTIFS(#REF!,$E8,#REF!,R$6)</f>
        <v>#REF!</v>
      </c>
      <c r="S8" s="55" t="e">
        <f t="shared" si="9"/>
        <v>#REF!</v>
      </c>
      <c r="T8" s="55" t="e">
        <f t="shared" si="9"/>
        <v>#REF!</v>
      </c>
      <c r="U8" s="55" t="e">
        <f t="shared" si="9"/>
        <v>#REF!</v>
      </c>
      <c r="V8" s="55" t="e">
        <f t="shared" si="9"/>
        <v>#REF!</v>
      </c>
      <c r="W8" s="56"/>
      <c r="X8" s="55" t="e">
        <f t="shared" ref="X8:AB8" si="10">COUNTIFS(#REF!,$E8,#REF!,X$6)</f>
        <v>#REF!</v>
      </c>
      <c r="Y8" s="55" t="e">
        <f t="shared" si="10"/>
        <v>#REF!</v>
      </c>
      <c r="Z8" s="55" t="e">
        <f t="shared" si="10"/>
        <v>#REF!</v>
      </c>
      <c r="AA8" s="55" t="e">
        <f t="shared" si="10"/>
        <v>#REF!</v>
      </c>
      <c r="AB8" s="55" t="e">
        <f t="shared" si="10"/>
        <v>#REF!</v>
      </c>
      <c r="AC8" s="43"/>
      <c r="AD8" s="14"/>
      <c r="AE8" s="14"/>
      <c r="AF8" s="14"/>
      <c r="AG8" s="14"/>
      <c r="AH8" s="14"/>
      <c r="AI8" s="44"/>
    </row>
    <row r="9" spans="1:48" ht="14.25" customHeight="1">
      <c r="A9" s="57" t="s">
        <v>43</v>
      </c>
      <c r="B9" s="58">
        <v>7</v>
      </c>
      <c r="E9" s="51" t="s">
        <v>43</v>
      </c>
      <c r="F9" s="55" t="e">
        <f t="shared" si="7"/>
        <v>#REF!</v>
      </c>
      <c r="G9" s="55" t="e">
        <f t="shared" si="0"/>
        <v>#REF!</v>
      </c>
      <c r="H9" s="55" t="e">
        <f t="shared" si="1"/>
        <v>#REF!</v>
      </c>
      <c r="I9" s="55" t="e">
        <f t="shared" si="2"/>
        <v>#REF!</v>
      </c>
      <c r="J9" s="55" t="e">
        <f t="shared" si="3"/>
        <v>#REF!</v>
      </c>
      <c r="K9" s="56"/>
      <c r="L9" s="55" t="e">
        <f t="shared" ref="L9:P9" si="11">COUNTIFS(#REF!,$E9,#REF!,L$6)</f>
        <v>#REF!</v>
      </c>
      <c r="M9" s="55" t="e">
        <f t="shared" si="11"/>
        <v>#REF!</v>
      </c>
      <c r="N9" s="55" t="e">
        <f t="shared" si="11"/>
        <v>#REF!</v>
      </c>
      <c r="O9" s="55" t="e">
        <f t="shared" si="11"/>
        <v>#REF!</v>
      </c>
      <c r="P9" s="55" t="e">
        <f t="shared" si="11"/>
        <v>#REF!</v>
      </c>
      <c r="Q9" s="56"/>
      <c r="R9" s="55" t="e">
        <f t="shared" ref="R9:V9" si="12">COUNTIFS(#REF!,$E9,#REF!,R$6)</f>
        <v>#REF!</v>
      </c>
      <c r="S9" s="55" t="e">
        <f t="shared" si="12"/>
        <v>#REF!</v>
      </c>
      <c r="T9" s="55" t="e">
        <f t="shared" si="12"/>
        <v>#REF!</v>
      </c>
      <c r="U9" s="55" t="e">
        <f t="shared" si="12"/>
        <v>#REF!</v>
      </c>
      <c r="V9" s="55" t="e">
        <f t="shared" si="12"/>
        <v>#REF!</v>
      </c>
      <c r="W9" s="56"/>
      <c r="X9" s="55" t="e">
        <f t="shared" ref="X9:AB9" si="13">COUNTIFS(#REF!,$E9,#REF!,X$6)</f>
        <v>#REF!</v>
      </c>
      <c r="Y9" s="55" t="e">
        <f t="shared" si="13"/>
        <v>#REF!</v>
      </c>
      <c r="Z9" s="55" t="e">
        <f t="shared" si="13"/>
        <v>#REF!</v>
      </c>
      <c r="AA9" s="55" t="e">
        <f t="shared" si="13"/>
        <v>#REF!</v>
      </c>
      <c r="AB9" s="55" t="e">
        <f t="shared" si="13"/>
        <v>#REF!</v>
      </c>
      <c r="AC9" s="43"/>
      <c r="AD9" s="14"/>
      <c r="AE9" s="14"/>
      <c r="AF9" s="14"/>
      <c r="AG9" s="14"/>
      <c r="AH9" s="14"/>
      <c r="AI9" s="44"/>
    </row>
    <row r="10" spans="1:48" ht="14.25" customHeight="1">
      <c r="A10" s="57" t="s">
        <v>48</v>
      </c>
      <c r="B10" s="58">
        <v>10</v>
      </c>
      <c r="E10" s="51" t="s">
        <v>48</v>
      </c>
      <c r="F10" s="55" t="e">
        <f t="shared" si="7"/>
        <v>#REF!</v>
      </c>
      <c r="G10" s="55" t="e">
        <f t="shared" si="0"/>
        <v>#REF!</v>
      </c>
      <c r="H10" s="55" t="e">
        <f t="shared" si="1"/>
        <v>#REF!</v>
      </c>
      <c r="I10" s="55" t="e">
        <f t="shared" si="2"/>
        <v>#REF!</v>
      </c>
      <c r="J10" s="55" t="e">
        <f t="shared" si="3"/>
        <v>#REF!</v>
      </c>
      <c r="K10" s="56"/>
      <c r="L10" s="55" t="e">
        <f t="shared" ref="L10:P10" si="14">COUNTIFS(#REF!,$E10,#REF!,L$6)</f>
        <v>#REF!</v>
      </c>
      <c r="M10" s="55" t="e">
        <f t="shared" si="14"/>
        <v>#REF!</v>
      </c>
      <c r="N10" s="55" t="e">
        <f t="shared" si="14"/>
        <v>#REF!</v>
      </c>
      <c r="O10" s="55" t="e">
        <f t="shared" si="14"/>
        <v>#REF!</v>
      </c>
      <c r="P10" s="55" t="e">
        <f t="shared" si="14"/>
        <v>#REF!</v>
      </c>
      <c r="Q10" s="56"/>
      <c r="R10" s="55" t="e">
        <f t="shared" ref="R10:V10" si="15">COUNTIFS(#REF!,$E10,#REF!,R$6)</f>
        <v>#REF!</v>
      </c>
      <c r="S10" s="55" t="e">
        <f t="shared" si="15"/>
        <v>#REF!</v>
      </c>
      <c r="T10" s="55" t="e">
        <f t="shared" si="15"/>
        <v>#REF!</v>
      </c>
      <c r="U10" s="55" t="e">
        <f t="shared" si="15"/>
        <v>#REF!</v>
      </c>
      <c r="V10" s="55" t="e">
        <f t="shared" si="15"/>
        <v>#REF!</v>
      </c>
      <c r="W10" s="56"/>
      <c r="X10" s="55" t="e">
        <f t="shared" ref="X10:AB10" si="16">COUNTIFS(#REF!,$E10,#REF!,X$6)</f>
        <v>#REF!</v>
      </c>
      <c r="Y10" s="55" t="e">
        <f t="shared" si="16"/>
        <v>#REF!</v>
      </c>
      <c r="Z10" s="55" t="e">
        <f t="shared" si="16"/>
        <v>#REF!</v>
      </c>
      <c r="AA10" s="55" t="e">
        <f t="shared" si="16"/>
        <v>#REF!</v>
      </c>
      <c r="AB10" s="55" t="e">
        <f t="shared" si="16"/>
        <v>#REF!</v>
      </c>
      <c r="AC10" s="43"/>
      <c r="AD10" s="14"/>
      <c r="AE10" s="14"/>
      <c r="AF10" s="14"/>
      <c r="AG10" s="14"/>
      <c r="AH10" s="14"/>
      <c r="AI10" s="44"/>
    </row>
    <row r="11" spans="1:48" ht="14.25" customHeight="1">
      <c r="A11" s="57" t="s">
        <v>68</v>
      </c>
      <c r="B11" s="58">
        <v>10</v>
      </c>
      <c r="E11" s="51" t="s">
        <v>68</v>
      </c>
      <c r="F11" s="55" t="e">
        <f t="shared" si="7"/>
        <v>#REF!</v>
      </c>
      <c r="G11" s="55" t="e">
        <f t="shared" si="0"/>
        <v>#REF!</v>
      </c>
      <c r="H11" s="55" t="e">
        <f t="shared" si="1"/>
        <v>#REF!</v>
      </c>
      <c r="I11" s="55" t="e">
        <f t="shared" si="2"/>
        <v>#REF!</v>
      </c>
      <c r="J11" s="55" t="e">
        <f t="shared" si="3"/>
        <v>#REF!</v>
      </c>
      <c r="K11" s="56"/>
      <c r="L11" s="55" t="e">
        <f t="shared" ref="L11:P11" si="17">COUNTIFS(#REF!,$E11,#REF!,L$6)</f>
        <v>#REF!</v>
      </c>
      <c r="M11" s="55" t="e">
        <f t="shared" si="17"/>
        <v>#REF!</v>
      </c>
      <c r="N11" s="55" t="e">
        <f t="shared" si="17"/>
        <v>#REF!</v>
      </c>
      <c r="O11" s="55" t="e">
        <f t="shared" si="17"/>
        <v>#REF!</v>
      </c>
      <c r="P11" s="55" t="e">
        <f t="shared" si="17"/>
        <v>#REF!</v>
      </c>
      <c r="Q11" s="56"/>
      <c r="R11" s="55" t="e">
        <f t="shared" ref="R11:V11" si="18">COUNTIFS(#REF!,$E11,#REF!,R$6)</f>
        <v>#REF!</v>
      </c>
      <c r="S11" s="55" t="e">
        <f t="shared" si="18"/>
        <v>#REF!</v>
      </c>
      <c r="T11" s="55" t="e">
        <f t="shared" si="18"/>
        <v>#REF!</v>
      </c>
      <c r="U11" s="55" t="e">
        <f t="shared" si="18"/>
        <v>#REF!</v>
      </c>
      <c r="V11" s="55" t="e">
        <f t="shared" si="18"/>
        <v>#REF!</v>
      </c>
      <c r="W11" s="56"/>
      <c r="X11" s="55" t="e">
        <f t="shared" ref="X11:AB11" si="19">COUNTIFS(#REF!,$E11,#REF!,X$6)</f>
        <v>#REF!</v>
      </c>
      <c r="Y11" s="55" t="e">
        <f t="shared" si="19"/>
        <v>#REF!</v>
      </c>
      <c r="Z11" s="55" t="e">
        <f t="shared" si="19"/>
        <v>#REF!</v>
      </c>
      <c r="AA11" s="55" t="e">
        <f t="shared" si="19"/>
        <v>#REF!</v>
      </c>
      <c r="AB11" s="55" t="e">
        <f t="shared" si="19"/>
        <v>#REF!</v>
      </c>
      <c r="AC11" s="43"/>
      <c r="AD11" s="14"/>
      <c r="AE11" s="14"/>
      <c r="AF11" s="14"/>
      <c r="AG11" s="14"/>
      <c r="AH11" s="14"/>
      <c r="AI11" s="44"/>
    </row>
    <row r="12" spans="1:48" ht="14.25" customHeight="1">
      <c r="A12" s="57" t="s">
        <v>91</v>
      </c>
      <c r="B12" s="58">
        <v>9</v>
      </c>
      <c r="E12" s="51" t="s">
        <v>91</v>
      </c>
      <c r="F12" s="55" t="e">
        <f t="shared" si="7"/>
        <v>#REF!</v>
      </c>
      <c r="G12" s="55" t="e">
        <f t="shared" si="0"/>
        <v>#REF!</v>
      </c>
      <c r="H12" s="55" t="e">
        <f t="shared" si="1"/>
        <v>#REF!</v>
      </c>
      <c r="I12" s="55" t="e">
        <f t="shared" si="2"/>
        <v>#REF!</v>
      </c>
      <c r="J12" s="55" t="e">
        <f t="shared" si="3"/>
        <v>#REF!</v>
      </c>
      <c r="K12" s="56"/>
      <c r="L12" s="55" t="e">
        <f t="shared" ref="L12:P12" si="20">COUNTIFS(#REF!,$E12,#REF!,L$6)</f>
        <v>#REF!</v>
      </c>
      <c r="M12" s="55" t="e">
        <f t="shared" si="20"/>
        <v>#REF!</v>
      </c>
      <c r="N12" s="55" t="e">
        <f t="shared" si="20"/>
        <v>#REF!</v>
      </c>
      <c r="O12" s="55" t="e">
        <f t="shared" si="20"/>
        <v>#REF!</v>
      </c>
      <c r="P12" s="55" t="e">
        <f t="shared" si="20"/>
        <v>#REF!</v>
      </c>
      <c r="Q12" s="56"/>
      <c r="R12" s="55" t="e">
        <f t="shared" ref="R12:V12" si="21">COUNTIFS(#REF!,$E12,#REF!,R$6)</f>
        <v>#REF!</v>
      </c>
      <c r="S12" s="55" t="e">
        <f t="shared" si="21"/>
        <v>#REF!</v>
      </c>
      <c r="T12" s="55" t="e">
        <f t="shared" si="21"/>
        <v>#REF!</v>
      </c>
      <c r="U12" s="55" t="e">
        <f t="shared" si="21"/>
        <v>#REF!</v>
      </c>
      <c r="V12" s="55" t="e">
        <f t="shared" si="21"/>
        <v>#REF!</v>
      </c>
      <c r="W12" s="56"/>
      <c r="X12" s="55" t="e">
        <f t="shared" ref="X12:AB12" si="22">COUNTIFS(#REF!,$E12,#REF!,X$6)</f>
        <v>#REF!</v>
      </c>
      <c r="Y12" s="55" t="e">
        <f t="shared" si="22"/>
        <v>#REF!</v>
      </c>
      <c r="Z12" s="55" t="e">
        <f t="shared" si="22"/>
        <v>#REF!</v>
      </c>
      <c r="AA12" s="55" t="e">
        <f t="shared" si="22"/>
        <v>#REF!</v>
      </c>
      <c r="AB12" s="55" t="e">
        <f t="shared" si="22"/>
        <v>#REF!</v>
      </c>
      <c r="AC12" s="43"/>
      <c r="AD12" s="14"/>
      <c r="AE12" s="14"/>
      <c r="AF12" s="14"/>
      <c r="AG12" s="14"/>
      <c r="AH12" s="14"/>
      <c r="AI12" s="44"/>
    </row>
    <row r="13" spans="1:48" ht="14.25" customHeight="1">
      <c r="A13" s="57" t="s">
        <v>51</v>
      </c>
      <c r="B13" s="58">
        <v>10</v>
      </c>
      <c r="E13" s="51" t="s">
        <v>51</v>
      </c>
      <c r="F13" s="55" t="e">
        <f t="shared" si="7"/>
        <v>#REF!</v>
      </c>
      <c r="G13" s="55" t="e">
        <f t="shared" si="0"/>
        <v>#REF!</v>
      </c>
      <c r="H13" s="55" t="e">
        <f t="shared" si="1"/>
        <v>#REF!</v>
      </c>
      <c r="I13" s="55" t="e">
        <f t="shared" si="2"/>
        <v>#REF!</v>
      </c>
      <c r="J13" s="55" t="e">
        <f t="shared" si="3"/>
        <v>#REF!</v>
      </c>
      <c r="K13" s="56"/>
      <c r="L13" s="55" t="e">
        <f t="shared" ref="L13:P13" si="23">COUNTIFS(#REF!,$E13,#REF!,L$6)</f>
        <v>#REF!</v>
      </c>
      <c r="M13" s="55" t="e">
        <f t="shared" si="23"/>
        <v>#REF!</v>
      </c>
      <c r="N13" s="55" t="e">
        <f t="shared" si="23"/>
        <v>#REF!</v>
      </c>
      <c r="O13" s="55" t="e">
        <f t="shared" si="23"/>
        <v>#REF!</v>
      </c>
      <c r="P13" s="55" t="e">
        <f t="shared" si="23"/>
        <v>#REF!</v>
      </c>
      <c r="Q13" s="56"/>
      <c r="R13" s="55" t="e">
        <f t="shared" ref="R13:V13" si="24">COUNTIFS(#REF!,$E13,#REF!,R$6)</f>
        <v>#REF!</v>
      </c>
      <c r="S13" s="55" t="e">
        <f t="shared" si="24"/>
        <v>#REF!</v>
      </c>
      <c r="T13" s="55" t="e">
        <f t="shared" si="24"/>
        <v>#REF!</v>
      </c>
      <c r="U13" s="55" t="e">
        <f t="shared" si="24"/>
        <v>#REF!</v>
      </c>
      <c r="V13" s="55" t="e">
        <f t="shared" si="24"/>
        <v>#REF!</v>
      </c>
      <c r="W13" s="56"/>
      <c r="X13" s="55" t="e">
        <f t="shared" ref="X13:AB13" si="25">COUNTIFS(#REF!,$E13,#REF!,X$6)</f>
        <v>#REF!</v>
      </c>
      <c r="Y13" s="55" t="e">
        <f t="shared" si="25"/>
        <v>#REF!</v>
      </c>
      <c r="Z13" s="55" t="e">
        <f t="shared" si="25"/>
        <v>#REF!</v>
      </c>
      <c r="AA13" s="55" t="e">
        <f t="shared" si="25"/>
        <v>#REF!</v>
      </c>
      <c r="AB13" s="55" t="e">
        <f t="shared" si="25"/>
        <v>#REF!</v>
      </c>
      <c r="AC13" s="43"/>
      <c r="AD13" s="14"/>
      <c r="AE13" s="14"/>
      <c r="AF13" s="14"/>
      <c r="AG13" s="14"/>
      <c r="AH13" s="14"/>
      <c r="AI13" s="44"/>
    </row>
    <row r="14" spans="1:48" ht="14.25" customHeight="1">
      <c r="A14" s="57" t="s">
        <v>54</v>
      </c>
      <c r="B14" s="58">
        <v>7</v>
      </c>
      <c r="E14" s="51" t="s">
        <v>54</v>
      </c>
      <c r="F14" s="55" t="e">
        <f t="shared" si="7"/>
        <v>#REF!</v>
      </c>
      <c r="G14" s="55" t="e">
        <f t="shared" si="0"/>
        <v>#REF!</v>
      </c>
      <c r="H14" s="55" t="e">
        <f t="shared" si="1"/>
        <v>#REF!</v>
      </c>
      <c r="I14" s="55" t="e">
        <f t="shared" si="2"/>
        <v>#REF!</v>
      </c>
      <c r="J14" s="55" t="e">
        <f t="shared" si="3"/>
        <v>#REF!</v>
      </c>
      <c r="K14" s="56"/>
      <c r="L14" s="55" t="e">
        <f t="shared" ref="L14:P14" si="26">COUNTIFS(#REF!,$E14,#REF!,L$6)</f>
        <v>#REF!</v>
      </c>
      <c r="M14" s="55" t="e">
        <f t="shared" si="26"/>
        <v>#REF!</v>
      </c>
      <c r="N14" s="55" t="e">
        <f t="shared" si="26"/>
        <v>#REF!</v>
      </c>
      <c r="O14" s="55" t="e">
        <f t="shared" si="26"/>
        <v>#REF!</v>
      </c>
      <c r="P14" s="55" t="e">
        <f t="shared" si="26"/>
        <v>#REF!</v>
      </c>
      <c r="Q14" s="56"/>
      <c r="R14" s="55" t="e">
        <f t="shared" ref="R14:V14" si="27">COUNTIFS(#REF!,$E14,#REF!,R$6)</f>
        <v>#REF!</v>
      </c>
      <c r="S14" s="55" t="e">
        <f t="shared" si="27"/>
        <v>#REF!</v>
      </c>
      <c r="T14" s="55" t="e">
        <f t="shared" si="27"/>
        <v>#REF!</v>
      </c>
      <c r="U14" s="55" t="e">
        <f t="shared" si="27"/>
        <v>#REF!</v>
      </c>
      <c r="V14" s="55" t="e">
        <f t="shared" si="27"/>
        <v>#REF!</v>
      </c>
      <c r="W14" s="56"/>
      <c r="X14" s="55" t="e">
        <f t="shared" ref="X14:AB14" si="28">COUNTIFS(#REF!,$E14,#REF!,X$6)</f>
        <v>#REF!</v>
      </c>
      <c r="Y14" s="55" t="e">
        <f t="shared" si="28"/>
        <v>#REF!</v>
      </c>
      <c r="Z14" s="55" t="e">
        <f t="shared" si="28"/>
        <v>#REF!</v>
      </c>
      <c r="AA14" s="55" t="e">
        <f t="shared" si="28"/>
        <v>#REF!</v>
      </c>
      <c r="AB14" s="55" t="e">
        <f t="shared" si="28"/>
        <v>#REF!</v>
      </c>
      <c r="AC14" s="43"/>
      <c r="AD14" s="14"/>
      <c r="AE14" s="14"/>
      <c r="AF14" s="14"/>
      <c r="AG14" s="14"/>
      <c r="AH14" s="14"/>
      <c r="AI14" s="44"/>
    </row>
    <row r="15" spans="1:48" ht="14.25" customHeight="1">
      <c r="A15" s="57" t="s">
        <v>75</v>
      </c>
      <c r="B15" s="58">
        <v>7</v>
      </c>
      <c r="E15" s="51" t="s">
        <v>75</v>
      </c>
      <c r="F15" s="55" t="e">
        <f t="shared" si="7"/>
        <v>#REF!</v>
      </c>
      <c r="G15" s="55" t="e">
        <f t="shared" si="0"/>
        <v>#REF!</v>
      </c>
      <c r="H15" s="55" t="e">
        <f t="shared" si="1"/>
        <v>#REF!</v>
      </c>
      <c r="I15" s="55" t="e">
        <f t="shared" si="2"/>
        <v>#REF!</v>
      </c>
      <c r="J15" s="55" t="e">
        <f t="shared" si="3"/>
        <v>#REF!</v>
      </c>
      <c r="K15" s="56"/>
      <c r="L15" s="55" t="e">
        <f t="shared" ref="L15:P15" si="29">COUNTIFS(#REF!,$E15,#REF!,L$6)</f>
        <v>#REF!</v>
      </c>
      <c r="M15" s="55" t="e">
        <f t="shared" si="29"/>
        <v>#REF!</v>
      </c>
      <c r="N15" s="55" t="e">
        <f t="shared" si="29"/>
        <v>#REF!</v>
      </c>
      <c r="O15" s="55" t="e">
        <f t="shared" si="29"/>
        <v>#REF!</v>
      </c>
      <c r="P15" s="55" t="e">
        <f t="shared" si="29"/>
        <v>#REF!</v>
      </c>
      <c r="Q15" s="56"/>
      <c r="R15" s="55" t="e">
        <f t="shared" ref="R15:V15" si="30">COUNTIFS(#REF!,$E15,#REF!,R$6)</f>
        <v>#REF!</v>
      </c>
      <c r="S15" s="55" t="e">
        <f t="shared" si="30"/>
        <v>#REF!</v>
      </c>
      <c r="T15" s="55" t="e">
        <f t="shared" si="30"/>
        <v>#REF!</v>
      </c>
      <c r="U15" s="55" t="e">
        <f t="shared" si="30"/>
        <v>#REF!</v>
      </c>
      <c r="V15" s="55" t="e">
        <f t="shared" si="30"/>
        <v>#REF!</v>
      </c>
      <c r="W15" s="56"/>
      <c r="X15" s="55" t="e">
        <f t="shared" ref="X15:AB15" si="31">COUNTIFS(#REF!,$E15,#REF!,X$6)</f>
        <v>#REF!</v>
      </c>
      <c r="Y15" s="55" t="e">
        <f t="shared" si="31"/>
        <v>#REF!</v>
      </c>
      <c r="Z15" s="55" t="e">
        <f t="shared" si="31"/>
        <v>#REF!</v>
      </c>
      <c r="AA15" s="55" t="e">
        <f t="shared" si="31"/>
        <v>#REF!</v>
      </c>
      <c r="AB15" s="55" t="e">
        <f t="shared" si="31"/>
        <v>#REF!</v>
      </c>
      <c r="AC15" s="43"/>
      <c r="AD15" s="14"/>
      <c r="AE15" s="14"/>
      <c r="AF15" s="14"/>
      <c r="AG15" s="14"/>
      <c r="AH15" s="14"/>
      <c r="AI15" s="44"/>
    </row>
    <row r="16" spans="1:48" ht="14.25" customHeight="1">
      <c r="A16" s="57" t="s">
        <v>37</v>
      </c>
      <c r="B16" s="58">
        <v>9</v>
      </c>
      <c r="E16" s="51" t="s">
        <v>37</v>
      </c>
      <c r="F16" s="55" t="e">
        <f t="shared" si="7"/>
        <v>#REF!</v>
      </c>
      <c r="G16" s="55" t="e">
        <f t="shared" si="0"/>
        <v>#REF!</v>
      </c>
      <c r="H16" s="55" t="e">
        <f t="shared" si="1"/>
        <v>#REF!</v>
      </c>
      <c r="I16" s="55" t="e">
        <f t="shared" si="2"/>
        <v>#REF!</v>
      </c>
      <c r="J16" s="55" t="e">
        <f t="shared" si="3"/>
        <v>#REF!</v>
      </c>
      <c r="K16" s="56"/>
      <c r="L16" s="55" t="e">
        <f t="shared" ref="L16:P16" si="32">COUNTIFS(#REF!,$E16,#REF!,L$6)</f>
        <v>#REF!</v>
      </c>
      <c r="M16" s="55" t="e">
        <f t="shared" si="32"/>
        <v>#REF!</v>
      </c>
      <c r="N16" s="55" t="e">
        <f t="shared" si="32"/>
        <v>#REF!</v>
      </c>
      <c r="O16" s="55" t="e">
        <f t="shared" si="32"/>
        <v>#REF!</v>
      </c>
      <c r="P16" s="55" t="e">
        <f t="shared" si="32"/>
        <v>#REF!</v>
      </c>
      <c r="Q16" s="56"/>
      <c r="R16" s="55" t="e">
        <f t="shared" ref="R16:V16" si="33">COUNTIFS(#REF!,$E16,#REF!,R$6)</f>
        <v>#REF!</v>
      </c>
      <c r="S16" s="55" t="e">
        <f t="shared" si="33"/>
        <v>#REF!</v>
      </c>
      <c r="T16" s="55" t="e">
        <f t="shared" si="33"/>
        <v>#REF!</v>
      </c>
      <c r="U16" s="55" t="e">
        <f t="shared" si="33"/>
        <v>#REF!</v>
      </c>
      <c r="V16" s="55" t="e">
        <f t="shared" si="33"/>
        <v>#REF!</v>
      </c>
      <c r="W16" s="56"/>
      <c r="X16" s="55" t="e">
        <f t="shared" ref="X16:AB16" si="34">COUNTIFS(#REF!,$E16,#REF!,X$6)</f>
        <v>#REF!</v>
      </c>
      <c r="Y16" s="55" t="e">
        <f t="shared" si="34"/>
        <v>#REF!</v>
      </c>
      <c r="Z16" s="55" t="e">
        <f t="shared" si="34"/>
        <v>#REF!</v>
      </c>
      <c r="AA16" s="55" t="e">
        <f t="shared" si="34"/>
        <v>#REF!</v>
      </c>
      <c r="AB16" s="55" t="e">
        <f t="shared" si="34"/>
        <v>#REF!</v>
      </c>
      <c r="AC16" s="43"/>
      <c r="AD16" s="14"/>
      <c r="AE16" s="14"/>
      <c r="AF16" s="14"/>
      <c r="AG16" s="14"/>
      <c r="AH16" s="14"/>
      <c r="AI16" s="44"/>
    </row>
    <row r="17" spans="1:40" ht="14.25" customHeight="1">
      <c r="A17" s="57" t="s">
        <v>140</v>
      </c>
      <c r="B17" s="58">
        <v>8</v>
      </c>
      <c r="E17" s="51" t="s">
        <v>140</v>
      </c>
      <c r="F17" s="55" t="e">
        <f t="shared" si="7"/>
        <v>#REF!</v>
      </c>
      <c r="G17" s="55" t="e">
        <f t="shared" si="0"/>
        <v>#REF!</v>
      </c>
      <c r="H17" s="55" t="e">
        <f t="shared" si="1"/>
        <v>#REF!</v>
      </c>
      <c r="I17" s="55" t="e">
        <f t="shared" si="2"/>
        <v>#REF!</v>
      </c>
      <c r="J17" s="55" t="e">
        <f t="shared" si="3"/>
        <v>#REF!</v>
      </c>
      <c r="K17" s="56"/>
      <c r="L17" s="55" t="e">
        <f t="shared" ref="L17:P17" si="35">COUNTIFS(#REF!,$E17,#REF!,L$6)</f>
        <v>#REF!</v>
      </c>
      <c r="M17" s="55" t="e">
        <f t="shared" si="35"/>
        <v>#REF!</v>
      </c>
      <c r="N17" s="55" t="e">
        <f t="shared" si="35"/>
        <v>#REF!</v>
      </c>
      <c r="O17" s="55" t="e">
        <f t="shared" si="35"/>
        <v>#REF!</v>
      </c>
      <c r="P17" s="55" t="e">
        <f t="shared" si="35"/>
        <v>#REF!</v>
      </c>
      <c r="Q17" s="56"/>
      <c r="R17" s="55" t="e">
        <f t="shared" ref="R17:V17" si="36">COUNTIFS(#REF!,$E17,#REF!,R$6)</f>
        <v>#REF!</v>
      </c>
      <c r="S17" s="55" t="e">
        <f t="shared" si="36"/>
        <v>#REF!</v>
      </c>
      <c r="T17" s="55" t="e">
        <f t="shared" si="36"/>
        <v>#REF!</v>
      </c>
      <c r="U17" s="55" t="e">
        <f t="shared" si="36"/>
        <v>#REF!</v>
      </c>
      <c r="V17" s="55" t="e">
        <f t="shared" si="36"/>
        <v>#REF!</v>
      </c>
      <c r="W17" s="56"/>
      <c r="X17" s="55" t="e">
        <f t="shared" ref="X17:AB17" si="37">COUNTIFS(#REF!,$E17,#REF!,X$6)</f>
        <v>#REF!</v>
      </c>
      <c r="Y17" s="55" t="e">
        <f t="shared" si="37"/>
        <v>#REF!</v>
      </c>
      <c r="Z17" s="55" t="e">
        <f t="shared" si="37"/>
        <v>#REF!</v>
      </c>
      <c r="AA17" s="55" t="e">
        <f t="shared" si="37"/>
        <v>#REF!</v>
      </c>
      <c r="AB17" s="55" t="e">
        <f t="shared" si="37"/>
        <v>#REF!</v>
      </c>
      <c r="AC17" s="43"/>
      <c r="AD17" s="14"/>
      <c r="AE17" s="14"/>
      <c r="AF17" s="14"/>
      <c r="AG17" s="14"/>
      <c r="AH17" s="14"/>
      <c r="AI17" s="44"/>
    </row>
    <row r="18" spans="1:40" ht="14.25" customHeight="1">
      <c r="A18" s="57" t="s">
        <v>40</v>
      </c>
      <c r="B18" s="58">
        <v>6</v>
      </c>
      <c r="E18" s="51" t="s">
        <v>40</v>
      </c>
      <c r="F18" s="55" t="e">
        <f t="shared" si="7"/>
        <v>#REF!</v>
      </c>
      <c r="G18" s="55" t="e">
        <f t="shared" si="0"/>
        <v>#REF!</v>
      </c>
      <c r="H18" s="55" t="e">
        <f t="shared" si="1"/>
        <v>#REF!</v>
      </c>
      <c r="I18" s="55" t="e">
        <f t="shared" si="2"/>
        <v>#REF!</v>
      </c>
      <c r="J18" s="55" t="e">
        <f t="shared" si="3"/>
        <v>#REF!</v>
      </c>
      <c r="K18" s="56"/>
      <c r="L18" s="55" t="e">
        <f t="shared" ref="L18:P18" si="38">COUNTIFS(#REF!,$E18,#REF!,L$6)</f>
        <v>#REF!</v>
      </c>
      <c r="M18" s="55" t="e">
        <f t="shared" si="38"/>
        <v>#REF!</v>
      </c>
      <c r="N18" s="55" t="e">
        <f t="shared" si="38"/>
        <v>#REF!</v>
      </c>
      <c r="O18" s="55" t="e">
        <f t="shared" si="38"/>
        <v>#REF!</v>
      </c>
      <c r="P18" s="55" t="e">
        <f t="shared" si="38"/>
        <v>#REF!</v>
      </c>
      <c r="Q18" s="56"/>
      <c r="R18" s="55" t="e">
        <f t="shared" ref="R18:V18" si="39">COUNTIFS(#REF!,$E18,#REF!,R$6)</f>
        <v>#REF!</v>
      </c>
      <c r="S18" s="55" t="e">
        <f t="shared" si="39"/>
        <v>#REF!</v>
      </c>
      <c r="T18" s="55" t="e">
        <f t="shared" si="39"/>
        <v>#REF!</v>
      </c>
      <c r="U18" s="55" t="e">
        <f t="shared" si="39"/>
        <v>#REF!</v>
      </c>
      <c r="V18" s="55" t="e">
        <f t="shared" si="39"/>
        <v>#REF!</v>
      </c>
      <c r="W18" s="56"/>
      <c r="X18" s="55" t="e">
        <f t="shared" ref="X18:AB18" si="40">COUNTIFS(#REF!,$E18,#REF!,X$6)</f>
        <v>#REF!</v>
      </c>
      <c r="Y18" s="55" t="e">
        <f t="shared" si="40"/>
        <v>#REF!</v>
      </c>
      <c r="Z18" s="55" t="e">
        <f t="shared" si="40"/>
        <v>#REF!</v>
      </c>
      <c r="AA18" s="55" t="e">
        <f t="shared" si="40"/>
        <v>#REF!</v>
      </c>
      <c r="AB18" s="55" t="e">
        <f t="shared" si="40"/>
        <v>#REF!</v>
      </c>
      <c r="AC18" s="43"/>
      <c r="AD18" s="14"/>
      <c r="AE18" s="14"/>
      <c r="AF18" s="14"/>
      <c r="AG18" s="14"/>
      <c r="AH18" s="14"/>
      <c r="AI18" s="44"/>
    </row>
    <row r="19" spans="1:40" ht="14.25" customHeight="1">
      <c r="A19" s="57" t="s">
        <v>143</v>
      </c>
      <c r="B19" s="58">
        <v>10</v>
      </c>
      <c r="E19" s="51" t="s">
        <v>143</v>
      </c>
      <c r="F19" s="55" t="e">
        <f t="shared" si="7"/>
        <v>#REF!</v>
      </c>
      <c r="G19" s="55" t="e">
        <f t="shared" si="0"/>
        <v>#REF!</v>
      </c>
      <c r="H19" s="55" t="e">
        <f t="shared" si="1"/>
        <v>#REF!</v>
      </c>
      <c r="I19" s="55" t="e">
        <f t="shared" si="2"/>
        <v>#REF!</v>
      </c>
      <c r="J19" s="55" t="e">
        <f t="shared" si="3"/>
        <v>#REF!</v>
      </c>
      <c r="K19" s="56"/>
      <c r="L19" s="55" t="e">
        <f t="shared" ref="L19:P19" si="41">COUNTIFS(#REF!,$E19,#REF!,L$6)</f>
        <v>#REF!</v>
      </c>
      <c r="M19" s="55" t="e">
        <f t="shared" si="41"/>
        <v>#REF!</v>
      </c>
      <c r="N19" s="55" t="e">
        <f t="shared" si="41"/>
        <v>#REF!</v>
      </c>
      <c r="O19" s="55" t="e">
        <f t="shared" si="41"/>
        <v>#REF!</v>
      </c>
      <c r="P19" s="55" t="e">
        <f t="shared" si="41"/>
        <v>#REF!</v>
      </c>
      <c r="Q19" s="56"/>
      <c r="R19" s="55" t="e">
        <f t="shared" ref="R19:V19" si="42">COUNTIFS(#REF!,$E19,#REF!,R$6)</f>
        <v>#REF!</v>
      </c>
      <c r="S19" s="55" t="e">
        <f t="shared" si="42"/>
        <v>#REF!</v>
      </c>
      <c r="T19" s="55" t="e">
        <f t="shared" si="42"/>
        <v>#REF!</v>
      </c>
      <c r="U19" s="55" t="e">
        <f t="shared" si="42"/>
        <v>#REF!</v>
      </c>
      <c r="V19" s="55" t="e">
        <f t="shared" si="42"/>
        <v>#REF!</v>
      </c>
      <c r="W19" s="56"/>
      <c r="X19" s="55" t="e">
        <f t="shared" ref="X19:AB19" si="43">COUNTIFS(#REF!,$E19,#REF!,X$6)</f>
        <v>#REF!</v>
      </c>
      <c r="Y19" s="55" t="e">
        <f t="shared" si="43"/>
        <v>#REF!</v>
      </c>
      <c r="Z19" s="55" t="e">
        <f t="shared" si="43"/>
        <v>#REF!</v>
      </c>
      <c r="AA19" s="55" t="e">
        <f t="shared" si="43"/>
        <v>#REF!</v>
      </c>
      <c r="AB19" s="55" t="e">
        <f t="shared" si="43"/>
        <v>#REF!</v>
      </c>
      <c r="AC19" s="43"/>
      <c r="AD19" s="14"/>
      <c r="AE19" s="14"/>
      <c r="AF19" s="14"/>
      <c r="AG19" s="14"/>
      <c r="AH19" s="14"/>
      <c r="AI19" s="44"/>
    </row>
    <row r="20" spans="1:40" ht="14.25" customHeight="1">
      <c r="A20" s="57" t="s">
        <v>113</v>
      </c>
      <c r="B20" s="58">
        <v>10</v>
      </c>
      <c r="E20" s="51" t="s">
        <v>113</v>
      </c>
      <c r="F20" s="55" t="e">
        <f t="shared" si="7"/>
        <v>#REF!</v>
      </c>
      <c r="G20" s="55" t="e">
        <f t="shared" si="0"/>
        <v>#REF!</v>
      </c>
      <c r="H20" s="55" t="e">
        <f t="shared" si="1"/>
        <v>#REF!</v>
      </c>
      <c r="I20" s="55" t="e">
        <f t="shared" si="2"/>
        <v>#REF!</v>
      </c>
      <c r="J20" s="55" t="e">
        <f t="shared" si="3"/>
        <v>#REF!</v>
      </c>
      <c r="K20" s="56"/>
      <c r="L20" s="55" t="e">
        <f t="shared" ref="L20:P20" si="44">COUNTIFS(#REF!,$E20,#REF!,L$6)</f>
        <v>#REF!</v>
      </c>
      <c r="M20" s="55" t="e">
        <f t="shared" si="44"/>
        <v>#REF!</v>
      </c>
      <c r="N20" s="55" t="e">
        <f t="shared" si="44"/>
        <v>#REF!</v>
      </c>
      <c r="O20" s="55" t="e">
        <f t="shared" si="44"/>
        <v>#REF!</v>
      </c>
      <c r="P20" s="55" t="e">
        <f t="shared" si="44"/>
        <v>#REF!</v>
      </c>
      <c r="Q20" s="56"/>
      <c r="R20" s="55" t="e">
        <f t="shared" ref="R20:V20" si="45">COUNTIFS(#REF!,$E20,#REF!,R$6)</f>
        <v>#REF!</v>
      </c>
      <c r="S20" s="55" t="e">
        <f t="shared" si="45"/>
        <v>#REF!</v>
      </c>
      <c r="T20" s="55" t="e">
        <f t="shared" si="45"/>
        <v>#REF!</v>
      </c>
      <c r="U20" s="55" t="e">
        <f t="shared" si="45"/>
        <v>#REF!</v>
      </c>
      <c r="V20" s="55" t="e">
        <f t="shared" si="45"/>
        <v>#REF!</v>
      </c>
      <c r="W20" s="56"/>
      <c r="X20" s="55" t="e">
        <f t="shared" ref="X20:AB20" si="46">COUNTIFS(#REF!,$E20,#REF!,X$6)</f>
        <v>#REF!</v>
      </c>
      <c r="Y20" s="55" t="e">
        <f t="shared" si="46"/>
        <v>#REF!</v>
      </c>
      <c r="Z20" s="55" t="e">
        <f t="shared" si="46"/>
        <v>#REF!</v>
      </c>
      <c r="AA20" s="55" t="e">
        <f t="shared" si="46"/>
        <v>#REF!</v>
      </c>
      <c r="AB20" s="55" t="e">
        <f t="shared" si="46"/>
        <v>#REF!</v>
      </c>
      <c r="AC20" s="43"/>
      <c r="AD20" s="14"/>
      <c r="AE20" s="14"/>
      <c r="AF20" s="14"/>
      <c r="AG20" s="14"/>
      <c r="AH20" s="14"/>
      <c r="AI20" s="44"/>
    </row>
    <row r="21" spans="1:40" ht="14.25" customHeight="1">
      <c r="A21" s="57" t="s">
        <v>57</v>
      </c>
      <c r="B21" s="58">
        <v>8</v>
      </c>
      <c r="E21" s="51" t="s">
        <v>57</v>
      </c>
      <c r="F21" s="55" t="e">
        <f t="shared" si="7"/>
        <v>#REF!</v>
      </c>
      <c r="G21" s="55" t="e">
        <f t="shared" si="0"/>
        <v>#REF!</v>
      </c>
      <c r="H21" s="55" t="e">
        <f t="shared" si="1"/>
        <v>#REF!</v>
      </c>
      <c r="I21" s="55" t="e">
        <f t="shared" si="2"/>
        <v>#REF!</v>
      </c>
      <c r="J21" s="55" t="e">
        <f t="shared" si="3"/>
        <v>#REF!</v>
      </c>
      <c r="K21" s="56"/>
      <c r="L21" s="55" t="e">
        <f t="shared" ref="L21:P21" si="47">COUNTIFS(#REF!,$E21,#REF!,L$6)</f>
        <v>#REF!</v>
      </c>
      <c r="M21" s="55" t="e">
        <f t="shared" si="47"/>
        <v>#REF!</v>
      </c>
      <c r="N21" s="55" t="e">
        <f t="shared" si="47"/>
        <v>#REF!</v>
      </c>
      <c r="O21" s="55" t="e">
        <f t="shared" si="47"/>
        <v>#REF!</v>
      </c>
      <c r="P21" s="55" t="e">
        <f t="shared" si="47"/>
        <v>#REF!</v>
      </c>
      <c r="Q21" s="56"/>
      <c r="R21" s="55" t="e">
        <f t="shared" ref="R21:V21" si="48">COUNTIFS(#REF!,$E21,#REF!,R$6)</f>
        <v>#REF!</v>
      </c>
      <c r="S21" s="55" t="e">
        <f t="shared" si="48"/>
        <v>#REF!</v>
      </c>
      <c r="T21" s="55" t="e">
        <f t="shared" si="48"/>
        <v>#REF!</v>
      </c>
      <c r="U21" s="55" t="e">
        <f t="shared" si="48"/>
        <v>#REF!</v>
      </c>
      <c r="V21" s="55" t="e">
        <f t="shared" si="48"/>
        <v>#REF!</v>
      </c>
      <c r="W21" s="56"/>
      <c r="X21" s="55" t="e">
        <f t="shared" ref="X21:AB21" si="49">COUNTIFS(#REF!,$E21,#REF!,X$6)</f>
        <v>#REF!</v>
      </c>
      <c r="Y21" s="55" t="e">
        <f t="shared" si="49"/>
        <v>#REF!</v>
      </c>
      <c r="Z21" s="55" t="e">
        <f t="shared" si="49"/>
        <v>#REF!</v>
      </c>
      <c r="AA21" s="55" t="e">
        <f t="shared" si="49"/>
        <v>#REF!</v>
      </c>
      <c r="AB21" s="55" t="e">
        <f t="shared" si="49"/>
        <v>#REF!</v>
      </c>
      <c r="AC21" s="43"/>
      <c r="AD21" s="14"/>
      <c r="AE21" s="14"/>
      <c r="AF21" s="14"/>
      <c r="AG21" s="14"/>
      <c r="AH21" s="14"/>
      <c r="AI21" s="44"/>
    </row>
    <row r="22" spans="1:40" ht="14.25" customHeight="1">
      <c r="A22" s="59" t="s">
        <v>336</v>
      </c>
      <c r="B22" s="42">
        <v>127</v>
      </c>
      <c r="E22" s="60" t="s">
        <v>336</v>
      </c>
      <c r="F22" s="36" t="e">
        <f t="shared" ref="F22:J22" si="50">SUM(F7:F21)</f>
        <v>#REF!</v>
      </c>
      <c r="G22" s="36" t="e">
        <f t="shared" si="50"/>
        <v>#REF!</v>
      </c>
      <c r="H22" s="36" t="e">
        <f t="shared" si="50"/>
        <v>#REF!</v>
      </c>
      <c r="I22" s="36" t="e">
        <f t="shared" si="50"/>
        <v>#REF!</v>
      </c>
      <c r="J22" s="36" t="e">
        <f t="shared" si="50"/>
        <v>#REF!</v>
      </c>
      <c r="K22" s="61"/>
      <c r="L22" s="36" t="e">
        <f t="shared" ref="L22:P22" si="51">SUM(L7:L21)</f>
        <v>#REF!</v>
      </c>
      <c r="M22" s="36" t="e">
        <f t="shared" si="51"/>
        <v>#REF!</v>
      </c>
      <c r="N22" s="36" t="e">
        <f t="shared" si="51"/>
        <v>#REF!</v>
      </c>
      <c r="O22" s="36" t="e">
        <f t="shared" si="51"/>
        <v>#REF!</v>
      </c>
      <c r="P22" s="36" t="e">
        <f t="shared" si="51"/>
        <v>#REF!</v>
      </c>
      <c r="Q22" s="61"/>
      <c r="R22" s="36" t="e">
        <f t="shared" ref="R22:V22" si="52">SUM(R7:R21)</f>
        <v>#REF!</v>
      </c>
      <c r="S22" s="36" t="e">
        <f t="shared" si="52"/>
        <v>#REF!</v>
      </c>
      <c r="T22" s="36" t="e">
        <f t="shared" si="52"/>
        <v>#REF!</v>
      </c>
      <c r="U22" s="36" t="e">
        <f t="shared" si="52"/>
        <v>#REF!</v>
      </c>
      <c r="V22" s="36" t="e">
        <f t="shared" si="52"/>
        <v>#REF!</v>
      </c>
      <c r="W22" s="61"/>
      <c r="X22" s="36" t="e">
        <f t="shared" ref="X22:AB22" si="53">SUM(X7:X21)</f>
        <v>#REF!</v>
      </c>
      <c r="Y22" s="36" t="e">
        <f t="shared" si="53"/>
        <v>#REF!</v>
      </c>
      <c r="Z22" s="36" t="e">
        <f t="shared" si="53"/>
        <v>#REF!</v>
      </c>
      <c r="AA22" s="36" t="e">
        <f t="shared" si="53"/>
        <v>#REF!</v>
      </c>
      <c r="AB22" s="36" t="e">
        <f t="shared" si="53"/>
        <v>#REF!</v>
      </c>
      <c r="AC22" s="62"/>
      <c r="AD22" s="14"/>
      <c r="AE22" s="14"/>
      <c r="AF22" s="14"/>
      <c r="AG22" s="14"/>
      <c r="AH22" s="14"/>
      <c r="AI22" s="44"/>
    </row>
    <row r="23" spans="1:40" ht="14.25" customHeight="1">
      <c r="F23" s="14"/>
      <c r="G23" s="14"/>
      <c r="H23" s="14"/>
      <c r="I23" s="14"/>
      <c r="J23" s="14"/>
      <c r="K23" s="43"/>
      <c r="L23" s="14"/>
      <c r="M23" s="14"/>
      <c r="N23" s="14"/>
      <c r="O23" s="14"/>
      <c r="P23" s="14"/>
      <c r="Q23" s="43"/>
      <c r="R23" s="14"/>
      <c r="S23" s="14"/>
      <c r="T23" s="14"/>
      <c r="U23" s="14"/>
      <c r="V23" s="14"/>
      <c r="W23" s="43"/>
      <c r="X23" s="14"/>
      <c r="Y23" s="14"/>
      <c r="Z23" s="14"/>
      <c r="AA23" s="14"/>
      <c r="AB23" s="14"/>
      <c r="AC23" s="43"/>
      <c r="AD23" s="14"/>
      <c r="AE23" s="14"/>
      <c r="AF23" s="14"/>
      <c r="AG23" s="14"/>
      <c r="AH23" s="14"/>
      <c r="AI23" s="44"/>
    </row>
    <row r="24" spans="1:40" ht="14.25" customHeight="1">
      <c r="A24" s="63" t="s">
        <v>310</v>
      </c>
      <c r="B24" s="16">
        <v>0</v>
      </c>
      <c r="E24" s="110" t="s">
        <v>2</v>
      </c>
      <c r="F24" s="104"/>
      <c r="G24" s="104"/>
      <c r="H24" s="104"/>
      <c r="I24" s="104"/>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5"/>
    </row>
    <row r="25" spans="1:40" ht="14.25" customHeight="1">
      <c r="A25" s="63" t="s">
        <v>311</v>
      </c>
      <c r="B25" s="16">
        <v>2</v>
      </c>
      <c r="E25" s="51"/>
      <c r="F25" s="114" t="s">
        <v>14</v>
      </c>
      <c r="G25" s="104"/>
      <c r="H25" s="104"/>
      <c r="I25" s="104"/>
      <c r="J25" s="105"/>
      <c r="K25" s="64"/>
      <c r="L25" s="114" t="s">
        <v>15</v>
      </c>
      <c r="M25" s="104"/>
      <c r="N25" s="104"/>
      <c r="O25" s="104"/>
      <c r="P25" s="105"/>
      <c r="Q25" s="64"/>
      <c r="R25" s="114" t="s">
        <v>16</v>
      </c>
      <c r="S25" s="104"/>
      <c r="T25" s="104"/>
      <c r="U25" s="104"/>
      <c r="V25" s="105"/>
      <c r="W25" s="64"/>
      <c r="X25" s="114" t="s">
        <v>17</v>
      </c>
      <c r="Y25" s="104"/>
      <c r="Z25" s="104"/>
      <c r="AA25" s="104"/>
      <c r="AB25" s="105"/>
      <c r="AC25" s="64"/>
      <c r="AD25" s="114" t="s">
        <v>18</v>
      </c>
      <c r="AE25" s="104"/>
      <c r="AF25" s="104"/>
      <c r="AG25" s="104"/>
      <c r="AH25" s="105"/>
      <c r="AI25" s="44"/>
      <c r="AJ25" s="115" t="s">
        <v>19</v>
      </c>
      <c r="AK25" s="104"/>
      <c r="AL25" s="104"/>
      <c r="AM25" s="104"/>
      <c r="AN25" s="105"/>
    </row>
    <row r="26" spans="1:40" ht="14.25" customHeight="1">
      <c r="A26" s="63" t="s">
        <v>312</v>
      </c>
      <c r="B26" s="16">
        <v>5</v>
      </c>
      <c r="E26" s="51" t="s">
        <v>7</v>
      </c>
      <c r="F26" s="63" t="s">
        <v>310</v>
      </c>
      <c r="G26" s="63" t="s">
        <v>311</v>
      </c>
      <c r="H26" s="63" t="s">
        <v>312</v>
      </c>
      <c r="I26" s="63" t="s">
        <v>313</v>
      </c>
      <c r="J26" s="63" t="s">
        <v>314</v>
      </c>
      <c r="K26" s="65"/>
      <c r="L26" s="63" t="s">
        <v>310</v>
      </c>
      <c r="M26" s="63" t="s">
        <v>311</v>
      </c>
      <c r="N26" s="63" t="s">
        <v>312</v>
      </c>
      <c r="O26" s="63" t="s">
        <v>313</v>
      </c>
      <c r="P26" s="63" t="s">
        <v>314</v>
      </c>
      <c r="Q26" s="65"/>
      <c r="R26" s="63" t="s">
        <v>310</v>
      </c>
      <c r="S26" s="63" t="s">
        <v>311</v>
      </c>
      <c r="T26" s="63" t="s">
        <v>312</v>
      </c>
      <c r="U26" s="63" t="s">
        <v>313</v>
      </c>
      <c r="V26" s="63" t="s">
        <v>314</v>
      </c>
      <c r="W26" s="65"/>
      <c r="X26" s="63" t="s">
        <v>310</v>
      </c>
      <c r="Y26" s="63" t="s">
        <v>311</v>
      </c>
      <c r="Z26" s="63" t="s">
        <v>312</v>
      </c>
      <c r="AA26" s="63" t="s">
        <v>313</v>
      </c>
      <c r="AB26" s="63" t="s">
        <v>314</v>
      </c>
      <c r="AC26" s="65"/>
      <c r="AD26" s="63" t="s">
        <v>310</v>
      </c>
      <c r="AE26" s="63" t="s">
        <v>311</v>
      </c>
      <c r="AF26" s="63" t="s">
        <v>312</v>
      </c>
      <c r="AG26" s="63" t="s">
        <v>313</v>
      </c>
      <c r="AH26" s="63" t="s">
        <v>314</v>
      </c>
      <c r="AI26" s="44"/>
      <c r="AJ26" s="63" t="s">
        <v>310</v>
      </c>
      <c r="AK26" s="63" t="s">
        <v>311</v>
      </c>
      <c r="AL26" s="63" t="s">
        <v>312</v>
      </c>
      <c r="AM26" s="63" t="s">
        <v>313</v>
      </c>
      <c r="AN26" s="63" t="s">
        <v>314</v>
      </c>
    </row>
    <row r="27" spans="1:40" ht="14.25" customHeight="1">
      <c r="A27" s="63" t="s">
        <v>313</v>
      </c>
      <c r="B27" s="16">
        <v>8</v>
      </c>
      <c r="E27" s="51" t="s">
        <v>34</v>
      </c>
      <c r="F27" s="55" t="e">
        <f t="shared" ref="F27:J27" si="54">COUNTIFS(#REF!,$E27,#REF!,F$6)</f>
        <v>#REF!</v>
      </c>
      <c r="G27" s="55" t="e">
        <f t="shared" si="54"/>
        <v>#REF!</v>
      </c>
      <c r="H27" s="55" t="e">
        <f t="shared" si="54"/>
        <v>#REF!</v>
      </c>
      <c r="I27" s="55" t="e">
        <f t="shared" si="54"/>
        <v>#REF!</v>
      </c>
      <c r="J27" s="55" t="e">
        <f t="shared" si="54"/>
        <v>#REF!</v>
      </c>
      <c r="K27" s="66"/>
      <c r="L27" s="55" t="e">
        <f t="shared" ref="L27:P27" si="55">COUNTIFS(#REF!,$E27,#REF!,L$6)</f>
        <v>#REF!</v>
      </c>
      <c r="M27" s="55" t="e">
        <f t="shared" si="55"/>
        <v>#REF!</v>
      </c>
      <c r="N27" s="55" t="e">
        <f t="shared" si="55"/>
        <v>#REF!</v>
      </c>
      <c r="O27" s="55" t="e">
        <f t="shared" si="55"/>
        <v>#REF!</v>
      </c>
      <c r="P27" s="55" t="e">
        <f t="shared" si="55"/>
        <v>#REF!</v>
      </c>
      <c r="Q27" s="66"/>
      <c r="R27" s="55" t="e">
        <f t="shared" ref="R27:V27" si="56">COUNTIFS(#REF!,$E27,#REF!,R$6)</f>
        <v>#REF!</v>
      </c>
      <c r="S27" s="55" t="e">
        <f t="shared" si="56"/>
        <v>#REF!</v>
      </c>
      <c r="T27" s="55" t="e">
        <f t="shared" si="56"/>
        <v>#REF!</v>
      </c>
      <c r="U27" s="55" t="e">
        <f t="shared" si="56"/>
        <v>#REF!</v>
      </c>
      <c r="V27" s="55" t="e">
        <f t="shared" si="56"/>
        <v>#REF!</v>
      </c>
      <c r="W27" s="66"/>
      <c r="X27" s="55" t="e">
        <f t="shared" ref="X27:AB27" si="57">COUNTIFS(#REF!,$E27,#REF!,X$6)</f>
        <v>#REF!</v>
      </c>
      <c r="Y27" s="55" t="e">
        <f t="shared" si="57"/>
        <v>#REF!</v>
      </c>
      <c r="Z27" s="55" t="e">
        <f t="shared" si="57"/>
        <v>#REF!</v>
      </c>
      <c r="AA27" s="55" t="e">
        <f t="shared" si="57"/>
        <v>#REF!</v>
      </c>
      <c r="AB27" s="55" t="e">
        <f t="shared" si="57"/>
        <v>#REF!</v>
      </c>
      <c r="AC27" s="66"/>
      <c r="AD27" s="55" t="e">
        <f t="shared" ref="AD27:AH27" si="58">COUNTIFS(#REF!,$E27,#REF!,AD$26)</f>
        <v>#REF!</v>
      </c>
      <c r="AE27" s="55" t="e">
        <f t="shared" si="58"/>
        <v>#REF!</v>
      </c>
      <c r="AF27" s="55" t="e">
        <f t="shared" si="58"/>
        <v>#REF!</v>
      </c>
      <c r="AG27" s="55" t="e">
        <f t="shared" si="58"/>
        <v>#REF!</v>
      </c>
      <c r="AH27" s="55" t="e">
        <f t="shared" si="58"/>
        <v>#REF!</v>
      </c>
      <c r="AI27" s="44"/>
      <c r="AJ27" s="55" t="e">
        <f t="shared" ref="AJ27:AN27" si="59">COUNTIFS(#REF!,$E47,#REF!,F$6)</f>
        <v>#REF!</v>
      </c>
      <c r="AK27" s="55" t="e">
        <f t="shared" si="59"/>
        <v>#REF!</v>
      </c>
      <c r="AL27" s="55" t="e">
        <f t="shared" si="59"/>
        <v>#REF!</v>
      </c>
      <c r="AM27" s="55" t="e">
        <f t="shared" si="59"/>
        <v>#REF!</v>
      </c>
      <c r="AN27" s="55" t="e">
        <f t="shared" si="59"/>
        <v>#REF!</v>
      </c>
    </row>
    <row r="28" spans="1:40" ht="14.25" customHeight="1">
      <c r="A28" s="63" t="s">
        <v>314</v>
      </c>
      <c r="B28" s="16">
        <v>10</v>
      </c>
      <c r="E28" s="51" t="s">
        <v>100</v>
      </c>
      <c r="F28" s="55" t="e">
        <f t="shared" ref="F28:J28" si="60">COUNTIFS(#REF!,$E28,#REF!,F$6)</f>
        <v>#REF!</v>
      </c>
      <c r="G28" s="55" t="e">
        <f t="shared" si="60"/>
        <v>#REF!</v>
      </c>
      <c r="H28" s="55" t="e">
        <f t="shared" si="60"/>
        <v>#REF!</v>
      </c>
      <c r="I28" s="55" t="e">
        <f t="shared" si="60"/>
        <v>#REF!</v>
      </c>
      <c r="J28" s="55" t="e">
        <f t="shared" si="60"/>
        <v>#REF!</v>
      </c>
      <c r="K28" s="66"/>
      <c r="L28" s="55" t="e">
        <f t="shared" ref="L28:P28" si="61">COUNTIFS(#REF!,$E28,#REF!,L$6)</f>
        <v>#REF!</v>
      </c>
      <c r="M28" s="55" t="e">
        <f t="shared" si="61"/>
        <v>#REF!</v>
      </c>
      <c r="N28" s="55" t="e">
        <f t="shared" si="61"/>
        <v>#REF!</v>
      </c>
      <c r="O28" s="55" t="e">
        <f t="shared" si="61"/>
        <v>#REF!</v>
      </c>
      <c r="P28" s="55" t="e">
        <f t="shared" si="61"/>
        <v>#REF!</v>
      </c>
      <c r="Q28" s="66"/>
      <c r="R28" s="55" t="e">
        <f t="shared" ref="R28:V28" si="62">COUNTIFS(#REF!,$E28,#REF!,R$6)</f>
        <v>#REF!</v>
      </c>
      <c r="S28" s="55" t="e">
        <f t="shared" si="62"/>
        <v>#REF!</v>
      </c>
      <c r="T28" s="55" t="e">
        <f t="shared" si="62"/>
        <v>#REF!</v>
      </c>
      <c r="U28" s="55" t="e">
        <f t="shared" si="62"/>
        <v>#REF!</v>
      </c>
      <c r="V28" s="55" t="e">
        <f t="shared" si="62"/>
        <v>#REF!</v>
      </c>
      <c r="W28" s="66"/>
      <c r="X28" s="55" t="e">
        <f t="shared" ref="X28:AB28" si="63">COUNTIFS(#REF!,$E28,#REF!,X$6)</f>
        <v>#REF!</v>
      </c>
      <c r="Y28" s="55" t="e">
        <f t="shared" si="63"/>
        <v>#REF!</v>
      </c>
      <c r="Z28" s="55" t="e">
        <f t="shared" si="63"/>
        <v>#REF!</v>
      </c>
      <c r="AA28" s="55" t="e">
        <f t="shared" si="63"/>
        <v>#REF!</v>
      </c>
      <c r="AB28" s="55" t="e">
        <f t="shared" si="63"/>
        <v>#REF!</v>
      </c>
      <c r="AC28" s="66"/>
      <c r="AD28" s="55" t="e">
        <f t="shared" ref="AD28:AH28" si="64">COUNTIFS(#REF!,$E28,#REF!,AD$26)</f>
        <v>#REF!</v>
      </c>
      <c r="AE28" s="55" t="e">
        <f t="shared" si="64"/>
        <v>#REF!</v>
      </c>
      <c r="AF28" s="55" t="e">
        <f t="shared" si="64"/>
        <v>#REF!</v>
      </c>
      <c r="AG28" s="55" t="e">
        <f t="shared" si="64"/>
        <v>#REF!</v>
      </c>
      <c r="AH28" s="55" t="e">
        <f t="shared" si="64"/>
        <v>#REF!</v>
      </c>
      <c r="AI28" s="44"/>
      <c r="AJ28" s="55" t="e">
        <f t="shared" ref="AJ28:AN28" si="65">COUNTIFS(#REF!,$E48,#REF!,F$6)</f>
        <v>#REF!</v>
      </c>
      <c r="AK28" s="55" t="e">
        <f t="shared" si="65"/>
        <v>#REF!</v>
      </c>
      <c r="AL28" s="55" t="e">
        <f t="shared" si="65"/>
        <v>#REF!</v>
      </c>
      <c r="AM28" s="55" t="e">
        <f t="shared" si="65"/>
        <v>#REF!</v>
      </c>
      <c r="AN28" s="55" t="e">
        <f t="shared" si="65"/>
        <v>#REF!</v>
      </c>
    </row>
    <row r="29" spans="1:40" ht="14.25" customHeight="1">
      <c r="E29" s="51" t="s">
        <v>43</v>
      </c>
      <c r="F29" s="55" t="e">
        <f t="shared" ref="F29:J29" si="66">COUNTIFS(#REF!,$E29,#REF!,F$6)</f>
        <v>#REF!</v>
      </c>
      <c r="G29" s="55" t="e">
        <f t="shared" si="66"/>
        <v>#REF!</v>
      </c>
      <c r="H29" s="55" t="e">
        <f t="shared" si="66"/>
        <v>#REF!</v>
      </c>
      <c r="I29" s="55" t="e">
        <f t="shared" si="66"/>
        <v>#REF!</v>
      </c>
      <c r="J29" s="55" t="e">
        <f t="shared" si="66"/>
        <v>#REF!</v>
      </c>
      <c r="K29" s="66"/>
      <c r="L29" s="55" t="e">
        <f t="shared" ref="L29:P29" si="67">COUNTIFS(#REF!,$E29,#REF!,L$6)</f>
        <v>#REF!</v>
      </c>
      <c r="M29" s="55" t="e">
        <f t="shared" si="67"/>
        <v>#REF!</v>
      </c>
      <c r="N29" s="55" t="e">
        <f t="shared" si="67"/>
        <v>#REF!</v>
      </c>
      <c r="O29" s="55" t="e">
        <f t="shared" si="67"/>
        <v>#REF!</v>
      </c>
      <c r="P29" s="55" t="e">
        <f t="shared" si="67"/>
        <v>#REF!</v>
      </c>
      <c r="Q29" s="66"/>
      <c r="R29" s="55" t="e">
        <f t="shared" ref="R29:V29" si="68">COUNTIFS(#REF!,$E29,#REF!,R$6)</f>
        <v>#REF!</v>
      </c>
      <c r="S29" s="55" t="e">
        <f t="shared" si="68"/>
        <v>#REF!</v>
      </c>
      <c r="T29" s="55" t="e">
        <f t="shared" si="68"/>
        <v>#REF!</v>
      </c>
      <c r="U29" s="55" t="e">
        <f t="shared" si="68"/>
        <v>#REF!</v>
      </c>
      <c r="V29" s="55" t="e">
        <f t="shared" si="68"/>
        <v>#REF!</v>
      </c>
      <c r="W29" s="66"/>
      <c r="X29" s="55" t="e">
        <f t="shared" ref="X29:AB29" si="69">COUNTIFS(#REF!,$E29,#REF!,X$6)</f>
        <v>#REF!</v>
      </c>
      <c r="Y29" s="55" t="e">
        <f t="shared" si="69"/>
        <v>#REF!</v>
      </c>
      <c r="Z29" s="55" t="e">
        <f t="shared" si="69"/>
        <v>#REF!</v>
      </c>
      <c r="AA29" s="55" t="e">
        <f t="shared" si="69"/>
        <v>#REF!</v>
      </c>
      <c r="AB29" s="55" t="e">
        <f t="shared" si="69"/>
        <v>#REF!</v>
      </c>
      <c r="AC29" s="66"/>
      <c r="AD29" s="55" t="e">
        <f t="shared" ref="AD29:AH29" si="70">COUNTIFS(#REF!,$E29,#REF!,AD$26)</f>
        <v>#REF!</v>
      </c>
      <c r="AE29" s="55" t="e">
        <f t="shared" si="70"/>
        <v>#REF!</v>
      </c>
      <c r="AF29" s="55" t="e">
        <f t="shared" si="70"/>
        <v>#REF!</v>
      </c>
      <c r="AG29" s="55" t="e">
        <f t="shared" si="70"/>
        <v>#REF!</v>
      </c>
      <c r="AH29" s="55" t="e">
        <f t="shared" si="70"/>
        <v>#REF!</v>
      </c>
      <c r="AI29" s="44"/>
      <c r="AJ29" s="55" t="e">
        <f t="shared" ref="AJ29:AN29" si="71">COUNTIFS(#REF!,$E49,#REF!,F$6)</f>
        <v>#REF!</v>
      </c>
      <c r="AK29" s="55" t="e">
        <f t="shared" si="71"/>
        <v>#REF!</v>
      </c>
      <c r="AL29" s="55" t="e">
        <f t="shared" si="71"/>
        <v>#REF!</v>
      </c>
      <c r="AM29" s="55" t="e">
        <f t="shared" si="71"/>
        <v>#REF!</v>
      </c>
      <c r="AN29" s="55" t="e">
        <f t="shared" si="71"/>
        <v>#REF!</v>
      </c>
    </row>
    <row r="30" spans="1:40" ht="14.25" customHeight="1">
      <c r="E30" s="51" t="s">
        <v>48</v>
      </c>
      <c r="F30" s="55" t="e">
        <f t="shared" ref="F30:J30" si="72">COUNTIFS(#REF!,$E30,#REF!,F$6)</f>
        <v>#REF!</v>
      </c>
      <c r="G30" s="55" t="e">
        <f t="shared" si="72"/>
        <v>#REF!</v>
      </c>
      <c r="H30" s="55" t="e">
        <f t="shared" si="72"/>
        <v>#REF!</v>
      </c>
      <c r="I30" s="55" t="e">
        <f t="shared" si="72"/>
        <v>#REF!</v>
      </c>
      <c r="J30" s="55" t="e">
        <f t="shared" si="72"/>
        <v>#REF!</v>
      </c>
      <c r="K30" s="66"/>
      <c r="L30" s="55" t="e">
        <f t="shared" ref="L30:P30" si="73">COUNTIFS(#REF!,$E30,#REF!,L$6)</f>
        <v>#REF!</v>
      </c>
      <c r="M30" s="55" t="e">
        <f t="shared" si="73"/>
        <v>#REF!</v>
      </c>
      <c r="N30" s="55" t="e">
        <f t="shared" si="73"/>
        <v>#REF!</v>
      </c>
      <c r="O30" s="55" t="e">
        <f t="shared" si="73"/>
        <v>#REF!</v>
      </c>
      <c r="P30" s="55" t="e">
        <f t="shared" si="73"/>
        <v>#REF!</v>
      </c>
      <c r="Q30" s="66"/>
      <c r="R30" s="55" t="e">
        <f t="shared" ref="R30:V30" si="74">COUNTIFS(#REF!,$E30,#REF!,R$6)</f>
        <v>#REF!</v>
      </c>
      <c r="S30" s="55" t="e">
        <f t="shared" si="74"/>
        <v>#REF!</v>
      </c>
      <c r="T30" s="55" t="e">
        <f t="shared" si="74"/>
        <v>#REF!</v>
      </c>
      <c r="U30" s="55" t="e">
        <f t="shared" si="74"/>
        <v>#REF!</v>
      </c>
      <c r="V30" s="55" t="e">
        <f t="shared" si="74"/>
        <v>#REF!</v>
      </c>
      <c r="W30" s="66"/>
      <c r="X30" s="55" t="e">
        <f t="shared" ref="X30:AB30" si="75">COUNTIFS(#REF!,$E30,#REF!,X$6)</f>
        <v>#REF!</v>
      </c>
      <c r="Y30" s="55" t="e">
        <f t="shared" si="75"/>
        <v>#REF!</v>
      </c>
      <c r="Z30" s="55" t="e">
        <f t="shared" si="75"/>
        <v>#REF!</v>
      </c>
      <c r="AA30" s="55" t="e">
        <f t="shared" si="75"/>
        <v>#REF!</v>
      </c>
      <c r="AB30" s="55" t="e">
        <f t="shared" si="75"/>
        <v>#REF!</v>
      </c>
      <c r="AC30" s="66"/>
      <c r="AD30" s="55" t="e">
        <f t="shared" ref="AD30:AH30" si="76">COUNTIFS(#REF!,$E30,#REF!,AD$26)</f>
        <v>#REF!</v>
      </c>
      <c r="AE30" s="55" t="e">
        <f t="shared" si="76"/>
        <v>#REF!</v>
      </c>
      <c r="AF30" s="55" t="e">
        <f t="shared" si="76"/>
        <v>#REF!</v>
      </c>
      <c r="AG30" s="55" t="e">
        <f t="shared" si="76"/>
        <v>#REF!</v>
      </c>
      <c r="AH30" s="55" t="e">
        <f t="shared" si="76"/>
        <v>#REF!</v>
      </c>
      <c r="AI30" s="44"/>
      <c r="AJ30" s="55" t="e">
        <f t="shared" ref="AJ30:AN30" si="77">COUNTIFS(#REF!,$E50,#REF!,F$6)</f>
        <v>#REF!</v>
      </c>
      <c r="AK30" s="55" t="e">
        <f t="shared" si="77"/>
        <v>#REF!</v>
      </c>
      <c r="AL30" s="55" t="e">
        <f t="shared" si="77"/>
        <v>#REF!</v>
      </c>
      <c r="AM30" s="55" t="e">
        <f t="shared" si="77"/>
        <v>#REF!</v>
      </c>
      <c r="AN30" s="55" t="e">
        <f t="shared" si="77"/>
        <v>#REF!</v>
      </c>
    </row>
    <row r="31" spans="1:40" ht="14.25" customHeight="1">
      <c r="E31" s="51" t="s">
        <v>68</v>
      </c>
      <c r="F31" s="55" t="e">
        <f t="shared" ref="F31:J31" si="78">COUNTIFS(#REF!,$E31,#REF!,F$6)</f>
        <v>#REF!</v>
      </c>
      <c r="G31" s="55" t="e">
        <f t="shared" si="78"/>
        <v>#REF!</v>
      </c>
      <c r="H31" s="55" t="e">
        <f t="shared" si="78"/>
        <v>#REF!</v>
      </c>
      <c r="I31" s="55" t="e">
        <f t="shared" si="78"/>
        <v>#REF!</v>
      </c>
      <c r="J31" s="55" t="e">
        <f t="shared" si="78"/>
        <v>#REF!</v>
      </c>
      <c r="K31" s="66"/>
      <c r="L31" s="55" t="e">
        <f t="shared" ref="L31:P31" si="79">COUNTIFS(#REF!,$E31,#REF!,L$6)</f>
        <v>#REF!</v>
      </c>
      <c r="M31" s="55" t="e">
        <f t="shared" si="79"/>
        <v>#REF!</v>
      </c>
      <c r="N31" s="55" t="e">
        <f t="shared" si="79"/>
        <v>#REF!</v>
      </c>
      <c r="O31" s="55" t="e">
        <f t="shared" si="79"/>
        <v>#REF!</v>
      </c>
      <c r="P31" s="55" t="e">
        <f t="shared" si="79"/>
        <v>#REF!</v>
      </c>
      <c r="Q31" s="66"/>
      <c r="R31" s="55" t="e">
        <f t="shared" ref="R31:V31" si="80">COUNTIFS(#REF!,$E31,#REF!,R$6)</f>
        <v>#REF!</v>
      </c>
      <c r="S31" s="55" t="e">
        <f t="shared" si="80"/>
        <v>#REF!</v>
      </c>
      <c r="T31" s="55" t="e">
        <f t="shared" si="80"/>
        <v>#REF!</v>
      </c>
      <c r="U31" s="55" t="e">
        <f t="shared" si="80"/>
        <v>#REF!</v>
      </c>
      <c r="V31" s="55" t="e">
        <f t="shared" si="80"/>
        <v>#REF!</v>
      </c>
      <c r="W31" s="66"/>
      <c r="X31" s="55" t="e">
        <f t="shared" ref="X31:AB31" si="81">COUNTIFS(#REF!,$E31,#REF!,X$6)</f>
        <v>#REF!</v>
      </c>
      <c r="Y31" s="55" t="e">
        <f t="shared" si="81"/>
        <v>#REF!</v>
      </c>
      <c r="Z31" s="55" t="e">
        <f t="shared" si="81"/>
        <v>#REF!</v>
      </c>
      <c r="AA31" s="55" t="e">
        <f t="shared" si="81"/>
        <v>#REF!</v>
      </c>
      <c r="AB31" s="55" t="e">
        <f t="shared" si="81"/>
        <v>#REF!</v>
      </c>
      <c r="AC31" s="66"/>
      <c r="AD31" s="55" t="e">
        <f t="shared" ref="AD31:AH31" si="82">COUNTIFS(#REF!,$E31,#REF!,AD$26)</f>
        <v>#REF!</v>
      </c>
      <c r="AE31" s="55" t="e">
        <f t="shared" si="82"/>
        <v>#REF!</v>
      </c>
      <c r="AF31" s="55" t="e">
        <f t="shared" si="82"/>
        <v>#REF!</v>
      </c>
      <c r="AG31" s="55" t="e">
        <f t="shared" si="82"/>
        <v>#REF!</v>
      </c>
      <c r="AH31" s="55" t="e">
        <f t="shared" si="82"/>
        <v>#REF!</v>
      </c>
      <c r="AI31" s="44"/>
      <c r="AJ31" s="55" t="e">
        <f t="shared" ref="AJ31:AN31" si="83">COUNTIFS(#REF!,$E51,#REF!,F$6)</f>
        <v>#REF!</v>
      </c>
      <c r="AK31" s="55" t="e">
        <f t="shared" si="83"/>
        <v>#REF!</v>
      </c>
      <c r="AL31" s="55" t="e">
        <f t="shared" si="83"/>
        <v>#REF!</v>
      </c>
      <c r="AM31" s="55" t="e">
        <f t="shared" si="83"/>
        <v>#REF!</v>
      </c>
      <c r="AN31" s="55" t="e">
        <f t="shared" si="83"/>
        <v>#REF!</v>
      </c>
    </row>
    <row r="32" spans="1:40" ht="14.25" customHeight="1">
      <c r="E32" s="51" t="s">
        <v>91</v>
      </c>
      <c r="F32" s="55" t="e">
        <f t="shared" ref="F32:J32" si="84">COUNTIFS(#REF!,$E32,#REF!,F$6)</f>
        <v>#REF!</v>
      </c>
      <c r="G32" s="55" t="e">
        <f t="shared" si="84"/>
        <v>#REF!</v>
      </c>
      <c r="H32" s="55" t="e">
        <f t="shared" si="84"/>
        <v>#REF!</v>
      </c>
      <c r="I32" s="55" t="e">
        <f t="shared" si="84"/>
        <v>#REF!</v>
      </c>
      <c r="J32" s="55" t="e">
        <f t="shared" si="84"/>
        <v>#REF!</v>
      </c>
      <c r="K32" s="66"/>
      <c r="L32" s="55" t="e">
        <f t="shared" ref="L32:P32" si="85">COUNTIFS(#REF!,$E32,#REF!,L$6)</f>
        <v>#REF!</v>
      </c>
      <c r="M32" s="55" t="e">
        <f t="shared" si="85"/>
        <v>#REF!</v>
      </c>
      <c r="N32" s="55" t="e">
        <f t="shared" si="85"/>
        <v>#REF!</v>
      </c>
      <c r="O32" s="55" t="e">
        <f t="shared" si="85"/>
        <v>#REF!</v>
      </c>
      <c r="P32" s="55" t="e">
        <f t="shared" si="85"/>
        <v>#REF!</v>
      </c>
      <c r="Q32" s="66"/>
      <c r="R32" s="55" t="e">
        <f t="shared" ref="R32:V32" si="86">COUNTIFS(#REF!,$E32,#REF!,R$6)</f>
        <v>#REF!</v>
      </c>
      <c r="S32" s="55" t="e">
        <f t="shared" si="86"/>
        <v>#REF!</v>
      </c>
      <c r="T32" s="55" t="e">
        <f t="shared" si="86"/>
        <v>#REF!</v>
      </c>
      <c r="U32" s="55" t="e">
        <f t="shared" si="86"/>
        <v>#REF!</v>
      </c>
      <c r="V32" s="55" t="e">
        <f t="shared" si="86"/>
        <v>#REF!</v>
      </c>
      <c r="W32" s="66"/>
      <c r="X32" s="55" t="e">
        <f t="shared" ref="X32:AB32" si="87">COUNTIFS(#REF!,$E32,#REF!,X$6)</f>
        <v>#REF!</v>
      </c>
      <c r="Y32" s="55" t="e">
        <f t="shared" si="87"/>
        <v>#REF!</v>
      </c>
      <c r="Z32" s="55" t="e">
        <f t="shared" si="87"/>
        <v>#REF!</v>
      </c>
      <c r="AA32" s="55" t="e">
        <f t="shared" si="87"/>
        <v>#REF!</v>
      </c>
      <c r="AB32" s="55" t="e">
        <f t="shared" si="87"/>
        <v>#REF!</v>
      </c>
      <c r="AC32" s="66"/>
      <c r="AD32" s="55" t="e">
        <f t="shared" ref="AD32:AH32" si="88">COUNTIFS(#REF!,$E32,#REF!,AD$26)</f>
        <v>#REF!</v>
      </c>
      <c r="AE32" s="55" t="e">
        <f t="shared" si="88"/>
        <v>#REF!</v>
      </c>
      <c r="AF32" s="55" t="e">
        <f t="shared" si="88"/>
        <v>#REF!</v>
      </c>
      <c r="AG32" s="55" t="e">
        <f t="shared" si="88"/>
        <v>#REF!</v>
      </c>
      <c r="AH32" s="55" t="e">
        <f t="shared" si="88"/>
        <v>#REF!</v>
      </c>
      <c r="AI32" s="44"/>
      <c r="AJ32" s="55" t="e">
        <f t="shared" ref="AJ32:AN32" si="89">COUNTIFS(#REF!,$E52,#REF!,F$6)</f>
        <v>#REF!</v>
      </c>
      <c r="AK32" s="55" t="e">
        <f t="shared" si="89"/>
        <v>#REF!</v>
      </c>
      <c r="AL32" s="55" t="e">
        <f t="shared" si="89"/>
        <v>#REF!</v>
      </c>
      <c r="AM32" s="55" t="e">
        <f t="shared" si="89"/>
        <v>#REF!</v>
      </c>
      <c r="AN32" s="55" t="e">
        <f t="shared" si="89"/>
        <v>#REF!</v>
      </c>
    </row>
    <row r="33" spans="1:48" ht="14.25" customHeight="1">
      <c r="E33" s="51" t="s">
        <v>51</v>
      </c>
      <c r="F33" s="55" t="e">
        <f t="shared" ref="F33:J33" si="90">COUNTIFS(#REF!,$E33,#REF!,F$6)</f>
        <v>#REF!</v>
      </c>
      <c r="G33" s="55" t="e">
        <f t="shared" si="90"/>
        <v>#REF!</v>
      </c>
      <c r="H33" s="55" t="e">
        <f t="shared" si="90"/>
        <v>#REF!</v>
      </c>
      <c r="I33" s="55" t="e">
        <f t="shared" si="90"/>
        <v>#REF!</v>
      </c>
      <c r="J33" s="55" t="e">
        <f t="shared" si="90"/>
        <v>#REF!</v>
      </c>
      <c r="K33" s="66"/>
      <c r="L33" s="55" t="e">
        <f t="shared" ref="L33:P33" si="91">COUNTIFS(#REF!,$E33,#REF!,L$6)</f>
        <v>#REF!</v>
      </c>
      <c r="M33" s="55" t="e">
        <f t="shared" si="91"/>
        <v>#REF!</v>
      </c>
      <c r="N33" s="55" t="e">
        <f t="shared" si="91"/>
        <v>#REF!</v>
      </c>
      <c r="O33" s="55" t="e">
        <f t="shared" si="91"/>
        <v>#REF!</v>
      </c>
      <c r="P33" s="55" t="e">
        <f t="shared" si="91"/>
        <v>#REF!</v>
      </c>
      <c r="Q33" s="66"/>
      <c r="R33" s="55" t="e">
        <f t="shared" ref="R33:V33" si="92">COUNTIFS(#REF!,$E33,#REF!,R$6)</f>
        <v>#REF!</v>
      </c>
      <c r="S33" s="55" t="e">
        <f t="shared" si="92"/>
        <v>#REF!</v>
      </c>
      <c r="T33" s="55" t="e">
        <f t="shared" si="92"/>
        <v>#REF!</v>
      </c>
      <c r="U33" s="55" t="e">
        <f t="shared" si="92"/>
        <v>#REF!</v>
      </c>
      <c r="V33" s="55" t="e">
        <f t="shared" si="92"/>
        <v>#REF!</v>
      </c>
      <c r="W33" s="66"/>
      <c r="X33" s="55" t="e">
        <f t="shared" ref="X33:AB33" si="93">COUNTIFS(#REF!,$E33,#REF!,X$6)</f>
        <v>#REF!</v>
      </c>
      <c r="Y33" s="55" t="e">
        <f t="shared" si="93"/>
        <v>#REF!</v>
      </c>
      <c r="Z33" s="55" t="e">
        <f t="shared" si="93"/>
        <v>#REF!</v>
      </c>
      <c r="AA33" s="55" t="e">
        <f t="shared" si="93"/>
        <v>#REF!</v>
      </c>
      <c r="AB33" s="55" t="e">
        <f t="shared" si="93"/>
        <v>#REF!</v>
      </c>
      <c r="AC33" s="66"/>
      <c r="AD33" s="55" t="e">
        <f t="shared" ref="AD33:AH33" si="94">COUNTIFS(#REF!,$E33,#REF!,AD$26)</f>
        <v>#REF!</v>
      </c>
      <c r="AE33" s="55" t="e">
        <f t="shared" si="94"/>
        <v>#REF!</v>
      </c>
      <c r="AF33" s="55" t="e">
        <f t="shared" si="94"/>
        <v>#REF!</v>
      </c>
      <c r="AG33" s="55" t="e">
        <f t="shared" si="94"/>
        <v>#REF!</v>
      </c>
      <c r="AH33" s="55" t="e">
        <f t="shared" si="94"/>
        <v>#REF!</v>
      </c>
      <c r="AI33" s="44"/>
      <c r="AJ33" s="55" t="e">
        <f t="shared" ref="AJ33:AN33" si="95">COUNTIFS(#REF!,$E53,#REF!,F$6)</f>
        <v>#REF!</v>
      </c>
      <c r="AK33" s="55" t="e">
        <f t="shared" si="95"/>
        <v>#REF!</v>
      </c>
      <c r="AL33" s="55" t="e">
        <f t="shared" si="95"/>
        <v>#REF!</v>
      </c>
      <c r="AM33" s="55" t="e">
        <f t="shared" si="95"/>
        <v>#REF!</v>
      </c>
      <c r="AN33" s="55" t="e">
        <f t="shared" si="95"/>
        <v>#REF!</v>
      </c>
    </row>
    <row r="34" spans="1:48" ht="14.25" customHeight="1">
      <c r="E34" s="51" t="s">
        <v>54</v>
      </c>
      <c r="F34" s="55" t="e">
        <f t="shared" ref="F34:J34" si="96">COUNTIFS(#REF!,$E34,#REF!,F$6)</f>
        <v>#REF!</v>
      </c>
      <c r="G34" s="55" t="e">
        <f t="shared" si="96"/>
        <v>#REF!</v>
      </c>
      <c r="H34" s="55" t="e">
        <f t="shared" si="96"/>
        <v>#REF!</v>
      </c>
      <c r="I34" s="55" t="e">
        <f t="shared" si="96"/>
        <v>#REF!</v>
      </c>
      <c r="J34" s="55" t="e">
        <f t="shared" si="96"/>
        <v>#REF!</v>
      </c>
      <c r="K34" s="66"/>
      <c r="L34" s="55" t="e">
        <f t="shared" ref="L34:P34" si="97">COUNTIFS(#REF!,$E34,#REF!,L$6)</f>
        <v>#REF!</v>
      </c>
      <c r="M34" s="55" t="e">
        <f t="shared" si="97"/>
        <v>#REF!</v>
      </c>
      <c r="N34" s="55" t="e">
        <f t="shared" si="97"/>
        <v>#REF!</v>
      </c>
      <c r="O34" s="55" t="e">
        <f t="shared" si="97"/>
        <v>#REF!</v>
      </c>
      <c r="P34" s="55" t="e">
        <f t="shared" si="97"/>
        <v>#REF!</v>
      </c>
      <c r="Q34" s="66"/>
      <c r="R34" s="55" t="e">
        <f t="shared" ref="R34:V34" si="98">COUNTIFS(#REF!,$E34,#REF!,R$6)</f>
        <v>#REF!</v>
      </c>
      <c r="S34" s="55" t="e">
        <f t="shared" si="98"/>
        <v>#REF!</v>
      </c>
      <c r="T34" s="55" t="e">
        <f t="shared" si="98"/>
        <v>#REF!</v>
      </c>
      <c r="U34" s="55" t="e">
        <f t="shared" si="98"/>
        <v>#REF!</v>
      </c>
      <c r="V34" s="55" t="e">
        <f t="shared" si="98"/>
        <v>#REF!</v>
      </c>
      <c r="W34" s="66"/>
      <c r="X34" s="55" t="e">
        <f t="shared" ref="X34:AB34" si="99">COUNTIFS(#REF!,$E34,#REF!,X$6)</f>
        <v>#REF!</v>
      </c>
      <c r="Y34" s="55" t="e">
        <f t="shared" si="99"/>
        <v>#REF!</v>
      </c>
      <c r="Z34" s="55" t="e">
        <f t="shared" si="99"/>
        <v>#REF!</v>
      </c>
      <c r="AA34" s="55" t="e">
        <f t="shared" si="99"/>
        <v>#REF!</v>
      </c>
      <c r="AB34" s="55" t="e">
        <f t="shared" si="99"/>
        <v>#REF!</v>
      </c>
      <c r="AC34" s="66"/>
      <c r="AD34" s="55" t="e">
        <f t="shared" ref="AD34:AH34" si="100">COUNTIFS(#REF!,$E34,#REF!,AD$26)</f>
        <v>#REF!</v>
      </c>
      <c r="AE34" s="55" t="e">
        <f t="shared" si="100"/>
        <v>#REF!</v>
      </c>
      <c r="AF34" s="55" t="e">
        <f t="shared" si="100"/>
        <v>#REF!</v>
      </c>
      <c r="AG34" s="55" t="e">
        <f t="shared" si="100"/>
        <v>#REF!</v>
      </c>
      <c r="AH34" s="55" t="e">
        <f t="shared" si="100"/>
        <v>#REF!</v>
      </c>
      <c r="AI34" s="44"/>
      <c r="AJ34" s="55" t="e">
        <f t="shared" ref="AJ34:AN34" si="101">COUNTIFS(#REF!,$E54,#REF!,F$6)</f>
        <v>#REF!</v>
      </c>
      <c r="AK34" s="55" t="e">
        <f t="shared" si="101"/>
        <v>#REF!</v>
      </c>
      <c r="AL34" s="55" t="e">
        <f t="shared" si="101"/>
        <v>#REF!</v>
      </c>
      <c r="AM34" s="55" t="e">
        <f t="shared" si="101"/>
        <v>#REF!</v>
      </c>
      <c r="AN34" s="55" t="e">
        <f t="shared" si="101"/>
        <v>#REF!</v>
      </c>
    </row>
    <row r="35" spans="1:48" ht="14.25" customHeight="1">
      <c r="E35" s="51" t="s">
        <v>75</v>
      </c>
      <c r="F35" s="55" t="e">
        <f t="shared" ref="F35:J35" si="102">COUNTIFS(#REF!,$E35,#REF!,F$6)</f>
        <v>#REF!</v>
      </c>
      <c r="G35" s="55" t="e">
        <f t="shared" si="102"/>
        <v>#REF!</v>
      </c>
      <c r="H35" s="55" t="e">
        <f t="shared" si="102"/>
        <v>#REF!</v>
      </c>
      <c r="I35" s="55" t="e">
        <f t="shared" si="102"/>
        <v>#REF!</v>
      </c>
      <c r="J35" s="55" t="e">
        <f t="shared" si="102"/>
        <v>#REF!</v>
      </c>
      <c r="K35" s="66"/>
      <c r="L35" s="55" t="e">
        <f t="shared" ref="L35:P35" si="103">COUNTIFS(#REF!,$E35,#REF!,L$6)</f>
        <v>#REF!</v>
      </c>
      <c r="M35" s="55" t="e">
        <f t="shared" si="103"/>
        <v>#REF!</v>
      </c>
      <c r="N35" s="55" t="e">
        <f t="shared" si="103"/>
        <v>#REF!</v>
      </c>
      <c r="O35" s="55" t="e">
        <f t="shared" si="103"/>
        <v>#REF!</v>
      </c>
      <c r="P35" s="55" t="e">
        <f t="shared" si="103"/>
        <v>#REF!</v>
      </c>
      <c r="Q35" s="66"/>
      <c r="R35" s="55" t="e">
        <f t="shared" ref="R35:V35" si="104">COUNTIFS(#REF!,$E35,#REF!,R$6)</f>
        <v>#REF!</v>
      </c>
      <c r="S35" s="55" t="e">
        <f t="shared" si="104"/>
        <v>#REF!</v>
      </c>
      <c r="T35" s="55" t="e">
        <f t="shared" si="104"/>
        <v>#REF!</v>
      </c>
      <c r="U35" s="55" t="e">
        <f t="shared" si="104"/>
        <v>#REF!</v>
      </c>
      <c r="V35" s="55" t="e">
        <f t="shared" si="104"/>
        <v>#REF!</v>
      </c>
      <c r="W35" s="66"/>
      <c r="X35" s="55" t="e">
        <f t="shared" ref="X35:AB35" si="105">COUNTIFS(#REF!,$E35,#REF!,X$6)</f>
        <v>#REF!</v>
      </c>
      <c r="Y35" s="55" t="e">
        <f t="shared" si="105"/>
        <v>#REF!</v>
      </c>
      <c r="Z35" s="55" t="e">
        <f t="shared" si="105"/>
        <v>#REF!</v>
      </c>
      <c r="AA35" s="55" t="e">
        <f t="shared" si="105"/>
        <v>#REF!</v>
      </c>
      <c r="AB35" s="55" t="e">
        <f t="shared" si="105"/>
        <v>#REF!</v>
      </c>
      <c r="AC35" s="66"/>
      <c r="AD35" s="55" t="e">
        <f t="shared" ref="AD35:AH35" si="106">COUNTIFS(#REF!,$E35,#REF!,AD$26)</f>
        <v>#REF!</v>
      </c>
      <c r="AE35" s="55" t="e">
        <f t="shared" si="106"/>
        <v>#REF!</v>
      </c>
      <c r="AF35" s="55" t="e">
        <f t="shared" si="106"/>
        <v>#REF!</v>
      </c>
      <c r="AG35" s="55" t="e">
        <f t="shared" si="106"/>
        <v>#REF!</v>
      </c>
      <c r="AH35" s="55" t="e">
        <f t="shared" si="106"/>
        <v>#REF!</v>
      </c>
      <c r="AI35" s="44"/>
      <c r="AJ35" s="55" t="e">
        <f t="shared" ref="AJ35:AN35" si="107">COUNTIFS(#REF!,$E55,#REF!,F$6)</f>
        <v>#REF!</v>
      </c>
      <c r="AK35" s="55" t="e">
        <f t="shared" si="107"/>
        <v>#REF!</v>
      </c>
      <c r="AL35" s="55" t="e">
        <f t="shared" si="107"/>
        <v>#REF!</v>
      </c>
      <c r="AM35" s="55" t="e">
        <f t="shared" si="107"/>
        <v>#REF!</v>
      </c>
      <c r="AN35" s="55" t="e">
        <f t="shared" si="107"/>
        <v>#REF!</v>
      </c>
    </row>
    <row r="36" spans="1:48" ht="14.25" customHeight="1">
      <c r="E36" s="51" t="s">
        <v>37</v>
      </c>
      <c r="F36" s="55" t="e">
        <f t="shared" ref="F36:J36" si="108">COUNTIFS(#REF!,$E36,#REF!,F$6)</f>
        <v>#REF!</v>
      </c>
      <c r="G36" s="55" t="e">
        <f t="shared" si="108"/>
        <v>#REF!</v>
      </c>
      <c r="H36" s="55" t="e">
        <f t="shared" si="108"/>
        <v>#REF!</v>
      </c>
      <c r="I36" s="55" t="e">
        <f t="shared" si="108"/>
        <v>#REF!</v>
      </c>
      <c r="J36" s="55" t="e">
        <f t="shared" si="108"/>
        <v>#REF!</v>
      </c>
      <c r="K36" s="66"/>
      <c r="L36" s="55" t="e">
        <f t="shared" ref="L36:P36" si="109">COUNTIFS(#REF!,$E36,#REF!,L$6)</f>
        <v>#REF!</v>
      </c>
      <c r="M36" s="55" t="e">
        <f t="shared" si="109"/>
        <v>#REF!</v>
      </c>
      <c r="N36" s="55" t="e">
        <f t="shared" si="109"/>
        <v>#REF!</v>
      </c>
      <c r="O36" s="55" t="e">
        <f t="shared" si="109"/>
        <v>#REF!</v>
      </c>
      <c r="P36" s="55" t="e">
        <f t="shared" si="109"/>
        <v>#REF!</v>
      </c>
      <c r="Q36" s="66"/>
      <c r="R36" s="55" t="e">
        <f t="shared" ref="R36:V36" si="110">COUNTIFS(#REF!,$E36,#REF!,R$6)</f>
        <v>#REF!</v>
      </c>
      <c r="S36" s="55" t="e">
        <f t="shared" si="110"/>
        <v>#REF!</v>
      </c>
      <c r="T36" s="55" t="e">
        <f t="shared" si="110"/>
        <v>#REF!</v>
      </c>
      <c r="U36" s="55" t="e">
        <f t="shared" si="110"/>
        <v>#REF!</v>
      </c>
      <c r="V36" s="55" t="e">
        <f t="shared" si="110"/>
        <v>#REF!</v>
      </c>
      <c r="W36" s="66"/>
      <c r="X36" s="55" t="e">
        <f t="shared" ref="X36:AB36" si="111">COUNTIFS(#REF!,$E36,#REF!,X$6)</f>
        <v>#REF!</v>
      </c>
      <c r="Y36" s="55" t="e">
        <f t="shared" si="111"/>
        <v>#REF!</v>
      </c>
      <c r="Z36" s="55" t="e">
        <f t="shared" si="111"/>
        <v>#REF!</v>
      </c>
      <c r="AA36" s="55" t="e">
        <f t="shared" si="111"/>
        <v>#REF!</v>
      </c>
      <c r="AB36" s="55" t="e">
        <f t="shared" si="111"/>
        <v>#REF!</v>
      </c>
      <c r="AC36" s="66"/>
      <c r="AD36" s="55" t="e">
        <f t="shared" ref="AD36:AH36" si="112">COUNTIFS(#REF!,$E36,#REF!,AD$26)</f>
        <v>#REF!</v>
      </c>
      <c r="AE36" s="55" t="e">
        <f t="shared" si="112"/>
        <v>#REF!</v>
      </c>
      <c r="AF36" s="55" t="e">
        <f t="shared" si="112"/>
        <v>#REF!</v>
      </c>
      <c r="AG36" s="55" t="e">
        <f t="shared" si="112"/>
        <v>#REF!</v>
      </c>
      <c r="AH36" s="55" t="e">
        <f t="shared" si="112"/>
        <v>#REF!</v>
      </c>
      <c r="AI36" s="44"/>
      <c r="AJ36" s="55" t="e">
        <f t="shared" ref="AJ36:AN36" si="113">COUNTIFS(#REF!,$E56,#REF!,F$6)</f>
        <v>#REF!</v>
      </c>
      <c r="AK36" s="55" t="e">
        <f t="shared" si="113"/>
        <v>#REF!</v>
      </c>
      <c r="AL36" s="55" t="e">
        <f t="shared" si="113"/>
        <v>#REF!</v>
      </c>
      <c r="AM36" s="55" t="e">
        <f t="shared" si="113"/>
        <v>#REF!</v>
      </c>
      <c r="AN36" s="55" t="e">
        <f t="shared" si="113"/>
        <v>#REF!</v>
      </c>
    </row>
    <row r="37" spans="1:48" ht="14.25" customHeight="1">
      <c r="E37" s="51" t="s">
        <v>140</v>
      </c>
      <c r="F37" s="55" t="e">
        <f t="shared" ref="F37:J37" si="114">COUNTIFS(#REF!,$E37,#REF!,F$6)</f>
        <v>#REF!</v>
      </c>
      <c r="G37" s="55" t="e">
        <f t="shared" si="114"/>
        <v>#REF!</v>
      </c>
      <c r="H37" s="55" t="e">
        <f t="shared" si="114"/>
        <v>#REF!</v>
      </c>
      <c r="I37" s="55" t="e">
        <f t="shared" si="114"/>
        <v>#REF!</v>
      </c>
      <c r="J37" s="55" t="e">
        <f t="shared" si="114"/>
        <v>#REF!</v>
      </c>
      <c r="K37" s="66"/>
      <c r="L37" s="55" t="e">
        <f t="shared" ref="L37:P37" si="115">COUNTIFS(#REF!,$E37,#REF!,L$6)</f>
        <v>#REF!</v>
      </c>
      <c r="M37" s="55" t="e">
        <f t="shared" si="115"/>
        <v>#REF!</v>
      </c>
      <c r="N37" s="55" t="e">
        <f t="shared" si="115"/>
        <v>#REF!</v>
      </c>
      <c r="O37" s="55" t="e">
        <f t="shared" si="115"/>
        <v>#REF!</v>
      </c>
      <c r="P37" s="55" t="e">
        <f t="shared" si="115"/>
        <v>#REF!</v>
      </c>
      <c r="Q37" s="66"/>
      <c r="R37" s="55" t="e">
        <f t="shared" ref="R37:V37" si="116">COUNTIFS(#REF!,$E37,#REF!,R$6)</f>
        <v>#REF!</v>
      </c>
      <c r="S37" s="55" t="e">
        <f t="shared" si="116"/>
        <v>#REF!</v>
      </c>
      <c r="T37" s="55" t="e">
        <f t="shared" si="116"/>
        <v>#REF!</v>
      </c>
      <c r="U37" s="55" t="e">
        <f t="shared" si="116"/>
        <v>#REF!</v>
      </c>
      <c r="V37" s="55" t="e">
        <f t="shared" si="116"/>
        <v>#REF!</v>
      </c>
      <c r="W37" s="66"/>
      <c r="X37" s="55" t="e">
        <f t="shared" ref="X37:AB37" si="117">COUNTIFS(#REF!,$E37,#REF!,X$6)</f>
        <v>#REF!</v>
      </c>
      <c r="Y37" s="55" t="e">
        <f t="shared" si="117"/>
        <v>#REF!</v>
      </c>
      <c r="Z37" s="55" t="e">
        <f t="shared" si="117"/>
        <v>#REF!</v>
      </c>
      <c r="AA37" s="55" t="e">
        <f t="shared" si="117"/>
        <v>#REF!</v>
      </c>
      <c r="AB37" s="55" t="e">
        <f t="shared" si="117"/>
        <v>#REF!</v>
      </c>
      <c r="AC37" s="66"/>
      <c r="AD37" s="55" t="e">
        <f t="shared" ref="AD37:AH37" si="118">COUNTIFS(#REF!,$E37,#REF!,AD$26)</f>
        <v>#REF!</v>
      </c>
      <c r="AE37" s="55" t="e">
        <f t="shared" si="118"/>
        <v>#REF!</v>
      </c>
      <c r="AF37" s="55" t="e">
        <f t="shared" si="118"/>
        <v>#REF!</v>
      </c>
      <c r="AG37" s="55" t="e">
        <f t="shared" si="118"/>
        <v>#REF!</v>
      </c>
      <c r="AH37" s="55" t="e">
        <f t="shared" si="118"/>
        <v>#REF!</v>
      </c>
      <c r="AI37" s="44"/>
      <c r="AJ37" s="55" t="e">
        <f t="shared" ref="AJ37:AN37" si="119">COUNTIFS(#REF!,$E57,#REF!,F$6)</f>
        <v>#REF!</v>
      </c>
      <c r="AK37" s="55" t="e">
        <f t="shared" si="119"/>
        <v>#REF!</v>
      </c>
      <c r="AL37" s="55" t="e">
        <f t="shared" si="119"/>
        <v>#REF!</v>
      </c>
      <c r="AM37" s="55" t="e">
        <f t="shared" si="119"/>
        <v>#REF!</v>
      </c>
      <c r="AN37" s="55" t="e">
        <f t="shared" si="119"/>
        <v>#REF!</v>
      </c>
    </row>
    <row r="38" spans="1:48" ht="14.25" customHeight="1">
      <c r="E38" s="51" t="s">
        <v>40</v>
      </c>
      <c r="F38" s="55" t="e">
        <f t="shared" ref="F38:J38" si="120">COUNTIFS(#REF!,$E38,#REF!,F$6)</f>
        <v>#REF!</v>
      </c>
      <c r="G38" s="55" t="e">
        <f t="shared" si="120"/>
        <v>#REF!</v>
      </c>
      <c r="H38" s="55" t="e">
        <f t="shared" si="120"/>
        <v>#REF!</v>
      </c>
      <c r="I38" s="55" t="e">
        <f t="shared" si="120"/>
        <v>#REF!</v>
      </c>
      <c r="J38" s="55" t="e">
        <f t="shared" si="120"/>
        <v>#REF!</v>
      </c>
      <c r="K38" s="66"/>
      <c r="L38" s="55" t="e">
        <f t="shared" ref="L38:P38" si="121">COUNTIFS(#REF!,$E38,#REF!,L$6)</f>
        <v>#REF!</v>
      </c>
      <c r="M38" s="55" t="e">
        <f t="shared" si="121"/>
        <v>#REF!</v>
      </c>
      <c r="N38" s="55" t="e">
        <f t="shared" si="121"/>
        <v>#REF!</v>
      </c>
      <c r="O38" s="55" t="e">
        <f t="shared" si="121"/>
        <v>#REF!</v>
      </c>
      <c r="P38" s="55" t="e">
        <f t="shared" si="121"/>
        <v>#REF!</v>
      </c>
      <c r="Q38" s="66"/>
      <c r="R38" s="55" t="e">
        <f t="shared" ref="R38:V38" si="122">COUNTIFS(#REF!,$E38,#REF!,R$6)</f>
        <v>#REF!</v>
      </c>
      <c r="S38" s="55" t="e">
        <f t="shared" si="122"/>
        <v>#REF!</v>
      </c>
      <c r="T38" s="55" t="e">
        <f t="shared" si="122"/>
        <v>#REF!</v>
      </c>
      <c r="U38" s="55" t="e">
        <f t="shared" si="122"/>
        <v>#REF!</v>
      </c>
      <c r="V38" s="55" t="e">
        <f t="shared" si="122"/>
        <v>#REF!</v>
      </c>
      <c r="W38" s="66"/>
      <c r="X38" s="55" t="e">
        <f t="shared" ref="X38:AB38" si="123">COUNTIFS(#REF!,$E38,#REF!,X$6)</f>
        <v>#REF!</v>
      </c>
      <c r="Y38" s="55" t="e">
        <f t="shared" si="123"/>
        <v>#REF!</v>
      </c>
      <c r="Z38" s="55" t="e">
        <f t="shared" si="123"/>
        <v>#REF!</v>
      </c>
      <c r="AA38" s="55" t="e">
        <f t="shared" si="123"/>
        <v>#REF!</v>
      </c>
      <c r="AB38" s="55" t="e">
        <f t="shared" si="123"/>
        <v>#REF!</v>
      </c>
      <c r="AC38" s="66"/>
      <c r="AD38" s="55" t="e">
        <f t="shared" ref="AD38:AH38" si="124">COUNTIFS(#REF!,$E38,#REF!,AD$26)</f>
        <v>#REF!</v>
      </c>
      <c r="AE38" s="55" t="e">
        <f t="shared" si="124"/>
        <v>#REF!</v>
      </c>
      <c r="AF38" s="55" t="e">
        <f t="shared" si="124"/>
        <v>#REF!</v>
      </c>
      <c r="AG38" s="55" t="e">
        <f t="shared" si="124"/>
        <v>#REF!</v>
      </c>
      <c r="AH38" s="55" t="e">
        <f t="shared" si="124"/>
        <v>#REF!</v>
      </c>
      <c r="AI38" s="44"/>
      <c r="AJ38" s="55" t="e">
        <f t="shared" ref="AJ38:AN38" si="125">COUNTIFS(#REF!,$E58,#REF!,F$6)</f>
        <v>#REF!</v>
      </c>
      <c r="AK38" s="55" t="e">
        <f t="shared" si="125"/>
        <v>#REF!</v>
      </c>
      <c r="AL38" s="55" t="e">
        <f t="shared" si="125"/>
        <v>#REF!</v>
      </c>
      <c r="AM38" s="55" t="e">
        <f t="shared" si="125"/>
        <v>#REF!</v>
      </c>
      <c r="AN38" s="55" t="e">
        <f t="shared" si="125"/>
        <v>#REF!</v>
      </c>
    </row>
    <row r="39" spans="1:48" ht="14.25" customHeight="1">
      <c r="E39" s="51" t="s">
        <v>143</v>
      </c>
      <c r="F39" s="55" t="e">
        <f t="shared" ref="F39:J39" si="126">COUNTIFS(#REF!,$E39,#REF!,F$6)</f>
        <v>#REF!</v>
      </c>
      <c r="G39" s="55" t="e">
        <f t="shared" si="126"/>
        <v>#REF!</v>
      </c>
      <c r="H39" s="55" t="e">
        <f t="shared" si="126"/>
        <v>#REF!</v>
      </c>
      <c r="I39" s="55" t="e">
        <f t="shared" si="126"/>
        <v>#REF!</v>
      </c>
      <c r="J39" s="55" t="e">
        <f t="shared" si="126"/>
        <v>#REF!</v>
      </c>
      <c r="K39" s="66"/>
      <c r="L39" s="55" t="e">
        <f t="shared" ref="L39:P39" si="127">COUNTIFS(#REF!,$E39,#REF!,L$6)</f>
        <v>#REF!</v>
      </c>
      <c r="M39" s="55" t="e">
        <f t="shared" si="127"/>
        <v>#REF!</v>
      </c>
      <c r="N39" s="55" t="e">
        <f t="shared" si="127"/>
        <v>#REF!</v>
      </c>
      <c r="O39" s="55" t="e">
        <f t="shared" si="127"/>
        <v>#REF!</v>
      </c>
      <c r="P39" s="55" t="e">
        <f t="shared" si="127"/>
        <v>#REF!</v>
      </c>
      <c r="Q39" s="66"/>
      <c r="R39" s="55" t="e">
        <f t="shared" ref="R39:V39" si="128">COUNTIFS(#REF!,$E39,#REF!,R$6)</f>
        <v>#REF!</v>
      </c>
      <c r="S39" s="55" t="e">
        <f t="shared" si="128"/>
        <v>#REF!</v>
      </c>
      <c r="T39" s="55" t="e">
        <f t="shared" si="128"/>
        <v>#REF!</v>
      </c>
      <c r="U39" s="55" t="e">
        <f t="shared" si="128"/>
        <v>#REF!</v>
      </c>
      <c r="V39" s="55" t="e">
        <f t="shared" si="128"/>
        <v>#REF!</v>
      </c>
      <c r="W39" s="66"/>
      <c r="X39" s="55" t="e">
        <f t="shared" ref="X39:AB39" si="129">COUNTIFS(#REF!,$E39,#REF!,X$6)</f>
        <v>#REF!</v>
      </c>
      <c r="Y39" s="55" t="e">
        <f t="shared" si="129"/>
        <v>#REF!</v>
      </c>
      <c r="Z39" s="55" t="e">
        <f t="shared" si="129"/>
        <v>#REF!</v>
      </c>
      <c r="AA39" s="55" t="e">
        <f t="shared" si="129"/>
        <v>#REF!</v>
      </c>
      <c r="AB39" s="55" t="e">
        <f t="shared" si="129"/>
        <v>#REF!</v>
      </c>
      <c r="AC39" s="66"/>
      <c r="AD39" s="55" t="e">
        <f t="shared" ref="AD39:AH39" si="130">COUNTIFS(#REF!,$E39,#REF!,AD$26)</f>
        <v>#REF!</v>
      </c>
      <c r="AE39" s="55" t="e">
        <f t="shared" si="130"/>
        <v>#REF!</v>
      </c>
      <c r="AF39" s="55" t="e">
        <f t="shared" si="130"/>
        <v>#REF!</v>
      </c>
      <c r="AG39" s="55" t="e">
        <f t="shared" si="130"/>
        <v>#REF!</v>
      </c>
      <c r="AH39" s="55" t="e">
        <f t="shared" si="130"/>
        <v>#REF!</v>
      </c>
      <c r="AI39" s="44"/>
      <c r="AJ39" s="55" t="e">
        <f t="shared" ref="AJ39:AN39" si="131">COUNTIFS(#REF!,$E59,#REF!,F$6)</f>
        <v>#REF!</v>
      </c>
      <c r="AK39" s="55" t="e">
        <f t="shared" si="131"/>
        <v>#REF!</v>
      </c>
      <c r="AL39" s="55" t="e">
        <f t="shared" si="131"/>
        <v>#REF!</v>
      </c>
      <c r="AM39" s="55" t="e">
        <f t="shared" si="131"/>
        <v>#REF!</v>
      </c>
      <c r="AN39" s="55" t="e">
        <f t="shared" si="131"/>
        <v>#REF!</v>
      </c>
    </row>
    <row r="40" spans="1:48" ht="14.25" customHeight="1">
      <c r="E40" s="51" t="s">
        <v>113</v>
      </c>
      <c r="F40" s="55" t="e">
        <f t="shared" ref="F40:J40" si="132">COUNTIFS(#REF!,$E40,#REF!,F$6)</f>
        <v>#REF!</v>
      </c>
      <c r="G40" s="55" t="e">
        <f t="shared" si="132"/>
        <v>#REF!</v>
      </c>
      <c r="H40" s="55" t="e">
        <f t="shared" si="132"/>
        <v>#REF!</v>
      </c>
      <c r="I40" s="55" t="e">
        <f t="shared" si="132"/>
        <v>#REF!</v>
      </c>
      <c r="J40" s="55" t="e">
        <f t="shared" si="132"/>
        <v>#REF!</v>
      </c>
      <c r="K40" s="66"/>
      <c r="L40" s="55" t="e">
        <f t="shared" ref="L40:P40" si="133">COUNTIFS(#REF!,$E40,#REF!,L$6)</f>
        <v>#REF!</v>
      </c>
      <c r="M40" s="55" t="e">
        <f t="shared" si="133"/>
        <v>#REF!</v>
      </c>
      <c r="N40" s="55" t="e">
        <f t="shared" si="133"/>
        <v>#REF!</v>
      </c>
      <c r="O40" s="55" t="e">
        <f t="shared" si="133"/>
        <v>#REF!</v>
      </c>
      <c r="P40" s="55" t="e">
        <f t="shared" si="133"/>
        <v>#REF!</v>
      </c>
      <c r="Q40" s="66"/>
      <c r="R40" s="55" t="e">
        <f t="shared" ref="R40:V40" si="134">COUNTIFS(#REF!,$E40,#REF!,R$6)</f>
        <v>#REF!</v>
      </c>
      <c r="S40" s="55" t="e">
        <f t="shared" si="134"/>
        <v>#REF!</v>
      </c>
      <c r="T40" s="55" t="e">
        <f t="shared" si="134"/>
        <v>#REF!</v>
      </c>
      <c r="U40" s="55" t="e">
        <f t="shared" si="134"/>
        <v>#REF!</v>
      </c>
      <c r="V40" s="55" t="e">
        <f t="shared" si="134"/>
        <v>#REF!</v>
      </c>
      <c r="W40" s="66"/>
      <c r="X40" s="55" t="e">
        <f t="shared" ref="X40:AB40" si="135">COUNTIFS(#REF!,$E40,#REF!,X$6)</f>
        <v>#REF!</v>
      </c>
      <c r="Y40" s="55" t="e">
        <f t="shared" si="135"/>
        <v>#REF!</v>
      </c>
      <c r="Z40" s="55" t="e">
        <f t="shared" si="135"/>
        <v>#REF!</v>
      </c>
      <c r="AA40" s="55" t="e">
        <f t="shared" si="135"/>
        <v>#REF!</v>
      </c>
      <c r="AB40" s="55" t="e">
        <f t="shared" si="135"/>
        <v>#REF!</v>
      </c>
      <c r="AC40" s="66"/>
      <c r="AD40" s="55" t="e">
        <f t="shared" ref="AD40:AH40" si="136">COUNTIFS(#REF!,$E40,#REF!,AD$26)</f>
        <v>#REF!</v>
      </c>
      <c r="AE40" s="55" t="e">
        <f t="shared" si="136"/>
        <v>#REF!</v>
      </c>
      <c r="AF40" s="55" t="e">
        <f t="shared" si="136"/>
        <v>#REF!</v>
      </c>
      <c r="AG40" s="55" t="e">
        <f t="shared" si="136"/>
        <v>#REF!</v>
      </c>
      <c r="AH40" s="55" t="e">
        <f t="shared" si="136"/>
        <v>#REF!</v>
      </c>
      <c r="AI40" s="44"/>
      <c r="AJ40" s="55" t="e">
        <f t="shared" ref="AJ40:AN40" si="137">COUNTIFS(#REF!,$E60,#REF!,F$6)</f>
        <v>#REF!</v>
      </c>
      <c r="AK40" s="55" t="e">
        <f t="shared" si="137"/>
        <v>#REF!</v>
      </c>
      <c r="AL40" s="55" t="e">
        <f t="shared" si="137"/>
        <v>#REF!</v>
      </c>
      <c r="AM40" s="55" t="e">
        <f t="shared" si="137"/>
        <v>#REF!</v>
      </c>
      <c r="AN40" s="55" t="e">
        <f t="shared" si="137"/>
        <v>#REF!</v>
      </c>
    </row>
    <row r="41" spans="1:48" ht="14.25" customHeight="1">
      <c r="E41" s="51" t="s">
        <v>57</v>
      </c>
      <c r="F41" s="55" t="e">
        <f t="shared" ref="F41:J41" si="138">COUNTIFS(#REF!,$E41,#REF!,F$6)</f>
        <v>#REF!</v>
      </c>
      <c r="G41" s="55" t="e">
        <f t="shared" si="138"/>
        <v>#REF!</v>
      </c>
      <c r="H41" s="55" t="e">
        <f t="shared" si="138"/>
        <v>#REF!</v>
      </c>
      <c r="I41" s="55" t="e">
        <f t="shared" si="138"/>
        <v>#REF!</v>
      </c>
      <c r="J41" s="55" t="e">
        <f t="shared" si="138"/>
        <v>#REF!</v>
      </c>
      <c r="K41" s="66"/>
      <c r="L41" s="55" t="e">
        <f t="shared" ref="L41:P41" si="139">COUNTIFS(#REF!,$E41,#REF!,L$6)</f>
        <v>#REF!</v>
      </c>
      <c r="M41" s="55" t="e">
        <f t="shared" si="139"/>
        <v>#REF!</v>
      </c>
      <c r="N41" s="55" t="e">
        <f t="shared" si="139"/>
        <v>#REF!</v>
      </c>
      <c r="O41" s="55" t="e">
        <f t="shared" si="139"/>
        <v>#REF!</v>
      </c>
      <c r="P41" s="55" t="e">
        <f t="shared" si="139"/>
        <v>#REF!</v>
      </c>
      <c r="Q41" s="66"/>
      <c r="R41" s="55" t="e">
        <f t="shared" ref="R41:V41" si="140">COUNTIFS(#REF!,$E41,#REF!,R$6)</f>
        <v>#REF!</v>
      </c>
      <c r="S41" s="55" t="e">
        <f t="shared" si="140"/>
        <v>#REF!</v>
      </c>
      <c r="T41" s="55" t="e">
        <f t="shared" si="140"/>
        <v>#REF!</v>
      </c>
      <c r="U41" s="55" t="e">
        <f t="shared" si="140"/>
        <v>#REF!</v>
      </c>
      <c r="V41" s="55" t="e">
        <f t="shared" si="140"/>
        <v>#REF!</v>
      </c>
      <c r="W41" s="66"/>
      <c r="X41" s="55" t="e">
        <f t="shared" ref="X41:AB41" si="141">COUNTIFS(#REF!,$E41,#REF!,X$6)</f>
        <v>#REF!</v>
      </c>
      <c r="Y41" s="55" t="e">
        <f t="shared" si="141"/>
        <v>#REF!</v>
      </c>
      <c r="Z41" s="55" t="e">
        <f t="shared" si="141"/>
        <v>#REF!</v>
      </c>
      <c r="AA41" s="55" t="e">
        <f t="shared" si="141"/>
        <v>#REF!</v>
      </c>
      <c r="AB41" s="55" t="e">
        <f t="shared" si="141"/>
        <v>#REF!</v>
      </c>
      <c r="AC41" s="66"/>
      <c r="AD41" s="55" t="e">
        <f t="shared" ref="AD41:AH41" si="142">COUNTIFS(#REF!,$E41,#REF!,AD$26)</f>
        <v>#REF!</v>
      </c>
      <c r="AE41" s="55" t="e">
        <f t="shared" si="142"/>
        <v>#REF!</v>
      </c>
      <c r="AF41" s="55" t="e">
        <f t="shared" si="142"/>
        <v>#REF!</v>
      </c>
      <c r="AG41" s="55" t="e">
        <f t="shared" si="142"/>
        <v>#REF!</v>
      </c>
      <c r="AH41" s="55" t="e">
        <f t="shared" si="142"/>
        <v>#REF!</v>
      </c>
      <c r="AI41" s="44"/>
      <c r="AJ41" s="55" t="e">
        <f t="shared" ref="AJ41:AN41" si="143">COUNTIFS(#REF!,$E61,#REF!,F$6)</f>
        <v>#REF!</v>
      </c>
      <c r="AK41" s="55" t="e">
        <f t="shared" si="143"/>
        <v>#REF!</v>
      </c>
      <c r="AL41" s="55" t="e">
        <f t="shared" si="143"/>
        <v>#REF!</v>
      </c>
      <c r="AM41" s="55" t="e">
        <f t="shared" si="143"/>
        <v>#REF!</v>
      </c>
      <c r="AN41" s="55" t="e">
        <f t="shared" si="143"/>
        <v>#REF!</v>
      </c>
    </row>
    <row r="42" spans="1:48" ht="14.25" customHeight="1">
      <c r="A42" s="67"/>
      <c r="B42" s="67"/>
      <c r="C42" s="67"/>
      <c r="D42" s="67"/>
      <c r="E42" s="60" t="s">
        <v>336</v>
      </c>
      <c r="F42" s="36" t="e">
        <f t="shared" ref="F42:J42" si="144">SUM(F27:F41)</f>
        <v>#REF!</v>
      </c>
      <c r="G42" s="36" t="e">
        <f t="shared" si="144"/>
        <v>#REF!</v>
      </c>
      <c r="H42" s="36" t="e">
        <f t="shared" si="144"/>
        <v>#REF!</v>
      </c>
      <c r="I42" s="36" t="e">
        <f t="shared" si="144"/>
        <v>#REF!</v>
      </c>
      <c r="J42" s="36" t="e">
        <f t="shared" si="144"/>
        <v>#REF!</v>
      </c>
      <c r="K42" s="62"/>
      <c r="L42" s="36" t="e">
        <f t="shared" ref="L42:P42" si="145">SUM(L27:L41)</f>
        <v>#REF!</v>
      </c>
      <c r="M42" s="36" t="e">
        <f t="shared" si="145"/>
        <v>#REF!</v>
      </c>
      <c r="N42" s="36" t="e">
        <f t="shared" si="145"/>
        <v>#REF!</v>
      </c>
      <c r="O42" s="36" t="e">
        <f t="shared" si="145"/>
        <v>#REF!</v>
      </c>
      <c r="P42" s="36" t="e">
        <f t="shared" si="145"/>
        <v>#REF!</v>
      </c>
      <c r="Q42" s="62"/>
      <c r="R42" s="36" t="e">
        <f t="shared" ref="R42:V42" si="146">SUM(R27:R41)</f>
        <v>#REF!</v>
      </c>
      <c r="S42" s="36" t="e">
        <f t="shared" si="146"/>
        <v>#REF!</v>
      </c>
      <c r="T42" s="36" t="e">
        <f t="shared" si="146"/>
        <v>#REF!</v>
      </c>
      <c r="U42" s="36" t="e">
        <f t="shared" si="146"/>
        <v>#REF!</v>
      </c>
      <c r="V42" s="36" t="e">
        <f t="shared" si="146"/>
        <v>#REF!</v>
      </c>
      <c r="W42" s="62"/>
      <c r="X42" s="36" t="e">
        <f t="shared" ref="X42:AB42" si="147">SUM(X27:X41)</f>
        <v>#REF!</v>
      </c>
      <c r="Y42" s="36" t="e">
        <f t="shared" si="147"/>
        <v>#REF!</v>
      </c>
      <c r="Z42" s="36" t="e">
        <f t="shared" si="147"/>
        <v>#REF!</v>
      </c>
      <c r="AA42" s="36" t="e">
        <f t="shared" si="147"/>
        <v>#REF!</v>
      </c>
      <c r="AB42" s="36" t="e">
        <f t="shared" si="147"/>
        <v>#REF!</v>
      </c>
      <c r="AC42" s="62"/>
      <c r="AD42" s="36" t="e">
        <f t="shared" ref="AD42:AH42" si="148">SUM(AD27:AD41)</f>
        <v>#REF!</v>
      </c>
      <c r="AE42" s="36" t="e">
        <f t="shared" si="148"/>
        <v>#REF!</v>
      </c>
      <c r="AF42" s="36" t="e">
        <f t="shared" si="148"/>
        <v>#REF!</v>
      </c>
      <c r="AG42" s="36" t="e">
        <f t="shared" si="148"/>
        <v>#REF!</v>
      </c>
      <c r="AH42" s="36" t="e">
        <f t="shared" si="148"/>
        <v>#REF!</v>
      </c>
      <c r="AI42" s="68"/>
      <c r="AJ42" s="36" t="e">
        <f t="shared" ref="AJ42:AN42" si="149">SUM(AJ27:AJ41)</f>
        <v>#REF!</v>
      </c>
      <c r="AK42" s="36" t="e">
        <f t="shared" si="149"/>
        <v>#REF!</v>
      </c>
      <c r="AL42" s="36" t="e">
        <f t="shared" si="149"/>
        <v>#REF!</v>
      </c>
      <c r="AM42" s="36" t="e">
        <f t="shared" si="149"/>
        <v>#REF!</v>
      </c>
      <c r="AN42" s="36" t="e">
        <f t="shared" si="149"/>
        <v>#REF!</v>
      </c>
      <c r="AO42" s="67"/>
      <c r="AP42" s="67"/>
      <c r="AQ42" s="67"/>
      <c r="AR42" s="67"/>
      <c r="AS42" s="67"/>
      <c r="AT42" s="67"/>
      <c r="AU42" s="67"/>
      <c r="AV42" s="67"/>
    </row>
    <row r="43" spans="1:48" ht="14.25" customHeight="1">
      <c r="F43" s="14"/>
      <c r="G43" s="14"/>
      <c r="H43" s="14"/>
      <c r="I43" s="14"/>
      <c r="J43" s="14"/>
      <c r="K43" s="43"/>
      <c r="L43" s="14"/>
      <c r="M43" s="14"/>
      <c r="N43" s="14"/>
      <c r="O43" s="14"/>
      <c r="P43" s="14"/>
      <c r="Q43" s="43"/>
      <c r="R43" s="14"/>
      <c r="S43" s="14"/>
      <c r="T43" s="14"/>
      <c r="U43" s="14"/>
      <c r="V43" s="14"/>
      <c r="W43" s="43"/>
      <c r="X43" s="14"/>
      <c r="Y43" s="14"/>
      <c r="Z43" s="14"/>
      <c r="AA43" s="14"/>
      <c r="AB43" s="14"/>
      <c r="AC43" s="43"/>
      <c r="AD43" s="14"/>
      <c r="AE43" s="14"/>
      <c r="AF43" s="14"/>
      <c r="AG43" s="14"/>
      <c r="AH43" s="14"/>
      <c r="AI43" s="44"/>
    </row>
    <row r="44" spans="1:48" ht="14.25" customHeight="1">
      <c r="E44" s="110" t="s">
        <v>337</v>
      </c>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5"/>
    </row>
    <row r="45" spans="1:48" ht="30" customHeight="1">
      <c r="A45" s="69"/>
      <c r="B45" s="69"/>
      <c r="C45" s="69"/>
      <c r="D45" s="69"/>
      <c r="E45" s="70"/>
      <c r="F45" s="116" t="s">
        <v>20</v>
      </c>
      <c r="G45" s="117"/>
      <c r="H45" s="117"/>
      <c r="I45" s="117"/>
      <c r="J45" s="118"/>
      <c r="K45" s="71"/>
      <c r="L45" s="116" t="s">
        <v>21</v>
      </c>
      <c r="M45" s="117"/>
      <c r="N45" s="117"/>
      <c r="O45" s="117"/>
      <c r="P45" s="118"/>
      <c r="Q45" s="71"/>
      <c r="R45" s="116" t="s">
        <v>22</v>
      </c>
      <c r="S45" s="117"/>
      <c r="T45" s="117"/>
      <c r="U45" s="117"/>
      <c r="V45" s="118"/>
      <c r="W45" s="71"/>
      <c r="X45" s="116" t="s">
        <v>23</v>
      </c>
      <c r="Y45" s="117"/>
      <c r="Z45" s="117"/>
      <c r="AA45" s="117"/>
      <c r="AB45" s="118"/>
      <c r="AC45" s="71"/>
      <c r="AD45" s="116" t="s">
        <v>24</v>
      </c>
      <c r="AE45" s="117"/>
      <c r="AF45" s="117"/>
      <c r="AG45" s="117"/>
      <c r="AH45" s="118"/>
      <c r="AI45" s="72"/>
      <c r="AJ45" s="69"/>
      <c r="AK45" s="69"/>
      <c r="AL45" s="69"/>
      <c r="AM45" s="69"/>
      <c r="AN45" s="69"/>
      <c r="AO45" s="69"/>
      <c r="AP45" s="69"/>
      <c r="AQ45" s="69"/>
      <c r="AR45" s="69"/>
      <c r="AS45" s="69"/>
      <c r="AT45" s="69"/>
      <c r="AU45" s="69"/>
      <c r="AV45" s="69"/>
    </row>
    <row r="46" spans="1:48" ht="14.25" customHeight="1">
      <c r="E46" s="51" t="s">
        <v>7</v>
      </c>
      <c r="F46" s="63" t="s">
        <v>310</v>
      </c>
      <c r="G46" s="63" t="s">
        <v>311</v>
      </c>
      <c r="H46" s="63" t="s">
        <v>312</v>
      </c>
      <c r="I46" s="63" t="s">
        <v>313</v>
      </c>
      <c r="J46" s="63" t="s">
        <v>314</v>
      </c>
      <c r="K46" s="65"/>
      <c r="L46" s="63" t="s">
        <v>310</v>
      </c>
      <c r="M46" s="63" t="s">
        <v>311</v>
      </c>
      <c r="N46" s="63" t="s">
        <v>312</v>
      </c>
      <c r="O46" s="63" t="s">
        <v>313</v>
      </c>
      <c r="P46" s="63" t="s">
        <v>314</v>
      </c>
      <c r="Q46" s="65"/>
      <c r="R46" s="63" t="s">
        <v>310</v>
      </c>
      <c r="S46" s="63" t="s">
        <v>311</v>
      </c>
      <c r="T46" s="63" t="s">
        <v>312</v>
      </c>
      <c r="U46" s="63" t="s">
        <v>313</v>
      </c>
      <c r="V46" s="63" t="s">
        <v>314</v>
      </c>
      <c r="W46" s="65"/>
      <c r="X46" s="63" t="s">
        <v>310</v>
      </c>
      <c r="Y46" s="63" t="s">
        <v>311</v>
      </c>
      <c r="Z46" s="63" t="s">
        <v>312</v>
      </c>
      <c r="AA46" s="63" t="s">
        <v>313</v>
      </c>
      <c r="AB46" s="63" t="s">
        <v>314</v>
      </c>
      <c r="AC46" s="65"/>
      <c r="AD46" s="63" t="s">
        <v>310</v>
      </c>
      <c r="AE46" s="63" t="s">
        <v>311</v>
      </c>
      <c r="AF46" s="63" t="s">
        <v>312</v>
      </c>
      <c r="AG46" s="63" t="s">
        <v>313</v>
      </c>
      <c r="AH46" s="63" t="s">
        <v>314</v>
      </c>
      <c r="AI46" s="44"/>
    </row>
    <row r="47" spans="1:48" ht="14.25" customHeight="1">
      <c r="E47" s="51" t="s">
        <v>34</v>
      </c>
      <c r="F47" s="55" t="e">
        <f t="shared" ref="F47:J47" si="150">COUNTIFS(#REF!,$E47,#REF!,L$6)</f>
        <v>#REF!</v>
      </c>
      <c r="G47" s="55" t="e">
        <f t="shared" si="150"/>
        <v>#REF!</v>
      </c>
      <c r="H47" s="55" t="e">
        <f t="shared" si="150"/>
        <v>#REF!</v>
      </c>
      <c r="I47" s="55" t="e">
        <f t="shared" si="150"/>
        <v>#REF!</v>
      </c>
      <c r="J47" s="55" t="e">
        <f t="shared" si="150"/>
        <v>#REF!</v>
      </c>
      <c r="K47" s="66"/>
      <c r="L47" s="55" t="e">
        <f t="shared" ref="L47:P47" si="151">COUNTIFS(#REF!,$E47,#REF!,R$6)</f>
        <v>#REF!</v>
      </c>
      <c r="M47" s="55" t="e">
        <f t="shared" si="151"/>
        <v>#REF!</v>
      </c>
      <c r="N47" s="55" t="e">
        <f t="shared" si="151"/>
        <v>#REF!</v>
      </c>
      <c r="O47" s="55" t="e">
        <f t="shared" si="151"/>
        <v>#REF!</v>
      </c>
      <c r="P47" s="55" t="e">
        <f t="shared" si="151"/>
        <v>#REF!</v>
      </c>
      <c r="Q47" s="66"/>
      <c r="R47" s="55" t="e">
        <f t="shared" ref="R47:V47" si="152">COUNTIFS(#REF!,$E47,#REF!,X$6)</f>
        <v>#REF!</v>
      </c>
      <c r="S47" s="55" t="e">
        <f t="shared" si="152"/>
        <v>#REF!</v>
      </c>
      <c r="T47" s="55" t="e">
        <f t="shared" si="152"/>
        <v>#REF!</v>
      </c>
      <c r="U47" s="55" t="e">
        <f t="shared" si="152"/>
        <v>#REF!</v>
      </c>
      <c r="V47" s="55" t="e">
        <f t="shared" si="152"/>
        <v>#REF!</v>
      </c>
      <c r="W47" s="66"/>
      <c r="X47" s="55" t="e">
        <f t="shared" ref="X47:AB47" si="153">COUNTIFS(#REF!,$E47,#REF!,AD$26)</f>
        <v>#REF!</v>
      </c>
      <c r="Y47" s="55" t="e">
        <f t="shared" si="153"/>
        <v>#REF!</v>
      </c>
      <c r="Z47" s="55" t="e">
        <f t="shared" si="153"/>
        <v>#REF!</v>
      </c>
      <c r="AA47" s="55" t="e">
        <f t="shared" si="153"/>
        <v>#REF!</v>
      </c>
      <c r="AB47" s="55" t="e">
        <f t="shared" si="153"/>
        <v>#REF!</v>
      </c>
      <c r="AC47" s="66"/>
      <c r="AD47" s="55" t="e">
        <f t="shared" ref="AD47:AH47" si="154">COUNTIFS(#REF!,$E47,#REF!,AJ$26)</f>
        <v>#REF!</v>
      </c>
      <c r="AE47" s="55" t="e">
        <f t="shared" si="154"/>
        <v>#REF!</v>
      </c>
      <c r="AF47" s="55" t="e">
        <f t="shared" si="154"/>
        <v>#REF!</v>
      </c>
      <c r="AG47" s="55" t="e">
        <f t="shared" si="154"/>
        <v>#REF!</v>
      </c>
      <c r="AH47" s="55" t="e">
        <f t="shared" si="154"/>
        <v>#REF!</v>
      </c>
      <c r="AI47" s="44"/>
    </row>
    <row r="48" spans="1:48" ht="14.25" customHeight="1">
      <c r="E48" s="51" t="s">
        <v>100</v>
      </c>
      <c r="F48" s="55" t="e">
        <f t="shared" ref="F48:J48" si="155">COUNTIFS(#REF!,$E48,#REF!,L$6)</f>
        <v>#REF!</v>
      </c>
      <c r="G48" s="55" t="e">
        <f t="shared" si="155"/>
        <v>#REF!</v>
      </c>
      <c r="H48" s="55" t="e">
        <f t="shared" si="155"/>
        <v>#REF!</v>
      </c>
      <c r="I48" s="55" t="e">
        <f t="shared" si="155"/>
        <v>#REF!</v>
      </c>
      <c r="J48" s="55" t="e">
        <f t="shared" si="155"/>
        <v>#REF!</v>
      </c>
      <c r="K48" s="66"/>
      <c r="L48" s="55" t="e">
        <f t="shared" ref="L48:P48" si="156">COUNTIFS(#REF!,$E48,#REF!,R$6)</f>
        <v>#REF!</v>
      </c>
      <c r="M48" s="55" t="e">
        <f t="shared" si="156"/>
        <v>#REF!</v>
      </c>
      <c r="N48" s="55" t="e">
        <f t="shared" si="156"/>
        <v>#REF!</v>
      </c>
      <c r="O48" s="55" t="e">
        <f t="shared" si="156"/>
        <v>#REF!</v>
      </c>
      <c r="P48" s="55" t="e">
        <f t="shared" si="156"/>
        <v>#REF!</v>
      </c>
      <c r="Q48" s="66"/>
      <c r="R48" s="55" t="e">
        <f t="shared" ref="R48:V48" si="157">COUNTIFS(#REF!,$E48,#REF!,X$6)</f>
        <v>#REF!</v>
      </c>
      <c r="S48" s="55" t="e">
        <f t="shared" si="157"/>
        <v>#REF!</v>
      </c>
      <c r="T48" s="55" t="e">
        <f t="shared" si="157"/>
        <v>#REF!</v>
      </c>
      <c r="U48" s="55" t="e">
        <f t="shared" si="157"/>
        <v>#REF!</v>
      </c>
      <c r="V48" s="55" t="e">
        <f t="shared" si="157"/>
        <v>#REF!</v>
      </c>
      <c r="W48" s="66"/>
      <c r="X48" s="55" t="e">
        <f t="shared" ref="X48:AB48" si="158">COUNTIFS(#REF!,$E48,#REF!,AD$26)</f>
        <v>#REF!</v>
      </c>
      <c r="Y48" s="55" t="e">
        <f t="shared" si="158"/>
        <v>#REF!</v>
      </c>
      <c r="Z48" s="55" t="e">
        <f t="shared" si="158"/>
        <v>#REF!</v>
      </c>
      <c r="AA48" s="55" t="e">
        <f t="shared" si="158"/>
        <v>#REF!</v>
      </c>
      <c r="AB48" s="55" t="e">
        <f t="shared" si="158"/>
        <v>#REF!</v>
      </c>
      <c r="AC48" s="66"/>
      <c r="AD48" s="55" t="e">
        <f t="shared" ref="AD48:AH48" si="159">COUNTIFS(#REF!,$E48,#REF!,AJ$26)</f>
        <v>#REF!</v>
      </c>
      <c r="AE48" s="55" t="e">
        <f t="shared" si="159"/>
        <v>#REF!</v>
      </c>
      <c r="AF48" s="55" t="e">
        <f t="shared" si="159"/>
        <v>#REF!</v>
      </c>
      <c r="AG48" s="55" t="e">
        <f t="shared" si="159"/>
        <v>#REF!</v>
      </c>
      <c r="AH48" s="55" t="e">
        <f t="shared" si="159"/>
        <v>#REF!</v>
      </c>
      <c r="AI48" s="44"/>
    </row>
    <row r="49" spans="1:48" ht="14.25" customHeight="1">
      <c r="E49" s="51" t="s">
        <v>43</v>
      </c>
      <c r="F49" s="55" t="e">
        <f t="shared" ref="F49:J49" si="160">COUNTIFS(#REF!,$E49,#REF!,L$6)</f>
        <v>#REF!</v>
      </c>
      <c r="G49" s="55" t="e">
        <f t="shared" si="160"/>
        <v>#REF!</v>
      </c>
      <c r="H49" s="55" t="e">
        <f t="shared" si="160"/>
        <v>#REF!</v>
      </c>
      <c r="I49" s="55" t="e">
        <f t="shared" si="160"/>
        <v>#REF!</v>
      </c>
      <c r="J49" s="55" t="e">
        <f t="shared" si="160"/>
        <v>#REF!</v>
      </c>
      <c r="K49" s="66"/>
      <c r="L49" s="55" t="e">
        <f t="shared" ref="L49:P49" si="161">COUNTIFS(#REF!,$E49,#REF!,R$6)</f>
        <v>#REF!</v>
      </c>
      <c r="M49" s="55" t="e">
        <f t="shared" si="161"/>
        <v>#REF!</v>
      </c>
      <c r="N49" s="55" t="e">
        <f t="shared" si="161"/>
        <v>#REF!</v>
      </c>
      <c r="O49" s="55" t="e">
        <f t="shared" si="161"/>
        <v>#REF!</v>
      </c>
      <c r="P49" s="55" t="e">
        <f t="shared" si="161"/>
        <v>#REF!</v>
      </c>
      <c r="Q49" s="66"/>
      <c r="R49" s="55" t="e">
        <f t="shared" ref="R49:V49" si="162">COUNTIFS(#REF!,$E49,#REF!,X$6)</f>
        <v>#REF!</v>
      </c>
      <c r="S49" s="55" t="e">
        <f t="shared" si="162"/>
        <v>#REF!</v>
      </c>
      <c r="T49" s="55" t="e">
        <f t="shared" si="162"/>
        <v>#REF!</v>
      </c>
      <c r="U49" s="55" t="e">
        <f t="shared" si="162"/>
        <v>#REF!</v>
      </c>
      <c r="V49" s="55" t="e">
        <f t="shared" si="162"/>
        <v>#REF!</v>
      </c>
      <c r="W49" s="66"/>
      <c r="X49" s="55" t="e">
        <f t="shared" ref="X49:AB49" si="163">COUNTIFS(#REF!,$E49,#REF!,AD$26)</f>
        <v>#REF!</v>
      </c>
      <c r="Y49" s="55" t="e">
        <f t="shared" si="163"/>
        <v>#REF!</v>
      </c>
      <c r="Z49" s="55" t="e">
        <f t="shared" si="163"/>
        <v>#REF!</v>
      </c>
      <c r="AA49" s="55" t="e">
        <f t="shared" si="163"/>
        <v>#REF!</v>
      </c>
      <c r="AB49" s="55" t="e">
        <f t="shared" si="163"/>
        <v>#REF!</v>
      </c>
      <c r="AC49" s="66"/>
      <c r="AD49" s="55" t="e">
        <f t="shared" ref="AD49:AH49" si="164">COUNTIFS(#REF!,$E49,#REF!,AJ$26)</f>
        <v>#REF!</v>
      </c>
      <c r="AE49" s="55" t="e">
        <f t="shared" si="164"/>
        <v>#REF!</v>
      </c>
      <c r="AF49" s="55" t="e">
        <f t="shared" si="164"/>
        <v>#REF!</v>
      </c>
      <c r="AG49" s="55" t="e">
        <f t="shared" si="164"/>
        <v>#REF!</v>
      </c>
      <c r="AH49" s="55" t="e">
        <f t="shared" si="164"/>
        <v>#REF!</v>
      </c>
      <c r="AI49" s="44"/>
    </row>
    <row r="50" spans="1:48" ht="14.25" customHeight="1">
      <c r="E50" s="51" t="s">
        <v>48</v>
      </c>
      <c r="F50" s="55" t="e">
        <f t="shared" ref="F50:J50" si="165">COUNTIFS(#REF!,$E50,#REF!,L$6)</f>
        <v>#REF!</v>
      </c>
      <c r="G50" s="55" t="e">
        <f t="shared" si="165"/>
        <v>#REF!</v>
      </c>
      <c r="H50" s="55" t="e">
        <f t="shared" si="165"/>
        <v>#REF!</v>
      </c>
      <c r="I50" s="55" t="e">
        <f t="shared" si="165"/>
        <v>#REF!</v>
      </c>
      <c r="J50" s="55" t="e">
        <f t="shared" si="165"/>
        <v>#REF!</v>
      </c>
      <c r="K50" s="66"/>
      <c r="L50" s="55" t="e">
        <f t="shared" ref="L50:P50" si="166">COUNTIFS(#REF!,$E50,#REF!,R$6)</f>
        <v>#REF!</v>
      </c>
      <c r="M50" s="55" t="e">
        <f t="shared" si="166"/>
        <v>#REF!</v>
      </c>
      <c r="N50" s="55" t="e">
        <f t="shared" si="166"/>
        <v>#REF!</v>
      </c>
      <c r="O50" s="55" t="e">
        <f t="shared" si="166"/>
        <v>#REF!</v>
      </c>
      <c r="P50" s="55" t="e">
        <f t="shared" si="166"/>
        <v>#REF!</v>
      </c>
      <c r="Q50" s="66"/>
      <c r="R50" s="55" t="e">
        <f t="shared" ref="R50:V50" si="167">COUNTIFS(#REF!,$E50,#REF!,X$6)</f>
        <v>#REF!</v>
      </c>
      <c r="S50" s="55" t="e">
        <f t="shared" si="167"/>
        <v>#REF!</v>
      </c>
      <c r="T50" s="55" t="e">
        <f t="shared" si="167"/>
        <v>#REF!</v>
      </c>
      <c r="U50" s="55" t="e">
        <f t="shared" si="167"/>
        <v>#REF!</v>
      </c>
      <c r="V50" s="55" t="e">
        <f t="shared" si="167"/>
        <v>#REF!</v>
      </c>
      <c r="W50" s="66"/>
      <c r="X50" s="55" t="e">
        <f t="shared" ref="X50:AB50" si="168">COUNTIFS(#REF!,$E50,#REF!,AD$26)</f>
        <v>#REF!</v>
      </c>
      <c r="Y50" s="55" t="e">
        <f t="shared" si="168"/>
        <v>#REF!</v>
      </c>
      <c r="Z50" s="55" t="e">
        <f t="shared" si="168"/>
        <v>#REF!</v>
      </c>
      <c r="AA50" s="55" t="e">
        <f t="shared" si="168"/>
        <v>#REF!</v>
      </c>
      <c r="AB50" s="55" t="e">
        <f t="shared" si="168"/>
        <v>#REF!</v>
      </c>
      <c r="AC50" s="66"/>
      <c r="AD50" s="55" t="e">
        <f t="shared" ref="AD50:AH50" si="169">COUNTIFS(#REF!,$E50,#REF!,AJ$26)</f>
        <v>#REF!</v>
      </c>
      <c r="AE50" s="55" t="e">
        <f t="shared" si="169"/>
        <v>#REF!</v>
      </c>
      <c r="AF50" s="55" t="e">
        <f t="shared" si="169"/>
        <v>#REF!</v>
      </c>
      <c r="AG50" s="55" t="e">
        <f t="shared" si="169"/>
        <v>#REF!</v>
      </c>
      <c r="AH50" s="55" t="e">
        <f t="shared" si="169"/>
        <v>#REF!</v>
      </c>
      <c r="AI50" s="44"/>
    </row>
    <row r="51" spans="1:48" ht="14.25" customHeight="1">
      <c r="E51" s="51" t="s">
        <v>68</v>
      </c>
      <c r="F51" s="55" t="e">
        <f t="shared" ref="F51:J51" si="170">COUNTIFS(#REF!,$E51,#REF!,L$6)</f>
        <v>#REF!</v>
      </c>
      <c r="G51" s="55" t="e">
        <f t="shared" si="170"/>
        <v>#REF!</v>
      </c>
      <c r="H51" s="55" t="e">
        <f t="shared" si="170"/>
        <v>#REF!</v>
      </c>
      <c r="I51" s="55" t="e">
        <f t="shared" si="170"/>
        <v>#REF!</v>
      </c>
      <c r="J51" s="55" t="e">
        <f t="shared" si="170"/>
        <v>#REF!</v>
      </c>
      <c r="K51" s="66"/>
      <c r="L51" s="55" t="e">
        <f t="shared" ref="L51:P51" si="171">COUNTIFS(#REF!,$E51,#REF!,R$6)</f>
        <v>#REF!</v>
      </c>
      <c r="M51" s="55" t="e">
        <f t="shared" si="171"/>
        <v>#REF!</v>
      </c>
      <c r="N51" s="55" t="e">
        <f t="shared" si="171"/>
        <v>#REF!</v>
      </c>
      <c r="O51" s="55" t="e">
        <f t="shared" si="171"/>
        <v>#REF!</v>
      </c>
      <c r="P51" s="55" t="e">
        <f t="shared" si="171"/>
        <v>#REF!</v>
      </c>
      <c r="Q51" s="66"/>
      <c r="R51" s="55" t="e">
        <f t="shared" ref="R51:V51" si="172">COUNTIFS(#REF!,$E51,#REF!,X$6)</f>
        <v>#REF!</v>
      </c>
      <c r="S51" s="55" t="e">
        <f t="shared" si="172"/>
        <v>#REF!</v>
      </c>
      <c r="T51" s="55" t="e">
        <f t="shared" si="172"/>
        <v>#REF!</v>
      </c>
      <c r="U51" s="55" t="e">
        <f t="shared" si="172"/>
        <v>#REF!</v>
      </c>
      <c r="V51" s="55" t="e">
        <f t="shared" si="172"/>
        <v>#REF!</v>
      </c>
      <c r="W51" s="66"/>
      <c r="X51" s="55" t="e">
        <f t="shared" ref="X51:AB51" si="173">COUNTIFS(#REF!,$E51,#REF!,AD$26)</f>
        <v>#REF!</v>
      </c>
      <c r="Y51" s="55" t="e">
        <f t="shared" si="173"/>
        <v>#REF!</v>
      </c>
      <c r="Z51" s="55" t="e">
        <f t="shared" si="173"/>
        <v>#REF!</v>
      </c>
      <c r="AA51" s="55" t="e">
        <f t="shared" si="173"/>
        <v>#REF!</v>
      </c>
      <c r="AB51" s="55" t="e">
        <f t="shared" si="173"/>
        <v>#REF!</v>
      </c>
      <c r="AC51" s="66"/>
      <c r="AD51" s="55" t="e">
        <f t="shared" ref="AD51:AH51" si="174">COUNTIFS(#REF!,$E51,#REF!,AJ$26)</f>
        <v>#REF!</v>
      </c>
      <c r="AE51" s="55" t="e">
        <f t="shared" si="174"/>
        <v>#REF!</v>
      </c>
      <c r="AF51" s="55" t="e">
        <f t="shared" si="174"/>
        <v>#REF!</v>
      </c>
      <c r="AG51" s="55" t="e">
        <f t="shared" si="174"/>
        <v>#REF!</v>
      </c>
      <c r="AH51" s="55" t="e">
        <f t="shared" si="174"/>
        <v>#REF!</v>
      </c>
      <c r="AI51" s="44"/>
    </row>
    <row r="52" spans="1:48" ht="14.25" customHeight="1">
      <c r="E52" s="51" t="s">
        <v>91</v>
      </c>
      <c r="F52" s="55" t="e">
        <f t="shared" ref="F52:J52" si="175">COUNTIFS(#REF!,$E52,#REF!,L$6)</f>
        <v>#REF!</v>
      </c>
      <c r="G52" s="55" t="e">
        <f t="shared" si="175"/>
        <v>#REF!</v>
      </c>
      <c r="H52" s="55" t="e">
        <f t="shared" si="175"/>
        <v>#REF!</v>
      </c>
      <c r="I52" s="55" t="e">
        <f t="shared" si="175"/>
        <v>#REF!</v>
      </c>
      <c r="J52" s="55" t="e">
        <f t="shared" si="175"/>
        <v>#REF!</v>
      </c>
      <c r="K52" s="66"/>
      <c r="L52" s="55" t="e">
        <f t="shared" ref="L52:P52" si="176">COUNTIFS(#REF!,$E52,#REF!,R$6)</f>
        <v>#REF!</v>
      </c>
      <c r="M52" s="55" t="e">
        <f t="shared" si="176"/>
        <v>#REF!</v>
      </c>
      <c r="N52" s="55" t="e">
        <f t="shared" si="176"/>
        <v>#REF!</v>
      </c>
      <c r="O52" s="55" t="e">
        <f t="shared" si="176"/>
        <v>#REF!</v>
      </c>
      <c r="P52" s="55" t="e">
        <f t="shared" si="176"/>
        <v>#REF!</v>
      </c>
      <c r="Q52" s="66"/>
      <c r="R52" s="55" t="e">
        <f t="shared" ref="R52:V52" si="177">COUNTIFS(#REF!,$E52,#REF!,X$6)</f>
        <v>#REF!</v>
      </c>
      <c r="S52" s="55" t="e">
        <f t="shared" si="177"/>
        <v>#REF!</v>
      </c>
      <c r="T52" s="55" t="e">
        <f t="shared" si="177"/>
        <v>#REF!</v>
      </c>
      <c r="U52" s="55" t="e">
        <f t="shared" si="177"/>
        <v>#REF!</v>
      </c>
      <c r="V52" s="55" t="e">
        <f t="shared" si="177"/>
        <v>#REF!</v>
      </c>
      <c r="W52" s="66"/>
      <c r="X52" s="55" t="e">
        <f t="shared" ref="X52:AB52" si="178">COUNTIFS(#REF!,$E52,#REF!,AD$26)</f>
        <v>#REF!</v>
      </c>
      <c r="Y52" s="55" t="e">
        <f t="shared" si="178"/>
        <v>#REF!</v>
      </c>
      <c r="Z52" s="55" t="e">
        <f t="shared" si="178"/>
        <v>#REF!</v>
      </c>
      <c r="AA52" s="55" t="e">
        <f t="shared" si="178"/>
        <v>#REF!</v>
      </c>
      <c r="AB52" s="55" t="e">
        <f t="shared" si="178"/>
        <v>#REF!</v>
      </c>
      <c r="AC52" s="66"/>
      <c r="AD52" s="55" t="e">
        <f t="shared" ref="AD52:AH52" si="179">COUNTIFS(#REF!,$E52,#REF!,AJ$26)</f>
        <v>#REF!</v>
      </c>
      <c r="AE52" s="55" t="e">
        <f t="shared" si="179"/>
        <v>#REF!</v>
      </c>
      <c r="AF52" s="55" t="e">
        <f t="shared" si="179"/>
        <v>#REF!</v>
      </c>
      <c r="AG52" s="55" t="e">
        <f t="shared" si="179"/>
        <v>#REF!</v>
      </c>
      <c r="AH52" s="55" t="e">
        <f t="shared" si="179"/>
        <v>#REF!</v>
      </c>
      <c r="AI52" s="44"/>
    </row>
    <row r="53" spans="1:48" ht="14.25" customHeight="1">
      <c r="E53" s="51" t="s">
        <v>51</v>
      </c>
      <c r="F53" s="55" t="e">
        <f t="shared" ref="F53:J53" si="180">COUNTIFS(#REF!,$E53,#REF!,L$6)</f>
        <v>#REF!</v>
      </c>
      <c r="G53" s="55" t="e">
        <f t="shared" si="180"/>
        <v>#REF!</v>
      </c>
      <c r="H53" s="55" t="e">
        <f t="shared" si="180"/>
        <v>#REF!</v>
      </c>
      <c r="I53" s="55" t="e">
        <f t="shared" si="180"/>
        <v>#REF!</v>
      </c>
      <c r="J53" s="55" t="e">
        <f t="shared" si="180"/>
        <v>#REF!</v>
      </c>
      <c r="K53" s="66"/>
      <c r="L53" s="55" t="e">
        <f t="shared" ref="L53:P53" si="181">COUNTIFS(#REF!,$E53,#REF!,R$6)</f>
        <v>#REF!</v>
      </c>
      <c r="M53" s="55" t="e">
        <f t="shared" si="181"/>
        <v>#REF!</v>
      </c>
      <c r="N53" s="55" t="e">
        <f t="shared" si="181"/>
        <v>#REF!</v>
      </c>
      <c r="O53" s="55" t="e">
        <f t="shared" si="181"/>
        <v>#REF!</v>
      </c>
      <c r="P53" s="55" t="e">
        <f t="shared" si="181"/>
        <v>#REF!</v>
      </c>
      <c r="Q53" s="66"/>
      <c r="R53" s="55" t="e">
        <f t="shared" ref="R53:V53" si="182">COUNTIFS(#REF!,$E53,#REF!,X$6)</f>
        <v>#REF!</v>
      </c>
      <c r="S53" s="55" t="e">
        <f t="shared" si="182"/>
        <v>#REF!</v>
      </c>
      <c r="T53" s="55" t="e">
        <f t="shared" si="182"/>
        <v>#REF!</v>
      </c>
      <c r="U53" s="55" t="e">
        <f t="shared" si="182"/>
        <v>#REF!</v>
      </c>
      <c r="V53" s="55" t="e">
        <f t="shared" si="182"/>
        <v>#REF!</v>
      </c>
      <c r="W53" s="66"/>
      <c r="X53" s="55" t="e">
        <f t="shared" ref="X53:AB53" si="183">COUNTIFS(#REF!,$E53,#REF!,AD$26)</f>
        <v>#REF!</v>
      </c>
      <c r="Y53" s="55" t="e">
        <f t="shared" si="183"/>
        <v>#REF!</v>
      </c>
      <c r="Z53" s="55" t="e">
        <f t="shared" si="183"/>
        <v>#REF!</v>
      </c>
      <c r="AA53" s="55" t="e">
        <f t="shared" si="183"/>
        <v>#REF!</v>
      </c>
      <c r="AB53" s="55" t="e">
        <f t="shared" si="183"/>
        <v>#REF!</v>
      </c>
      <c r="AC53" s="66"/>
      <c r="AD53" s="55" t="e">
        <f t="shared" ref="AD53:AH53" si="184">COUNTIFS(#REF!,$E53,#REF!,AJ$26)</f>
        <v>#REF!</v>
      </c>
      <c r="AE53" s="55" t="e">
        <f t="shared" si="184"/>
        <v>#REF!</v>
      </c>
      <c r="AF53" s="55" t="e">
        <f t="shared" si="184"/>
        <v>#REF!</v>
      </c>
      <c r="AG53" s="55" t="e">
        <f t="shared" si="184"/>
        <v>#REF!</v>
      </c>
      <c r="AH53" s="55" t="e">
        <f t="shared" si="184"/>
        <v>#REF!</v>
      </c>
      <c r="AI53" s="44"/>
    </row>
    <row r="54" spans="1:48" ht="14.25" customHeight="1">
      <c r="E54" s="51" t="s">
        <v>54</v>
      </c>
      <c r="F54" s="55" t="e">
        <f t="shared" ref="F54:J54" si="185">COUNTIFS(#REF!,$E54,#REF!,L$6)</f>
        <v>#REF!</v>
      </c>
      <c r="G54" s="55" t="e">
        <f t="shared" si="185"/>
        <v>#REF!</v>
      </c>
      <c r="H54" s="55" t="e">
        <f t="shared" si="185"/>
        <v>#REF!</v>
      </c>
      <c r="I54" s="55" t="e">
        <f t="shared" si="185"/>
        <v>#REF!</v>
      </c>
      <c r="J54" s="55" t="e">
        <f t="shared" si="185"/>
        <v>#REF!</v>
      </c>
      <c r="K54" s="66"/>
      <c r="L54" s="55" t="e">
        <f t="shared" ref="L54:P54" si="186">COUNTIFS(#REF!,$E54,#REF!,R$6)</f>
        <v>#REF!</v>
      </c>
      <c r="M54" s="55" t="e">
        <f t="shared" si="186"/>
        <v>#REF!</v>
      </c>
      <c r="N54" s="55" t="e">
        <f t="shared" si="186"/>
        <v>#REF!</v>
      </c>
      <c r="O54" s="55" t="e">
        <f t="shared" si="186"/>
        <v>#REF!</v>
      </c>
      <c r="P54" s="55" t="e">
        <f t="shared" si="186"/>
        <v>#REF!</v>
      </c>
      <c r="Q54" s="66"/>
      <c r="R54" s="55" t="e">
        <f t="shared" ref="R54:V54" si="187">COUNTIFS(#REF!,$E54,#REF!,X$6)</f>
        <v>#REF!</v>
      </c>
      <c r="S54" s="55" t="e">
        <f t="shared" si="187"/>
        <v>#REF!</v>
      </c>
      <c r="T54" s="55" t="e">
        <f t="shared" si="187"/>
        <v>#REF!</v>
      </c>
      <c r="U54" s="55" t="e">
        <f t="shared" si="187"/>
        <v>#REF!</v>
      </c>
      <c r="V54" s="55" t="e">
        <f t="shared" si="187"/>
        <v>#REF!</v>
      </c>
      <c r="W54" s="66"/>
      <c r="X54" s="55" t="e">
        <f t="shared" ref="X54:AB54" si="188">COUNTIFS(#REF!,$E54,#REF!,AD$26)</f>
        <v>#REF!</v>
      </c>
      <c r="Y54" s="55" t="e">
        <f t="shared" si="188"/>
        <v>#REF!</v>
      </c>
      <c r="Z54" s="55" t="e">
        <f t="shared" si="188"/>
        <v>#REF!</v>
      </c>
      <c r="AA54" s="55" t="e">
        <f t="shared" si="188"/>
        <v>#REF!</v>
      </c>
      <c r="AB54" s="55" t="e">
        <f t="shared" si="188"/>
        <v>#REF!</v>
      </c>
      <c r="AC54" s="66"/>
      <c r="AD54" s="55" t="e">
        <f t="shared" ref="AD54:AH54" si="189">COUNTIFS(#REF!,$E54,#REF!,AJ$26)</f>
        <v>#REF!</v>
      </c>
      <c r="AE54" s="55" t="e">
        <f t="shared" si="189"/>
        <v>#REF!</v>
      </c>
      <c r="AF54" s="55" t="e">
        <f t="shared" si="189"/>
        <v>#REF!</v>
      </c>
      <c r="AG54" s="55" t="e">
        <f t="shared" si="189"/>
        <v>#REF!</v>
      </c>
      <c r="AH54" s="55" t="e">
        <f t="shared" si="189"/>
        <v>#REF!</v>
      </c>
      <c r="AI54" s="44"/>
    </row>
    <row r="55" spans="1:48" ht="14.25" customHeight="1">
      <c r="E55" s="51" t="s">
        <v>75</v>
      </c>
      <c r="F55" s="55" t="e">
        <f t="shared" ref="F55:J55" si="190">COUNTIFS(#REF!,$E55,#REF!,L$6)</f>
        <v>#REF!</v>
      </c>
      <c r="G55" s="55" t="e">
        <f t="shared" si="190"/>
        <v>#REF!</v>
      </c>
      <c r="H55" s="55" t="e">
        <f t="shared" si="190"/>
        <v>#REF!</v>
      </c>
      <c r="I55" s="55" t="e">
        <f t="shared" si="190"/>
        <v>#REF!</v>
      </c>
      <c r="J55" s="55" t="e">
        <f t="shared" si="190"/>
        <v>#REF!</v>
      </c>
      <c r="K55" s="66"/>
      <c r="L55" s="55" t="e">
        <f t="shared" ref="L55:P55" si="191">COUNTIFS(#REF!,$E55,#REF!,R$6)</f>
        <v>#REF!</v>
      </c>
      <c r="M55" s="55" t="e">
        <f t="shared" si="191"/>
        <v>#REF!</v>
      </c>
      <c r="N55" s="55" t="e">
        <f t="shared" si="191"/>
        <v>#REF!</v>
      </c>
      <c r="O55" s="55" t="e">
        <f t="shared" si="191"/>
        <v>#REF!</v>
      </c>
      <c r="P55" s="55" t="e">
        <f t="shared" si="191"/>
        <v>#REF!</v>
      </c>
      <c r="Q55" s="66"/>
      <c r="R55" s="55" t="e">
        <f t="shared" ref="R55:V55" si="192">COUNTIFS(#REF!,$E55,#REF!,X$6)</f>
        <v>#REF!</v>
      </c>
      <c r="S55" s="55" t="e">
        <f t="shared" si="192"/>
        <v>#REF!</v>
      </c>
      <c r="T55" s="55" t="e">
        <f t="shared" si="192"/>
        <v>#REF!</v>
      </c>
      <c r="U55" s="55" t="e">
        <f t="shared" si="192"/>
        <v>#REF!</v>
      </c>
      <c r="V55" s="55" t="e">
        <f t="shared" si="192"/>
        <v>#REF!</v>
      </c>
      <c r="W55" s="66"/>
      <c r="X55" s="55" t="e">
        <f t="shared" ref="X55:AB55" si="193">COUNTIFS(#REF!,$E55,#REF!,AD$26)</f>
        <v>#REF!</v>
      </c>
      <c r="Y55" s="55" t="e">
        <f t="shared" si="193"/>
        <v>#REF!</v>
      </c>
      <c r="Z55" s="55" t="e">
        <f t="shared" si="193"/>
        <v>#REF!</v>
      </c>
      <c r="AA55" s="55" t="e">
        <f t="shared" si="193"/>
        <v>#REF!</v>
      </c>
      <c r="AB55" s="55" t="e">
        <f t="shared" si="193"/>
        <v>#REF!</v>
      </c>
      <c r="AC55" s="66"/>
      <c r="AD55" s="55" t="e">
        <f t="shared" ref="AD55:AH55" si="194">COUNTIFS(#REF!,$E55,#REF!,AJ$26)</f>
        <v>#REF!</v>
      </c>
      <c r="AE55" s="55" t="e">
        <f t="shared" si="194"/>
        <v>#REF!</v>
      </c>
      <c r="AF55" s="55" t="e">
        <f t="shared" si="194"/>
        <v>#REF!</v>
      </c>
      <c r="AG55" s="55" t="e">
        <f t="shared" si="194"/>
        <v>#REF!</v>
      </c>
      <c r="AH55" s="55" t="e">
        <f t="shared" si="194"/>
        <v>#REF!</v>
      </c>
      <c r="AI55" s="44"/>
    </row>
    <row r="56" spans="1:48" ht="14.25" customHeight="1">
      <c r="E56" s="51" t="s">
        <v>37</v>
      </c>
      <c r="F56" s="55" t="e">
        <f t="shared" ref="F56:J56" si="195">COUNTIFS(#REF!,$E56,#REF!,L$6)</f>
        <v>#REF!</v>
      </c>
      <c r="G56" s="55" t="e">
        <f t="shared" si="195"/>
        <v>#REF!</v>
      </c>
      <c r="H56" s="55" t="e">
        <f t="shared" si="195"/>
        <v>#REF!</v>
      </c>
      <c r="I56" s="55" t="e">
        <f t="shared" si="195"/>
        <v>#REF!</v>
      </c>
      <c r="J56" s="55" t="e">
        <f t="shared" si="195"/>
        <v>#REF!</v>
      </c>
      <c r="K56" s="66"/>
      <c r="L56" s="55" t="e">
        <f t="shared" ref="L56:P56" si="196">COUNTIFS(#REF!,$E56,#REF!,R$6)</f>
        <v>#REF!</v>
      </c>
      <c r="M56" s="55" t="e">
        <f t="shared" si="196"/>
        <v>#REF!</v>
      </c>
      <c r="N56" s="55" t="e">
        <f t="shared" si="196"/>
        <v>#REF!</v>
      </c>
      <c r="O56" s="55" t="e">
        <f t="shared" si="196"/>
        <v>#REF!</v>
      </c>
      <c r="P56" s="55" t="e">
        <f t="shared" si="196"/>
        <v>#REF!</v>
      </c>
      <c r="Q56" s="66"/>
      <c r="R56" s="55" t="e">
        <f t="shared" ref="R56:V56" si="197">COUNTIFS(#REF!,$E56,#REF!,X$6)</f>
        <v>#REF!</v>
      </c>
      <c r="S56" s="55" t="e">
        <f t="shared" si="197"/>
        <v>#REF!</v>
      </c>
      <c r="T56" s="55" t="e">
        <f t="shared" si="197"/>
        <v>#REF!</v>
      </c>
      <c r="U56" s="55" t="e">
        <f t="shared" si="197"/>
        <v>#REF!</v>
      </c>
      <c r="V56" s="55" t="e">
        <f t="shared" si="197"/>
        <v>#REF!</v>
      </c>
      <c r="W56" s="66"/>
      <c r="X56" s="55" t="e">
        <f t="shared" ref="X56:AB56" si="198">COUNTIFS(#REF!,$E56,#REF!,AD$26)</f>
        <v>#REF!</v>
      </c>
      <c r="Y56" s="55" t="e">
        <f t="shared" si="198"/>
        <v>#REF!</v>
      </c>
      <c r="Z56" s="55" t="e">
        <f t="shared" si="198"/>
        <v>#REF!</v>
      </c>
      <c r="AA56" s="55" t="e">
        <f t="shared" si="198"/>
        <v>#REF!</v>
      </c>
      <c r="AB56" s="55" t="e">
        <f t="shared" si="198"/>
        <v>#REF!</v>
      </c>
      <c r="AC56" s="66"/>
      <c r="AD56" s="55" t="e">
        <f t="shared" ref="AD56:AH56" si="199">COUNTIFS(#REF!,$E56,#REF!,AJ$26)</f>
        <v>#REF!</v>
      </c>
      <c r="AE56" s="55" t="e">
        <f t="shared" si="199"/>
        <v>#REF!</v>
      </c>
      <c r="AF56" s="55" t="e">
        <f t="shared" si="199"/>
        <v>#REF!</v>
      </c>
      <c r="AG56" s="55" t="e">
        <f t="shared" si="199"/>
        <v>#REF!</v>
      </c>
      <c r="AH56" s="55" t="e">
        <f t="shared" si="199"/>
        <v>#REF!</v>
      </c>
      <c r="AI56" s="44"/>
    </row>
    <row r="57" spans="1:48" ht="14.25" customHeight="1">
      <c r="E57" s="51" t="s">
        <v>140</v>
      </c>
      <c r="F57" s="55" t="e">
        <f t="shared" ref="F57:J57" si="200">COUNTIFS(#REF!,$E57,#REF!,L$6)</f>
        <v>#REF!</v>
      </c>
      <c r="G57" s="55" t="e">
        <f t="shared" si="200"/>
        <v>#REF!</v>
      </c>
      <c r="H57" s="55" t="e">
        <f t="shared" si="200"/>
        <v>#REF!</v>
      </c>
      <c r="I57" s="55" t="e">
        <f t="shared" si="200"/>
        <v>#REF!</v>
      </c>
      <c r="J57" s="55" t="e">
        <f t="shared" si="200"/>
        <v>#REF!</v>
      </c>
      <c r="K57" s="66"/>
      <c r="L57" s="55" t="e">
        <f t="shared" ref="L57:P57" si="201">COUNTIFS(#REF!,$E57,#REF!,R$6)</f>
        <v>#REF!</v>
      </c>
      <c r="M57" s="55" t="e">
        <f t="shared" si="201"/>
        <v>#REF!</v>
      </c>
      <c r="N57" s="55" t="e">
        <f t="shared" si="201"/>
        <v>#REF!</v>
      </c>
      <c r="O57" s="55" t="e">
        <f t="shared" si="201"/>
        <v>#REF!</v>
      </c>
      <c r="P57" s="55" t="e">
        <f t="shared" si="201"/>
        <v>#REF!</v>
      </c>
      <c r="Q57" s="66"/>
      <c r="R57" s="55" t="e">
        <f t="shared" ref="R57:V57" si="202">COUNTIFS(#REF!,$E57,#REF!,X$6)</f>
        <v>#REF!</v>
      </c>
      <c r="S57" s="55" t="e">
        <f t="shared" si="202"/>
        <v>#REF!</v>
      </c>
      <c r="T57" s="55" t="e">
        <f t="shared" si="202"/>
        <v>#REF!</v>
      </c>
      <c r="U57" s="55" t="e">
        <f t="shared" si="202"/>
        <v>#REF!</v>
      </c>
      <c r="V57" s="55" t="e">
        <f t="shared" si="202"/>
        <v>#REF!</v>
      </c>
      <c r="W57" s="66"/>
      <c r="X57" s="55" t="e">
        <f t="shared" ref="X57:AB57" si="203">COUNTIFS(#REF!,$E57,#REF!,AD$26)</f>
        <v>#REF!</v>
      </c>
      <c r="Y57" s="55" t="e">
        <f t="shared" si="203"/>
        <v>#REF!</v>
      </c>
      <c r="Z57" s="55" t="e">
        <f t="shared" si="203"/>
        <v>#REF!</v>
      </c>
      <c r="AA57" s="55" t="e">
        <f t="shared" si="203"/>
        <v>#REF!</v>
      </c>
      <c r="AB57" s="55" t="e">
        <f t="shared" si="203"/>
        <v>#REF!</v>
      </c>
      <c r="AC57" s="66"/>
      <c r="AD57" s="55" t="e">
        <f t="shared" ref="AD57:AH57" si="204">COUNTIFS(#REF!,$E57,#REF!,AJ$26)</f>
        <v>#REF!</v>
      </c>
      <c r="AE57" s="55" t="e">
        <f t="shared" si="204"/>
        <v>#REF!</v>
      </c>
      <c r="AF57" s="55" t="e">
        <f t="shared" si="204"/>
        <v>#REF!</v>
      </c>
      <c r="AG57" s="55" t="e">
        <f t="shared" si="204"/>
        <v>#REF!</v>
      </c>
      <c r="AH57" s="55" t="e">
        <f t="shared" si="204"/>
        <v>#REF!</v>
      </c>
      <c r="AI57" s="44"/>
    </row>
    <row r="58" spans="1:48" ht="14.25" customHeight="1">
      <c r="E58" s="51" t="s">
        <v>40</v>
      </c>
      <c r="F58" s="55" t="e">
        <f t="shared" ref="F58:J58" si="205">COUNTIFS(#REF!,$E58,#REF!,L$6)</f>
        <v>#REF!</v>
      </c>
      <c r="G58" s="55" t="e">
        <f t="shared" si="205"/>
        <v>#REF!</v>
      </c>
      <c r="H58" s="55" t="e">
        <f t="shared" si="205"/>
        <v>#REF!</v>
      </c>
      <c r="I58" s="55" t="e">
        <f t="shared" si="205"/>
        <v>#REF!</v>
      </c>
      <c r="J58" s="55" t="e">
        <f t="shared" si="205"/>
        <v>#REF!</v>
      </c>
      <c r="K58" s="66"/>
      <c r="L58" s="55" t="e">
        <f t="shared" ref="L58:P58" si="206">COUNTIFS(#REF!,$E58,#REF!,R$6)</f>
        <v>#REF!</v>
      </c>
      <c r="M58" s="55" t="e">
        <f t="shared" si="206"/>
        <v>#REF!</v>
      </c>
      <c r="N58" s="55" t="e">
        <f t="shared" si="206"/>
        <v>#REF!</v>
      </c>
      <c r="O58" s="55" t="e">
        <f t="shared" si="206"/>
        <v>#REF!</v>
      </c>
      <c r="P58" s="55" t="e">
        <f t="shared" si="206"/>
        <v>#REF!</v>
      </c>
      <c r="Q58" s="66"/>
      <c r="R58" s="55" t="e">
        <f t="shared" ref="R58:V58" si="207">COUNTIFS(#REF!,$E58,#REF!,X$6)</f>
        <v>#REF!</v>
      </c>
      <c r="S58" s="55" t="e">
        <f t="shared" si="207"/>
        <v>#REF!</v>
      </c>
      <c r="T58" s="55" t="e">
        <f t="shared" si="207"/>
        <v>#REF!</v>
      </c>
      <c r="U58" s="55" t="e">
        <f t="shared" si="207"/>
        <v>#REF!</v>
      </c>
      <c r="V58" s="55" t="e">
        <f t="shared" si="207"/>
        <v>#REF!</v>
      </c>
      <c r="W58" s="66"/>
      <c r="X58" s="55" t="e">
        <f t="shared" ref="X58:AB58" si="208">COUNTIFS(#REF!,$E58,#REF!,AD$26)</f>
        <v>#REF!</v>
      </c>
      <c r="Y58" s="55" t="e">
        <f t="shared" si="208"/>
        <v>#REF!</v>
      </c>
      <c r="Z58" s="55" t="e">
        <f t="shared" si="208"/>
        <v>#REF!</v>
      </c>
      <c r="AA58" s="55" t="e">
        <f t="shared" si="208"/>
        <v>#REF!</v>
      </c>
      <c r="AB58" s="55" t="e">
        <f t="shared" si="208"/>
        <v>#REF!</v>
      </c>
      <c r="AC58" s="66"/>
      <c r="AD58" s="55" t="e">
        <f t="shared" ref="AD58:AH58" si="209">COUNTIFS(#REF!,$E58,#REF!,AJ$26)</f>
        <v>#REF!</v>
      </c>
      <c r="AE58" s="55" t="e">
        <f t="shared" si="209"/>
        <v>#REF!</v>
      </c>
      <c r="AF58" s="55" t="e">
        <f t="shared" si="209"/>
        <v>#REF!</v>
      </c>
      <c r="AG58" s="55" t="e">
        <f t="shared" si="209"/>
        <v>#REF!</v>
      </c>
      <c r="AH58" s="55" t="e">
        <f t="shared" si="209"/>
        <v>#REF!</v>
      </c>
      <c r="AI58" s="44"/>
    </row>
    <row r="59" spans="1:48" ht="14.25" customHeight="1">
      <c r="E59" s="51" t="s">
        <v>143</v>
      </c>
      <c r="F59" s="55" t="e">
        <f t="shared" ref="F59:J59" si="210">COUNTIFS(#REF!,$E59,#REF!,L$6)</f>
        <v>#REF!</v>
      </c>
      <c r="G59" s="55" t="e">
        <f t="shared" si="210"/>
        <v>#REF!</v>
      </c>
      <c r="H59" s="55" t="e">
        <f t="shared" si="210"/>
        <v>#REF!</v>
      </c>
      <c r="I59" s="55" t="e">
        <f t="shared" si="210"/>
        <v>#REF!</v>
      </c>
      <c r="J59" s="55" t="e">
        <f t="shared" si="210"/>
        <v>#REF!</v>
      </c>
      <c r="K59" s="66"/>
      <c r="L59" s="55" t="e">
        <f t="shared" ref="L59:P59" si="211">COUNTIFS(#REF!,$E59,#REF!,R$6)</f>
        <v>#REF!</v>
      </c>
      <c r="M59" s="55" t="e">
        <f t="shared" si="211"/>
        <v>#REF!</v>
      </c>
      <c r="N59" s="55" t="e">
        <f t="shared" si="211"/>
        <v>#REF!</v>
      </c>
      <c r="O59" s="55" t="e">
        <f t="shared" si="211"/>
        <v>#REF!</v>
      </c>
      <c r="P59" s="55" t="e">
        <f t="shared" si="211"/>
        <v>#REF!</v>
      </c>
      <c r="Q59" s="66"/>
      <c r="R59" s="55" t="e">
        <f t="shared" ref="R59:V59" si="212">COUNTIFS(#REF!,$E59,#REF!,X$6)</f>
        <v>#REF!</v>
      </c>
      <c r="S59" s="55" t="e">
        <f t="shared" si="212"/>
        <v>#REF!</v>
      </c>
      <c r="T59" s="55" t="e">
        <f t="shared" si="212"/>
        <v>#REF!</v>
      </c>
      <c r="U59" s="55" t="e">
        <f t="shared" si="212"/>
        <v>#REF!</v>
      </c>
      <c r="V59" s="55" t="e">
        <f t="shared" si="212"/>
        <v>#REF!</v>
      </c>
      <c r="W59" s="66"/>
      <c r="X59" s="55" t="e">
        <f t="shared" ref="X59:AB59" si="213">COUNTIFS(#REF!,$E59,#REF!,AD$26)</f>
        <v>#REF!</v>
      </c>
      <c r="Y59" s="55" t="e">
        <f t="shared" si="213"/>
        <v>#REF!</v>
      </c>
      <c r="Z59" s="55" t="e">
        <f t="shared" si="213"/>
        <v>#REF!</v>
      </c>
      <c r="AA59" s="55" t="e">
        <f t="shared" si="213"/>
        <v>#REF!</v>
      </c>
      <c r="AB59" s="55" t="e">
        <f t="shared" si="213"/>
        <v>#REF!</v>
      </c>
      <c r="AC59" s="66"/>
      <c r="AD59" s="55" t="e">
        <f t="shared" ref="AD59:AH59" si="214">COUNTIFS(#REF!,$E59,#REF!,AJ$26)</f>
        <v>#REF!</v>
      </c>
      <c r="AE59" s="55" t="e">
        <f t="shared" si="214"/>
        <v>#REF!</v>
      </c>
      <c r="AF59" s="55" t="e">
        <f t="shared" si="214"/>
        <v>#REF!</v>
      </c>
      <c r="AG59" s="55" t="e">
        <f t="shared" si="214"/>
        <v>#REF!</v>
      </c>
      <c r="AH59" s="55" t="e">
        <f t="shared" si="214"/>
        <v>#REF!</v>
      </c>
      <c r="AI59" s="44"/>
    </row>
    <row r="60" spans="1:48" ht="14.25" customHeight="1">
      <c r="E60" s="51" t="s">
        <v>113</v>
      </c>
      <c r="F60" s="55" t="e">
        <f t="shared" ref="F60:J60" si="215">COUNTIFS(#REF!,$E60,#REF!,L$6)</f>
        <v>#REF!</v>
      </c>
      <c r="G60" s="55" t="e">
        <f t="shared" si="215"/>
        <v>#REF!</v>
      </c>
      <c r="H60" s="55" t="e">
        <f t="shared" si="215"/>
        <v>#REF!</v>
      </c>
      <c r="I60" s="55" t="e">
        <f t="shared" si="215"/>
        <v>#REF!</v>
      </c>
      <c r="J60" s="55" t="e">
        <f t="shared" si="215"/>
        <v>#REF!</v>
      </c>
      <c r="K60" s="66"/>
      <c r="L60" s="55" t="e">
        <f t="shared" ref="L60:P60" si="216">COUNTIFS(#REF!,$E60,#REF!,R$6)</f>
        <v>#REF!</v>
      </c>
      <c r="M60" s="55" t="e">
        <f t="shared" si="216"/>
        <v>#REF!</v>
      </c>
      <c r="N60" s="55" t="e">
        <f t="shared" si="216"/>
        <v>#REF!</v>
      </c>
      <c r="O60" s="55" t="e">
        <f t="shared" si="216"/>
        <v>#REF!</v>
      </c>
      <c r="P60" s="55" t="e">
        <f t="shared" si="216"/>
        <v>#REF!</v>
      </c>
      <c r="Q60" s="66"/>
      <c r="R60" s="55" t="e">
        <f t="shared" ref="R60:V60" si="217">COUNTIFS(#REF!,$E60,#REF!,X$6)</f>
        <v>#REF!</v>
      </c>
      <c r="S60" s="55" t="e">
        <f t="shared" si="217"/>
        <v>#REF!</v>
      </c>
      <c r="T60" s="55" t="e">
        <f t="shared" si="217"/>
        <v>#REF!</v>
      </c>
      <c r="U60" s="55" t="e">
        <f t="shared" si="217"/>
        <v>#REF!</v>
      </c>
      <c r="V60" s="55" t="e">
        <f t="shared" si="217"/>
        <v>#REF!</v>
      </c>
      <c r="W60" s="66"/>
      <c r="X60" s="55" t="e">
        <f t="shared" ref="X60:AB60" si="218">COUNTIFS(#REF!,$E60,#REF!,AD$26)</f>
        <v>#REF!</v>
      </c>
      <c r="Y60" s="55" t="e">
        <f t="shared" si="218"/>
        <v>#REF!</v>
      </c>
      <c r="Z60" s="55" t="e">
        <f t="shared" si="218"/>
        <v>#REF!</v>
      </c>
      <c r="AA60" s="55" t="e">
        <f t="shared" si="218"/>
        <v>#REF!</v>
      </c>
      <c r="AB60" s="55" t="e">
        <f t="shared" si="218"/>
        <v>#REF!</v>
      </c>
      <c r="AC60" s="66"/>
      <c r="AD60" s="55" t="e">
        <f t="shared" ref="AD60:AH60" si="219">COUNTIFS(#REF!,$E60,#REF!,AJ$26)</f>
        <v>#REF!</v>
      </c>
      <c r="AE60" s="55" t="e">
        <f t="shared" si="219"/>
        <v>#REF!</v>
      </c>
      <c r="AF60" s="55" t="e">
        <f t="shared" si="219"/>
        <v>#REF!</v>
      </c>
      <c r="AG60" s="55" t="e">
        <f t="shared" si="219"/>
        <v>#REF!</v>
      </c>
      <c r="AH60" s="55" t="e">
        <f t="shared" si="219"/>
        <v>#REF!</v>
      </c>
      <c r="AI60" s="44"/>
    </row>
    <row r="61" spans="1:48" ht="14.25" customHeight="1">
      <c r="E61" s="51" t="s">
        <v>57</v>
      </c>
      <c r="F61" s="55" t="e">
        <f t="shared" ref="F61:J61" si="220">COUNTIFS(#REF!,$E61,#REF!,L$6)</f>
        <v>#REF!</v>
      </c>
      <c r="G61" s="55" t="e">
        <f t="shared" si="220"/>
        <v>#REF!</v>
      </c>
      <c r="H61" s="55" t="e">
        <f t="shared" si="220"/>
        <v>#REF!</v>
      </c>
      <c r="I61" s="55" t="e">
        <f t="shared" si="220"/>
        <v>#REF!</v>
      </c>
      <c r="J61" s="55" t="e">
        <f t="shared" si="220"/>
        <v>#REF!</v>
      </c>
      <c r="K61" s="66"/>
      <c r="L61" s="55" t="e">
        <f t="shared" ref="L61:P61" si="221">COUNTIFS(#REF!,$E61,#REF!,R$6)</f>
        <v>#REF!</v>
      </c>
      <c r="M61" s="55" t="e">
        <f t="shared" si="221"/>
        <v>#REF!</v>
      </c>
      <c r="N61" s="55" t="e">
        <f t="shared" si="221"/>
        <v>#REF!</v>
      </c>
      <c r="O61" s="55" t="e">
        <f t="shared" si="221"/>
        <v>#REF!</v>
      </c>
      <c r="P61" s="55" t="e">
        <f t="shared" si="221"/>
        <v>#REF!</v>
      </c>
      <c r="Q61" s="66"/>
      <c r="R61" s="55" t="e">
        <f t="shared" ref="R61:V61" si="222">COUNTIFS(#REF!,$E61,#REF!,X$6)</f>
        <v>#REF!</v>
      </c>
      <c r="S61" s="55" t="e">
        <f t="shared" si="222"/>
        <v>#REF!</v>
      </c>
      <c r="T61" s="55" t="e">
        <f t="shared" si="222"/>
        <v>#REF!</v>
      </c>
      <c r="U61" s="55" t="e">
        <f t="shared" si="222"/>
        <v>#REF!</v>
      </c>
      <c r="V61" s="55" t="e">
        <f t="shared" si="222"/>
        <v>#REF!</v>
      </c>
      <c r="W61" s="66"/>
      <c r="X61" s="55" t="e">
        <f t="shared" ref="X61:AB61" si="223">COUNTIFS(#REF!,$E61,#REF!,AD$26)</f>
        <v>#REF!</v>
      </c>
      <c r="Y61" s="55" t="e">
        <f t="shared" si="223"/>
        <v>#REF!</v>
      </c>
      <c r="Z61" s="55" t="e">
        <f t="shared" si="223"/>
        <v>#REF!</v>
      </c>
      <c r="AA61" s="55" t="e">
        <f t="shared" si="223"/>
        <v>#REF!</v>
      </c>
      <c r="AB61" s="55" t="e">
        <f t="shared" si="223"/>
        <v>#REF!</v>
      </c>
      <c r="AC61" s="66"/>
      <c r="AD61" s="55" t="e">
        <f t="shared" ref="AD61:AH61" si="224">COUNTIFS(#REF!,$E61,#REF!,AJ$26)</f>
        <v>#REF!</v>
      </c>
      <c r="AE61" s="55" t="e">
        <f t="shared" si="224"/>
        <v>#REF!</v>
      </c>
      <c r="AF61" s="55" t="e">
        <f t="shared" si="224"/>
        <v>#REF!</v>
      </c>
      <c r="AG61" s="55" t="e">
        <f t="shared" si="224"/>
        <v>#REF!</v>
      </c>
      <c r="AH61" s="55" t="e">
        <f t="shared" si="224"/>
        <v>#REF!</v>
      </c>
      <c r="AI61" s="44"/>
    </row>
    <row r="62" spans="1:48" ht="14.25" customHeight="1">
      <c r="A62" s="67"/>
      <c r="B62" s="67"/>
      <c r="C62" s="67"/>
      <c r="D62" s="67"/>
      <c r="E62" s="60" t="s">
        <v>336</v>
      </c>
      <c r="F62" s="36" t="e">
        <f t="shared" ref="F62:J62" si="225">SUM(F47:F61)</f>
        <v>#REF!</v>
      </c>
      <c r="G62" s="36" t="e">
        <f t="shared" si="225"/>
        <v>#REF!</v>
      </c>
      <c r="H62" s="36" t="e">
        <f t="shared" si="225"/>
        <v>#REF!</v>
      </c>
      <c r="I62" s="36" t="e">
        <f t="shared" si="225"/>
        <v>#REF!</v>
      </c>
      <c r="J62" s="36" t="e">
        <f t="shared" si="225"/>
        <v>#REF!</v>
      </c>
      <c r="K62" s="62"/>
      <c r="L62" s="36" t="e">
        <f t="shared" ref="L62:P62" si="226">SUM(L47:L61)</f>
        <v>#REF!</v>
      </c>
      <c r="M62" s="36" t="e">
        <f t="shared" si="226"/>
        <v>#REF!</v>
      </c>
      <c r="N62" s="36" t="e">
        <f t="shared" si="226"/>
        <v>#REF!</v>
      </c>
      <c r="O62" s="36" t="e">
        <f t="shared" si="226"/>
        <v>#REF!</v>
      </c>
      <c r="P62" s="36" t="e">
        <f t="shared" si="226"/>
        <v>#REF!</v>
      </c>
      <c r="Q62" s="62"/>
      <c r="R62" s="36" t="e">
        <f t="shared" ref="R62:V62" si="227">SUM(R47:R61)</f>
        <v>#REF!</v>
      </c>
      <c r="S62" s="36" t="e">
        <f t="shared" si="227"/>
        <v>#REF!</v>
      </c>
      <c r="T62" s="36" t="e">
        <f t="shared" si="227"/>
        <v>#REF!</v>
      </c>
      <c r="U62" s="36" t="e">
        <f t="shared" si="227"/>
        <v>#REF!</v>
      </c>
      <c r="V62" s="36" t="e">
        <f t="shared" si="227"/>
        <v>#REF!</v>
      </c>
      <c r="W62" s="62"/>
      <c r="X62" s="36" t="e">
        <f t="shared" ref="X62:AB62" si="228">SUM(X47:X61)</f>
        <v>#REF!</v>
      </c>
      <c r="Y62" s="36" t="e">
        <f t="shared" si="228"/>
        <v>#REF!</v>
      </c>
      <c r="Z62" s="36" t="e">
        <f t="shared" si="228"/>
        <v>#REF!</v>
      </c>
      <c r="AA62" s="36" t="e">
        <f t="shared" si="228"/>
        <v>#REF!</v>
      </c>
      <c r="AB62" s="36" t="e">
        <f t="shared" si="228"/>
        <v>#REF!</v>
      </c>
      <c r="AC62" s="62"/>
      <c r="AD62" s="36" t="e">
        <f t="shared" ref="AD62:AH62" si="229">SUM(AD47:AD61)</f>
        <v>#REF!</v>
      </c>
      <c r="AE62" s="36" t="e">
        <f t="shared" si="229"/>
        <v>#REF!</v>
      </c>
      <c r="AF62" s="36" t="e">
        <f t="shared" si="229"/>
        <v>#REF!</v>
      </c>
      <c r="AG62" s="36" t="e">
        <f t="shared" si="229"/>
        <v>#REF!</v>
      </c>
      <c r="AH62" s="36" t="e">
        <f t="shared" si="229"/>
        <v>#REF!</v>
      </c>
      <c r="AI62" s="68"/>
      <c r="AJ62" s="67"/>
      <c r="AK62" s="67"/>
      <c r="AL62" s="67"/>
      <c r="AM62" s="67"/>
      <c r="AN62" s="67"/>
      <c r="AO62" s="67"/>
      <c r="AP62" s="67"/>
      <c r="AQ62" s="67"/>
      <c r="AR62" s="67"/>
      <c r="AS62" s="67"/>
      <c r="AT62" s="67"/>
      <c r="AU62" s="67"/>
      <c r="AV62" s="67"/>
    </row>
    <row r="63" spans="1:48" ht="14.25" customHeight="1">
      <c r="F63" s="14"/>
      <c r="G63" s="14"/>
      <c r="H63" s="14"/>
      <c r="I63" s="14"/>
      <c r="J63" s="14"/>
      <c r="K63" s="43"/>
      <c r="L63" s="14"/>
      <c r="M63" s="14"/>
      <c r="N63" s="14"/>
      <c r="O63" s="14"/>
      <c r="P63" s="14"/>
      <c r="Q63" s="43"/>
      <c r="R63" s="14"/>
      <c r="S63" s="14"/>
      <c r="T63" s="14"/>
      <c r="U63" s="14"/>
      <c r="V63" s="14"/>
      <c r="W63" s="43"/>
      <c r="X63" s="14"/>
      <c r="Y63" s="14"/>
      <c r="Z63" s="14"/>
      <c r="AA63" s="14"/>
      <c r="AB63" s="14"/>
      <c r="AC63" s="43"/>
      <c r="AD63" s="14"/>
      <c r="AE63" s="14"/>
      <c r="AF63" s="14"/>
      <c r="AG63" s="14"/>
      <c r="AH63" s="14"/>
      <c r="AI63" s="44"/>
    </row>
    <row r="64" spans="1:48" ht="14.25" customHeight="1">
      <c r="E64" s="110" t="s">
        <v>338</v>
      </c>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5"/>
    </row>
    <row r="65" spans="5:35" ht="14.25" customHeight="1">
      <c r="E65" s="51"/>
      <c r="F65" s="114" t="s">
        <v>25</v>
      </c>
      <c r="G65" s="104"/>
      <c r="H65" s="104"/>
      <c r="I65" s="104"/>
      <c r="J65" s="105"/>
      <c r="K65" s="64"/>
      <c r="L65" s="114" t="s">
        <v>26</v>
      </c>
      <c r="M65" s="104"/>
      <c r="N65" s="104"/>
      <c r="O65" s="104"/>
      <c r="P65" s="105"/>
      <c r="Q65" s="64"/>
      <c r="R65" s="114" t="s">
        <v>27</v>
      </c>
      <c r="S65" s="104"/>
      <c r="T65" s="104"/>
      <c r="U65" s="104"/>
      <c r="V65" s="105"/>
      <c r="W65" s="64"/>
      <c r="X65" s="114" t="s">
        <v>28</v>
      </c>
      <c r="Y65" s="104"/>
      <c r="Z65" s="104"/>
      <c r="AA65" s="104"/>
      <c r="AB65" s="105"/>
      <c r="AC65" s="64"/>
      <c r="AD65" s="114" t="s">
        <v>29</v>
      </c>
      <c r="AE65" s="104"/>
      <c r="AF65" s="104"/>
      <c r="AG65" s="104"/>
      <c r="AH65" s="105"/>
      <c r="AI65" s="44"/>
    </row>
    <row r="66" spans="5:35" ht="14.25" customHeight="1">
      <c r="E66" s="51" t="s">
        <v>7</v>
      </c>
      <c r="F66" s="63" t="s">
        <v>310</v>
      </c>
      <c r="G66" s="63" t="s">
        <v>311</v>
      </c>
      <c r="H66" s="63" t="s">
        <v>312</v>
      </c>
      <c r="I66" s="63" t="s">
        <v>313</v>
      </c>
      <c r="J66" s="63" t="s">
        <v>314</v>
      </c>
      <c r="K66" s="65"/>
      <c r="L66" s="63" t="s">
        <v>310</v>
      </c>
      <c r="M66" s="63" t="s">
        <v>311</v>
      </c>
      <c r="N66" s="63" t="s">
        <v>312</v>
      </c>
      <c r="O66" s="63" t="s">
        <v>313</v>
      </c>
      <c r="P66" s="63" t="s">
        <v>314</v>
      </c>
      <c r="Q66" s="65"/>
      <c r="R66" s="63" t="s">
        <v>310</v>
      </c>
      <c r="S66" s="63" t="s">
        <v>311</v>
      </c>
      <c r="T66" s="63" t="s">
        <v>312</v>
      </c>
      <c r="U66" s="63" t="s">
        <v>313</v>
      </c>
      <c r="V66" s="63" t="s">
        <v>314</v>
      </c>
      <c r="W66" s="65"/>
      <c r="X66" s="63" t="s">
        <v>310</v>
      </c>
      <c r="Y66" s="63" t="s">
        <v>311</v>
      </c>
      <c r="Z66" s="63" t="s">
        <v>312</v>
      </c>
      <c r="AA66" s="63" t="s">
        <v>313</v>
      </c>
      <c r="AB66" s="63" t="s">
        <v>314</v>
      </c>
      <c r="AC66" s="65"/>
      <c r="AD66" s="63" t="s">
        <v>310</v>
      </c>
      <c r="AE66" s="63" t="s">
        <v>311</v>
      </c>
      <c r="AF66" s="63" t="s">
        <v>312</v>
      </c>
      <c r="AG66" s="63" t="s">
        <v>313</v>
      </c>
      <c r="AH66" s="63" t="s">
        <v>314</v>
      </c>
      <c r="AI66" s="44"/>
    </row>
    <row r="67" spans="5:35" ht="14.25" customHeight="1">
      <c r="E67" s="51" t="s">
        <v>34</v>
      </c>
      <c r="F67" s="55" t="e">
        <f t="shared" ref="F67:J67" si="230">COUNTIFS(#REF!,$E67,#REF!,F$6)</f>
        <v>#REF!</v>
      </c>
      <c r="G67" s="55" t="e">
        <f t="shared" si="230"/>
        <v>#REF!</v>
      </c>
      <c r="H67" s="55" t="e">
        <f t="shared" si="230"/>
        <v>#REF!</v>
      </c>
      <c r="I67" s="55" t="e">
        <f t="shared" si="230"/>
        <v>#REF!</v>
      </c>
      <c r="J67" s="55" t="e">
        <f t="shared" si="230"/>
        <v>#REF!</v>
      </c>
      <c r="K67" s="66"/>
      <c r="L67" s="55" t="e">
        <f t="shared" ref="L67:P67" si="231">COUNTIFS(#REF!,$E67,#REF!,L$6)</f>
        <v>#REF!</v>
      </c>
      <c r="M67" s="55" t="e">
        <f t="shared" si="231"/>
        <v>#REF!</v>
      </c>
      <c r="N67" s="55" t="e">
        <f t="shared" si="231"/>
        <v>#REF!</v>
      </c>
      <c r="O67" s="55" t="e">
        <f t="shared" si="231"/>
        <v>#REF!</v>
      </c>
      <c r="P67" s="55" t="e">
        <f t="shared" si="231"/>
        <v>#REF!</v>
      </c>
      <c r="Q67" s="66"/>
      <c r="R67" s="55" t="e">
        <f t="shared" ref="R67:V67" si="232">COUNTIFS(#REF!,$E67,#REF!,R$6)</f>
        <v>#REF!</v>
      </c>
      <c r="S67" s="55" t="e">
        <f t="shared" si="232"/>
        <v>#REF!</v>
      </c>
      <c r="T67" s="55" t="e">
        <f t="shared" si="232"/>
        <v>#REF!</v>
      </c>
      <c r="U67" s="55" t="e">
        <f t="shared" si="232"/>
        <v>#REF!</v>
      </c>
      <c r="V67" s="55" t="e">
        <f t="shared" si="232"/>
        <v>#REF!</v>
      </c>
      <c r="W67" s="66"/>
      <c r="X67" s="55" t="e">
        <f t="shared" ref="X67:AB67" si="233">COUNTIFS(#REF!,$E67,#REF!,X$6)</f>
        <v>#REF!</v>
      </c>
      <c r="Y67" s="55" t="e">
        <f t="shared" si="233"/>
        <v>#REF!</v>
      </c>
      <c r="Z67" s="55" t="e">
        <f t="shared" si="233"/>
        <v>#REF!</v>
      </c>
      <c r="AA67" s="55" t="e">
        <f t="shared" si="233"/>
        <v>#REF!</v>
      </c>
      <c r="AB67" s="55" t="e">
        <f t="shared" si="233"/>
        <v>#REF!</v>
      </c>
      <c r="AC67" s="66"/>
      <c r="AD67" s="55" t="e">
        <f t="shared" ref="AD67:AH67" si="234">COUNTIFS(#REF!,$E67,#REF!,AD$26)</f>
        <v>#REF!</v>
      </c>
      <c r="AE67" s="55" t="e">
        <f t="shared" si="234"/>
        <v>#REF!</v>
      </c>
      <c r="AF67" s="55" t="e">
        <f t="shared" si="234"/>
        <v>#REF!</v>
      </c>
      <c r="AG67" s="55" t="e">
        <f t="shared" si="234"/>
        <v>#REF!</v>
      </c>
      <c r="AH67" s="55" t="e">
        <f t="shared" si="234"/>
        <v>#REF!</v>
      </c>
      <c r="AI67" s="44"/>
    </row>
    <row r="68" spans="5:35" ht="14.25" customHeight="1">
      <c r="E68" s="51" t="s">
        <v>100</v>
      </c>
      <c r="F68" s="55" t="e">
        <f t="shared" ref="F68:J68" si="235">COUNTIFS(#REF!,$E68,#REF!,F$6)</f>
        <v>#REF!</v>
      </c>
      <c r="G68" s="55" t="e">
        <f t="shared" si="235"/>
        <v>#REF!</v>
      </c>
      <c r="H68" s="55" t="e">
        <f t="shared" si="235"/>
        <v>#REF!</v>
      </c>
      <c r="I68" s="55" t="e">
        <f t="shared" si="235"/>
        <v>#REF!</v>
      </c>
      <c r="J68" s="55" t="e">
        <f t="shared" si="235"/>
        <v>#REF!</v>
      </c>
      <c r="K68" s="66"/>
      <c r="L68" s="55" t="e">
        <f t="shared" ref="L68:P68" si="236">COUNTIFS(#REF!,$E68,#REF!,L$6)</f>
        <v>#REF!</v>
      </c>
      <c r="M68" s="55" t="e">
        <f t="shared" si="236"/>
        <v>#REF!</v>
      </c>
      <c r="N68" s="55" t="e">
        <f t="shared" si="236"/>
        <v>#REF!</v>
      </c>
      <c r="O68" s="55" t="e">
        <f t="shared" si="236"/>
        <v>#REF!</v>
      </c>
      <c r="P68" s="55" t="e">
        <f t="shared" si="236"/>
        <v>#REF!</v>
      </c>
      <c r="Q68" s="66"/>
      <c r="R68" s="55" t="e">
        <f t="shared" ref="R68:V68" si="237">COUNTIFS(#REF!,$E68,#REF!,R$6)</f>
        <v>#REF!</v>
      </c>
      <c r="S68" s="55" t="e">
        <f t="shared" si="237"/>
        <v>#REF!</v>
      </c>
      <c r="T68" s="55" t="e">
        <f t="shared" si="237"/>
        <v>#REF!</v>
      </c>
      <c r="U68" s="55" t="e">
        <f t="shared" si="237"/>
        <v>#REF!</v>
      </c>
      <c r="V68" s="55" t="e">
        <f t="shared" si="237"/>
        <v>#REF!</v>
      </c>
      <c r="W68" s="66"/>
      <c r="X68" s="55" t="e">
        <f t="shared" ref="X68:AB68" si="238">COUNTIFS(#REF!,$E68,#REF!,X$6)</f>
        <v>#REF!</v>
      </c>
      <c r="Y68" s="55" t="e">
        <f t="shared" si="238"/>
        <v>#REF!</v>
      </c>
      <c r="Z68" s="55" t="e">
        <f t="shared" si="238"/>
        <v>#REF!</v>
      </c>
      <c r="AA68" s="55" t="e">
        <f t="shared" si="238"/>
        <v>#REF!</v>
      </c>
      <c r="AB68" s="55" t="e">
        <f t="shared" si="238"/>
        <v>#REF!</v>
      </c>
      <c r="AC68" s="66"/>
      <c r="AD68" s="55" t="e">
        <f t="shared" ref="AD68:AH68" si="239">COUNTIFS(#REF!,$E68,#REF!,AD$26)</f>
        <v>#REF!</v>
      </c>
      <c r="AE68" s="55" t="e">
        <f t="shared" si="239"/>
        <v>#REF!</v>
      </c>
      <c r="AF68" s="55" t="e">
        <f t="shared" si="239"/>
        <v>#REF!</v>
      </c>
      <c r="AG68" s="55" t="e">
        <f t="shared" si="239"/>
        <v>#REF!</v>
      </c>
      <c r="AH68" s="55" t="e">
        <f t="shared" si="239"/>
        <v>#REF!</v>
      </c>
      <c r="AI68" s="44"/>
    </row>
    <row r="69" spans="5:35" ht="14.25" customHeight="1">
      <c r="E69" s="51" t="s">
        <v>43</v>
      </c>
      <c r="F69" s="55" t="e">
        <f t="shared" ref="F69:J69" si="240">COUNTIFS(#REF!,$E69,#REF!,F$6)</f>
        <v>#REF!</v>
      </c>
      <c r="G69" s="55" t="e">
        <f t="shared" si="240"/>
        <v>#REF!</v>
      </c>
      <c r="H69" s="55" t="e">
        <f t="shared" si="240"/>
        <v>#REF!</v>
      </c>
      <c r="I69" s="55" t="e">
        <f t="shared" si="240"/>
        <v>#REF!</v>
      </c>
      <c r="J69" s="55" t="e">
        <f t="shared" si="240"/>
        <v>#REF!</v>
      </c>
      <c r="K69" s="66"/>
      <c r="L69" s="55" t="e">
        <f t="shared" ref="L69:P69" si="241">COUNTIFS(#REF!,$E69,#REF!,L$6)</f>
        <v>#REF!</v>
      </c>
      <c r="M69" s="55" t="e">
        <f t="shared" si="241"/>
        <v>#REF!</v>
      </c>
      <c r="N69" s="55" t="e">
        <f t="shared" si="241"/>
        <v>#REF!</v>
      </c>
      <c r="O69" s="55" t="e">
        <f t="shared" si="241"/>
        <v>#REF!</v>
      </c>
      <c r="P69" s="55" t="e">
        <f t="shared" si="241"/>
        <v>#REF!</v>
      </c>
      <c r="Q69" s="66"/>
      <c r="R69" s="55" t="e">
        <f t="shared" ref="R69:V69" si="242">COUNTIFS(#REF!,$E69,#REF!,R$6)</f>
        <v>#REF!</v>
      </c>
      <c r="S69" s="55" t="e">
        <f t="shared" si="242"/>
        <v>#REF!</v>
      </c>
      <c r="T69" s="55" t="e">
        <f t="shared" si="242"/>
        <v>#REF!</v>
      </c>
      <c r="U69" s="55" t="e">
        <f t="shared" si="242"/>
        <v>#REF!</v>
      </c>
      <c r="V69" s="55" t="e">
        <f t="shared" si="242"/>
        <v>#REF!</v>
      </c>
      <c r="W69" s="66"/>
      <c r="X69" s="55" t="e">
        <f t="shared" ref="X69:AB69" si="243">COUNTIFS(#REF!,$E69,#REF!,X$6)</f>
        <v>#REF!</v>
      </c>
      <c r="Y69" s="55" t="e">
        <f t="shared" si="243"/>
        <v>#REF!</v>
      </c>
      <c r="Z69" s="55" t="e">
        <f t="shared" si="243"/>
        <v>#REF!</v>
      </c>
      <c r="AA69" s="55" t="e">
        <f t="shared" si="243"/>
        <v>#REF!</v>
      </c>
      <c r="AB69" s="55" t="e">
        <f t="shared" si="243"/>
        <v>#REF!</v>
      </c>
      <c r="AC69" s="66"/>
      <c r="AD69" s="55" t="e">
        <f t="shared" ref="AD69:AH69" si="244">COUNTIFS(#REF!,$E69,#REF!,AD$26)</f>
        <v>#REF!</v>
      </c>
      <c r="AE69" s="55" t="e">
        <f t="shared" si="244"/>
        <v>#REF!</v>
      </c>
      <c r="AF69" s="55" t="e">
        <f t="shared" si="244"/>
        <v>#REF!</v>
      </c>
      <c r="AG69" s="55" t="e">
        <f t="shared" si="244"/>
        <v>#REF!</v>
      </c>
      <c r="AH69" s="55" t="e">
        <f t="shared" si="244"/>
        <v>#REF!</v>
      </c>
      <c r="AI69" s="44"/>
    </row>
    <row r="70" spans="5:35" ht="14.25" customHeight="1">
      <c r="E70" s="51" t="s">
        <v>48</v>
      </c>
      <c r="F70" s="55" t="e">
        <f t="shared" ref="F70:J70" si="245">COUNTIFS(#REF!,$E70,#REF!,F$6)</f>
        <v>#REF!</v>
      </c>
      <c r="G70" s="55" t="e">
        <f t="shared" si="245"/>
        <v>#REF!</v>
      </c>
      <c r="H70" s="55" t="e">
        <f t="shared" si="245"/>
        <v>#REF!</v>
      </c>
      <c r="I70" s="55" t="e">
        <f t="shared" si="245"/>
        <v>#REF!</v>
      </c>
      <c r="J70" s="55" t="e">
        <f t="shared" si="245"/>
        <v>#REF!</v>
      </c>
      <c r="K70" s="66"/>
      <c r="L70" s="55" t="e">
        <f t="shared" ref="L70:P70" si="246">COUNTIFS(#REF!,$E70,#REF!,L$6)</f>
        <v>#REF!</v>
      </c>
      <c r="M70" s="55" t="e">
        <f t="shared" si="246"/>
        <v>#REF!</v>
      </c>
      <c r="N70" s="55" t="e">
        <f t="shared" si="246"/>
        <v>#REF!</v>
      </c>
      <c r="O70" s="55" t="e">
        <f t="shared" si="246"/>
        <v>#REF!</v>
      </c>
      <c r="P70" s="55" t="e">
        <f t="shared" si="246"/>
        <v>#REF!</v>
      </c>
      <c r="Q70" s="66"/>
      <c r="R70" s="55" t="e">
        <f t="shared" ref="R70:V70" si="247">COUNTIFS(#REF!,$E70,#REF!,R$6)</f>
        <v>#REF!</v>
      </c>
      <c r="S70" s="55" t="e">
        <f t="shared" si="247"/>
        <v>#REF!</v>
      </c>
      <c r="T70" s="55" t="e">
        <f t="shared" si="247"/>
        <v>#REF!</v>
      </c>
      <c r="U70" s="55" t="e">
        <f t="shared" si="247"/>
        <v>#REF!</v>
      </c>
      <c r="V70" s="55" t="e">
        <f t="shared" si="247"/>
        <v>#REF!</v>
      </c>
      <c r="W70" s="66"/>
      <c r="X70" s="55" t="e">
        <f t="shared" ref="X70:AB70" si="248">COUNTIFS(#REF!,$E70,#REF!,X$6)</f>
        <v>#REF!</v>
      </c>
      <c r="Y70" s="55" t="e">
        <f t="shared" si="248"/>
        <v>#REF!</v>
      </c>
      <c r="Z70" s="55" t="e">
        <f t="shared" si="248"/>
        <v>#REF!</v>
      </c>
      <c r="AA70" s="55" t="e">
        <f t="shared" si="248"/>
        <v>#REF!</v>
      </c>
      <c r="AB70" s="55" t="e">
        <f t="shared" si="248"/>
        <v>#REF!</v>
      </c>
      <c r="AC70" s="66"/>
      <c r="AD70" s="55" t="e">
        <f t="shared" ref="AD70:AH70" si="249">COUNTIFS(#REF!,$E70,#REF!,AD$26)</f>
        <v>#REF!</v>
      </c>
      <c r="AE70" s="55" t="e">
        <f t="shared" si="249"/>
        <v>#REF!</v>
      </c>
      <c r="AF70" s="55" t="e">
        <f t="shared" si="249"/>
        <v>#REF!</v>
      </c>
      <c r="AG70" s="55" t="e">
        <f t="shared" si="249"/>
        <v>#REF!</v>
      </c>
      <c r="AH70" s="55" t="e">
        <f t="shared" si="249"/>
        <v>#REF!</v>
      </c>
      <c r="AI70" s="44"/>
    </row>
    <row r="71" spans="5:35" ht="14.25" customHeight="1">
      <c r="E71" s="51" t="s">
        <v>68</v>
      </c>
      <c r="F71" s="55" t="e">
        <f t="shared" ref="F71:J71" si="250">COUNTIFS(#REF!,$E71,#REF!,F$6)</f>
        <v>#REF!</v>
      </c>
      <c r="G71" s="55" t="e">
        <f t="shared" si="250"/>
        <v>#REF!</v>
      </c>
      <c r="H71" s="55" t="e">
        <f t="shared" si="250"/>
        <v>#REF!</v>
      </c>
      <c r="I71" s="55" t="e">
        <f t="shared" si="250"/>
        <v>#REF!</v>
      </c>
      <c r="J71" s="55" t="e">
        <f t="shared" si="250"/>
        <v>#REF!</v>
      </c>
      <c r="K71" s="66"/>
      <c r="L71" s="55" t="e">
        <f t="shared" ref="L71:P71" si="251">COUNTIFS(#REF!,$E71,#REF!,L$6)</f>
        <v>#REF!</v>
      </c>
      <c r="M71" s="55" t="e">
        <f t="shared" si="251"/>
        <v>#REF!</v>
      </c>
      <c r="N71" s="55" t="e">
        <f t="shared" si="251"/>
        <v>#REF!</v>
      </c>
      <c r="O71" s="55" t="e">
        <f t="shared" si="251"/>
        <v>#REF!</v>
      </c>
      <c r="P71" s="55" t="e">
        <f t="shared" si="251"/>
        <v>#REF!</v>
      </c>
      <c r="Q71" s="66"/>
      <c r="R71" s="55" t="e">
        <f t="shared" ref="R71:V71" si="252">COUNTIFS(#REF!,$E71,#REF!,R$6)</f>
        <v>#REF!</v>
      </c>
      <c r="S71" s="55" t="e">
        <f t="shared" si="252"/>
        <v>#REF!</v>
      </c>
      <c r="T71" s="55" t="e">
        <f t="shared" si="252"/>
        <v>#REF!</v>
      </c>
      <c r="U71" s="55" t="e">
        <f t="shared" si="252"/>
        <v>#REF!</v>
      </c>
      <c r="V71" s="55" t="e">
        <f t="shared" si="252"/>
        <v>#REF!</v>
      </c>
      <c r="W71" s="66"/>
      <c r="X71" s="55" t="e">
        <f t="shared" ref="X71:AB71" si="253">COUNTIFS(#REF!,$E71,#REF!,X$6)</f>
        <v>#REF!</v>
      </c>
      <c r="Y71" s="55" t="e">
        <f t="shared" si="253"/>
        <v>#REF!</v>
      </c>
      <c r="Z71" s="55" t="e">
        <f t="shared" si="253"/>
        <v>#REF!</v>
      </c>
      <c r="AA71" s="55" t="e">
        <f t="shared" si="253"/>
        <v>#REF!</v>
      </c>
      <c r="AB71" s="55" t="e">
        <f t="shared" si="253"/>
        <v>#REF!</v>
      </c>
      <c r="AC71" s="66"/>
      <c r="AD71" s="55" t="e">
        <f t="shared" ref="AD71:AH71" si="254">COUNTIFS(#REF!,$E71,#REF!,AD$26)</f>
        <v>#REF!</v>
      </c>
      <c r="AE71" s="55" t="e">
        <f t="shared" si="254"/>
        <v>#REF!</v>
      </c>
      <c r="AF71" s="55" t="e">
        <f t="shared" si="254"/>
        <v>#REF!</v>
      </c>
      <c r="AG71" s="55" t="e">
        <f t="shared" si="254"/>
        <v>#REF!</v>
      </c>
      <c r="AH71" s="55" t="e">
        <f t="shared" si="254"/>
        <v>#REF!</v>
      </c>
      <c r="AI71" s="44"/>
    </row>
    <row r="72" spans="5:35" ht="14.25" customHeight="1">
      <c r="E72" s="51" t="s">
        <v>91</v>
      </c>
      <c r="F72" s="55" t="e">
        <f t="shared" ref="F72:J72" si="255">COUNTIFS(#REF!,$E72,#REF!,F$6)</f>
        <v>#REF!</v>
      </c>
      <c r="G72" s="55" t="e">
        <f t="shared" si="255"/>
        <v>#REF!</v>
      </c>
      <c r="H72" s="55" t="e">
        <f t="shared" si="255"/>
        <v>#REF!</v>
      </c>
      <c r="I72" s="55" t="e">
        <f t="shared" si="255"/>
        <v>#REF!</v>
      </c>
      <c r="J72" s="55" t="e">
        <f t="shared" si="255"/>
        <v>#REF!</v>
      </c>
      <c r="K72" s="66"/>
      <c r="L72" s="55" t="e">
        <f t="shared" ref="L72:P72" si="256">COUNTIFS(#REF!,$E72,#REF!,L$6)</f>
        <v>#REF!</v>
      </c>
      <c r="M72" s="55" t="e">
        <f t="shared" si="256"/>
        <v>#REF!</v>
      </c>
      <c r="N72" s="55" t="e">
        <f t="shared" si="256"/>
        <v>#REF!</v>
      </c>
      <c r="O72" s="55" t="e">
        <f t="shared" si="256"/>
        <v>#REF!</v>
      </c>
      <c r="P72" s="55" t="e">
        <f t="shared" si="256"/>
        <v>#REF!</v>
      </c>
      <c r="Q72" s="66"/>
      <c r="R72" s="55" t="e">
        <f t="shared" ref="R72:V72" si="257">COUNTIFS(#REF!,$E72,#REF!,R$6)</f>
        <v>#REF!</v>
      </c>
      <c r="S72" s="55" t="e">
        <f t="shared" si="257"/>
        <v>#REF!</v>
      </c>
      <c r="T72" s="55" t="e">
        <f t="shared" si="257"/>
        <v>#REF!</v>
      </c>
      <c r="U72" s="55" t="e">
        <f t="shared" si="257"/>
        <v>#REF!</v>
      </c>
      <c r="V72" s="55" t="e">
        <f t="shared" si="257"/>
        <v>#REF!</v>
      </c>
      <c r="W72" s="66"/>
      <c r="X72" s="55" t="e">
        <f t="shared" ref="X72:AB72" si="258">COUNTIFS(#REF!,$E72,#REF!,X$6)</f>
        <v>#REF!</v>
      </c>
      <c r="Y72" s="55" t="e">
        <f t="shared" si="258"/>
        <v>#REF!</v>
      </c>
      <c r="Z72" s="55" t="e">
        <f t="shared" si="258"/>
        <v>#REF!</v>
      </c>
      <c r="AA72" s="55" t="e">
        <f t="shared" si="258"/>
        <v>#REF!</v>
      </c>
      <c r="AB72" s="55" t="e">
        <f t="shared" si="258"/>
        <v>#REF!</v>
      </c>
      <c r="AC72" s="66"/>
      <c r="AD72" s="55" t="e">
        <f t="shared" ref="AD72:AH72" si="259">COUNTIFS(#REF!,$E72,#REF!,AD$26)</f>
        <v>#REF!</v>
      </c>
      <c r="AE72" s="55" t="e">
        <f t="shared" si="259"/>
        <v>#REF!</v>
      </c>
      <c r="AF72" s="55" t="e">
        <f t="shared" si="259"/>
        <v>#REF!</v>
      </c>
      <c r="AG72" s="55" t="e">
        <f t="shared" si="259"/>
        <v>#REF!</v>
      </c>
      <c r="AH72" s="55" t="e">
        <f t="shared" si="259"/>
        <v>#REF!</v>
      </c>
      <c r="AI72" s="44"/>
    </row>
    <row r="73" spans="5:35" ht="14.25" customHeight="1">
      <c r="E73" s="51" t="s">
        <v>51</v>
      </c>
      <c r="F73" s="55" t="e">
        <f t="shared" ref="F73:J73" si="260">COUNTIFS(#REF!,$E73,#REF!,F$6)</f>
        <v>#REF!</v>
      </c>
      <c r="G73" s="55" t="e">
        <f t="shared" si="260"/>
        <v>#REF!</v>
      </c>
      <c r="H73" s="55" t="e">
        <f t="shared" si="260"/>
        <v>#REF!</v>
      </c>
      <c r="I73" s="55" t="e">
        <f t="shared" si="260"/>
        <v>#REF!</v>
      </c>
      <c r="J73" s="55" t="e">
        <f t="shared" si="260"/>
        <v>#REF!</v>
      </c>
      <c r="K73" s="66"/>
      <c r="L73" s="55" t="e">
        <f t="shared" ref="L73:P73" si="261">COUNTIFS(#REF!,$E73,#REF!,L$6)</f>
        <v>#REF!</v>
      </c>
      <c r="M73" s="55" t="e">
        <f t="shared" si="261"/>
        <v>#REF!</v>
      </c>
      <c r="N73" s="55" t="e">
        <f t="shared" si="261"/>
        <v>#REF!</v>
      </c>
      <c r="O73" s="55" t="e">
        <f t="shared" si="261"/>
        <v>#REF!</v>
      </c>
      <c r="P73" s="55" t="e">
        <f t="shared" si="261"/>
        <v>#REF!</v>
      </c>
      <c r="Q73" s="66"/>
      <c r="R73" s="55" t="e">
        <f t="shared" ref="R73:V73" si="262">COUNTIFS(#REF!,$E73,#REF!,R$6)</f>
        <v>#REF!</v>
      </c>
      <c r="S73" s="55" t="e">
        <f t="shared" si="262"/>
        <v>#REF!</v>
      </c>
      <c r="T73" s="55" t="e">
        <f t="shared" si="262"/>
        <v>#REF!</v>
      </c>
      <c r="U73" s="55" t="e">
        <f t="shared" si="262"/>
        <v>#REF!</v>
      </c>
      <c r="V73" s="55" t="e">
        <f t="shared" si="262"/>
        <v>#REF!</v>
      </c>
      <c r="W73" s="66"/>
      <c r="X73" s="55" t="e">
        <f t="shared" ref="X73:AB73" si="263">COUNTIFS(#REF!,$E73,#REF!,X$6)</f>
        <v>#REF!</v>
      </c>
      <c r="Y73" s="55" t="e">
        <f t="shared" si="263"/>
        <v>#REF!</v>
      </c>
      <c r="Z73" s="55" t="e">
        <f t="shared" si="263"/>
        <v>#REF!</v>
      </c>
      <c r="AA73" s="55" t="e">
        <f t="shared" si="263"/>
        <v>#REF!</v>
      </c>
      <c r="AB73" s="55" t="e">
        <f t="shared" si="263"/>
        <v>#REF!</v>
      </c>
      <c r="AC73" s="66"/>
      <c r="AD73" s="55" t="e">
        <f t="shared" ref="AD73:AH73" si="264">COUNTIFS(#REF!,$E73,#REF!,AD$26)</f>
        <v>#REF!</v>
      </c>
      <c r="AE73" s="55" t="e">
        <f t="shared" si="264"/>
        <v>#REF!</v>
      </c>
      <c r="AF73" s="55" t="e">
        <f t="shared" si="264"/>
        <v>#REF!</v>
      </c>
      <c r="AG73" s="55" t="e">
        <f t="shared" si="264"/>
        <v>#REF!</v>
      </c>
      <c r="AH73" s="55" t="e">
        <f t="shared" si="264"/>
        <v>#REF!</v>
      </c>
      <c r="AI73" s="44"/>
    </row>
    <row r="74" spans="5:35" ht="14.25" customHeight="1">
      <c r="E74" s="51" t="s">
        <v>54</v>
      </c>
      <c r="F74" s="55" t="e">
        <f t="shared" ref="F74:J74" si="265">COUNTIFS(#REF!,$E74,#REF!,F$6)</f>
        <v>#REF!</v>
      </c>
      <c r="G74" s="55" t="e">
        <f t="shared" si="265"/>
        <v>#REF!</v>
      </c>
      <c r="H74" s="55" t="e">
        <f t="shared" si="265"/>
        <v>#REF!</v>
      </c>
      <c r="I74" s="55" t="e">
        <f t="shared" si="265"/>
        <v>#REF!</v>
      </c>
      <c r="J74" s="55" t="e">
        <f t="shared" si="265"/>
        <v>#REF!</v>
      </c>
      <c r="K74" s="66"/>
      <c r="L74" s="55" t="e">
        <f t="shared" ref="L74:P74" si="266">COUNTIFS(#REF!,$E74,#REF!,L$6)</f>
        <v>#REF!</v>
      </c>
      <c r="M74" s="55" t="e">
        <f t="shared" si="266"/>
        <v>#REF!</v>
      </c>
      <c r="N74" s="55" t="e">
        <f t="shared" si="266"/>
        <v>#REF!</v>
      </c>
      <c r="O74" s="55" t="e">
        <f t="shared" si="266"/>
        <v>#REF!</v>
      </c>
      <c r="P74" s="55" t="e">
        <f t="shared" si="266"/>
        <v>#REF!</v>
      </c>
      <c r="Q74" s="66"/>
      <c r="R74" s="55" t="e">
        <f t="shared" ref="R74:V74" si="267">COUNTIFS(#REF!,$E74,#REF!,R$6)</f>
        <v>#REF!</v>
      </c>
      <c r="S74" s="55" t="e">
        <f t="shared" si="267"/>
        <v>#REF!</v>
      </c>
      <c r="T74" s="55" t="e">
        <f t="shared" si="267"/>
        <v>#REF!</v>
      </c>
      <c r="U74" s="55" t="e">
        <f t="shared" si="267"/>
        <v>#REF!</v>
      </c>
      <c r="V74" s="55" t="e">
        <f t="shared" si="267"/>
        <v>#REF!</v>
      </c>
      <c r="W74" s="66"/>
      <c r="X74" s="55" t="e">
        <f t="shared" ref="X74:AB74" si="268">COUNTIFS(#REF!,$E74,#REF!,X$6)</f>
        <v>#REF!</v>
      </c>
      <c r="Y74" s="55" t="e">
        <f t="shared" si="268"/>
        <v>#REF!</v>
      </c>
      <c r="Z74" s="55" t="e">
        <f t="shared" si="268"/>
        <v>#REF!</v>
      </c>
      <c r="AA74" s="55" t="e">
        <f t="shared" si="268"/>
        <v>#REF!</v>
      </c>
      <c r="AB74" s="55" t="e">
        <f t="shared" si="268"/>
        <v>#REF!</v>
      </c>
      <c r="AC74" s="66"/>
      <c r="AD74" s="55" t="e">
        <f t="shared" ref="AD74:AH74" si="269">COUNTIFS(#REF!,$E74,#REF!,AD$26)</f>
        <v>#REF!</v>
      </c>
      <c r="AE74" s="55" t="e">
        <f t="shared" si="269"/>
        <v>#REF!</v>
      </c>
      <c r="AF74" s="55" t="e">
        <f t="shared" si="269"/>
        <v>#REF!</v>
      </c>
      <c r="AG74" s="55" t="e">
        <f t="shared" si="269"/>
        <v>#REF!</v>
      </c>
      <c r="AH74" s="55" t="e">
        <f t="shared" si="269"/>
        <v>#REF!</v>
      </c>
      <c r="AI74" s="44"/>
    </row>
    <row r="75" spans="5:35" ht="14.25" customHeight="1">
      <c r="E75" s="51" t="s">
        <v>75</v>
      </c>
      <c r="F75" s="55" t="e">
        <f t="shared" ref="F75:J75" si="270">COUNTIFS(#REF!,$E75,#REF!,F$6)</f>
        <v>#REF!</v>
      </c>
      <c r="G75" s="55" t="e">
        <f t="shared" si="270"/>
        <v>#REF!</v>
      </c>
      <c r="H75" s="55" t="e">
        <f t="shared" si="270"/>
        <v>#REF!</v>
      </c>
      <c r="I75" s="55" t="e">
        <f t="shared" si="270"/>
        <v>#REF!</v>
      </c>
      <c r="J75" s="55" t="e">
        <f t="shared" si="270"/>
        <v>#REF!</v>
      </c>
      <c r="K75" s="66"/>
      <c r="L75" s="55" t="e">
        <f t="shared" ref="L75:P75" si="271">COUNTIFS(#REF!,$E75,#REF!,L$6)</f>
        <v>#REF!</v>
      </c>
      <c r="M75" s="55" t="e">
        <f t="shared" si="271"/>
        <v>#REF!</v>
      </c>
      <c r="N75" s="55" t="e">
        <f t="shared" si="271"/>
        <v>#REF!</v>
      </c>
      <c r="O75" s="55" t="e">
        <f t="shared" si="271"/>
        <v>#REF!</v>
      </c>
      <c r="P75" s="55" t="e">
        <f t="shared" si="271"/>
        <v>#REF!</v>
      </c>
      <c r="Q75" s="66"/>
      <c r="R75" s="55" t="e">
        <f t="shared" ref="R75:V75" si="272">COUNTIFS(#REF!,$E75,#REF!,R$6)</f>
        <v>#REF!</v>
      </c>
      <c r="S75" s="55" t="e">
        <f t="shared" si="272"/>
        <v>#REF!</v>
      </c>
      <c r="T75" s="55" t="e">
        <f t="shared" si="272"/>
        <v>#REF!</v>
      </c>
      <c r="U75" s="55" t="e">
        <f t="shared" si="272"/>
        <v>#REF!</v>
      </c>
      <c r="V75" s="55" t="e">
        <f t="shared" si="272"/>
        <v>#REF!</v>
      </c>
      <c r="W75" s="66"/>
      <c r="X75" s="55" t="e">
        <f t="shared" ref="X75:AB75" si="273">COUNTIFS(#REF!,$E75,#REF!,X$6)</f>
        <v>#REF!</v>
      </c>
      <c r="Y75" s="55" t="e">
        <f t="shared" si="273"/>
        <v>#REF!</v>
      </c>
      <c r="Z75" s="55" t="e">
        <f t="shared" si="273"/>
        <v>#REF!</v>
      </c>
      <c r="AA75" s="55" t="e">
        <f t="shared" si="273"/>
        <v>#REF!</v>
      </c>
      <c r="AB75" s="55" t="e">
        <f t="shared" si="273"/>
        <v>#REF!</v>
      </c>
      <c r="AC75" s="66"/>
      <c r="AD75" s="55" t="e">
        <f t="shared" ref="AD75:AH75" si="274">COUNTIFS(#REF!,$E75,#REF!,AD$26)</f>
        <v>#REF!</v>
      </c>
      <c r="AE75" s="55" t="e">
        <f t="shared" si="274"/>
        <v>#REF!</v>
      </c>
      <c r="AF75" s="55" t="e">
        <f t="shared" si="274"/>
        <v>#REF!</v>
      </c>
      <c r="AG75" s="55" t="e">
        <f t="shared" si="274"/>
        <v>#REF!</v>
      </c>
      <c r="AH75" s="55" t="e">
        <f t="shared" si="274"/>
        <v>#REF!</v>
      </c>
      <c r="AI75" s="44"/>
    </row>
    <row r="76" spans="5:35" ht="14.25" customHeight="1">
      <c r="E76" s="51" t="s">
        <v>37</v>
      </c>
      <c r="F76" s="55" t="e">
        <f t="shared" ref="F76:J76" si="275">COUNTIFS(#REF!,$E76,#REF!,F$6)</f>
        <v>#REF!</v>
      </c>
      <c r="G76" s="55" t="e">
        <f t="shared" si="275"/>
        <v>#REF!</v>
      </c>
      <c r="H76" s="55" t="e">
        <f t="shared" si="275"/>
        <v>#REF!</v>
      </c>
      <c r="I76" s="55" t="e">
        <f t="shared" si="275"/>
        <v>#REF!</v>
      </c>
      <c r="J76" s="55" t="e">
        <f t="shared" si="275"/>
        <v>#REF!</v>
      </c>
      <c r="K76" s="66"/>
      <c r="L76" s="55" t="e">
        <f t="shared" ref="L76:P76" si="276">COUNTIFS(#REF!,$E76,#REF!,L$6)</f>
        <v>#REF!</v>
      </c>
      <c r="M76" s="55" t="e">
        <f t="shared" si="276"/>
        <v>#REF!</v>
      </c>
      <c r="N76" s="55" t="e">
        <f t="shared" si="276"/>
        <v>#REF!</v>
      </c>
      <c r="O76" s="55" t="e">
        <f t="shared" si="276"/>
        <v>#REF!</v>
      </c>
      <c r="P76" s="55" t="e">
        <f t="shared" si="276"/>
        <v>#REF!</v>
      </c>
      <c r="Q76" s="66"/>
      <c r="R76" s="55" t="e">
        <f t="shared" ref="R76:V76" si="277">COUNTIFS(#REF!,$E76,#REF!,R$6)</f>
        <v>#REF!</v>
      </c>
      <c r="S76" s="55" t="e">
        <f t="shared" si="277"/>
        <v>#REF!</v>
      </c>
      <c r="T76" s="55" t="e">
        <f t="shared" si="277"/>
        <v>#REF!</v>
      </c>
      <c r="U76" s="55" t="e">
        <f t="shared" si="277"/>
        <v>#REF!</v>
      </c>
      <c r="V76" s="55" t="e">
        <f t="shared" si="277"/>
        <v>#REF!</v>
      </c>
      <c r="W76" s="66"/>
      <c r="X76" s="55" t="e">
        <f t="shared" ref="X76:AB76" si="278">COUNTIFS(#REF!,$E76,#REF!,X$6)</f>
        <v>#REF!</v>
      </c>
      <c r="Y76" s="55" t="e">
        <f t="shared" si="278"/>
        <v>#REF!</v>
      </c>
      <c r="Z76" s="55" t="e">
        <f t="shared" si="278"/>
        <v>#REF!</v>
      </c>
      <c r="AA76" s="55" t="e">
        <f t="shared" si="278"/>
        <v>#REF!</v>
      </c>
      <c r="AB76" s="55" t="e">
        <f t="shared" si="278"/>
        <v>#REF!</v>
      </c>
      <c r="AC76" s="66"/>
      <c r="AD76" s="55" t="e">
        <f t="shared" ref="AD76:AH76" si="279">COUNTIFS(#REF!,$E76,#REF!,AD$26)</f>
        <v>#REF!</v>
      </c>
      <c r="AE76" s="55" t="e">
        <f t="shared" si="279"/>
        <v>#REF!</v>
      </c>
      <c r="AF76" s="55" t="e">
        <f t="shared" si="279"/>
        <v>#REF!</v>
      </c>
      <c r="AG76" s="55" t="e">
        <f t="shared" si="279"/>
        <v>#REF!</v>
      </c>
      <c r="AH76" s="55" t="e">
        <f t="shared" si="279"/>
        <v>#REF!</v>
      </c>
      <c r="AI76" s="44"/>
    </row>
    <row r="77" spans="5:35" ht="14.25" customHeight="1">
      <c r="E77" s="51" t="s">
        <v>140</v>
      </c>
      <c r="F77" s="55" t="e">
        <f t="shared" ref="F77:J77" si="280">COUNTIFS(#REF!,$E77,#REF!,F$6)</f>
        <v>#REF!</v>
      </c>
      <c r="G77" s="55" t="e">
        <f t="shared" si="280"/>
        <v>#REF!</v>
      </c>
      <c r="H77" s="55" t="e">
        <f t="shared" si="280"/>
        <v>#REF!</v>
      </c>
      <c r="I77" s="55" t="e">
        <f t="shared" si="280"/>
        <v>#REF!</v>
      </c>
      <c r="J77" s="55" t="e">
        <f t="shared" si="280"/>
        <v>#REF!</v>
      </c>
      <c r="K77" s="66"/>
      <c r="L77" s="55" t="e">
        <f t="shared" ref="L77:P77" si="281">COUNTIFS(#REF!,$E77,#REF!,L$6)</f>
        <v>#REF!</v>
      </c>
      <c r="M77" s="55" t="e">
        <f t="shared" si="281"/>
        <v>#REF!</v>
      </c>
      <c r="N77" s="55" t="e">
        <f t="shared" si="281"/>
        <v>#REF!</v>
      </c>
      <c r="O77" s="55" t="e">
        <f t="shared" si="281"/>
        <v>#REF!</v>
      </c>
      <c r="P77" s="55" t="e">
        <f t="shared" si="281"/>
        <v>#REF!</v>
      </c>
      <c r="Q77" s="66"/>
      <c r="R77" s="55" t="e">
        <f t="shared" ref="R77:V77" si="282">COUNTIFS(#REF!,$E77,#REF!,R$6)</f>
        <v>#REF!</v>
      </c>
      <c r="S77" s="55" t="e">
        <f t="shared" si="282"/>
        <v>#REF!</v>
      </c>
      <c r="T77" s="55" t="e">
        <f t="shared" si="282"/>
        <v>#REF!</v>
      </c>
      <c r="U77" s="55" t="e">
        <f t="shared" si="282"/>
        <v>#REF!</v>
      </c>
      <c r="V77" s="55" t="e">
        <f t="shared" si="282"/>
        <v>#REF!</v>
      </c>
      <c r="W77" s="66"/>
      <c r="X77" s="55" t="e">
        <f t="shared" ref="X77:AB77" si="283">COUNTIFS(#REF!,$E77,#REF!,X$6)</f>
        <v>#REF!</v>
      </c>
      <c r="Y77" s="55" t="e">
        <f t="shared" si="283"/>
        <v>#REF!</v>
      </c>
      <c r="Z77" s="55" t="e">
        <f t="shared" si="283"/>
        <v>#REF!</v>
      </c>
      <c r="AA77" s="55" t="e">
        <f t="shared" si="283"/>
        <v>#REF!</v>
      </c>
      <c r="AB77" s="55" t="e">
        <f t="shared" si="283"/>
        <v>#REF!</v>
      </c>
      <c r="AC77" s="66"/>
      <c r="AD77" s="55" t="e">
        <f t="shared" ref="AD77:AH77" si="284">COUNTIFS(#REF!,$E77,#REF!,AD$26)</f>
        <v>#REF!</v>
      </c>
      <c r="AE77" s="55" t="e">
        <f t="shared" si="284"/>
        <v>#REF!</v>
      </c>
      <c r="AF77" s="55" t="e">
        <f t="shared" si="284"/>
        <v>#REF!</v>
      </c>
      <c r="AG77" s="55" t="e">
        <f t="shared" si="284"/>
        <v>#REF!</v>
      </c>
      <c r="AH77" s="55" t="e">
        <f t="shared" si="284"/>
        <v>#REF!</v>
      </c>
      <c r="AI77" s="44"/>
    </row>
    <row r="78" spans="5:35" ht="14.25" customHeight="1">
      <c r="E78" s="51" t="s">
        <v>40</v>
      </c>
      <c r="F78" s="55" t="e">
        <f t="shared" ref="F78:J78" si="285">COUNTIFS(#REF!,$E78,#REF!,F$6)</f>
        <v>#REF!</v>
      </c>
      <c r="G78" s="55" t="e">
        <f t="shared" si="285"/>
        <v>#REF!</v>
      </c>
      <c r="H78" s="55" t="e">
        <f t="shared" si="285"/>
        <v>#REF!</v>
      </c>
      <c r="I78" s="55" t="e">
        <f t="shared" si="285"/>
        <v>#REF!</v>
      </c>
      <c r="J78" s="55" t="e">
        <f t="shared" si="285"/>
        <v>#REF!</v>
      </c>
      <c r="K78" s="66"/>
      <c r="L78" s="55" t="e">
        <f t="shared" ref="L78:P78" si="286">COUNTIFS(#REF!,$E78,#REF!,L$6)</f>
        <v>#REF!</v>
      </c>
      <c r="M78" s="55" t="e">
        <f t="shared" si="286"/>
        <v>#REF!</v>
      </c>
      <c r="N78" s="55" t="e">
        <f t="shared" si="286"/>
        <v>#REF!</v>
      </c>
      <c r="O78" s="55" t="e">
        <f t="shared" si="286"/>
        <v>#REF!</v>
      </c>
      <c r="P78" s="55" t="e">
        <f t="shared" si="286"/>
        <v>#REF!</v>
      </c>
      <c r="Q78" s="66"/>
      <c r="R78" s="55" t="e">
        <f t="shared" ref="R78:V78" si="287">COUNTIFS(#REF!,$E78,#REF!,R$6)</f>
        <v>#REF!</v>
      </c>
      <c r="S78" s="55" t="e">
        <f t="shared" si="287"/>
        <v>#REF!</v>
      </c>
      <c r="T78" s="55" t="e">
        <f t="shared" si="287"/>
        <v>#REF!</v>
      </c>
      <c r="U78" s="55" t="e">
        <f t="shared" si="287"/>
        <v>#REF!</v>
      </c>
      <c r="V78" s="55" t="e">
        <f t="shared" si="287"/>
        <v>#REF!</v>
      </c>
      <c r="W78" s="66"/>
      <c r="X78" s="55" t="e">
        <f t="shared" ref="X78:AB78" si="288">COUNTIFS(#REF!,$E78,#REF!,X$6)</f>
        <v>#REF!</v>
      </c>
      <c r="Y78" s="55" t="e">
        <f t="shared" si="288"/>
        <v>#REF!</v>
      </c>
      <c r="Z78" s="55" t="e">
        <f t="shared" si="288"/>
        <v>#REF!</v>
      </c>
      <c r="AA78" s="55" t="e">
        <f t="shared" si="288"/>
        <v>#REF!</v>
      </c>
      <c r="AB78" s="55" t="e">
        <f t="shared" si="288"/>
        <v>#REF!</v>
      </c>
      <c r="AC78" s="66"/>
      <c r="AD78" s="55" t="e">
        <f t="shared" ref="AD78:AH78" si="289">COUNTIFS(#REF!,$E78,#REF!,AD$26)</f>
        <v>#REF!</v>
      </c>
      <c r="AE78" s="55" t="e">
        <f t="shared" si="289"/>
        <v>#REF!</v>
      </c>
      <c r="AF78" s="55" t="e">
        <f t="shared" si="289"/>
        <v>#REF!</v>
      </c>
      <c r="AG78" s="55" t="e">
        <f t="shared" si="289"/>
        <v>#REF!</v>
      </c>
      <c r="AH78" s="55" t="e">
        <f t="shared" si="289"/>
        <v>#REF!</v>
      </c>
      <c r="AI78" s="44"/>
    </row>
    <row r="79" spans="5:35" ht="14.25" customHeight="1">
      <c r="E79" s="51" t="s">
        <v>143</v>
      </c>
      <c r="F79" s="55" t="e">
        <f t="shared" ref="F79:J79" si="290">COUNTIFS(#REF!,$E79,#REF!,F$6)</f>
        <v>#REF!</v>
      </c>
      <c r="G79" s="55" t="e">
        <f t="shared" si="290"/>
        <v>#REF!</v>
      </c>
      <c r="H79" s="55" t="e">
        <f t="shared" si="290"/>
        <v>#REF!</v>
      </c>
      <c r="I79" s="55" t="e">
        <f t="shared" si="290"/>
        <v>#REF!</v>
      </c>
      <c r="J79" s="55" t="e">
        <f t="shared" si="290"/>
        <v>#REF!</v>
      </c>
      <c r="K79" s="66"/>
      <c r="L79" s="55" t="e">
        <f t="shared" ref="L79:P79" si="291">COUNTIFS(#REF!,$E79,#REF!,L$6)</f>
        <v>#REF!</v>
      </c>
      <c r="M79" s="55" t="e">
        <f t="shared" si="291"/>
        <v>#REF!</v>
      </c>
      <c r="N79" s="55" t="e">
        <f t="shared" si="291"/>
        <v>#REF!</v>
      </c>
      <c r="O79" s="55" t="e">
        <f t="shared" si="291"/>
        <v>#REF!</v>
      </c>
      <c r="P79" s="55" t="e">
        <f t="shared" si="291"/>
        <v>#REF!</v>
      </c>
      <c r="Q79" s="66"/>
      <c r="R79" s="55" t="e">
        <f t="shared" ref="R79:V79" si="292">COUNTIFS(#REF!,$E79,#REF!,R$6)</f>
        <v>#REF!</v>
      </c>
      <c r="S79" s="55" t="e">
        <f t="shared" si="292"/>
        <v>#REF!</v>
      </c>
      <c r="T79" s="55" t="e">
        <f t="shared" si="292"/>
        <v>#REF!</v>
      </c>
      <c r="U79" s="55" t="e">
        <f t="shared" si="292"/>
        <v>#REF!</v>
      </c>
      <c r="V79" s="55" t="e">
        <f t="shared" si="292"/>
        <v>#REF!</v>
      </c>
      <c r="W79" s="66"/>
      <c r="X79" s="55" t="e">
        <f t="shared" ref="X79:AB79" si="293">COUNTIFS(#REF!,$E79,#REF!,X$6)</f>
        <v>#REF!</v>
      </c>
      <c r="Y79" s="55" t="e">
        <f t="shared" si="293"/>
        <v>#REF!</v>
      </c>
      <c r="Z79" s="55" t="e">
        <f t="shared" si="293"/>
        <v>#REF!</v>
      </c>
      <c r="AA79" s="55" t="e">
        <f t="shared" si="293"/>
        <v>#REF!</v>
      </c>
      <c r="AB79" s="55" t="e">
        <f t="shared" si="293"/>
        <v>#REF!</v>
      </c>
      <c r="AC79" s="66"/>
      <c r="AD79" s="55" t="e">
        <f t="shared" ref="AD79:AH79" si="294">COUNTIFS(#REF!,$E79,#REF!,AD$26)</f>
        <v>#REF!</v>
      </c>
      <c r="AE79" s="55" t="e">
        <f t="shared" si="294"/>
        <v>#REF!</v>
      </c>
      <c r="AF79" s="55" t="e">
        <f t="shared" si="294"/>
        <v>#REF!</v>
      </c>
      <c r="AG79" s="55" t="e">
        <f t="shared" si="294"/>
        <v>#REF!</v>
      </c>
      <c r="AH79" s="55" t="e">
        <f t="shared" si="294"/>
        <v>#REF!</v>
      </c>
      <c r="AI79" s="44"/>
    </row>
    <row r="80" spans="5:35" ht="14.25" customHeight="1">
      <c r="E80" s="51" t="s">
        <v>113</v>
      </c>
      <c r="F80" s="55" t="e">
        <f t="shared" ref="F80:J80" si="295">COUNTIFS(#REF!,$E80,#REF!,F$6)</f>
        <v>#REF!</v>
      </c>
      <c r="G80" s="55" t="e">
        <f t="shared" si="295"/>
        <v>#REF!</v>
      </c>
      <c r="H80" s="55" t="e">
        <f t="shared" si="295"/>
        <v>#REF!</v>
      </c>
      <c r="I80" s="55" t="e">
        <f t="shared" si="295"/>
        <v>#REF!</v>
      </c>
      <c r="J80" s="55" t="e">
        <f t="shared" si="295"/>
        <v>#REF!</v>
      </c>
      <c r="K80" s="66"/>
      <c r="L80" s="55" t="e">
        <f t="shared" ref="L80:P80" si="296">COUNTIFS(#REF!,$E80,#REF!,L$6)</f>
        <v>#REF!</v>
      </c>
      <c r="M80" s="55" t="e">
        <f t="shared" si="296"/>
        <v>#REF!</v>
      </c>
      <c r="N80" s="55" t="e">
        <f t="shared" si="296"/>
        <v>#REF!</v>
      </c>
      <c r="O80" s="55" t="e">
        <f t="shared" si="296"/>
        <v>#REF!</v>
      </c>
      <c r="P80" s="55" t="e">
        <f t="shared" si="296"/>
        <v>#REF!</v>
      </c>
      <c r="Q80" s="66"/>
      <c r="R80" s="55" t="e">
        <f t="shared" ref="R80:V80" si="297">COUNTIFS(#REF!,$E80,#REF!,R$6)</f>
        <v>#REF!</v>
      </c>
      <c r="S80" s="55" t="e">
        <f t="shared" si="297"/>
        <v>#REF!</v>
      </c>
      <c r="T80" s="55" t="e">
        <f t="shared" si="297"/>
        <v>#REF!</v>
      </c>
      <c r="U80" s="55" t="e">
        <f t="shared" si="297"/>
        <v>#REF!</v>
      </c>
      <c r="V80" s="55" t="e">
        <f t="shared" si="297"/>
        <v>#REF!</v>
      </c>
      <c r="W80" s="66"/>
      <c r="X80" s="55" t="e">
        <f t="shared" ref="X80:AB80" si="298">COUNTIFS(#REF!,$E80,#REF!,X$6)</f>
        <v>#REF!</v>
      </c>
      <c r="Y80" s="55" t="e">
        <f t="shared" si="298"/>
        <v>#REF!</v>
      </c>
      <c r="Z80" s="55" t="e">
        <f t="shared" si="298"/>
        <v>#REF!</v>
      </c>
      <c r="AA80" s="55" t="e">
        <f t="shared" si="298"/>
        <v>#REF!</v>
      </c>
      <c r="AB80" s="55" t="e">
        <f t="shared" si="298"/>
        <v>#REF!</v>
      </c>
      <c r="AC80" s="66"/>
      <c r="AD80" s="55" t="e">
        <f t="shared" ref="AD80:AH80" si="299">COUNTIFS(#REF!,$E80,#REF!,AD$26)</f>
        <v>#REF!</v>
      </c>
      <c r="AE80" s="55" t="e">
        <f t="shared" si="299"/>
        <v>#REF!</v>
      </c>
      <c r="AF80" s="55" t="e">
        <f t="shared" si="299"/>
        <v>#REF!</v>
      </c>
      <c r="AG80" s="55" t="e">
        <f t="shared" si="299"/>
        <v>#REF!</v>
      </c>
      <c r="AH80" s="55" t="e">
        <f t="shared" si="299"/>
        <v>#REF!</v>
      </c>
      <c r="AI80" s="44"/>
    </row>
    <row r="81" spans="1:48" ht="14.25" customHeight="1">
      <c r="E81" s="51" t="s">
        <v>57</v>
      </c>
      <c r="F81" s="55" t="e">
        <f t="shared" ref="F81:J81" si="300">COUNTIFS(#REF!,$E81,#REF!,F$6)</f>
        <v>#REF!</v>
      </c>
      <c r="G81" s="55" t="e">
        <f t="shared" si="300"/>
        <v>#REF!</v>
      </c>
      <c r="H81" s="55" t="e">
        <f t="shared" si="300"/>
        <v>#REF!</v>
      </c>
      <c r="I81" s="55" t="e">
        <f t="shared" si="300"/>
        <v>#REF!</v>
      </c>
      <c r="J81" s="55" t="e">
        <f t="shared" si="300"/>
        <v>#REF!</v>
      </c>
      <c r="K81" s="66"/>
      <c r="L81" s="55" t="e">
        <f t="shared" ref="L81:P81" si="301">COUNTIFS(#REF!,$E81,#REF!,L$6)</f>
        <v>#REF!</v>
      </c>
      <c r="M81" s="55" t="e">
        <f t="shared" si="301"/>
        <v>#REF!</v>
      </c>
      <c r="N81" s="55" t="e">
        <f t="shared" si="301"/>
        <v>#REF!</v>
      </c>
      <c r="O81" s="55" t="e">
        <f t="shared" si="301"/>
        <v>#REF!</v>
      </c>
      <c r="P81" s="55" t="e">
        <f t="shared" si="301"/>
        <v>#REF!</v>
      </c>
      <c r="Q81" s="66"/>
      <c r="R81" s="55" t="e">
        <f t="shared" ref="R81:V81" si="302">COUNTIFS(#REF!,$E81,#REF!,R$6)</f>
        <v>#REF!</v>
      </c>
      <c r="S81" s="55" t="e">
        <f t="shared" si="302"/>
        <v>#REF!</v>
      </c>
      <c r="T81" s="55" t="e">
        <f t="shared" si="302"/>
        <v>#REF!</v>
      </c>
      <c r="U81" s="55" t="e">
        <f t="shared" si="302"/>
        <v>#REF!</v>
      </c>
      <c r="V81" s="55" t="e">
        <f t="shared" si="302"/>
        <v>#REF!</v>
      </c>
      <c r="W81" s="66"/>
      <c r="X81" s="55" t="e">
        <f t="shared" ref="X81:AB81" si="303">COUNTIFS(#REF!,$E81,#REF!,X$6)</f>
        <v>#REF!</v>
      </c>
      <c r="Y81" s="55" t="e">
        <f t="shared" si="303"/>
        <v>#REF!</v>
      </c>
      <c r="Z81" s="55" t="e">
        <f t="shared" si="303"/>
        <v>#REF!</v>
      </c>
      <c r="AA81" s="55" t="e">
        <f t="shared" si="303"/>
        <v>#REF!</v>
      </c>
      <c r="AB81" s="55" t="e">
        <f t="shared" si="303"/>
        <v>#REF!</v>
      </c>
      <c r="AC81" s="66"/>
      <c r="AD81" s="55" t="e">
        <f t="shared" ref="AD81:AH81" si="304">COUNTIFS(#REF!,$E81,#REF!,AD$26)</f>
        <v>#REF!</v>
      </c>
      <c r="AE81" s="55" t="e">
        <f t="shared" si="304"/>
        <v>#REF!</v>
      </c>
      <c r="AF81" s="55" t="e">
        <f t="shared" si="304"/>
        <v>#REF!</v>
      </c>
      <c r="AG81" s="55" t="e">
        <f t="shared" si="304"/>
        <v>#REF!</v>
      </c>
      <c r="AH81" s="55" t="e">
        <f t="shared" si="304"/>
        <v>#REF!</v>
      </c>
      <c r="AI81" s="44"/>
    </row>
    <row r="82" spans="1:48" ht="14.25" customHeight="1">
      <c r="A82" s="67"/>
      <c r="B82" s="67"/>
      <c r="C82" s="67"/>
      <c r="D82" s="67"/>
      <c r="E82" s="60" t="s">
        <v>336</v>
      </c>
      <c r="F82" s="36" t="e">
        <f t="shared" ref="F82:J82" si="305">SUM(F67:F81)</f>
        <v>#REF!</v>
      </c>
      <c r="G82" s="36" t="e">
        <f t="shared" si="305"/>
        <v>#REF!</v>
      </c>
      <c r="H82" s="36" t="e">
        <f t="shared" si="305"/>
        <v>#REF!</v>
      </c>
      <c r="I82" s="36" t="e">
        <f t="shared" si="305"/>
        <v>#REF!</v>
      </c>
      <c r="J82" s="36" t="e">
        <f t="shared" si="305"/>
        <v>#REF!</v>
      </c>
      <c r="K82" s="62"/>
      <c r="L82" s="36" t="e">
        <f t="shared" ref="L82:P82" si="306">SUM(L67:L81)</f>
        <v>#REF!</v>
      </c>
      <c r="M82" s="36" t="e">
        <f t="shared" si="306"/>
        <v>#REF!</v>
      </c>
      <c r="N82" s="36" t="e">
        <f t="shared" si="306"/>
        <v>#REF!</v>
      </c>
      <c r="O82" s="36" t="e">
        <f t="shared" si="306"/>
        <v>#REF!</v>
      </c>
      <c r="P82" s="36" t="e">
        <f t="shared" si="306"/>
        <v>#REF!</v>
      </c>
      <c r="Q82" s="62"/>
      <c r="R82" s="36" t="e">
        <f t="shared" ref="R82:V82" si="307">SUM(R67:R81)</f>
        <v>#REF!</v>
      </c>
      <c r="S82" s="36" t="e">
        <f t="shared" si="307"/>
        <v>#REF!</v>
      </c>
      <c r="T82" s="36" t="e">
        <f t="shared" si="307"/>
        <v>#REF!</v>
      </c>
      <c r="U82" s="36" t="e">
        <f t="shared" si="307"/>
        <v>#REF!</v>
      </c>
      <c r="V82" s="36" t="e">
        <f t="shared" si="307"/>
        <v>#REF!</v>
      </c>
      <c r="W82" s="62"/>
      <c r="X82" s="36" t="e">
        <f t="shared" ref="X82:AB82" si="308">SUM(X67:X81)</f>
        <v>#REF!</v>
      </c>
      <c r="Y82" s="36" t="e">
        <f t="shared" si="308"/>
        <v>#REF!</v>
      </c>
      <c r="Z82" s="36" t="e">
        <f t="shared" si="308"/>
        <v>#REF!</v>
      </c>
      <c r="AA82" s="36" t="e">
        <f t="shared" si="308"/>
        <v>#REF!</v>
      </c>
      <c r="AB82" s="36" t="e">
        <f t="shared" si="308"/>
        <v>#REF!</v>
      </c>
      <c r="AC82" s="62"/>
      <c r="AD82" s="36" t="e">
        <f t="shared" ref="AD82:AH82" si="309">SUM(AD67:AD81)</f>
        <v>#REF!</v>
      </c>
      <c r="AE82" s="36" t="e">
        <f t="shared" si="309"/>
        <v>#REF!</v>
      </c>
      <c r="AF82" s="36" t="e">
        <f t="shared" si="309"/>
        <v>#REF!</v>
      </c>
      <c r="AG82" s="36" t="e">
        <f t="shared" si="309"/>
        <v>#REF!</v>
      </c>
      <c r="AH82" s="36" t="e">
        <f t="shared" si="309"/>
        <v>#REF!</v>
      </c>
      <c r="AI82" s="68"/>
      <c r="AJ82" s="67"/>
      <c r="AK82" s="67"/>
      <c r="AL82" s="67"/>
      <c r="AM82" s="67"/>
      <c r="AN82" s="67"/>
      <c r="AO82" s="67"/>
      <c r="AP82" s="67"/>
      <c r="AQ82" s="67"/>
      <c r="AR82" s="67"/>
      <c r="AS82" s="67"/>
      <c r="AT82" s="67"/>
      <c r="AU82" s="67"/>
      <c r="AV82" s="67"/>
    </row>
    <row r="83" spans="1:48" ht="14.25" customHeight="1">
      <c r="F83" s="14"/>
      <c r="G83" s="14"/>
      <c r="H83" s="14"/>
      <c r="I83" s="14"/>
      <c r="J83" s="14"/>
      <c r="K83" s="43"/>
      <c r="L83" s="14"/>
      <c r="M83" s="14"/>
      <c r="N83" s="14"/>
      <c r="O83" s="14"/>
      <c r="P83" s="14"/>
      <c r="Q83" s="43"/>
      <c r="R83" s="14"/>
      <c r="S83" s="14"/>
      <c r="T83" s="14"/>
      <c r="U83" s="14"/>
      <c r="V83" s="14"/>
      <c r="W83" s="43"/>
      <c r="X83" s="14"/>
      <c r="Y83" s="14"/>
      <c r="Z83" s="14"/>
      <c r="AA83" s="14"/>
      <c r="AB83" s="14"/>
      <c r="AC83" s="43"/>
      <c r="AD83" s="14"/>
      <c r="AE83" s="14"/>
      <c r="AF83" s="14"/>
      <c r="AG83" s="14"/>
      <c r="AH83" s="14"/>
      <c r="AI83" s="44"/>
    </row>
    <row r="84" spans="1:48" ht="14.25" customHeight="1">
      <c r="E84" s="110" t="s">
        <v>339</v>
      </c>
      <c r="F84" s="104"/>
      <c r="G84" s="104"/>
      <c r="H84" s="104"/>
      <c r="I84" s="104"/>
      <c r="J84" s="104"/>
      <c r="K84" s="104"/>
      <c r="L84" s="104"/>
      <c r="M84" s="104"/>
      <c r="N84" s="104"/>
      <c r="O84" s="104"/>
      <c r="P84" s="104"/>
      <c r="Q84" s="104"/>
      <c r="R84" s="104"/>
      <c r="S84" s="104"/>
      <c r="T84" s="104"/>
      <c r="U84" s="104"/>
      <c r="V84" s="104"/>
      <c r="W84" s="105"/>
      <c r="X84" s="14"/>
      <c r="Y84" s="14"/>
      <c r="Z84" s="14"/>
      <c r="AA84" s="14"/>
      <c r="AB84" s="14"/>
      <c r="AC84" s="43"/>
      <c r="AD84" s="14"/>
      <c r="AE84" s="14"/>
      <c r="AF84" s="14"/>
      <c r="AG84" s="14"/>
      <c r="AH84" s="14"/>
      <c r="AI84" s="44"/>
    </row>
    <row r="85" spans="1:48" ht="44.25" customHeight="1">
      <c r="E85" s="51"/>
      <c r="F85" s="115" t="s">
        <v>30</v>
      </c>
      <c r="G85" s="104"/>
      <c r="H85" s="104"/>
      <c r="I85" s="104"/>
      <c r="J85" s="105"/>
      <c r="K85" s="73"/>
      <c r="L85" s="114" t="s">
        <v>31</v>
      </c>
      <c r="M85" s="104"/>
      <c r="N85" s="104"/>
      <c r="O85" s="104"/>
      <c r="P85" s="105"/>
      <c r="Q85" s="73"/>
      <c r="R85" s="115" t="s">
        <v>32</v>
      </c>
      <c r="S85" s="104"/>
      <c r="T85" s="104"/>
      <c r="U85" s="104"/>
      <c r="V85" s="105"/>
      <c r="W85" s="56"/>
      <c r="X85" s="14"/>
      <c r="Y85" s="14"/>
      <c r="Z85" s="14"/>
      <c r="AA85" s="14"/>
      <c r="AB85" s="14"/>
      <c r="AC85" s="43"/>
      <c r="AD85" s="14"/>
      <c r="AE85" s="14"/>
      <c r="AF85" s="14"/>
      <c r="AG85" s="14"/>
      <c r="AH85" s="14"/>
      <c r="AI85" s="44"/>
    </row>
    <row r="86" spans="1:48" ht="14.25" customHeight="1">
      <c r="E86" s="51" t="s">
        <v>7</v>
      </c>
      <c r="F86" s="63" t="s">
        <v>310</v>
      </c>
      <c r="G86" s="63" t="s">
        <v>311</v>
      </c>
      <c r="H86" s="63" t="s">
        <v>312</v>
      </c>
      <c r="I86" s="63" t="s">
        <v>313</v>
      </c>
      <c r="J86" s="63" t="s">
        <v>314</v>
      </c>
      <c r="K86" s="56"/>
      <c r="L86" s="63" t="s">
        <v>310</v>
      </c>
      <c r="M86" s="63" t="s">
        <v>311</v>
      </c>
      <c r="N86" s="63" t="s">
        <v>312</v>
      </c>
      <c r="O86" s="63" t="s">
        <v>313</v>
      </c>
      <c r="P86" s="63" t="s">
        <v>314</v>
      </c>
      <c r="Q86" s="56"/>
      <c r="R86" s="63" t="s">
        <v>310</v>
      </c>
      <c r="S86" s="63" t="s">
        <v>311</v>
      </c>
      <c r="T86" s="63" t="s">
        <v>312</v>
      </c>
      <c r="U86" s="63" t="s">
        <v>313</v>
      </c>
      <c r="V86" s="63" t="s">
        <v>314</v>
      </c>
      <c r="W86" s="56"/>
      <c r="X86" s="14"/>
      <c r="Y86" s="14"/>
      <c r="Z86" s="14"/>
      <c r="AA86" s="14"/>
      <c r="AB86" s="14"/>
      <c r="AC86" s="43"/>
      <c r="AD86" s="14"/>
      <c r="AE86" s="14"/>
      <c r="AF86" s="14"/>
      <c r="AG86" s="14"/>
      <c r="AH86" s="14"/>
      <c r="AI86" s="44"/>
    </row>
    <row r="87" spans="1:48" ht="14.25" customHeight="1">
      <c r="E87" s="51" t="s">
        <v>34</v>
      </c>
      <c r="F87" s="55" t="e">
        <f t="shared" ref="F87:J87" si="310">COUNTIFS(#REF!,$E87,#REF!,F$6)</f>
        <v>#REF!</v>
      </c>
      <c r="G87" s="55" t="e">
        <f t="shared" si="310"/>
        <v>#REF!</v>
      </c>
      <c r="H87" s="55" t="e">
        <f t="shared" si="310"/>
        <v>#REF!</v>
      </c>
      <c r="I87" s="55" t="e">
        <f t="shared" si="310"/>
        <v>#REF!</v>
      </c>
      <c r="J87" s="55" t="e">
        <f t="shared" si="310"/>
        <v>#REF!</v>
      </c>
      <c r="K87" s="56"/>
      <c r="L87" s="55" t="e">
        <f t="shared" ref="L87:P87" si="311">COUNTIFS(#REF!,$E87,#REF!,L$6)</f>
        <v>#REF!</v>
      </c>
      <c r="M87" s="55" t="e">
        <f t="shared" si="311"/>
        <v>#REF!</v>
      </c>
      <c r="N87" s="55" t="e">
        <f t="shared" si="311"/>
        <v>#REF!</v>
      </c>
      <c r="O87" s="55" t="e">
        <f t="shared" si="311"/>
        <v>#REF!</v>
      </c>
      <c r="P87" s="55" t="e">
        <f t="shared" si="311"/>
        <v>#REF!</v>
      </c>
      <c r="Q87" s="56"/>
      <c r="R87" s="55" t="e">
        <f t="shared" ref="R87:V87" si="312">COUNTIFS(#REF!,$E87,#REF!,R$6)</f>
        <v>#REF!</v>
      </c>
      <c r="S87" s="55" t="e">
        <f t="shared" si="312"/>
        <v>#REF!</v>
      </c>
      <c r="T87" s="55" t="e">
        <f t="shared" si="312"/>
        <v>#REF!</v>
      </c>
      <c r="U87" s="55" t="e">
        <f t="shared" si="312"/>
        <v>#REF!</v>
      </c>
      <c r="V87" s="55" t="e">
        <f t="shared" si="312"/>
        <v>#REF!</v>
      </c>
      <c r="W87" s="56"/>
      <c r="X87" s="14"/>
      <c r="Y87" s="14"/>
      <c r="Z87" s="14"/>
      <c r="AA87" s="14"/>
      <c r="AB87" s="14"/>
      <c r="AC87" s="43"/>
      <c r="AD87" s="14"/>
      <c r="AE87" s="14"/>
      <c r="AF87" s="14"/>
      <c r="AG87" s="14"/>
      <c r="AH87" s="14"/>
      <c r="AI87" s="44"/>
    </row>
    <row r="88" spans="1:48" ht="14.25" customHeight="1">
      <c r="E88" s="51" t="s">
        <v>100</v>
      </c>
      <c r="F88" s="55" t="e">
        <f t="shared" ref="F88:J88" si="313">COUNTIFS(#REF!,$E88,#REF!,F$6)</f>
        <v>#REF!</v>
      </c>
      <c r="G88" s="55" t="e">
        <f t="shared" si="313"/>
        <v>#REF!</v>
      </c>
      <c r="H88" s="55" t="e">
        <f t="shared" si="313"/>
        <v>#REF!</v>
      </c>
      <c r="I88" s="55" t="e">
        <f t="shared" si="313"/>
        <v>#REF!</v>
      </c>
      <c r="J88" s="55" t="e">
        <f t="shared" si="313"/>
        <v>#REF!</v>
      </c>
      <c r="K88" s="56"/>
      <c r="L88" s="55" t="e">
        <f t="shared" ref="L88:P88" si="314">COUNTIFS(#REF!,$E88,#REF!,L$6)</f>
        <v>#REF!</v>
      </c>
      <c r="M88" s="55" t="e">
        <f t="shared" si="314"/>
        <v>#REF!</v>
      </c>
      <c r="N88" s="55" t="e">
        <f t="shared" si="314"/>
        <v>#REF!</v>
      </c>
      <c r="O88" s="55" t="e">
        <f t="shared" si="314"/>
        <v>#REF!</v>
      </c>
      <c r="P88" s="55" t="e">
        <f t="shared" si="314"/>
        <v>#REF!</v>
      </c>
      <c r="Q88" s="56"/>
      <c r="R88" s="55" t="e">
        <f t="shared" ref="R88:V88" si="315">COUNTIFS(#REF!,$E88,#REF!,R$6)</f>
        <v>#REF!</v>
      </c>
      <c r="S88" s="55" t="e">
        <f t="shared" si="315"/>
        <v>#REF!</v>
      </c>
      <c r="T88" s="55" t="e">
        <f t="shared" si="315"/>
        <v>#REF!</v>
      </c>
      <c r="U88" s="55" t="e">
        <f t="shared" si="315"/>
        <v>#REF!</v>
      </c>
      <c r="V88" s="55" t="e">
        <f t="shared" si="315"/>
        <v>#REF!</v>
      </c>
      <c r="W88" s="56"/>
      <c r="X88" s="14"/>
      <c r="Y88" s="14"/>
      <c r="Z88" s="14"/>
      <c r="AA88" s="14"/>
      <c r="AB88" s="14"/>
      <c r="AC88" s="43"/>
      <c r="AD88" s="14"/>
      <c r="AE88" s="14"/>
      <c r="AF88" s="14"/>
      <c r="AG88" s="14"/>
      <c r="AH88" s="14"/>
      <c r="AI88" s="44"/>
    </row>
    <row r="89" spans="1:48" ht="14.25" customHeight="1">
      <c r="E89" s="51" t="s">
        <v>43</v>
      </c>
      <c r="F89" s="55" t="e">
        <f t="shared" ref="F89:J89" si="316">COUNTIFS(#REF!,$E89,#REF!,F$6)</f>
        <v>#REF!</v>
      </c>
      <c r="G89" s="55" t="e">
        <f t="shared" si="316"/>
        <v>#REF!</v>
      </c>
      <c r="H89" s="55" t="e">
        <f t="shared" si="316"/>
        <v>#REF!</v>
      </c>
      <c r="I89" s="55" t="e">
        <f t="shared" si="316"/>
        <v>#REF!</v>
      </c>
      <c r="J89" s="55" t="e">
        <f t="shared" si="316"/>
        <v>#REF!</v>
      </c>
      <c r="K89" s="56"/>
      <c r="L89" s="55" t="e">
        <f t="shared" ref="L89:P89" si="317">COUNTIFS(#REF!,$E89,#REF!,L$6)</f>
        <v>#REF!</v>
      </c>
      <c r="M89" s="55" t="e">
        <f t="shared" si="317"/>
        <v>#REF!</v>
      </c>
      <c r="N89" s="55" t="e">
        <f t="shared" si="317"/>
        <v>#REF!</v>
      </c>
      <c r="O89" s="55" t="e">
        <f t="shared" si="317"/>
        <v>#REF!</v>
      </c>
      <c r="P89" s="55" t="e">
        <f t="shared" si="317"/>
        <v>#REF!</v>
      </c>
      <c r="Q89" s="56"/>
      <c r="R89" s="55" t="e">
        <f t="shared" ref="R89:V89" si="318">COUNTIFS(#REF!,$E89,#REF!,R$6)</f>
        <v>#REF!</v>
      </c>
      <c r="S89" s="55" t="e">
        <f t="shared" si="318"/>
        <v>#REF!</v>
      </c>
      <c r="T89" s="55" t="e">
        <f t="shared" si="318"/>
        <v>#REF!</v>
      </c>
      <c r="U89" s="55" t="e">
        <f t="shared" si="318"/>
        <v>#REF!</v>
      </c>
      <c r="V89" s="55" t="e">
        <f t="shared" si="318"/>
        <v>#REF!</v>
      </c>
      <c r="W89" s="56"/>
      <c r="X89" s="14"/>
      <c r="Y89" s="14"/>
      <c r="Z89" s="14"/>
      <c r="AA89" s="14"/>
      <c r="AB89" s="14"/>
      <c r="AC89" s="43"/>
      <c r="AD89" s="14"/>
      <c r="AE89" s="14"/>
      <c r="AF89" s="14"/>
      <c r="AG89" s="14"/>
      <c r="AH89" s="14"/>
      <c r="AI89" s="44"/>
    </row>
    <row r="90" spans="1:48" ht="14.25" customHeight="1">
      <c r="E90" s="51" t="s">
        <v>48</v>
      </c>
      <c r="F90" s="55" t="e">
        <f t="shared" ref="F90:J90" si="319">COUNTIFS(#REF!,$E90,#REF!,F$6)</f>
        <v>#REF!</v>
      </c>
      <c r="G90" s="55" t="e">
        <f t="shared" si="319"/>
        <v>#REF!</v>
      </c>
      <c r="H90" s="55" t="e">
        <f t="shared" si="319"/>
        <v>#REF!</v>
      </c>
      <c r="I90" s="55" t="e">
        <f t="shared" si="319"/>
        <v>#REF!</v>
      </c>
      <c r="J90" s="55" t="e">
        <f t="shared" si="319"/>
        <v>#REF!</v>
      </c>
      <c r="K90" s="56"/>
      <c r="L90" s="55" t="e">
        <f t="shared" ref="L90:P90" si="320">COUNTIFS(#REF!,$E90,#REF!,L$6)</f>
        <v>#REF!</v>
      </c>
      <c r="M90" s="55" t="e">
        <f t="shared" si="320"/>
        <v>#REF!</v>
      </c>
      <c r="N90" s="55" t="e">
        <f t="shared" si="320"/>
        <v>#REF!</v>
      </c>
      <c r="O90" s="55" t="e">
        <f t="shared" si="320"/>
        <v>#REF!</v>
      </c>
      <c r="P90" s="55" t="e">
        <f t="shared" si="320"/>
        <v>#REF!</v>
      </c>
      <c r="Q90" s="56"/>
      <c r="R90" s="55" t="e">
        <f t="shared" ref="R90:V90" si="321">COUNTIFS(#REF!,$E90,#REF!,R$6)</f>
        <v>#REF!</v>
      </c>
      <c r="S90" s="55" t="e">
        <f t="shared" si="321"/>
        <v>#REF!</v>
      </c>
      <c r="T90" s="55" t="e">
        <f t="shared" si="321"/>
        <v>#REF!</v>
      </c>
      <c r="U90" s="55" t="e">
        <f t="shared" si="321"/>
        <v>#REF!</v>
      </c>
      <c r="V90" s="55" t="e">
        <f t="shared" si="321"/>
        <v>#REF!</v>
      </c>
      <c r="W90" s="56"/>
      <c r="X90" s="14"/>
      <c r="Y90" s="14"/>
      <c r="Z90" s="14"/>
      <c r="AA90" s="14"/>
      <c r="AB90" s="14"/>
      <c r="AC90" s="43"/>
      <c r="AD90" s="14"/>
      <c r="AE90" s="14"/>
      <c r="AF90" s="14"/>
      <c r="AG90" s="14"/>
      <c r="AH90" s="14"/>
      <c r="AI90" s="44"/>
    </row>
    <row r="91" spans="1:48" ht="14.25" customHeight="1">
      <c r="E91" s="51" t="s">
        <v>68</v>
      </c>
      <c r="F91" s="55" t="e">
        <f t="shared" ref="F91:J91" si="322">COUNTIFS(#REF!,$E91,#REF!,F$6)</f>
        <v>#REF!</v>
      </c>
      <c r="G91" s="55" t="e">
        <f t="shared" si="322"/>
        <v>#REF!</v>
      </c>
      <c r="H91" s="55" t="e">
        <f t="shared" si="322"/>
        <v>#REF!</v>
      </c>
      <c r="I91" s="55" t="e">
        <f t="shared" si="322"/>
        <v>#REF!</v>
      </c>
      <c r="J91" s="55" t="e">
        <f t="shared" si="322"/>
        <v>#REF!</v>
      </c>
      <c r="K91" s="56"/>
      <c r="L91" s="55" t="e">
        <f t="shared" ref="L91:P91" si="323">COUNTIFS(#REF!,$E91,#REF!,L$6)</f>
        <v>#REF!</v>
      </c>
      <c r="M91" s="55" t="e">
        <f t="shared" si="323"/>
        <v>#REF!</v>
      </c>
      <c r="N91" s="55" t="e">
        <f t="shared" si="323"/>
        <v>#REF!</v>
      </c>
      <c r="O91" s="55" t="e">
        <f t="shared" si="323"/>
        <v>#REF!</v>
      </c>
      <c r="P91" s="55" t="e">
        <f t="shared" si="323"/>
        <v>#REF!</v>
      </c>
      <c r="Q91" s="56"/>
      <c r="R91" s="55" t="e">
        <f t="shared" ref="R91:V91" si="324">COUNTIFS(#REF!,$E91,#REF!,R$6)</f>
        <v>#REF!</v>
      </c>
      <c r="S91" s="55" t="e">
        <f t="shared" si="324"/>
        <v>#REF!</v>
      </c>
      <c r="T91" s="55" t="e">
        <f t="shared" si="324"/>
        <v>#REF!</v>
      </c>
      <c r="U91" s="55" t="e">
        <f t="shared" si="324"/>
        <v>#REF!</v>
      </c>
      <c r="V91" s="55" t="e">
        <f t="shared" si="324"/>
        <v>#REF!</v>
      </c>
      <c r="W91" s="56"/>
      <c r="X91" s="14"/>
      <c r="Y91" s="14"/>
      <c r="Z91" s="14"/>
      <c r="AA91" s="14"/>
      <c r="AB91" s="14"/>
      <c r="AC91" s="43"/>
      <c r="AD91" s="14"/>
      <c r="AE91" s="14"/>
      <c r="AF91" s="14"/>
      <c r="AG91" s="14"/>
      <c r="AH91" s="14"/>
      <c r="AI91" s="44"/>
    </row>
    <row r="92" spans="1:48" ht="14.25" customHeight="1">
      <c r="E92" s="51" t="s">
        <v>91</v>
      </c>
      <c r="F92" s="55" t="e">
        <f t="shared" ref="F92:J92" si="325">COUNTIFS(#REF!,$E92,#REF!,F$6)</f>
        <v>#REF!</v>
      </c>
      <c r="G92" s="55" t="e">
        <f t="shared" si="325"/>
        <v>#REF!</v>
      </c>
      <c r="H92" s="55" t="e">
        <f t="shared" si="325"/>
        <v>#REF!</v>
      </c>
      <c r="I92" s="55" t="e">
        <f t="shared" si="325"/>
        <v>#REF!</v>
      </c>
      <c r="J92" s="55" t="e">
        <f t="shared" si="325"/>
        <v>#REF!</v>
      </c>
      <c r="K92" s="56"/>
      <c r="L92" s="55" t="e">
        <f t="shared" ref="L92:P92" si="326">COUNTIFS(#REF!,$E92,#REF!,L$6)</f>
        <v>#REF!</v>
      </c>
      <c r="M92" s="55" t="e">
        <f t="shared" si="326"/>
        <v>#REF!</v>
      </c>
      <c r="N92" s="55" t="e">
        <f t="shared" si="326"/>
        <v>#REF!</v>
      </c>
      <c r="O92" s="55" t="e">
        <f t="shared" si="326"/>
        <v>#REF!</v>
      </c>
      <c r="P92" s="55" t="e">
        <f t="shared" si="326"/>
        <v>#REF!</v>
      </c>
      <c r="Q92" s="56"/>
      <c r="R92" s="55" t="e">
        <f t="shared" ref="R92:V92" si="327">COUNTIFS(#REF!,$E92,#REF!,R$6)</f>
        <v>#REF!</v>
      </c>
      <c r="S92" s="55" t="e">
        <f t="shared" si="327"/>
        <v>#REF!</v>
      </c>
      <c r="T92" s="55" t="e">
        <f t="shared" si="327"/>
        <v>#REF!</v>
      </c>
      <c r="U92" s="55" t="e">
        <f t="shared" si="327"/>
        <v>#REF!</v>
      </c>
      <c r="V92" s="55" t="e">
        <f t="shared" si="327"/>
        <v>#REF!</v>
      </c>
      <c r="W92" s="56"/>
      <c r="X92" s="14"/>
      <c r="Y92" s="14"/>
      <c r="Z92" s="14"/>
      <c r="AA92" s="14"/>
      <c r="AB92" s="14"/>
      <c r="AC92" s="43"/>
      <c r="AD92" s="14"/>
      <c r="AE92" s="14"/>
      <c r="AF92" s="14"/>
      <c r="AG92" s="14"/>
      <c r="AH92" s="14"/>
      <c r="AI92" s="44"/>
    </row>
    <row r="93" spans="1:48" ht="14.25" customHeight="1">
      <c r="E93" s="51" t="s">
        <v>51</v>
      </c>
      <c r="F93" s="55" t="e">
        <f t="shared" ref="F93:J93" si="328">COUNTIFS(#REF!,$E93,#REF!,F$6)</f>
        <v>#REF!</v>
      </c>
      <c r="G93" s="55" t="e">
        <f t="shared" si="328"/>
        <v>#REF!</v>
      </c>
      <c r="H93" s="55" t="e">
        <f t="shared" si="328"/>
        <v>#REF!</v>
      </c>
      <c r="I93" s="55" t="e">
        <f t="shared" si="328"/>
        <v>#REF!</v>
      </c>
      <c r="J93" s="55" t="e">
        <f t="shared" si="328"/>
        <v>#REF!</v>
      </c>
      <c r="K93" s="56"/>
      <c r="L93" s="55" t="e">
        <f t="shared" ref="L93:P93" si="329">COUNTIFS(#REF!,$E93,#REF!,L$6)</f>
        <v>#REF!</v>
      </c>
      <c r="M93" s="55" t="e">
        <f t="shared" si="329"/>
        <v>#REF!</v>
      </c>
      <c r="N93" s="55" t="e">
        <f t="shared" si="329"/>
        <v>#REF!</v>
      </c>
      <c r="O93" s="55" t="e">
        <f t="shared" si="329"/>
        <v>#REF!</v>
      </c>
      <c r="P93" s="55" t="e">
        <f t="shared" si="329"/>
        <v>#REF!</v>
      </c>
      <c r="Q93" s="56"/>
      <c r="R93" s="55" t="e">
        <f t="shared" ref="R93:V93" si="330">COUNTIFS(#REF!,$E93,#REF!,R$6)</f>
        <v>#REF!</v>
      </c>
      <c r="S93" s="55" t="e">
        <f t="shared" si="330"/>
        <v>#REF!</v>
      </c>
      <c r="T93" s="55" t="e">
        <f t="shared" si="330"/>
        <v>#REF!</v>
      </c>
      <c r="U93" s="55" t="e">
        <f t="shared" si="330"/>
        <v>#REF!</v>
      </c>
      <c r="V93" s="55" t="e">
        <f t="shared" si="330"/>
        <v>#REF!</v>
      </c>
      <c r="W93" s="56"/>
      <c r="X93" s="14"/>
      <c r="Y93" s="14"/>
      <c r="Z93" s="14"/>
      <c r="AA93" s="14"/>
      <c r="AB93" s="14"/>
      <c r="AC93" s="43"/>
      <c r="AD93" s="14"/>
      <c r="AE93" s="14"/>
      <c r="AF93" s="14"/>
      <c r="AG93" s="14"/>
      <c r="AH93" s="14"/>
      <c r="AI93" s="44"/>
    </row>
    <row r="94" spans="1:48" ht="14.25" customHeight="1">
      <c r="E94" s="51" t="s">
        <v>54</v>
      </c>
      <c r="F94" s="55" t="e">
        <f t="shared" ref="F94:J94" si="331">COUNTIFS(#REF!,$E94,#REF!,F$6)</f>
        <v>#REF!</v>
      </c>
      <c r="G94" s="55" t="e">
        <f t="shared" si="331"/>
        <v>#REF!</v>
      </c>
      <c r="H94" s="55" t="e">
        <f t="shared" si="331"/>
        <v>#REF!</v>
      </c>
      <c r="I94" s="55" t="e">
        <f t="shared" si="331"/>
        <v>#REF!</v>
      </c>
      <c r="J94" s="55" t="e">
        <f t="shared" si="331"/>
        <v>#REF!</v>
      </c>
      <c r="K94" s="56"/>
      <c r="L94" s="55" t="e">
        <f t="shared" ref="L94:P94" si="332">COUNTIFS(#REF!,$E94,#REF!,L$6)</f>
        <v>#REF!</v>
      </c>
      <c r="M94" s="55" t="e">
        <f t="shared" si="332"/>
        <v>#REF!</v>
      </c>
      <c r="N94" s="55" t="e">
        <f t="shared" si="332"/>
        <v>#REF!</v>
      </c>
      <c r="O94" s="55" t="e">
        <f t="shared" si="332"/>
        <v>#REF!</v>
      </c>
      <c r="P94" s="55" t="e">
        <f t="shared" si="332"/>
        <v>#REF!</v>
      </c>
      <c r="Q94" s="56"/>
      <c r="R94" s="55" t="e">
        <f t="shared" ref="R94:V94" si="333">COUNTIFS(#REF!,$E94,#REF!,R$6)</f>
        <v>#REF!</v>
      </c>
      <c r="S94" s="55" t="e">
        <f t="shared" si="333"/>
        <v>#REF!</v>
      </c>
      <c r="T94" s="55" t="e">
        <f t="shared" si="333"/>
        <v>#REF!</v>
      </c>
      <c r="U94" s="55" t="e">
        <f t="shared" si="333"/>
        <v>#REF!</v>
      </c>
      <c r="V94" s="55" t="e">
        <f t="shared" si="333"/>
        <v>#REF!</v>
      </c>
      <c r="W94" s="56"/>
      <c r="X94" s="14"/>
      <c r="Y94" s="14"/>
      <c r="Z94" s="14"/>
      <c r="AA94" s="14"/>
      <c r="AB94" s="14"/>
      <c r="AC94" s="43"/>
      <c r="AD94" s="14"/>
      <c r="AE94" s="14"/>
      <c r="AF94" s="14"/>
      <c r="AG94" s="14"/>
      <c r="AH94" s="14"/>
      <c r="AI94" s="44"/>
    </row>
    <row r="95" spans="1:48" ht="14.25" customHeight="1">
      <c r="E95" s="51" t="s">
        <v>75</v>
      </c>
      <c r="F95" s="55" t="e">
        <f t="shared" ref="F95:J95" si="334">COUNTIFS(#REF!,$E95,#REF!,F$6)</f>
        <v>#REF!</v>
      </c>
      <c r="G95" s="55" t="e">
        <f t="shared" si="334"/>
        <v>#REF!</v>
      </c>
      <c r="H95" s="55" t="e">
        <f t="shared" si="334"/>
        <v>#REF!</v>
      </c>
      <c r="I95" s="55" t="e">
        <f t="shared" si="334"/>
        <v>#REF!</v>
      </c>
      <c r="J95" s="55" t="e">
        <f t="shared" si="334"/>
        <v>#REF!</v>
      </c>
      <c r="K95" s="56"/>
      <c r="L95" s="55" t="e">
        <f t="shared" ref="L95:P95" si="335">COUNTIFS(#REF!,$E95,#REF!,L$6)</f>
        <v>#REF!</v>
      </c>
      <c r="M95" s="55" t="e">
        <f t="shared" si="335"/>
        <v>#REF!</v>
      </c>
      <c r="N95" s="55" t="e">
        <f t="shared" si="335"/>
        <v>#REF!</v>
      </c>
      <c r="O95" s="55" t="e">
        <f t="shared" si="335"/>
        <v>#REF!</v>
      </c>
      <c r="P95" s="55" t="e">
        <f t="shared" si="335"/>
        <v>#REF!</v>
      </c>
      <c r="Q95" s="56"/>
      <c r="R95" s="55" t="e">
        <f t="shared" ref="R95:V95" si="336">COUNTIFS(#REF!,$E95,#REF!,R$6)</f>
        <v>#REF!</v>
      </c>
      <c r="S95" s="55" t="e">
        <f t="shared" si="336"/>
        <v>#REF!</v>
      </c>
      <c r="T95" s="55" t="e">
        <f t="shared" si="336"/>
        <v>#REF!</v>
      </c>
      <c r="U95" s="55" t="e">
        <f t="shared" si="336"/>
        <v>#REF!</v>
      </c>
      <c r="V95" s="55" t="e">
        <f t="shared" si="336"/>
        <v>#REF!</v>
      </c>
      <c r="W95" s="56"/>
      <c r="X95" s="14"/>
      <c r="Y95" s="14"/>
      <c r="Z95" s="14"/>
      <c r="AA95" s="14"/>
      <c r="AB95" s="14"/>
      <c r="AC95" s="43"/>
      <c r="AD95" s="14"/>
      <c r="AE95" s="14"/>
      <c r="AF95" s="14"/>
      <c r="AG95" s="14"/>
      <c r="AH95" s="14"/>
      <c r="AI95" s="44"/>
    </row>
    <row r="96" spans="1:48" ht="14.25" customHeight="1">
      <c r="E96" s="51" t="s">
        <v>37</v>
      </c>
      <c r="F96" s="55" t="e">
        <f t="shared" ref="F96:J96" si="337">COUNTIFS(#REF!,$E96,#REF!,F$6)</f>
        <v>#REF!</v>
      </c>
      <c r="G96" s="55" t="e">
        <f t="shared" si="337"/>
        <v>#REF!</v>
      </c>
      <c r="H96" s="55" t="e">
        <f t="shared" si="337"/>
        <v>#REF!</v>
      </c>
      <c r="I96" s="55" t="e">
        <f t="shared" si="337"/>
        <v>#REF!</v>
      </c>
      <c r="J96" s="55" t="e">
        <f t="shared" si="337"/>
        <v>#REF!</v>
      </c>
      <c r="K96" s="56"/>
      <c r="L96" s="55" t="e">
        <f t="shared" ref="L96:P96" si="338">COUNTIFS(#REF!,$E96,#REF!,L$6)</f>
        <v>#REF!</v>
      </c>
      <c r="M96" s="55" t="e">
        <f t="shared" si="338"/>
        <v>#REF!</v>
      </c>
      <c r="N96" s="55" t="e">
        <f t="shared" si="338"/>
        <v>#REF!</v>
      </c>
      <c r="O96" s="55" t="e">
        <f t="shared" si="338"/>
        <v>#REF!</v>
      </c>
      <c r="P96" s="55" t="e">
        <f t="shared" si="338"/>
        <v>#REF!</v>
      </c>
      <c r="Q96" s="56"/>
      <c r="R96" s="55" t="e">
        <f t="shared" ref="R96:V96" si="339">COUNTIFS(#REF!,$E96,#REF!,R$6)</f>
        <v>#REF!</v>
      </c>
      <c r="S96" s="55" t="e">
        <f t="shared" si="339"/>
        <v>#REF!</v>
      </c>
      <c r="T96" s="55" t="e">
        <f t="shared" si="339"/>
        <v>#REF!</v>
      </c>
      <c r="U96" s="55" t="e">
        <f t="shared" si="339"/>
        <v>#REF!</v>
      </c>
      <c r="V96" s="55" t="e">
        <f t="shared" si="339"/>
        <v>#REF!</v>
      </c>
      <c r="W96" s="56"/>
      <c r="X96" s="14"/>
      <c r="Y96" s="14"/>
      <c r="Z96" s="14"/>
      <c r="AA96" s="14"/>
      <c r="AB96" s="14"/>
      <c r="AC96" s="43"/>
      <c r="AD96" s="14"/>
      <c r="AE96" s="14"/>
      <c r="AF96" s="14"/>
      <c r="AG96" s="14"/>
      <c r="AH96" s="14"/>
      <c r="AI96" s="44"/>
    </row>
    <row r="97" spans="1:48" ht="14.25" customHeight="1">
      <c r="E97" s="51" t="s">
        <v>140</v>
      </c>
      <c r="F97" s="55" t="e">
        <f t="shared" ref="F97:J97" si="340">COUNTIFS(#REF!,$E97,#REF!,F$6)</f>
        <v>#REF!</v>
      </c>
      <c r="G97" s="55" t="e">
        <f t="shared" si="340"/>
        <v>#REF!</v>
      </c>
      <c r="H97" s="55" t="e">
        <f t="shared" si="340"/>
        <v>#REF!</v>
      </c>
      <c r="I97" s="55" t="e">
        <f t="shared" si="340"/>
        <v>#REF!</v>
      </c>
      <c r="J97" s="55" t="e">
        <f t="shared" si="340"/>
        <v>#REF!</v>
      </c>
      <c r="K97" s="56"/>
      <c r="L97" s="55" t="e">
        <f t="shared" ref="L97:P97" si="341">COUNTIFS(#REF!,$E97,#REF!,L$6)</f>
        <v>#REF!</v>
      </c>
      <c r="M97" s="55" t="e">
        <f t="shared" si="341"/>
        <v>#REF!</v>
      </c>
      <c r="N97" s="55" t="e">
        <f t="shared" si="341"/>
        <v>#REF!</v>
      </c>
      <c r="O97" s="55" t="e">
        <f t="shared" si="341"/>
        <v>#REF!</v>
      </c>
      <c r="P97" s="55" t="e">
        <f t="shared" si="341"/>
        <v>#REF!</v>
      </c>
      <c r="Q97" s="56"/>
      <c r="R97" s="55" t="e">
        <f t="shared" ref="R97:V97" si="342">COUNTIFS(#REF!,$E97,#REF!,R$6)</f>
        <v>#REF!</v>
      </c>
      <c r="S97" s="55" t="e">
        <f t="shared" si="342"/>
        <v>#REF!</v>
      </c>
      <c r="T97" s="55" t="e">
        <f t="shared" si="342"/>
        <v>#REF!</v>
      </c>
      <c r="U97" s="55" t="e">
        <f t="shared" si="342"/>
        <v>#REF!</v>
      </c>
      <c r="V97" s="55" t="e">
        <f t="shared" si="342"/>
        <v>#REF!</v>
      </c>
      <c r="W97" s="56"/>
      <c r="X97" s="14"/>
      <c r="Y97" s="14"/>
      <c r="Z97" s="14"/>
      <c r="AA97" s="14"/>
      <c r="AB97" s="14"/>
      <c r="AC97" s="43"/>
      <c r="AD97" s="14"/>
      <c r="AE97" s="14"/>
      <c r="AF97" s="14"/>
      <c r="AG97" s="14"/>
      <c r="AH97" s="14"/>
      <c r="AI97" s="44"/>
    </row>
    <row r="98" spans="1:48" ht="14.25" customHeight="1">
      <c r="E98" s="51" t="s">
        <v>40</v>
      </c>
      <c r="F98" s="55" t="e">
        <f t="shared" ref="F98:J98" si="343">COUNTIFS(#REF!,$E98,#REF!,F$6)</f>
        <v>#REF!</v>
      </c>
      <c r="G98" s="55" t="e">
        <f t="shared" si="343"/>
        <v>#REF!</v>
      </c>
      <c r="H98" s="55" t="e">
        <f t="shared" si="343"/>
        <v>#REF!</v>
      </c>
      <c r="I98" s="55" t="e">
        <f t="shared" si="343"/>
        <v>#REF!</v>
      </c>
      <c r="J98" s="55" t="e">
        <f t="shared" si="343"/>
        <v>#REF!</v>
      </c>
      <c r="K98" s="56"/>
      <c r="L98" s="55" t="e">
        <f t="shared" ref="L98:P98" si="344">COUNTIFS(#REF!,$E98,#REF!,L$6)</f>
        <v>#REF!</v>
      </c>
      <c r="M98" s="55" t="e">
        <f t="shared" si="344"/>
        <v>#REF!</v>
      </c>
      <c r="N98" s="55" t="e">
        <f t="shared" si="344"/>
        <v>#REF!</v>
      </c>
      <c r="O98" s="55" t="e">
        <f t="shared" si="344"/>
        <v>#REF!</v>
      </c>
      <c r="P98" s="55" t="e">
        <f t="shared" si="344"/>
        <v>#REF!</v>
      </c>
      <c r="Q98" s="56"/>
      <c r="R98" s="55" t="e">
        <f t="shared" ref="R98:V98" si="345">COUNTIFS(#REF!,$E98,#REF!,R$6)</f>
        <v>#REF!</v>
      </c>
      <c r="S98" s="55" t="e">
        <f t="shared" si="345"/>
        <v>#REF!</v>
      </c>
      <c r="T98" s="55" t="e">
        <f t="shared" si="345"/>
        <v>#REF!</v>
      </c>
      <c r="U98" s="55" t="e">
        <f t="shared" si="345"/>
        <v>#REF!</v>
      </c>
      <c r="V98" s="55" t="e">
        <f t="shared" si="345"/>
        <v>#REF!</v>
      </c>
      <c r="W98" s="56"/>
      <c r="X98" s="14"/>
      <c r="Y98" s="14"/>
      <c r="Z98" s="14"/>
      <c r="AA98" s="14"/>
      <c r="AB98" s="14"/>
      <c r="AC98" s="43"/>
      <c r="AD98" s="14"/>
      <c r="AE98" s="14"/>
      <c r="AF98" s="14"/>
      <c r="AG98" s="14"/>
      <c r="AH98" s="14"/>
      <c r="AI98" s="44"/>
    </row>
    <row r="99" spans="1:48" ht="14.25" customHeight="1">
      <c r="E99" s="51" t="s">
        <v>143</v>
      </c>
      <c r="F99" s="55" t="e">
        <f t="shared" ref="F99:J99" si="346">COUNTIFS(#REF!,$E99,#REF!,F$6)</f>
        <v>#REF!</v>
      </c>
      <c r="G99" s="55" t="e">
        <f t="shared" si="346"/>
        <v>#REF!</v>
      </c>
      <c r="H99" s="55" t="e">
        <f t="shared" si="346"/>
        <v>#REF!</v>
      </c>
      <c r="I99" s="55" t="e">
        <f t="shared" si="346"/>
        <v>#REF!</v>
      </c>
      <c r="J99" s="55" t="e">
        <f t="shared" si="346"/>
        <v>#REF!</v>
      </c>
      <c r="K99" s="56"/>
      <c r="L99" s="55" t="e">
        <f t="shared" ref="L99:P99" si="347">COUNTIFS(#REF!,$E99,#REF!,L$6)</f>
        <v>#REF!</v>
      </c>
      <c r="M99" s="55" t="e">
        <f t="shared" si="347"/>
        <v>#REF!</v>
      </c>
      <c r="N99" s="55" t="e">
        <f t="shared" si="347"/>
        <v>#REF!</v>
      </c>
      <c r="O99" s="55" t="e">
        <f t="shared" si="347"/>
        <v>#REF!</v>
      </c>
      <c r="P99" s="55" t="e">
        <f t="shared" si="347"/>
        <v>#REF!</v>
      </c>
      <c r="Q99" s="56"/>
      <c r="R99" s="55" t="e">
        <f t="shared" ref="R99:V99" si="348">COUNTIFS(#REF!,$E99,#REF!,R$6)</f>
        <v>#REF!</v>
      </c>
      <c r="S99" s="55" t="e">
        <f t="shared" si="348"/>
        <v>#REF!</v>
      </c>
      <c r="T99" s="55" t="e">
        <f t="shared" si="348"/>
        <v>#REF!</v>
      </c>
      <c r="U99" s="55" t="e">
        <f t="shared" si="348"/>
        <v>#REF!</v>
      </c>
      <c r="V99" s="55" t="e">
        <f t="shared" si="348"/>
        <v>#REF!</v>
      </c>
      <c r="W99" s="56"/>
      <c r="X99" s="14"/>
      <c r="Y99" s="14"/>
      <c r="Z99" s="14"/>
      <c r="AA99" s="14"/>
      <c r="AB99" s="14"/>
      <c r="AC99" s="43"/>
      <c r="AD99" s="14"/>
      <c r="AE99" s="14"/>
      <c r="AF99" s="14"/>
      <c r="AG99" s="14"/>
      <c r="AH99" s="14"/>
      <c r="AI99" s="44"/>
    </row>
    <row r="100" spans="1:48" ht="14.25" customHeight="1">
      <c r="E100" s="51" t="s">
        <v>113</v>
      </c>
      <c r="F100" s="55" t="e">
        <f t="shared" ref="F100:J100" si="349">COUNTIFS(#REF!,$E100,#REF!,F$6)</f>
        <v>#REF!</v>
      </c>
      <c r="G100" s="55" t="e">
        <f t="shared" si="349"/>
        <v>#REF!</v>
      </c>
      <c r="H100" s="55" t="e">
        <f t="shared" si="349"/>
        <v>#REF!</v>
      </c>
      <c r="I100" s="55" t="e">
        <f t="shared" si="349"/>
        <v>#REF!</v>
      </c>
      <c r="J100" s="55" t="e">
        <f t="shared" si="349"/>
        <v>#REF!</v>
      </c>
      <c r="K100" s="56"/>
      <c r="L100" s="55" t="e">
        <f t="shared" ref="L100:P100" si="350">COUNTIFS(#REF!,$E100,#REF!,L$6)</f>
        <v>#REF!</v>
      </c>
      <c r="M100" s="55" t="e">
        <f t="shared" si="350"/>
        <v>#REF!</v>
      </c>
      <c r="N100" s="55" t="e">
        <f t="shared" si="350"/>
        <v>#REF!</v>
      </c>
      <c r="O100" s="55" t="e">
        <f t="shared" si="350"/>
        <v>#REF!</v>
      </c>
      <c r="P100" s="55" t="e">
        <f t="shared" si="350"/>
        <v>#REF!</v>
      </c>
      <c r="Q100" s="56"/>
      <c r="R100" s="55" t="e">
        <f t="shared" ref="R100:V100" si="351">COUNTIFS(#REF!,$E100,#REF!,R$6)</f>
        <v>#REF!</v>
      </c>
      <c r="S100" s="55" t="e">
        <f t="shared" si="351"/>
        <v>#REF!</v>
      </c>
      <c r="T100" s="55" t="e">
        <f t="shared" si="351"/>
        <v>#REF!</v>
      </c>
      <c r="U100" s="55" t="e">
        <f t="shared" si="351"/>
        <v>#REF!</v>
      </c>
      <c r="V100" s="55" t="e">
        <f t="shared" si="351"/>
        <v>#REF!</v>
      </c>
      <c r="W100" s="56"/>
      <c r="X100" s="14"/>
      <c r="Y100" s="14"/>
      <c r="Z100" s="14"/>
      <c r="AA100" s="14"/>
      <c r="AB100" s="14"/>
      <c r="AC100" s="43"/>
      <c r="AD100" s="14"/>
      <c r="AE100" s="14"/>
      <c r="AF100" s="14"/>
      <c r="AG100" s="14"/>
      <c r="AH100" s="14"/>
      <c r="AI100" s="44"/>
    </row>
    <row r="101" spans="1:48" ht="14.25" customHeight="1">
      <c r="E101" s="51" t="s">
        <v>57</v>
      </c>
      <c r="F101" s="55" t="e">
        <f t="shared" ref="F101:J101" si="352">COUNTIFS(#REF!,$E101,#REF!,F$6)</f>
        <v>#REF!</v>
      </c>
      <c r="G101" s="55" t="e">
        <f t="shared" si="352"/>
        <v>#REF!</v>
      </c>
      <c r="H101" s="55" t="e">
        <f t="shared" si="352"/>
        <v>#REF!</v>
      </c>
      <c r="I101" s="55" t="e">
        <f t="shared" si="352"/>
        <v>#REF!</v>
      </c>
      <c r="J101" s="55" t="e">
        <f t="shared" si="352"/>
        <v>#REF!</v>
      </c>
      <c r="K101" s="56"/>
      <c r="L101" s="55" t="e">
        <f t="shared" ref="L101:P101" si="353">COUNTIFS(#REF!,$E101,#REF!,L$6)</f>
        <v>#REF!</v>
      </c>
      <c r="M101" s="55" t="e">
        <f t="shared" si="353"/>
        <v>#REF!</v>
      </c>
      <c r="N101" s="55" t="e">
        <f t="shared" si="353"/>
        <v>#REF!</v>
      </c>
      <c r="O101" s="55" t="e">
        <f t="shared" si="353"/>
        <v>#REF!</v>
      </c>
      <c r="P101" s="55" t="e">
        <f t="shared" si="353"/>
        <v>#REF!</v>
      </c>
      <c r="Q101" s="56"/>
      <c r="R101" s="55" t="e">
        <f t="shared" ref="R101:V101" si="354">COUNTIFS(#REF!,$E101,#REF!,R$6)</f>
        <v>#REF!</v>
      </c>
      <c r="S101" s="55" t="e">
        <f t="shared" si="354"/>
        <v>#REF!</v>
      </c>
      <c r="T101" s="55" t="e">
        <f t="shared" si="354"/>
        <v>#REF!</v>
      </c>
      <c r="U101" s="55" t="e">
        <f t="shared" si="354"/>
        <v>#REF!</v>
      </c>
      <c r="V101" s="55" t="e">
        <f t="shared" si="354"/>
        <v>#REF!</v>
      </c>
      <c r="W101" s="56"/>
      <c r="X101" s="14"/>
      <c r="Y101" s="14"/>
      <c r="Z101" s="14"/>
      <c r="AA101" s="14"/>
      <c r="AB101" s="14"/>
      <c r="AC101" s="43"/>
      <c r="AD101" s="14"/>
      <c r="AE101" s="14"/>
      <c r="AF101" s="14"/>
      <c r="AG101" s="14"/>
      <c r="AH101" s="14"/>
      <c r="AI101" s="44"/>
    </row>
    <row r="102" spans="1:48" ht="14.25" customHeight="1">
      <c r="A102" s="67"/>
      <c r="B102" s="67"/>
      <c r="C102" s="67"/>
      <c r="D102" s="67"/>
      <c r="E102" s="60" t="s">
        <v>336</v>
      </c>
      <c r="F102" s="36" t="e">
        <f t="shared" ref="F102:J102" si="355">SUM(F87:F101)</f>
        <v>#REF!</v>
      </c>
      <c r="G102" s="36" t="e">
        <f t="shared" si="355"/>
        <v>#REF!</v>
      </c>
      <c r="H102" s="36" t="e">
        <f t="shared" si="355"/>
        <v>#REF!</v>
      </c>
      <c r="I102" s="36" t="e">
        <f t="shared" si="355"/>
        <v>#REF!</v>
      </c>
      <c r="J102" s="36" t="e">
        <f t="shared" si="355"/>
        <v>#REF!</v>
      </c>
      <c r="K102" s="61"/>
      <c r="L102" s="36" t="e">
        <f t="shared" ref="L102:P102" si="356">SUM(L87:L101)</f>
        <v>#REF!</v>
      </c>
      <c r="M102" s="36" t="e">
        <f t="shared" si="356"/>
        <v>#REF!</v>
      </c>
      <c r="N102" s="36" t="e">
        <f t="shared" si="356"/>
        <v>#REF!</v>
      </c>
      <c r="O102" s="36" t="e">
        <f t="shared" si="356"/>
        <v>#REF!</v>
      </c>
      <c r="P102" s="36" t="e">
        <f t="shared" si="356"/>
        <v>#REF!</v>
      </c>
      <c r="Q102" s="61"/>
      <c r="R102" s="36" t="e">
        <f t="shared" ref="R102:V102" si="357">SUM(R87:R101)</f>
        <v>#REF!</v>
      </c>
      <c r="S102" s="36" t="e">
        <f t="shared" si="357"/>
        <v>#REF!</v>
      </c>
      <c r="T102" s="36" t="e">
        <f t="shared" si="357"/>
        <v>#REF!</v>
      </c>
      <c r="U102" s="36" t="e">
        <f t="shared" si="357"/>
        <v>#REF!</v>
      </c>
      <c r="V102" s="36" t="e">
        <f t="shared" si="357"/>
        <v>#REF!</v>
      </c>
      <c r="W102" s="61"/>
      <c r="X102" s="74"/>
      <c r="Y102" s="74"/>
      <c r="Z102" s="74"/>
      <c r="AA102" s="74"/>
      <c r="AB102" s="74"/>
      <c r="AC102" s="62"/>
      <c r="AD102" s="74"/>
      <c r="AE102" s="74"/>
      <c r="AF102" s="74"/>
      <c r="AG102" s="74"/>
      <c r="AH102" s="74"/>
      <c r="AI102" s="68"/>
      <c r="AJ102" s="67"/>
      <c r="AK102" s="67"/>
      <c r="AL102" s="67"/>
      <c r="AM102" s="67"/>
      <c r="AN102" s="67"/>
      <c r="AO102" s="67"/>
      <c r="AP102" s="67"/>
      <c r="AQ102" s="67"/>
      <c r="AR102" s="67"/>
      <c r="AS102" s="67"/>
      <c r="AT102" s="67"/>
      <c r="AU102" s="67"/>
      <c r="AV102" s="67"/>
    </row>
    <row r="103" spans="1:48" ht="14.25" customHeight="1">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48" ht="14.25" customHeight="1">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48" ht="14.25" customHeight="1">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48" ht="14.25" customHeight="1">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48" ht="14.25" customHeight="1">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48" ht="14.25" customHeight="1">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48" ht="14.25" customHeight="1">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48" ht="14.25" customHeight="1">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48" ht="14.25" customHeight="1">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48" ht="14.25" customHeight="1">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6:35" ht="14.25" customHeight="1">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6:35" ht="14.25" customHeight="1">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6:35" ht="14.25" customHeight="1">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6:35" ht="14.25" customHeight="1">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6:35" ht="14.25" customHeight="1">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row>
    <row r="118" spans="6:35" ht="14.25" customHeight="1">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6:35" ht="14.25" customHeight="1">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6:35" ht="14.25" customHeight="1">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6:35" ht="14.25" customHeight="1">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6:35" ht="14.25" customHeight="1">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6:35" ht="14.25" customHeight="1">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6:35" ht="14.25" customHeight="1">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row>
    <row r="125" spans="6:35" ht="14.25" customHeight="1">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row>
    <row r="126" spans="6:35" ht="14.25" customHeight="1">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row>
    <row r="127" spans="6:35" ht="14.25" customHeight="1">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row>
    <row r="128" spans="6:35" ht="14.25" customHeight="1">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6:35" ht="14.25" customHeight="1">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6:35" ht="14.25" customHeight="1">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6:35" ht="14.25" customHeight="1">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6:35" ht="14.25" customHeight="1">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6:35" ht="14.25" customHeight="1">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6:35" ht="14.25" customHeight="1">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6:35" ht="14.25" customHeight="1">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6:35" ht="14.25" customHeight="1">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6:35" ht="14.25" customHeight="1">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6:35" ht="14.25" customHeight="1">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6:35" ht="14.25" customHeight="1">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6:35" ht="14.25" customHeight="1">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6:35" ht="14.25" customHeight="1">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row>
    <row r="142" spans="6:35" ht="14.25" customHeight="1">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6:35" ht="14.25" customHeight="1">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6:35" ht="14.25" customHeight="1">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row>
    <row r="145" spans="6:35" ht="14.25" customHeight="1">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row>
    <row r="146" spans="6:35" ht="14.25" customHeight="1">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row>
    <row r="147" spans="6:35" ht="14.25" customHeight="1">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row>
    <row r="148" spans="6:35" ht="14.25" customHeight="1">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6:35" ht="14.25" customHeight="1">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6:35" ht="14.25" customHeight="1">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6:35" ht="14.25" customHeight="1">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row>
    <row r="152" spans="6:35" ht="14.25" customHeight="1">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6:35" ht="14.25" customHeight="1">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6:35" ht="14.25" customHeight="1">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6:35" ht="14.25" customHeight="1">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6:35" ht="14.25" customHeight="1">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6:35" ht="14.25" customHeight="1">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6:35" ht="14.25" customHeight="1">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6:35" ht="14.25" customHeight="1">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6:35" ht="14.25" customHeight="1">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6:35" ht="14.25" customHeight="1">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6:35" ht="14.25" customHeight="1">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6:35" ht="14.25" customHeight="1">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6:35" ht="14.25" customHeight="1">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6:35" ht="14.25" customHeight="1">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6:35" ht="14.25" customHeight="1">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6:35" ht="14.25" customHeight="1">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row r="168" spans="6:35" ht="14.25" customHeight="1">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row>
    <row r="169" spans="6:35" ht="14.25" customHeight="1">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row>
    <row r="170" spans="6:35" ht="14.25" customHeight="1">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row>
    <row r="171" spans="6:35" ht="14.25" customHeight="1">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row>
    <row r="172" spans="6:35" ht="14.25" customHeight="1">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row>
    <row r="173" spans="6:35" ht="14.25" customHeight="1">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row>
    <row r="174" spans="6:35" ht="14.25" customHeight="1">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row>
    <row r="175" spans="6:35" ht="14.25" customHeight="1">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row>
    <row r="176" spans="6:35" ht="14.25" customHeight="1">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row>
    <row r="177" spans="6:35" ht="14.25" customHeight="1">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row>
    <row r="178" spans="6:35" ht="14.25" customHeight="1">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row>
    <row r="179" spans="6:35" ht="14.25" customHeight="1">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row>
    <row r="180" spans="6:35" ht="14.25" customHeight="1">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row>
    <row r="181" spans="6:35" ht="14.25" customHeight="1">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row>
    <row r="182" spans="6:35" ht="14.25" customHeight="1">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row>
    <row r="183" spans="6:35" ht="14.25" customHeight="1">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row>
    <row r="184" spans="6:35" ht="14.25" customHeight="1">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row>
    <row r="185" spans="6:35" ht="14.25" customHeight="1">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row>
    <row r="186" spans="6:35" ht="14.25" customHeight="1">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row>
    <row r="187" spans="6:35" ht="14.25" customHeight="1">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row>
    <row r="188" spans="6:35" ht="14.25" customHeight="1">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row>
    <row r="189" spans="6:35" ht="14.25" customHeight="1">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row>
    <row r="190" spans="6:35" ht="14.25" customHeight="1">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row>
    <row r="191" spans="6:35" ht="14.25" customHeight="1">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row>
    <row r="192" spans="6:35" ht="14.25" customHeight="1">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row>
    <row r="193" spans="6:35" ht="14.25" customHeight="1">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row>
    <row r="194" spans="6:35" ht="14.25" customHeight="1">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row>
    <row r="195" spans="6:35" ht="14.25" customHeight="1">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row>
    <row r="196" spans="6:35" ht="14.25" customHeight="1">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row>
    <row r="197" spans="6:35" ht="14.25" customHeight="1">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row>
    <row r="198" spans="6:35" ht="14.25" customHeight="1">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row>
    <row r="199" spans="6:35" ht="14.25" customHeight="1">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row>
    <row r="200" spans="6:35" ht="14.25" customHeight="1">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row>
    <row r="201" spans="6:35" ht="14.25" customHeight="1">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row>
    <row r="202" spans="6:35" ht="14.25" customHeight="1">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row>
    <row r="203" spans="6:35" ht="14.25" customHeight="1">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row>
    <row r="204" spans="6:35" ht="14.25" customHeight="1">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row>
    <row r="205" spans="6:35" ht="14.25" customHeight="1">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row>
    <row r="206" spans="6:35" ht="14.25" customHeight="1">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row>
    <row r="207" spans="6:35" ht="14.25" customHeight="1">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row>
    <row r="208" spans="6:35" ht="14.25" customHeight="1">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row>
    <row r="209" spans="6:35" ht="14.25" customHeight="1">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row>
    <row r="210" spans="6:35" ht="14.25" customHeight="1">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row>
    <row r="211" spans="6:35" ht="14.25" customHeight="1">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row>
    <row r="212" spans="6:35" ht="14.25" customHeight="1">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row>
    <row r="213" spans="6:35" ht="14.25" customHeight="1">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row>
    <row r="214" spans="6:35" ht="14.25" customHeight="1">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row>
    <row r="215" spans="6:35" ht="14.25" customHeight="1">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row>
    <row r="216" spans="6:35" ht="14.25" customHeight="1">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row>
    <row r="217" spans="6:35" ht="14.25" customHeight="1">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row>
    <row r="218" spans="6:35" ht="14.25" customHeight="1">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row>
    <row r="219" spans="6:35" ht="14.25" customHeight="1">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row>
    <row r="220" spans="6:35" ht="14.25" customHeight="1">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row>
    <row r="221" spans="6:35" ht="14.25" customHeight="1">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row>
    <row r="222" spans="6:35" ht="14.25" customHeight="1">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row>
    <row r="223" spans="6:35" ht="14.25" customHeight="1">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row>
    <row r="224" spans="6:35" ht="14.25" customHeight="1">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row>
    <row r="225" spans="6:35" ht="14.25" customHeight="1">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row>
    <row r="226" spans="6:35" ht="14.25" customHeight="1">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row>
    <row r="227" spans="6:35" ht="14.25" customHeight="1">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row>
    <row r="228" spans="6:35" ht="14.25" customHeight="1">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row>
    <row r="229" spans="6:35" ht="14.25" customHeight="1">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row>
    <row r="230" spans="6:35" ht="14.25" customHeight="1">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row>
    <row r="231" spans="6:35" ht="14.25" customHeight="1">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row>
    <row r="232" spans="6:35" ht="14.25" customHeight="1">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row>
    <row r="233" spans="6:35" ht="14.25" customHeight="1">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row>
    <row r="234" spans="6:35" ht="14.25" customHeight="1">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row>
    <row r="235" spans="6:35" ht="14.25" customHeight="1">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row>
    <row r="236" spans="6:35" ht="14.25" customHeight="1">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row>
    <row r="237" spans="6:35" ht="14.25" customHeight="1">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row>
    <row r="238" spans="6:35" ht="14.25" customHeight="1">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row>
    <row r="239" spans="6:35" ht="14.25" customHeight="1">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row>
    <row r="240" spans="6:35" ht="14.25" customHeight="1">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row>
    <row r="241" spans="6:35" ht="14.25" customHeight="1">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row>
    <row r="242" spans="6:35" ht="14.25" customHeight="1">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row>
    <row r="243" spans="6:35" ht="14.25" customHeight="1">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row>
    <row r="244" spans="6:35" ht="14.25" customHeight="1">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row>
    <row r="245" spans="6:35" ht="14.25" customHeight="1">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row>
    <row r="246" spans="6:35" ht="14.25" customHeight="1">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row>
    <row r="247" spans="6:35" ht="14.25" customHeight="1">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row>
    <row r="248" spans="6:35" ht="14.25" customHeight="1">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row>
    <row r="249" spans="6:35" ht="14.25" customHeight="1">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row>
    <row r="250" spans="6:35" ht="14.25" customHeight="1">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row>
    <row r="251" spans="6:35" ht="14.25" customHeight="1">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row>
    <row r="252" spans="6:35" ht="14.25" customHeight="1">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row>
    <row r="253" spans="6:35" ht="14.25" customHeight="1">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row>
    <row r="254" spans="6:35" ht="14.25" customHeight="1">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row>
    <row r="255" spans="6:35" ht="14.25" customHeight="1">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row>
    <row r="256" spans="6:35" ht="14.25" customHeight="1">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row>
    <row r="257" spans="6:35" ht="14.25" customHeight="1">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row>
    <row r="258" spans="6:35" ht="14.25" customHeight="1">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row>
    <row r="259" spans="6:35" ht="14.25" customHeight="1">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row>
    <row r="260" spans="6:35" ht="14.25" customHeight="1">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row>
    <row r="261" spans="6:35" ht="14.25" customHeight="1">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row>
    <row r="262" spans="6:35" ht="14.25" customHeight="1">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row>
    <row r="263" spans="6:35" ht="14.25" customHeight="1">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row>
    <row r="264" spans="6:35" ht="14.25" customHeight="1">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row>
    <row r="265" spans="6:35" ht="14.25" customHeight="1">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row>
    <row r="266" spans="6:35" ht="14.25" customHeight="1">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row>
    <row r="267" spans="6:35" ht="14.25" customHeight="1">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row>
    <row r="268" spans="6:35" ht="14.25" customHeight="1">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row>
    <row r="269" spans="6:35" ht="14.25" customHeight="1">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row>
    <row r="270" spans="6:35" ht="14.25" customHeight="1">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row>
    <row r="271" spans="6:35" ht="14.25" customHeight="1">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row>
    <row r="272" spans="6:35" ht="14.25" customHeight="1">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row>
    <row r="273" spans="6:35" ht="14.25" customHeight="1">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row>
    <row r="274" spans="6:35" ht="14.25" customHeight="1">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row>
    <row r="275" spans="6:35" ht="14.25" customHeight="1">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row>
    <row r="276" spans="6:35" ht="14.25" customHeight="1">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row>
    <row r="277" spans="6:35" ht="14.25" customHeight="1">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row>
    <row r="278" spans="6:35" ht="14.25" customHeight="1">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row>
    <row r="279" spans="6:35" ht="14.25" customHeight="1">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row>
    <row r="280" spans="6:35" ht="14.25" customHeight="1">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row>
    <row r="281" spans="6:35" ht="14.25" customHeight="1">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row>
    <row r="282" spans="6:35" ht="14.25" customHeight="1">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row>
    <row r="283" spans="6:35" ht="14.25" customHeight="1">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row>
    <row r="284" spans="6:35" ht="14.25" customHeight="1">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row>
    <row r="285" spans="6:35" ht="14.25" customHeight="1">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row>
    <row r="286" spans="6:35" ht="14.25" customHeight="1">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row>
    <row r="287" spans="6:35" ht="14.25" customHeight="1">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row>
    <row r="288" spans="6:35" ht="14.25" customHeight="1">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row>
    <row r="289" spans="6:35" ht="14.25" customHeight="1">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row>
    <row r="290" spans="6:35" ht="14.25" customHeight="1">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row>
    <row r="291" spans="6:35" ht="14.25" customHeight="1">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row>
    <row r="292" spans="6:35" ht="14.25" customHeight="1">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row>
    <row r="293" spans="6:35" ht="14.25" customHeight="1">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row>
    <row r="294" spans="6:35" ht="14.25" customHeight="1">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row>
    <row r="295" spans="6:35" ht="14.25" customHeight="1">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row>
    <row r="296" spans="6:35" ht="14.25" customHeight="1">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row>
    <row r="297" spans="6:35" ht="14.25" customHeight="1">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row>
    <row r="298" spans="6:35" ht="14.25" customHeight="1">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row>
    <row r="299" spans="6:35" ht="14.25" customHeight="1">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row>
    <row r="300" spans="6:35" ht="14.25" customHeight="1">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row>
    <row r="301" spans="6:35" ht="14.25" customHeight="1">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row>
    <row r="302" spans="6:35" ht="14.25" customHeight="1">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row>
    <row r="303" spans="6:35" ht="14.25" customHeight="1">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row>
    <row r="304" spans="6:35" ht="14.25" customHeight="1">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row>
    <row r="305" spans="6:35" ht="14.25" customHeight="1">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row>
    <row r="306" spans="6:35" ht="14.25" customHeight="1">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row>
    <row r="307" spans="6:35" ht="14.25" customHeight="1">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row>
    <row r="308" spans="6:35" ht="14.25" customHeight="1">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row>
    <row r="309" spans="6:35" ht="14.25" customHeight="1">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row>
    <row r="310" spans="6:35" ht="14.25" customHeight="1">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row>
    <row r="311" spans="6:35" ht="14.25" customHeight="1">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row>
    <row r="312" spans="6:35" ht="14.25" customHeight="1">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row>
    <row r="313" spans="6:35" ht="14.25" customHeight="1">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row>
    <row r="314" spans="6:35" ht="14.25" customHeight="1">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row>
    <row r="315" spans="6:35" ht="14.25" customHeight="1">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row>
    <row r="316" spans="6:35" ht="14.25" customHeight="1">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row>
    <row r="317" spans="6:35" ht="14.25" customHeight="1">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row>
    <row r="318" spans="6:35" ht="14.25" customHeight="1">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row>
    <row r="319" spans="6:35" ht="14.25" customHeight="1">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row>
    <row r="320" spans="6:35" ht="14.25" customHeight="1">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row>
    <row r="321" spans="6:35" ht="14.25" customHeight="1">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row>
    <row r="322" spans="6:35" ht="14.25" customHeight="1">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row>
    <row r="323" spans="6:35" ht="14.25" customHeight="1">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row>
    <row r="324" spans="6:35" ht="14.25" customHeight="1">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row>
    <row r="325" spans="6:35" ht="14.25" customHeight="1">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row>
    <row r="326" spans="6:35" ht="14.25" customHeight="1">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row>
    <row r="327" spans="6:35" ht="14.25" customHeight="1">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row>
    <row r="328" spans="6:35" ht="14.25" customHeight="1">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row>
    <row r="329" spans="6:35" ht="14.25" customHeight="1">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row>
    <row r="330" spans="6:35" ht="14.25" customHeight="1">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row>
    <row r="331" spans="6:35" ht="14.25" customHeight="1">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row>
    <row r="332" spans="6:35" ht="14.25" customHeight="1">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row>
    <row r="333" spans="6:35" ht="14.25" customHeight="1">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row>
    <row r="334" spans="6:35" ht="14.25" customHeight="1">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row>
    <row r="335" spans="6:35" ht="14.25" customHeight="1">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row>
    <row r="336" spans="6:35" ht="14.25" customHeight="1">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row>
    <row r="337" spans="6:35" ht="14.25" customHeight="1">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row>
    <row r="338" spans="6:35" ht="14.25" customHeight="1">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row>
    <row r="339" spans="6:35" ht="14.25" customHeight="1">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row>
    <row r="340" spans="6:35" ht="14.25" customHeight="1">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row>
    <row r="341" spans="6:35" ht="14.25" customHeight="1">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row>
    <row r="342" spans="6:35" ht="14.25" customHeight="1">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row>
    <row r="343" spans="6:35" ht="14.25" customHeight="1">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row>
    <row r="344" spans="6:35" ht="14.25" customHeight="1">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row>
    <row r="345" spans="6:35" ht="14.25" customHeight="1">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row>
    <row r="346" spans="6:35" ht="14.25" customHeight="1">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row>
    <row r="347" spans="6:35" ht="14.25" customHeight="1">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row>
    <row r="348" spans="6:35" ht="14.25" customHeight="1">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row>
    <row r="349" spans="6:35" ht="14.25" customHeight="1">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row>
    <row r="350" spans="6:35" ht="14.25" customHeight="1">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row>
    <row r="351" spans="6:35" ht="14.25" customHeight="1">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row>
    <row r="352" spans="6:35" ht="14.25" customHeight="1">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row>
    <row r="353" spans="6:35" ht="14.25" customHeight="1">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row>
    <row r="354" spans="6:35" ht="14.25" customHeight="1">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row>
    <row r="355" spans="6:35" ht="14.25" customHeight="1">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row>
    <row r="356" spans="6:35" ht="14.25" customHeight="1">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row>
    <row r="357" spans="6:35" ht="14.25" customHeight="1">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row>
    <row r="358" spans="6:35" ht="14.25" customHeight="1">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row>
    <row r="359" spans="6:35" ht="14.25" customHeight="1">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row>
    <row r="360" spans="6:35" ht="14.25" customHeight="1">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row>
    <row r="361" spans="6:35" ht="14.25" customHeight="1">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row>
    <row r="362" spans="6:35" ht="14.25" customHeight="1">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row>
    <row r="363" spans="6:35" ht="14.25" customHeight="1">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row>
    <row r="364" spans="6:35" ht="14.25" customHeight="1">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row>
    <row r="365" spans="6:35" ht="14.25" customHeight="1">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row>
    <row r="366" spans="6:35" ht="14.25" customHeight="1">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row>
    <row r="367" spans="6:35" ht="14.25" customHeight="1">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row>
    <row r="368" spans="6:35" ht="14.25" customHeight="1">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row>
    <row r="369" spans="6:35" ht="14.25" customHeight="1">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row>
    <row r="370" spans="6:35" ht="14.25" customHeight="1">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row>
    <row r="371" spans="6:35" ht="14.25" customHeight="1">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row>
    <row r="372" spans="6:35" ht="14.25" customHeight="1">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row>
    <row r="373" spans="6:35" ht="14.25" customHeight="1">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row>
    <row r="374" spans="6:35" ht="14.25" customHeight="1">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row>
    <row r="375" spans="6:35" ht="14.25" customHeight="1">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row>
    <row r="376" spans="6:35" ht="14.25" customHeight="1">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row>
    <row r="377" spans="6:35" ht="14.25" customHeight="1">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row>
    <row r="378" spans="6:35" ht="14.25" customHeight="1">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row>
    <row r="379" spans="6:35" ht="14.25" customHeight="1">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row>
    <row r="380" spans="6:35" ht="14.25" customHeight="1">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row>
    <row r="381" spans="6:35" ht="14.25" customHeight="1">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row>
    <row r="382" spans="6:35" ht="14.25" customHeight="1">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row>
    <row r="383" spans="6:35" ht="14.25" customHeight="1">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row>
    <row r="384" spans="6:35" ht="14.25" customHeight="1">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row>
    <row r="385" spans="6:35" ht="14.25" customHeight="1">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row>
    <row r="386" spans="6:35" ht="14.25" customHeight="1">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row>
    <row r="387" spans="6:35" ht="14.25" customHeight="1">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row>
    <row r="388" spans="6:35" ht="14.25" customHeight="1">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row>
    <row r="389" spans="6:35" ht="14.25" customHeight="1">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row>
    <row r="390" spans="6:35" ht="14.25" customHeight="1">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row>
    <row r="391" spans="6:35" ht="14.25" customHeight="1">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row>
    <row r="392" spans="6:35" ht="14.25" customHeight="1">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row>
    <row r="393" spans="6:35" ht="14.25" customHeight="1">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row>
    <row r="394" spans="6:35" ht="14.25" customHeight="1">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row>
    <row r="395" spans="6:35" ht="14.25" customHeight="1">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row>
    <row r="396" spans="6:35" ht="14.25" customHeight="1">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row>
    <row r="397" spans="6:35" ht="14.25" customHeight="1">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row>
    <row r="398" spans="6:35" ht="14.25" customHeight="1">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row>
    <row r="399" spans="6:35" ht="14.25" customHeight="1">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row>
    <row r="400" spans="6:35" ht="14.25" customHeight="1">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row>
    <row r="401" spans="6:35" ht="14.25" customHeight="1">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row>
    <row r="402" spans="6:35" ht="14.25" customHeight="1">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row>
    <row r="403" spans="6:35" ht="14.25" customHeight="1">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row>
    <row r="404" spans="6:35" ht="14.25" customHeight="1">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row>
    <row r="405" spans="6:35" ht="14.25" customHeight="1">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row>
    <row r="406" spans="6:35" ht="14.25" customHeight="1">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row>
    <row r="407" spans="6:35" ht="14.25" customHeight="1">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row>
    <row r="408" spans="6:35" ht="14.25" customHeight="1">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row>
    <row r="409" spans="6:35" ht="14.25" customHeight="1">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row>
    <row r="410" spans="6:35" ht="14.25" customHeight="1">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row>
    <row r="411" spans="6:35" ht="14.25" customHeight="1">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row>
    <row r="412" spans="6:35" ht="14.25" customHeight="1">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row>
    <row r="413" spans="6:35" ht="14.25" customHeight="1">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row>
    <row r="414" spans="6:35" ht="14.25" customHeight="1">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row>
    <row r="415" spans="6:35" ht="14.25" customHeight="1">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row>
    <row r="416" spans="6:35" ht="14.25" customHeight="1">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row>
    <row r="417" spans="6:35" ht="14.25" customHeight="1">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row>
    <row r="418" spans="6:35" ht="14.25" customHeight="1">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row>
    <row r="419" spans="6:35" ht="14.25" customHeight="1">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row>
    <row r="420" spans="6:35" ht="14.25" customHeight="1">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row>
    <row r="421" spans="6:35" ht="14.25" customHeight="1">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row>
    <row r="422" spans="6:35" ht="14.25" customHeight="1">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row>
    <row r="423" spans="6:35" ht="14.25" customHeight="1">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row>
    <row r="424" spans="6:35" ht="14.25" customHeight="1">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row>
    <row r="425" spans="6:35" ht="14.25" customHeight="1">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row>
    <row r="426" spans="6:35" ht="14.25" customHeight="1">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row>
    <row r="427" spans="6:35" ht="14.25" customHeight="1">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row>
    <row r="428" spans="6:35" ht="14.25" customHeight="1">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row>
    <row r="429" spans="6:35" ht="14.25" customHeight="1">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row>
    <row r="430" spans="6:35" ht="14.25" customHeight="1">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row>
    <row r="431" spans="6:35" ht="14.25" customHeight="1">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row>
    <row r="432" spans="6:35" ht="14.25" customHeight="1">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row>
    <row r="433" spans="6:35" ht="14.25" customHeight="1">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row>
    <row r="434" spans="6:35" ht="14.25" customHeight="1">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row>
    <row r="435" spans="6:35" ht="14.25" customHeight="1">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row>
    <row r="436" spans="6:35" ht="14.25" customHeight="1">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row>
    <row r="437" spans="6:35" ht="14.25" customHeight="1">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row>
    <row r="438" spans="6:35" ht="14.25" customHeight="1">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row>
    <row r="439" spans="6:35" ht="14.25" customHeight="1">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row>
    <row r="440" spans="6:35" ht="14.25" customHeight="1">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row>
    <row r="441" spans="6:35" ht="14.25" customHeight="1">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row>
    <row r="442" spans="6:35" ht="14.25" customHeight="1">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row>
    <row r="443" spans="6:35" ht="14.25" customHeight="1">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row>
    <row r="444" spans="6:35" ht="14.25" customHeight="1">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row>
    <row r="445" spans="6:35" ht="14.25" customHeight="1">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row>
    <row r="446" spans="6:35" ht="14.25" customHeight="1">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row>
    <row r="447" spans="6:35" ht="14.25" customHeight="1">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row>
    <row r="448" spans="6:35" ht="14.25" customHeight="1">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row>
    <row r="449" spans="6:35" ht="14.25" customHeight="1">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row>
    <row r="450" spans="6:35" ht="14.25" customHeight="1">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row>
    <row r="451" spans="6:35" ht="14.25" customHeight="1">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row>
    <row r="452" spans="6:35" ht="14.25" customHeight="1">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row>
    <row r="453" spans="6:35" ht="14.25" customHeight="1">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row>
    <row r="454" spans="6:35" ht="14.25" customHeight="1">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row>
    <row r="455" spans="6:35" ht="14.25" customHeight="1">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row>
    <row r="456" spans="6:35" ht="14.25" customHeight="1">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row>
    <row r="457" spans="6:35" ht="14.25" customHeight="1">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row>
    <row r="458" spans="6:35" ht="14.25" customHeight="1">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row>
    <row r="459" spans="6:35" ht="14.25" customHeight="1">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row>
    <row r="460" spans="6:35" ht="14.25" customHeight="1">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row>
    <row r="461" spans="6:35" ht="14.25" customHeight="1">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row>
    <row r="462" spans="6:35" ht="14.25" customHeight="1">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row>
    <row r="463" spans="6:35" ht="14.25" customHeight="1">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row>
    <row r="464" spans="6:35" ht="14.25" customHeight="1">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row>
    <row r="465" spans="6:35" ht="14.25" customHeight="1">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row>
    <row r="466" spans="6:35" ht="14.25" customHeight="1">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row>
    <row r="467" spans="6:35" ht="14.25" customHeight="1">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row>
    <row r="468" spans="6:35" ht="14.25" customHeight="1">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row>
    <row r="469" spans="6:35" ht="14.25" customHeight="1">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row>
    <row r="470" spans="6:35" ht="14.25" customHeight="1">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row>
    <row r="471" spans="6:35" ht="14.25" customHeight="1">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row>
    <row r="472" spans="6:35" ht="14.25" customHeight="1">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row>
    <row r="473" spans="6:35" ht="14.25" customHeight="1">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row>
    <row r="474" spans="6:35" ht="14.25" customHeight="1">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row>
    <row r="475" spans="6:35" ht="14.25" customHeight="1">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row>
    <row r="476" spans="6:35" ht="14.25" customHeight="1">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row>
    <row r="477" spans="6:35" ht="14.25" customHeight="1">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row>
    <row r="478" spans="6:35" ht="14.25" customHeight="1">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row>
    <row r="479" spans="6:35" ht="14.25" customHeight="1">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row>
    <row r="480" spans="6:35" ht="14.25" customHeight="1">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row>
    <row r="481" spans="6:35" ht="14.25" customHeight="1">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row>
    <row r="482" spans="6:35" ht="14.25" customHeight="1">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row>
    <row r="483" spans="6:35" ht="14.25" customHeight="1">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row>
    <row r="484" spans="6:35" ht="14.25" customHeight="1">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row>
    <row r="485" spans="6:35" ht="14.25" customHeight="1">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row>
    <row r="486" spans="6:35" ht="14.25" customHeight="1">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row>
    <row r="487" spans="6:35" ht="14.25" customHeight="1">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row>
    <row r="488" spans="6:35" ht="14.25" customHeight="1">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row>
    <row r="489" spans="6:35" ht="14.25" customHeight="1">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row>
    <row r="490" spans="6:35" ht="14.25" customHeight="1">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row>
    <row r="491" spans="6:35" ht="14.25" customHeight="1">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row>
    <row r="492" spans="6:35" ht="14.25" customHeight="1">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row>
    <row r="493" spans="6:35" ht="14.25" customHeight="1">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row>
    <row r="494" spans="6:35" ht="14.25" customHeight="1">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row>
    <row r="495" spans="6:35" ht="14.25" customHeight="1">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row>
    <row r="496" spans="6:35" ht="14.25" customHeight="1">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row>
    <row r="497" spans="6:35" ht="14.25" customHeight="1">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row>
    <row r="498" spans="6:35" ht="14.25" customHeight="1">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row>
    <row r="499" spans="6:35" ht="14.25" customHeight="1">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row>
    <row r="500" spans="6:35" ht="14.25" customHeight="1">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row>
    <row r="501" spans="6:35" ht="14.25" customHeight="1">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row>
    <row r="502" spans="6:35" ht="14.25" customHeight="1">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row>
    <row r="503" spans="6:35" ht="14.25" customHeight="1">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row>
    <row r="504" spans="6:35" ht="14.25" customHeight="1">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row>
    <row r="505" spans="6:35" ht="14.25" customHeight="1">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row>
    <row r="506" spans="6:35" ht="14.25" customHeight="1">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row>
    <row r="507" spans="6:35" ht="14.25" customHeight="1">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row>
    <row r="508" spans="6:35" ht="14.25" customHeight="1">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row>
    <row r="509" spans="6:35" ht="14.25" customHeight="1">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row>
    <row r="510" spans="6:35" ht="14.25" customHeight="1">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row>
    <row r="511" spans="6:35" ht="14.25" customHeight="1">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row>
    <row r="512" spans="6:35" ht="14.25" customHeight="1">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row>
    <row r="513" spans="6:35" ht="14.25" customHeight="1">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row>
    <row r="514" spans="6:35" ht="14.25" customHeight="1">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row>
    <row r="515" spans="6:35" ht="14.25" customHeight="1">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row>
    <row r="516" spans="6:35" ht="14.25" customHeight="1">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row>
    <row r="517" spans="6:35" ht="14.25" customHeight="1">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row>
    <row r="518" spans="6:35" ht="14.25" customHeight="1">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row>
    <row r="519" spans="6:35" ht="14.25" customHeight="1">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row>
    <row r="520" spans="6:35" ht="14.25" customHeight="1">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row>
    <row r="521" spans="6:35" ht="14.25" customHeight="1">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row>
    <row r="522" spans="6:35" ht="14.25" customHeight="1">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row>
    <row r="523" spans="6:35" ht="14.25" customHeight="1">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row>
    <row r="524" spans="6:35" ht="14.25" customHeight="1">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row>
    <row r="525" spans="6:35" ht="14.25" customHeight="1">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row>
    <row r="526" spans="6:35" ht="14.25" customHeight="1">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row>
    <row r="527" spans="6:35" ht="14.25" customHeight="1">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row>
    <row r="528" spans="6:35" ht="14.25" customHeight="1">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row>
    <row r="529" spans="6:35" ht="14.25" customHeight="1">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row>
    <row r="530" spans="6:35" ht="14.25" customHeight="1">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row>
    <row r="531" spans="6:35" ht="14.25" customHeight="1">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row>
    <row r="532" spans="6:35" ht="14.25" customHeight="1">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row>
    <row r="533" spans="6:35" ht="14.25" customHeight="1">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row>
    <row r="534" spans="6:35" ht="14.25" customHeight="1">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row>
    <row r="535" spans="6:35" ht="14.25" customHeight="1">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row>
    <row r="536" spans="6:35" ht="14.25" customHeight="1">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row>
    <row r="537" spans="6:35" ht="14.25" customHeight="1">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row>
    <row r="538" spans="6:35" ht="14.25" customHeight="1">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row>
    <row r="539" spans="6:35" ht="14.25" customHeight="1">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row>
    <row r="540" spans="6:35" ht="14.25" customHeight="1">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row>
    <row r="541" spans="6:35" ht="14.25" customHeight="1">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row>
    <row r="542" spans="6:35" ht="14.25" customHeight="1">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row>
    <row r="543" spans="6:35" ht="14.25" customHeight="1">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row>
    <row r="544" spans="6:35" ht="14.25" customHeight="1">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row>
    <row r="545" spans="6:35" ht="14.25" customHeight="1">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row>
    <row r="546" spans="6:35" ht="14.25" customHeight="1">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row>
    <row r="547" spans="6:35" ht="14.25" customHeight="1">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row>
    <row r="548" spans="6:35" ht="14.25" customHeight="1">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row>
    <row r="549" spans="6:35" ht="14.25" customHeight="1">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row>
    <row r="550" spans="6:35" ht="14.25" customHeight="1">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row>
    <row r="551" spans="6:35" ht="14.25" customHeight="1">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row>
    <row r="552" spans="6:35" ht="14.25" customHeight="1">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row>
    <row r="553" spans="6:35" ht="14.25" customHeight="1">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row>
    <row r="554" spans="6:35" ht="14.25" customHeight="1">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row>
    <row r="555" spans="6:35" ht="14.25" customHeight="1">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row>
    <row r="556" spans="6:35" ht="14.25" customHeight="1">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row>
    <row r="557" spans="6:35" ht="14.25" customHeight="1">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row>
    <row r="558" spans="6:35" ht="14.25" customHeight="1">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row>
    <row r="559" spans="6:35" ht="14.25" customHeight="1">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row>
    <row r="560" spans="6:35" ht="14.25" customHeight="1">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row>
    <row r="561" spans="6:35" ht="14.25" customHeight="1">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row>
    <row r="562" spans="6:35" ht="14.25" customHeight="1">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row>
    <row r="563" spans="6:35" ht="14.25" customHeight="1">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row>
    <row r="564" spans="6:35" ht="14.25" customHeight="1">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row>
    <row r="565" spans="6:35" ht="14.25" customHeight="1">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row>
    <row r="566" spans="6:35" ht="14.25" customHeight="1">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row>
    <row r="567" spans="6:35" ht="14.25" customHeight="1">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row>
    <row r="568" spans="6:35" ht="14.25" customHeight="1">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row>
    <row r="569" spans="6:35" ht="14.25" customHeight="1">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row>
    <row r="570" spans="6:35" ht="14.25" customHeight="1">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row>
    <row r="571" spans="6:35" ht="14.25" customHeight="1">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row>
    <row r="572" spans="6:35" ht="14.25" customHeight="1">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row>
    <row r="573" spans="6:35" ht="14.25" customHeight="1">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row>
    <row r="574" spans="6:35" ht="14.25" customHeight="1">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row>
    <row r="575" spans="6:35" ht="14.25" customHeight="1">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row>
    <row r="576" spans="6:35" ht="14.25" customHeight="1">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row>
    <row r="577" spans="6:35" ht="14.25" customHeight="1">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row>
    <row r="578" spans="6:35" ht="14.25" customHeight="1">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row>
    <row r="579" spans="6:35" ht="14.25" customHeight="1">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row>
    <row r="580" spans="6:35" ht="14.25" customHeight="1">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row>
    <row r="581" spans="6:35" ht="14.25" customHeight="1">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row>
    <row r="582" spans="6:35" ht="14.25" customHeight="1">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row>
    <row r="583" spans="6:35" ht="14.25" customHeight="1">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row>
    <row r="584" spans="6:35" ht="14.25" customHeight="1">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row>
    <row r="585" spans="6:35" ht="14.25" customHeight="1">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row>
    <row r="586" spans="6:35" ht="14.25" customHeight="1">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row>
    <row r="587" spans="6:35" ht="14.25" customHeight="1">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row>
    <row r="588" spans="6:35" ht="14.25" customHeight="1">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row>
    <row r="589" spans="6:35" ht="14.25" customHeight="1">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row>
    <row r="590" spans="6:35" ht="14.25" customHeight="1">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row>
    <row r="591" spans="6:35" ht="14.25" customHeight="1">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row>
    <row r="592" spans="6:35" ht="14.25" customHeight="1">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row>
    <row r="593" spans="6:35" ht="14.25" customHeight="1">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row>
    <row r="594" spans="6:35" ht="14.25" customHeight="1">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row>
    <row r="595" spans="6:35" ht="14.25" customHeight="1">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row>
    <row r="596" spans="6:35" ht="14.25" customHeight="1">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row>
    <row r="597" spans="6:35" ht="14.25" customHeight="1">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row>
    <row r="598" spans="6:35" ht="14.25" customHeight="1">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row>
    <row r="599" spans="6:35" ht="14.25" customHeight="1">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row>
    <row r="600" spans="6:35" ht="14.25" customHeight="1">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row>
    <row r="601" spans="6:35" ht="14.25" customHeight="1">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row>
    <row r="602" spans="6:35" ht="14.25" customHeight="1">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row>
    <row r="603" spans="6:35" ht="14.25" customHeight="1">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row>
    <row r="604" spans="6:35" ht="14.25" customHeight="1">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row>
    <row r="605" spans="6:35" ht="14.25" customHeight="1">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row>
    <row r="606" spans="6:35" ht="14.25" customHeight="1">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row>
    <row r="607" spans="6:35" ht="14.25" customHeight="1">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row>
    <row r="608" spans="6:35" ht="14.25" customHeight="1">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row>
    <row r="609" spans="6:35" ht="14.25" customHeight="1">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row>
    <row r="610" spans="6:35" ht="14.25" customHeight="1">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row>
    <row r="611" spans="6:35" ht="14.25" customHeight="1">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row>
    <row r="612" spans="6:35" ht="14.25" customHeight="1">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row>
    <row r="613" spans="6:35" ht="14.25" customHeight="1">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row>
    <row r="614" spans="6:35" ht="14.25" customHeight="1">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row>
    <row r="615" spans="6:35" ht="14.25" customHeight="1">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row>
    <row r="616" spans="6:35" ht="14.25" customHeight="1">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row>
    <row r="617" spans="6:35" ht="14.25" customHeight="1">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row>
    <row r="618" spans="6:35" ht="14.25" customHeight="1">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row>
    <row r="619" spans="6:35" ht="14.25" customHeight="1">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row>
    <row r="620" spans="6:35" ht="14.25" customHeight="1">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row>
    <row r="621" spans="6:35" ht="14.25" customHeight="1">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row>
    <row r="622" spans="6:35" ht="14.25" customHeight="1">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row>
    <row r="623" spans="6:35" ht="14.25" customHeight="1">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row>
    <row r="624" spans="6:35" ht="14.25" customHeight="1">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row>
    <row r="625" spans="6:35" ht="14.25" customHeight="1">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row>
    <row r="626" spans="6:35" ht="14.25" customHeight="1">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row>
    <row r="627" spans="6:35" ht="14.25" customHeight="1">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row>
    <row r="628" spans="6:35" ht="14.25" customHeight="1">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row>
    <row r="629" spans="6:35" ht="14.25" customHeight="1">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row>
    <row r="630" spans="6:35" ht="14.25" customHeight="1">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row>
    <row r="631" spans="6:35" ht="14.25" customHeight="1">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row>
    <row r="632" spans="6:35" ht="14.25" customHeight="1">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row>
    <row r="633" spans="6:35" ht="14.25" customHeight="1">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row>
    <row r="634" spans="6:35" ht="14.25" customHeight="1">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row>
    <row r="635" spans="6:35" ht="14.25" customHeight="1">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row>
    <row r="636" spans="6:35" ht="14.25" customHeight="1">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row>
    <row r="637" spans="6:35" ht="14.25" customHeight="1">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row>
    <row r="638" spans="6:35" ht="14.25" customHeight="1">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row>
    <row r="639" spans="6:35" ht="14.25" customHeight="1">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row>
    <row r="640" spans="6:35" ht="14.25" customHeight="1">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row>
    <row r="641" spans="6:35" ht="14.25" customHeight="1">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row>
    <row r="642" spans="6:35" ht="14.25" customHeight="1">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row>
    <row r="643" spans="6:35" ht="14.25" customHeight="1">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row>
    <row r="644" spans="6:35" ht="14.25" customHeight="1">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row>
    <row r="645" spans="6:35" ht="14.25" customHeight="1">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row>
    <row r="646" spans="6:35" ht="14.25" customHeight="1">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row>
    <row r="647" spans="6:35" ht="14.25" customHeight="1">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row>
    <row r="648" spans="6:35" ht="14.25" customHeight="1">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row>
    <row r="649" spans="6:35" ht="14.25" customHeight="1">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row>
    <row r="650" spans="6:35" ht="14.25" customHeight="1">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row>
    <row r="651" spans="6:35" ht="14.25" customHeight="1">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row>
    <row r="652" spans="6:35" ht="14.25" customHeight="1">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row>
    <row r="653" spans="6:35" ht="14.25" customHeight="1">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row>
    <row r="654" spans="6:35" ht="14.25" customHeight="1">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row>
    <row r="655" spans="6:35" ht="14.25" customHeight="1">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row>
    <row r="656" spans="6:35" ht="14.25" customHeight="1">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row>
    <row r="657" spans="6:35" ht="14.25" customHeight="1">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row>
    <row r="658" spans="6:35" ht="14.25" customHeight="1">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row>
    <row r="659" spans="6:35" ht="14.25" customHeight="1">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row>
    <row r="660" spans="6:35" ht="14.25" customHeight="1">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row>
    <row r="661" spans="6:35" ht="14.25" customHeight="1">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row>
    <row r="662" spans="6:35" ht="14.25" customHeight="1">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row>
    <row r="663" spans="6:35" ht="14.25" customHeight="1">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row>
    <row r="664" spans="6:35" ht="14.25" customHeight="1">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row>
    <row r="665" spans="6:35" ht="14.25" customHeight="1">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row>
    <row r="666" spans="6:35" ht="14.25" customHeight="1">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row>
    <row r="667" spans="6:35" ht="14.25" customHeight="1">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row>
    <row r="668" spans="6:35" ht="14.25" customHeight="1">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row>
    <row r="669" spans="6:35" ht="14.25" customHeight="1">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row>
    <row r="670" spans="6:35" ht="14.25" customHeight="1">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row>
    <row r="671" spans="6:35" ht="14.25" customHeight="1">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row>
    <row r="672" spans="6:35" ht="14.25" customHeight="1">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row>
    <row r="673" spans="6:35" ht="14.25" customHeight="1">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row>
    <row r="674" spans="6:35" ht="14.25" customHeight="1">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row>
    <row r="675" spans="6:35" ht="14.25" customHeight="1">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row>
    <row r="676" spans="6:35" ht="14.25" customHeight="1">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row>
    <row r="677" spans="6:35" ht="14.25" customHeight="1">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row>
    <row r="678" spans="6:35" ht="14.25" customHeight="1">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row>
    <row r="679" spans="6:35" ht="14.25" customHeight="1">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row>
    <row r="680" spans="6:35" ht="14.25" customHeight="1">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row>
    <row r="681" spans="6:35" ht="14.25" customHeight="1">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row>
    <row r="682" spans="6:35" ht="14.25" customHeight="1">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row>
    <row r="683" spans="6:35" ht="14.25" customHeight="1">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row>
    <row r="684" spans="6:35" ht="14.25" customHeight="1">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row>
    <row r="685" spans="6:35" ht="14.25" customHeight="1">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row>
    <row r="686" spans="6:35" ht="14.25" customHeight="1">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row>
    <row r="687" spans="6:35" ht="14.25" customHeight="1">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row>
    <row r="688" spans="6:35" ht="14.25" customHeight="1">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row>
    <row r="689" spans="6:35" ht="14.25" customHeight="1">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row>
    <row r="690" spans="6:35" ht="14.25" customHeight="1">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row>
    <row r="691" spans="6:35" ht="14.25" customHeight="1">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row>
    <row r="692" spans="6:35" ht="14.25" customHeight="1">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row>
    <row r="693" spans="6:35" ht="14.25" customHeight="1">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row>
    <row r="694" spans="6:35" ht="14.25" customHeight="1">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row>
    <row r="695" spans="6:35" ht="14.25" customHeight="1">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row>
    <row r="696" spans="6:35" ht="14.25" customHeight="1">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row>
    <row r="697" spans="6:35" ht="14.25" customHeight="1">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row>
    <row r="698" spans="6:35" ht="14.25" customHeight="1">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row>
    <row r="699" spans="6:35" ht="14.25" customHeight="1">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row>
    <row r="700" spans="6:35" ht="14.25" customHeight="1">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row>
    <row r="701" spans="6:35" ht="14.25" customHeight="1">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row>
    <row r="702" spans="6:35" ht="14.25" customHeight="1">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row>
    <row r="703" spans="6:35" ht="14.25" customHeight="1">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row>
    <row r="704" spans="6:35" ht="14.25" customHeight="1">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row>
    <row r="705" spans="6:35" ht="14.25" customHeight="1">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row>
    <row r="706" spans="6:35" ht="14.25" customHeight="1">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row>
    <row r="707" spans="6:35" ht="14.25" customHeight="1">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row>
    <row r="708" spans="6:35" ht="14.25" customHeight="1">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row>
    <row r="709" spans="6:35" ht="14.25" customHeight="1">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row>
    <row r="710" spans="6:35" ht="14.25" customHeight="1">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row>
    <row r="711" spans="6:35" ht="14.25" customHeight="1">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row>
    <row r="712" spans="6:35" ht="14.25" customHeight="1">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row>
    <row r="713" spans="6:35" ht="14.25" customHeight="1">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row>
    <row r="714" spans="6:35" ht="14.25" customHeight="1">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row>
    <row r="715" spans="6:35" ht="14.25" customHeight="1">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row>
    <row r="716" spans="6:35" ht="14.25" customHeight="1">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row>
    <row r="717" spans="6:35" ht="14.25" customHeight="1">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row>
    <row r="718" spans="6:35" ht="14.25" customHeight="1">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row>
    <row r="719" spans="6:35" ht="14.25" customHeight="1">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row>
    <row r="720" spans="6:35" ht="14.25" customHeight="1">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row>
    <row r="721" spans="6:35" ht="14.25" customHeight="1">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row>
    <row r="722" spans="6:35" ht="14.25" customHeight="1">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row>
    <row r="723" spans="6:35" ht="14.25" customHeight="1">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row>
    <row r="724" spans="6:35" ht="14.25" customHeight="1">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row>
    <row r="725" spans="6:35" ht="14.25" customHeight="1">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row>
    <row r="726" spans="6:35" ht="14.25" customHeight="1">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row>
    <row r="727" spans="6:35" ht="14.25" customHeight="1">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row>
    <row r="728" spans="6:35" ht="14.25" customHeight="1">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row>
    <row r="729" spans="6:35" ht="14.25" customHeight="1">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row>
    <row r="730" spans="6:35" ht="14.25" customHeight="1">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row>
    <row r="731" spans="6:35" ht="14.25" customHeight="1">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row>
    <row r="732" spans="6:35" ht="14.25" customHeight="1">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row>
    <row r="733" spans="6:35" ht="14.25" customHeight="1">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row>
    <row r="734" spans="6:35" ht="14.25" customHeight="1">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row>
    <row r="735" spans="6:35" ht="14.25" customHeight="1">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row>
    <row r="736" spans="6:35" ht="14.25" customHeight="1">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row>
    <row r="737" spans="6:35" ht="14.25" customHeight="1">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row>
    <row r="738" spans="6:35" ht="14.25" customHeight="1">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row>
    <row r="739" spans="6:35" ht="14.25" customHeight="1">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row>
    <row r="740" spans="6:35" ht="14.25" customHeight="1">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row>
    <row r="741" spans="6:35" ht="14.25" customHeight="1">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row>
    <row r="742" spans="6:35" ht="14.25" customHeight="1">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row>
    <row r="743" spans="6:35" ht="14.25" customHeight="1">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row>
    <row r="744" spans="6:35" ht="14.25" customHeight="1">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row>
    <row r="745" spans="6:35" ht="14.25" customHeight="1">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row>
    <row r="746" spans="6:35" ht="14.25" customHeight="1">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row>
    <row r="747" spans="6:35" ht="14.25" customHeight="1">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row>
    <row r="748" spans="6:35" ht="14.25" customHeight="1">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row>
    <row r="749" spans="6:35" ht="14.25" customHeight="1">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row>
    <row r="750" spans="6:35" ht="14.25" customHeight="1">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row>
    <row r="751" spans="6:35" ht="14.25" customHeight="1">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row>
    <row r="752" spans="6:35" ht="14.25" customHeight="1">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row>
    <row r="753" spans="6:35" ht="14.25" customHeight="1">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row>
    <row r="754" spans="6:35" ht="14.25" customHeight="1">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row>
    <row r="755" spans="6:35" ht="14.25" customHeight="1">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row>
    <row r="756" spans="6:35" ht="14.25" customHeight="1">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row>
    <row r="757" spans="6:35" ht="14.25" customHeight="1">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row>
    <row r="758" spans="6:35" ht="14.25" customHeight="1">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row>
    <row r="759" spans="6:35" ht="14.25" customHeight="1">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row>
    <row r="760" spans="6:35" ht="14.25" customHeight="1">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row>
    <row r="761" spans="6:35" ht="14.25" customHeight="1">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row>
    <row r="762" spans="6:35" ht="14.25" customHeight="1">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row>
    <row r="763" spans="6:35" ht="14.25" customHeight="1">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row>
    <row r="764" spans="6:35" ht="14.25" customHeight="1">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row>
    <row r="765" spans="6:35" ht="14.25" customHeight="1">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row>
    <row r="766" spans="6:35" ht="14.25" customHeight="1">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row>
    <row r="767" spans="6:35" ht="14.25" customHeight="1">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row>
    <row r="768" spans="6:35" ht="14.25" customHeight="1">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row>
    <row r="769" spans="6:35" ht="14.25" customHeight="1">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row>
    <row r="770" spans="6:35" ht="14.25" customHeight="1">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row>
    <row r="771" spans="6:35" ht="14.25" customHeight="1">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row>
    <row r="772" spans="6:35" ht="14.25" customHeight="1">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row>
    <row r="773" spans="6:35" ht="14.25" customHeight="1">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row>
    <row r="774" spans="6:35" ht="14.25" customHeight="1">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row>
    <row r="775" spans="6:35" ht="14.25" customHeight="1">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row>
    <row r="776" spans="6:35" ht="14.25" customHeight="1">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row>
    <row r="777" spans="6:35" ht="14.25" customHeight="1">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row>
    <row r="778" spans="6:35" ht="14.25" customHeight="1">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row>
    <row r="779" spans="6:35" ht="14.25" customHeight="1">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row>
    <row r="780" spans="6:35" ht="14.25" customHeight="1">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row>
    <row r="781" spans="6:35" ht="14.25" customHeight="1">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row>
    <row r="782" spans="6:35" ht="14.25" customHeight="1">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row>
    <row r="783" spans="6:35" ht="14.25" customHeight="1">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row>
    <row r="784" spans="6:35" ht="14.25" customHeight="1">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row>
    <row r="785" spans="6:35" ht="14.25" customHeight="1">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row>
    <row r="786" spans="6:35" ht="14.25" customHeight="1">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row>
    <row r="787" spans="6:35" ht="14.25" customHeight="1">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row>
    <row r="788" spans="6:35" ht="14.25" customHeight="1">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row>
    <row r="789" spans="6:35" ht="14.25" customHeight="1">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row>
    <row r="790" spans="6:35" ht="14.25" customHeight="1">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row>
    <row r="791" spans="6:35" ht="14.25" customHeight="1">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row>
    <row r="792" spans="6:35" ht="14.25" customHeight="1">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row>
    <row r="793" spans="6:35" ht="14.25" customHeight="1">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row>
    <row r="794" spans="6:35" ht="14.25" customHeight="1">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row>
    <row r="795" spans="6:35" ht="14.25" customHeight="1">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row>
    <row r="796" spans="6:35" ht="14.25" customHeight="1">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row>
    <row r="797" spans="6:35" ht="14.25" customHeight="1">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row>
    <row r="798" spans="6:35" ht="14.25" customHeight="1">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row>
    <row r="799" spans="6:35" ht="14.25" customHeight="1">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row>
    <row r="800" spans="6:35" ht="14.25" customHeight="1">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row>
    <row r="801" spans="6:35" ht="14.25" customHeight="1">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row>
    <row r="802" spans="6:35" ht="14.25" customHeight="1">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row>
    <row r="803" spans="6:35" ht="14.25" customHeight="1">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row>
    <row r="804" spans="6:35" ht="14.25" customHeight="1">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row>
    <row r="805" spans="6:35" ht="14.25" customHeight="1">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row>
    <row r="806" spans="6:35" ht="14.25" customHeight="1">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row>
    <row r="807" spans="6:35" ht="14.25" customHeight="1">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row>
    <row r="808" spans="6:35" ht="14.25" customHeight="1">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row>
    <row r="809" spans="6:35" ht="14.25" customHeight="1">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row>
    <row r="810" spans="6:35" ht="14.25" customHeight="1">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row>
    <row r="811" spans="6:35" ht="14.25" customHeight="1">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row>
    <row r="812" spans="6:35" ht="14.25" customHeight="1">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row>
    <row r="813" spans="6:35" ht="14.25" customHeight="1">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row>
    <row r="814" spans="6:35" ht="14.25" customHeight="1">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row>
    <row r="815" spans="6:35" ht="14.25" customHeight="1">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row>
    <row r="816" spans="6:35" ht="14.25" customHeight="1">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row>
    <row r="817" spans="6:35" ht="14.25" customHeight="1">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row>
    <row r="818" spans="6:35" ht="14.25" customHeight="1">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row>
    <row r="819" spans="6:35" ht="14.25" customHeight="1">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row>
    <row r="820" spans="6:35" ht="14.25" customHeight="1">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row>
    <row r="821" spans="6:35" ht="14.25" customHeight="1">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row>
    <row r="822" spans="6:35" ht="14.25" customHeight="1">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row>
    <row r="823" spans="6:35" ht="14.25" customHeight="1">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row>
    <row r="824" spans="6:35" ht="14.25" customHeight="1">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row>
    <row r="825" spans="6:35" ht="14.25" customHeight="1">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row>
    <row r="826" spans="6:35" ht="14.25" customHeight="1">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row>
    <row r="827" spans="6:35" ht="14.25" customHeight="1">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row>
    <row r="828" spans="6:35" ht="14.25" customHeight="1">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row>
    <row r="829" spans="6:35" ht="14.25" customHeight="1">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row>
    <row r="830" spans="6:35" ht="14.25" customHeight="1">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row>
    <row r="831" spans="6:35" ht="14.25" customHeight="1">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row>
    <row r="832" spans="6:35" ht="14.25" customHeight="1">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row>
    <row r="833" spans="6:35" ht="14.25" customHeight="1">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row>
    <row r="834" spans="6:35" ht="14.25" customHeight="1">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row>
    <row r="835" spans="6:35" ht="14.25" customHeight="1">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row>
    <row r="836" spans="6:35" ht="14.25" customHeight="1">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row>
    <row r="837" spans="6:35" ht="14.25" customHeight="1">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row>
    <row r="838" spans="6:35" ht="14.25" customHeight="1">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row>
    <row r="839" spans="6:35" ht="14.25" customHeight="1">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row>
    <row r="840" spans="6:35" ht="14.25" customHeight="1">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row>
    <row r="841" spans="6:35" ht="14.25" customHeight="1">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row>
    <row r="842" spans="6:35" ht="14.25" customHeight="1">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row>
    <row r="843" spans="6:35" ht="14.25" customHeight="1">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row>
    <row r="844" spans="6:35" ht="14.25" customHeight="1">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row>
    <row r="845" spans="6:35" ht="14.25" customHeight="1">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row>
    <row r="846" spans="6:35" ht="14.25" customHeight="1">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row>
    <row r="847" spans="6:35" ht="14.25" customHeight="1">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row>
    <row r="848" spans="6:35" ht="14.25" customHeight="1">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row>
    <row r="849" spans="6:35" ht="14.25" customHeight="1">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row>
    <row r="850" spans="6:35" ht="14.25" customHeight="1">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row>
    <row r="851" spans="6:35" ht="14.25" customHeight="1">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row>
    <row r="852" spans="6:35" ht="14.25" customHeight="1">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row>
    <row r="853" spans="6:35" ht="14.25" customHeight="1">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row>
    <row r="854" spans="6:35" ht="14.25" customHeight="1">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row>
    <row r="855" spans="6:35" ht="14.25" customHeight="1">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row>
    <row r="856" spans="6:35" ht="14.25" customHeight="1">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row>
    <row r="857" spans="6:35" ht="14.25" customHeight="1">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row>
    <row r="858" spans="6:35" ht="14.25" customHeight="1">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row>
    <row r="859" spans="6:35" ht="14.25" customHeight="1">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row>
    <row r="860" spans="6:35" ht="14.25" customHeight="1">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row>
    <row r="861" spans="6:35" ht="14.25" customHeight="1">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row>
    <row r="862" spans="6:35" ht="14.25" customHeight="1">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row>
    <row r="863" spans="6:35" ht="14.25" customHeight="1">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row>
    <row r="864" spans="6:35" ht="14.25" customHeight="1">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row>
    <row r="865" spans="6:35" ht="14.25" customHeight="1">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row>
    <row r="866" spans="6:35" ht="14.25" customHeight="1">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row>
    <row r="867" spans="6:35" ht="14.25" customHeight="1">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row>
    <row r="868" spans="6:35" ht="14.25" customHeight="1">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row>
    <row r="869" spans="6:35" ht="14.25" customHeight="1">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row>
    <row r="870" spans="6:35" ht="14.25" customHeight="1">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row>
    <row r="871" spans="6:35" ht="14.25" customHeight="1">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row>
    <row r="872" spans="6:35" ht="14.25" customHeight="1">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row>
    <row r="873" spans="6:35" ht="14.25" customHeight="1">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row>
    <row r="874" spans="6:35" ht="14.25" customHeight="1">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row>
    <row r="875" spans="6:35" ht="14.25" customHeight="1">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row>
    <row r="876" spans="6:35" ht="14.25" customHeight="1">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row>
    <row r="877" spans="6:35" ht="14.25" customHeight="1">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row>
    <row r="878" spans="6:35" ht="14.25" customHeight="1">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row>
    <row r="879" spans="6:35" ht="14.25" customHeight="1">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row>
    <row r="880" spans="6:35" ht="14.25" customHeight="1">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row>
    <row r="881" spans="6:35" ht="14.25" customHeight="1">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row>
    <row r="882" spans="6:35" ht="14.25" customHeight="1">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row>
    <row r="883" spans="6:35" ht="14.25" customHeight="1">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row>
    <row r="884" spans="6:35" ht="14.25" customHeight="1">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row>
    <row r="885" spans="6:35" ht="14.25" customHeight="1">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row>
    <row r="886" spans="6:35" ht="14.25" customHeight="1">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row>
    <row r="887" spans="6:35" ht="14.25" customHeight="1">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row>
    <row r="888" spans="6:35" ht="14.25" customHeight="1">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row>
    <row r="889" spans="6:35" ht="14.25" customHeight="1">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row>
    <row r="890" spans="6:35" ht="14.25" customHeight="1">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row>
    <row r="891" spans="6:35" ht="14.25" customHeight="1">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row>
    <row r="892" spans="6:35" ht="14.25" customHeight="1">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row>
    <row r="893" spans="6:35" ht="14.25" customHeight="1">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row>
    <row r="894" spans="6:35" ht="14.25" customHeight="1">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row>
    <row r="895" spans="6:35" ht="14.25" customHeight="1">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row>
    <row r="896" spans="6:35" ht="14.25" customHeight="1">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row>
    <row r="897" spans="6:35" ht="14.25" customHeight="1">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row>
    <row r="898" spans="6:35" ht="14.25" customHeight="1">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row>
    <row r="899" spans="6:35" ht="14.25" customHeight="1">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row>
    <row r="900" spans="6:35" ht="14.25" customHeight="1">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row>
    <row r="901" spans="6:35" ht="14.25" customHeight="1">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row>
    <row r="902" spans="6:35" ht="14.25" customHeight="1">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row>
    <row r="903" spans="6:35" ht="14.25" customHeight="1">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row>
    <row r="904" spans="6:35" ht="14.25" customHeight="1">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row>
    <row r="905" spans="6:35" ht="14.25" customHeight="1">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row>
    <row r="906" spans="6:35" ht="14.25" customHeight="1">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row>
    <row r="907" spans="6:35" ht="14.25" customHeight="1">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row>
    <row r="908" spans="6:35" ht="14.25" customHeight="1">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row>
    <row r="909" spans="6:35" ht="14.25" customHeight="1">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row>
    <row r="910" spans="6:35" ht="14.25" customHeight="1">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row>
    <row r="911" spans="6:35" ht="14.25" customHeight="1">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row>
    <row r="912" spans="6:35" ht="14.25" customHeight="1">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row>
    <row r="913" spans="6:35" ht="14.25" customHeight="1">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row>
    <row r="914" spans="6:35" ht="14.25" customHeight="1">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row>
    <row r="915" spans="6:35" ht="14.25" customHeight="1">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row>
    <row r="916" spans="6:35" ht="14.25" customHeight="1">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row>
    <row r="917" spans="6:35" ht="14.25" customHeight="1">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row>
    <row r="918" spans="6:35" ht="14.25" customHeight="1">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row>
    <row r="919" spans="6:35" ht="14.25" customHeight="1">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row>
    <row r="920" spans="6:35" ht="14.25" customHeight="1">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row>
    <row r="921" spans="6:35" ht="14.25" customHeight="1">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row>
    <row r="922" spans="6:35" ht="14.25" customHeight="1">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row>
    <row r="923" spans="6:35" ht="14.25" customHeight="1">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row>
    <row r="924" spans="6:35" ht="14.25" customHeight="1">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row>
    <row r="925" spans="6:35" ht="14.25" customHeight="1">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row>
    <row r="926" spans="6:35" ht="14.25" customHeight="1">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row>
    <row r="927" spans="6:35" ht="14.25" customHeight="1">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row>
    <row r="928" spans="6:35" ht="14.25" customHeight="1">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row>
    <row r="929" spans="6:35" ht="14.25" customHeight="1">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row>
    <row r="930" spans="6:35" ht="14.25" customHeight="1">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row>
    <row r="931" spans="6:35" ht="14.25" customHeight="1">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row>
    <row r="932" spans="6:35" ht="14.25" customHeight="1">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row>
    <row r="933" spans="6:35" ht="14.25" customHeight="1">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row>
    <row r="934" spans="6:35" ht="14.25" customHeight="1">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row>
    <row r="935" spans="6:35" ht="14.25" customHeight="1">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row>
    <row r="936" spans="6:35" ht="14.25" customHeight="1">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row>
    <row r="937" spans="6:35" ht="14.25" customHeight="1">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row>
    <row r="938" spans="6:35" ht="14.25" customHeight="1">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row>
    <row r="939" spans="6:35" ht="14.25" customHeight="1">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row>
    <row r="940" spans="6:35" ht="14.25" customHeight="1">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row>
    <row r="941" spans="6:35" ht="14.25" customHeight="1">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row>
    <row r="942" spans="6:35" ht="14.25" customHeight="1">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row>
    <row r="943" spans="6:35" ht="14.25" customHeight="1">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row>
    <row r="944" spans="6:35" ht="14.25" customHeight="1">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row>
    <row r="945" spans="6:35" ht="14.25" customHeight="1">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row>
    <row r="946" spans="6:35" ht="14.25" customHeight="1">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row>
    <row r="947" spans="6:35" ht="14.25" customHeight="1">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row>
    <row r="948" spans="6:35" ht="14.25" customHeight="1">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row>
    <row r="949" spans="6:35" ht="14.25" customHeight="1">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row>
    <row r="950" spans="6:35" ht="14.25" customHeight="1">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row>
    <row r="951" spans="6:35" ht="14.25" customHeight="1">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row>
    <row r="952" spans="6:35" ht="14.25" customHeight="1">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row>
    <row r="953" spans="6:35" ht="14.25" customHeight="1">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row>
    <row r="954" spans="6:35" ht="14.25" customHeight="1">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row>
    <row r="955" spans="6:35" ht="14.25" customHeight="1">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row>
    <row r="956" spans="6:35" ht="14.25" customHeight="1">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row>
    <row r="957" spans="6:35" ht="14.25" customHeight="1">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row>
    <row r="958" spans="6:35" ht="14.25" customHeight="1">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row>
    <row r="959" spans="6:35" ht="14.25" customHeight="1">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row>
    <row r="960" spans="6:35" ht="14.25" customHeight="1">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row>
    <row r="961" spans="6:35" ht="14.25" customHeight="1">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row>
    <row r="962" spans="6:35" ht="14.25" customHeight="1">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row>
    <row r="963" spans="6:35" ht="14.25" customHeight="1">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row>
    <row r="964" spans="6:35" ht="14.25" customHeight="1">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row>
    <row r="965" spans="6:35" ht="14.25" customHeight="1">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row>
    <row r="966" spans="6:35" ht="14.25" customHeight="1">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row>
    <row r="967" spans="6:35" ht="14.25" customHeight="1">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row>
    <row r="968" spans="6:35" ht="14.25" customHeight="1">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row>
    <row r="969" spans="6:35" ht="14.25" customHeight="1">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row>
    <row r="970" spans="6:35" ht="14.25" customHeight="1">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row>
    <row r="971" spans="6:35" ht="14.25" customHeight="1">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row>
    <row r="972" spans="6:35" ht="14.25" customHeight="1">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row>
    <row r="973" spans="6:35" ht="14.25" customHeight="1">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row>
    <row r="974" spans="6:35" ht="14.25" customHeight="1">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row>
    <row r="975" spans="6:35" ht="14.25" customHeight="1">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row>
    <row r="976" spans="6:35" ht="14.25" customHeight="1">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row>
    <row r="977" spans="6:35" ht="14.25" customHeight="1">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row>
    <row r="978" spans="6:35" ht="14.25" customHeight="1">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row>
    <row r="979" spans="6:35" ht="14.25" customHeight="1">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row>
    <row r="980" spans="6:35" ht="14.25" customHeight="1">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row>
    <row r="981" spans="6:35" ht="14.25" customHeight="1">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row>
    <row r="982" spans="6:35" ht="14.25" customHeight="1">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row>
    <row r="983" spans="6:35" ht="14.25" customHeight="1">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row>
    <row r="984" spans="6:35" ht="14.25" customHeight="1">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row>
    <row r="985" spans="6:35" ht="14.25" customHeight="1">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row>
    <row r="986" spans="6:35" ht="14.25" customHeight="1">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row>
    <row r="987" spans="6:35" ht="14.25" customHeight="1">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row>
    <row r="988" spans="6:35" ht="14.25" customHeight="1">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row>
    <row r="989" spans="6:35" ht="14.25" customHeight="1">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row>
    <row r="990" spans="6:35" ht="14.25" customHeight="1">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row>
    <row r="991" spans="6:35" ht="14.25" customHeight="1">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row>
    <row r="992" spans="6:35" ht="14.25" customHeight="1">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row>
    <row r="993" spans="6:35" ht="14.25" customHeight="1">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row>
    <row r="994" spans="6:35" ht="14.25" customHeight="1">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row>
    <row r="995" spans="6:35" ht="14.25" customHeight="1">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row>
    <row r="996" spans="6:35" ht="14.25" customHeight="1">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row>
    <row r="997" spans="6:35" ht="14.25" customHeight="1">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row>
    <row r="998" spans="6:35" ht="14.25" customHeight="1">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row>
    <row r="999" spans="6:35" ht="14.25" customHeight="1">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row>
    <row r="1000" spans="6:35" ht="14.25" customHeight="1">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row>
  </sheetData>
  <mergeCells count="28">
    <mergeCell ref="E84:W84"/>
    <mergeCell ref="F85:J85"/>
    <mergeCell ref="L85:P85"/>
    <mergeCell ref="R85:V85"/>
    <mergeCell ref="AD45:AH45"/>
    <mergeCell ref="E64:AI64"/>
    <mergeCell ref="F65:J65"/>
    <mergeCell ref="L65:P65"/>
    <mergeCell ref="R65:V65"/>
    <mergeCell ref="X65:AB65"/>
    <mergeCell ref="AD65:AH65"/>
    <mergeCell ref="E44:AI44"/>
    <mergeCell ref="F45:J45"/>
    <mergeCell ref="L45:P45"/>
    <mergeCell ref="R45:V45"/>
    <mergeCell ref="X45:AB45"/>
    <mergeCell ref="E24:AN24"/>
    <mergeCell ref="F25:J25"/>
    <mergeCell ref="AJ25:AN25"/>
    <mergeCell ref="X25:AB25"/>
    <mergeCell ref="AD25:AH25"/>
    <mergeCell ref="L25:P25"/>
    <mergeCell ref="R25:V25"/>
    <mergeCell ref="E4:W4"/>
    <mergeCell ref="F5:J5"/>
    <mergeCell ref="L5:P5"/>
    <mergeCell ref="R5:V5"/>
    <mergeCell ref="X5:AB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tabSelected="1" topLeftCell="A107" zoomScaleNormal="100" workbookViewId="0">
      <selection activeCell="H148" sqref="H148"/>
    </sheetView>
  </sheetViews>
  <sheetFormatPr defaultRowHeight="15"/>
  <cols>
    <col min="3" max="3" width="32.5703125" customWidth="1"/>
    <col min="4" max="4" width="55.28515625" customWidth="1"/>
  </cols>
  <sheetData>
    <row r="1" spans="1:4">
      <c r="A1" s="86" t="s">
        <v>365</v>
      </c>
      <c r="B1" s="127" t="s">
        <v>286</v>
      </c>
      <c r="C1" s="117"/>
      <c r="D1" s="123"/>
    </row>
    <row r="3" spans="1:4" ht="15.75">
      <c r="A3" s="3" t="s">
        <v>6</v>
      </c>
      <c r="B3" s="4" t="s">
        <v>7</v>
      </c>
      <c r="C3" s="4" t="s">
        <v>8</v>
      </c>
      <c r="D3" s="4" t="s">
        <v>9</v>
      </c>
    </row>
    <row r="4" spans="1:4" ht="15.75">
      <c r="A4" s="5">
        <v>1</v>
      </c>
      <c r="B4" s="6" t="s">
        <v>34</v>
      </c>
      <c r="C4" s="6" t="s">
        <v>35</v>
      </c>
      <c r="D4" s="6" t="s">
        <v>36</v>
      </c>
    </row>
    <row r="5" spans="1:4" ht="15.75">
      <c r="A5" s="5">
        <v>2</v>
      </c>
      <c r="B5" s="6" t="s">
        <v>37</v>
      </c>
      <c r="C5" s="6" t="s">
        <v>38</v>
      </c>
      <c r="D5" s="6" t="s">
        <v>39</v>
      </c>
    </row>
    <row r="6" spans="1:4" ht="15.75">
      <c r="A6" s="5">
        <v>3</v>
      </c>
      <c r="B6" s="6" t="s">
        <v>40</v>
      </c>
      <c r="C6" s="6" t="s">
        <v>41</v>
      </c>
      <c r="D6" s="6" t="s">
        <v>42</v>
      </c>
    </row>
    <row r="7" spans="1:4" ht="15.75">
      <c r="A7" s="5">
        <v>4</v>
      </c>
      <c r="B7" s="6" t="s">
        <v>43</v>
      </c>
      <c r="C7" s="6" t="s">
        <v>44</v>
      </c>
      <c r="D7" s="6" t="s">
        <v>45</v>
      </c>
    </row>
    <row r="8" spans="1:4" ht="15.75">
      <c r="A8" s="5">
        <v>5</v>
      </c>
      <c r="B8" s="6" t="s">
        <v>40</v>
      </c>
      <c r="C8" s="6" t="s">
        <v>46</v>
      </c>
      <c r="D8" s="6" t="s">
        <v>47</v>
      </c>
    </row>
    <row r="10" spans="1:4">
      <c r="A10" s="86" t="s">
        <v>366</v>
      </c>
      <c r="B10" s="127" t="s">
        <v>288</v>
      </c>
      <c r="C10" s="117"/>
      <c r="D10" s="123"/>
    </row>
    <row r="11" spans="1:4" ht="15.75">
      <c r="A11" s="3" t="s">
        <v>6</v>
      </c>
      <c r="B11" s="4" t="s">
        <v>7</v>
      </c>
      <c r="C11" s="4" t="s">
        <v>8</v>
      </c>
      <c r="D11" s="4" t="s">
        <v>9</v>
      </c>
    </row>
    <row r="12" spans="1:4" ht="15.75">
      <c r="A12" s="5">
        <v>124</v>
      </c>
      <c r="B12" s="6" t="s">
        <v>37</v>
      </c>
      <c r="C12" s="6" t="s">
        <v>279</v>
      </c>
      <c r="D12" s="6" t="s">
        <v>280</v>
      </c>
    </row>
    <row r="13" spans="1:4" ht="15.75">
      <c r="A13" s="5">
        <v>125</v>
      </c>
      <c r="B13" s="6" t="s">
        <v>143</v>
      </c>
      <c r="C13" s="6" t="s">
        <v>215</v>
      </c>
      <c r="D13" s="6" t="s">
        <v>281</v>
      </c>
    </row>
    <row r="14" spans="1:4" ht="15.75">
      <c r="A14" s="5">
        <v>126</v>
      </c>
      <c r="B14" s="6" t="s">
        <v>68</v>
      </c>
      <c r="C14" s="6" t="s">
        <v>148</v>
      </c>
      <c r="D14" s="6" t="s">
        <v>282</v>
      </c>
    </row>
    <row r="15" spans="1:4" ht="15.75">
      <c r="A15" s="5">
        <v>127</v>
      </c>
      <c r="B15" s="6" t="s">
        <v>143</v>
      </c>
      <c r="C15" s="6" t="s">
        <v>283</v>
      </c>
      <c r="D15" s="6" t="s">
        <v>284</v>
      </c>
    </row>
    <row r="16" spans="1:4" ht="16.5" thickBot="1">
      <c r="A16" s="8">
        <v>128</v>
      </c>
      <c r="B16" s="9" t="s">
        <v>37</v>
      </c>
      <c r="C16" s="9" t="s">
        <v>192</v>
      </c>
      <c r="D16" s="9" t="s">
        <v>285</v>
      </c>
    </row>
    <row r="18" spans="1:5">
      <c r="A18" s="86" t="s">
        <v>367</v>
      </c>
      <c r="B18" s="122" t="s">
        <v>289</v>
      </c>
      <c r="C18" s="117"/>
      <c r="D18" s="123"/>
      <c r="E18" s="82" t="s">
        <v>370</v>
      </c>
    </row>
    <row r="19" spans="1:5" ht="15.75">
      <c r="A19" s="3" t="s">
        <v>6</v>
      </c>
      <c r="B19" s="4" t="s">
        <v>7</v>
      </c>
      <c r="C19" s="4" t="s">
        <v>8</v>
      </c>
      <c r="D19" s="4" t="s">
        <v>9</v>
      </c>
    </row>
    <row r="21" spans="1:5" ht="15.75">
      <c r="A21" s="5">
        <v>1</v>
      </c>
      <c r="B21" s="6" t="s">
        <v>34</v>
      </c>
      <c r="C21" s="6" t="s">
        <v>35</v>
      </c>
      <c r="D21" s="6" t="s">
        <v>36</v>
      </c>
    </row>
    <row r="22" spans="1:5" ht="15.75">
      <c r="A22" s="5">
        <v>5</v>
      </c>
      <c r="B22" s="6" t="s">
        <v>40</v>
      </c>
      <c r="C22" s="6" t="s">
        <v>46</v>
      </c>
      <c r="D22" s="6" t="s">
        <v>47</v>
      </c>
    </row>
    <row r="23" spans="1:5" ht="15.75">
      <c r="A23" s="5">
        <v>19</v>
      </c>
      <c r="B23" s="6" t="s">
        <v>54</v>
      </c>
      <c r="C23" s="6" t="s">
        <v>79</v>
      </c>
      <c r="D23" s="6" t="s">
        <v>80</v>
      </c>
    </row>
    <row r="25" spans="1:5">
      <c r="A25" s="82" t="s">
        <v>371</v>
      </c>
    </row>
    <row r="26" spans="1:5" ht="15.75">
      <c r="A26" s="3" t="s">
        <v>6</v>
      </c>
      <c r="B26" s="4" t="s">
        <v>7</v>
      </c>
      <c r="C26" s="4" t="s">
        <v>8</v>
      </c>
      <c r="D26" s="4" t="s">
        <v>9</v>
      </c>
    </row>
    <row r="28" spans="1:5" ht="15.75">
      <c r="A28" s="5">
        <v>1</v>
      </c>
      <c r="B28" s="6" t="s">
        <v>34</v>
      </c>
      <c r="C28" s="6" t="s">
        <v>35</v>
      </c>
      <c r="D28" s="6" t="s">
        <v>36</v>
      </c>
    </row>
    <row r="29" spans="1:5" ht="15.75">
      <c r="A29" s="5">
        <v>2</v>
      </c>
      <c r="B29" s="6" t="s">
        <v>37</v>
      </c>
      <c r="C29" s="6" t="s">
        <v>38</v>
      </c>
      <c r="D29" s="6" t="s">
        <v>39</v>
      </c>
    </row>
    <row r="30" spans="1:5" ht="15.75">
      <c r="A30" s="5">
        <v>4</v>
      </c>
      <c r="B30" s="6" t="s">
        <v>43</v>
      </c>
      <c r="C30" s="6" t="s">
        <v>44</v>
      </c>
      <c r="D30" s="6" t="s">
        <v>45</v>
      </c>
    </row>
    <row r="32" spans="1:5">
      <c r="A32" t="s">
        <v>372</v>
      </c>
    </row>
    <row r="33" spans="1:4" ht="15.75">
      <c r="A33" s="3" t="s">
        <v>6</v>
      </c>
      <c r="B33" s="4" t="s">
        <v>7</v>
      </c>
      <c r="C33" s="4" t="s">
        <v>8</v>
      </c>
      <c r="D33" s="4" t="s">
        <v>9</v>
      </c>
    </row>
    <row r="35" spans="1:4" ht="15.75">
      <c r="A35" s="5">
        <v>2</v>
      </c>
      <c r="B35" s="6" t="s">
        <v>37</v>
      </c>
      <c r="C35" s="6" t="s">
        <v>38</v>
      </c>
      <c r="D35" s="6" t="s">
        <v>39</v>
      </c>
    </row>
    <row r="36" spans="1:4" ht="15.75">
      <c r="A36" s="5">
        <v>3</v>
      </c>
      <c r="B36" s="6" t="s">
        <v>40</v>
      </c>
      <c r="C36" s="6" t="s">
        <v>41</v>
      </c>
      <c r="D36" s="6" t="s">
        <v>42</v>
      </c>
    </row>
    <row r="37" spans="1:4" ht="15.75">
      <c r="A37" s="5">
        <v>16</v>
      </c>
      <c r="B37" s="6" t="s">
        <v>51</v>
      </c>
      <c r="C37" s="6" t="s">
        <v>73</v>
      </c>
      <c r="D37" s="6" t="s">
        <v>74</v>
      </c>
    </row>
    <row r="38" spans="1:4" ht="15.75">
      <c r="A38" s="84"/>
      <c r="B38" s="85"/>
      <c r="C38" s="85"/>
      <c r="D38" s="85"/>
    </row>
    <row r="39" spans="1:4">
      <c r="A39" t="s">
        <v>373</v>
      </c>
    </row>
    <row r="40" spans="1:4" ht="15.75">
      <c r="A40" s="3" t="s">
        <v>6</v>
      </c>
      <c r="B40" s="4" t="s">
        <v>7</v>
      </c>
      <c r="C40" s="4" t="s">
        <v>8</v>
      </c>
      <c r="D40" s="4" t="s">
        <v>9</v>
      </c>
    </row>
    <row r="42" spans="1:4" ht="15.75">
      <c r="A42" s="5">
        <v>4</v>
      </c>
      <c r="B42" s="6" t="s">
        <v>43</v>
      </c>
      <c r="C42" s="6" t="s">
        <v>44</v>
      </c>
      <c r="D42" s="6" t="s">
        <v>45</v>
      </c>
    </row>
    <row r="43" spans="1:4" ht="15.75">
      <c r="A43" s="5">
        <v>1</v>
      </c>
      <c r="B43" s="6" t="s">
        <v>34</v>
      </c>
      <c r="C43" s="6" t="s">
        <v>35</v>
      </c>
      <c r="D43" s="6" t="s">
        <v>36</v>
      </c>
    </row>
    <row r="44" spans="1:4" ht="15.75">
      <c r="A44" s="5">
        <v>2</v>
      </c>
      <c r="B44" s="6" t="s">
        <v>37</v>
      </c>
      <c r="C44" s="6" t="s">
        <v>38</v>
      </c>
      <c r="D44" s="6" t="s">
        <v>39</v>
      </c>
    </row>
    <row r="45" spans="1:4" ht="15.75">
      <c r="A45" s="84"/>
      <c r="B45" s="85"/>
      <c r="C45" s="85"/>
      <c r="D45" s="85"/>
    </row>
    <row r="46" spans="1:4">
      <c r="A46" t="s">
        <v>374</v>
      </c>
    </row>
    <row r="47" spans="1:4" ht="15.75">
      <c r="A47" s="3" t="s">
        <v>6</v>
      </c>
      <c r="B47" s="4" t="s">
        <v>7</v>
      </c>
      <c r="C47" s="4" t="s">
        <v>8</v>
      </c>
      <c r="D47" s="4" t="s">
        <v>9</v>
      </c>
    </row>
    <row r="49" spans="1:4" ht="15.75">
      <c r="A49" s="5">
        <v>3</v>
      </c>
      <c r="B49" s="6" t="s">
        <v>40</v>
      </c>
      <c r="C49" s="6" t="s">
        <v>41</v>
      </c>
      <c r="D49" s="6" t="s">
        <v>42</v>
      </c>
    </row>
    <row r="50" spans="1:4" ht="15.75">
      <c r="A50" s="5">
        <v>6</v>
      </c>
      <c r="B50" s="6" t="s">
        <v>48</v>
      </c>
      <c r="C50" s="6" t="s">
        <v>49</v>
      </c>
      <c r="D50" s="6" t="s">
        <v>50</v>
      </c>
    </row>
    <row r="51" spans="1:4" ht="15.75">
      <c r="A51" s="5">
        <v>27</v>
      </c>
      <c r="B51" s="6" t="s">
        <v>51</v>
      </c>
      <c r="C51" s="6" t="s">
        <v>96</v>
      </c>
      <c r="D51" s="6" t="s">
        <v>97</v>
      </c>
    </row>
    <row r="53" spans="1:4">
      <c r="A53" s="86" t="s">
        <v>375</v>
      </c>
      <c r="B53" s="124" t="s">
        <v>376</v>
      </c>
      <c r="C53" s="104"/>
      <c r="D53" s="105"/>
    </row>
    <row r="54" spans="1:4" ht="15.75">
      <c r="A54" s="3" t="s">
        <v>6</v>
      </c>
      <c r="B54" s="4" t="s">
        <v>7</v>
      </c>
      <c r="C54" s="4" t="s">
        <v>8</v>
      </c>
      <c r="D54" s="4" t="s">
        <v>9</v>
      </c>
    </row>
    <row r="56" spans="1:4" ht="15.75">
      <c r="A56" s="5">
        <v>84</v>
      </c>
      <c r="B56" s="6" t="s">
        <v>140</v>
      </c>
      <c r="C56" s="6" t="s">
        <v>207</v>
      </c>
      <c r="D56" s="6" t="s">
        <v>208</v>
      </c>
    </row>
    <row r="57" spans="1:4" ht="15.75">
      <c r="A57" s="5">
        <v>33</v>
      </c>
      <c r="B57" s="6" t="s">
        <v>68</v>
      </c>
      <c r="C57" s="6" t="s">
        <v>109</v>
      </c>
      <c r="D57" s="6" t="s">
        <v>110</v>
      </c>
    </row>
    <row r="58" spans="1:4" ht="15.75">
      <c r="A58" s="5">
        <v>42</v>
      </c>
      <c r="B58" s="6" t="s">
        <v>113</v>
      </c>
      <c r="C58" s="6" t="s">
        <v>114</v>
      </c>
      <c r="D58" s="6" t="s">
        <v>127</v>
      </c>
    </row>
    <row r="59" spans="1:4" ht="15.75">
      <c r="A59" s="5">
        <v>73</v>
      </c>
      <c r="B59" s="6" t="s">
        <v>68</v>
      </c>
      <c r="C59" s="6" t="s">
        <v>186</v>
      </c>
      <c r="D59" s="6" t="s">
        <v>187</v>
      </c>
    </row>
    <row r="60" spans="1:4" ht="15.75">
      <c r="A60" s="5">
        <v>35</v>
      </c>
      <c r="B60" s="6" t="s">
        <v>113</v>
      </c>
      <c r="C60" s="6" t="s">
        <v>114</v>
      </c>
      <c r="D60" s="6" t="s">
        <v>115</v>
      </c>
    </row>
    <row r="62" spans="1:4">
      <c r="A62" s="86" t="s">
        <v>377</v>
      </c>
      <c r="B62" s="124" t="s">
        <v>378</v>
      </c>
      <c r="C62" s="104"/>
      <c r="D62" s="105"/>
    </row>
    <row r="63" spans="1:4" ht="15.75">
      <c r="A63" s="3" t="s">
        <v>6</v>
      </c>
      <c r="B63" s="4" t="s">
        <v>7</v>
      </c>
      <c r="C63" s="4" t="s">
        <v>8</v>
      </c>
      <c r="D63" s="4" t="s">
        <v>9</v>
      </c>
    </row>
    <row r="65" spans="1:5" ht="15.75">
      <c r="A65" s="5">
        <v>57</v>
      </c>
      <c r="B65" s="6" t="s">
        <v>37</v>
      </c>
      <c r="C65" s="6" t="s">
        <v>156</v>
      </c>
      <c r="D65" s="6" t="s">
        <v>157</v>
      </c>
    </row>
    <row r="66" spans="1:5" ht="15.75">
      <c r="A66" s="5">
        <v>124</v>
      </c>
      <c r="B66" s="6" t="s">
        <v>37</v>
      </c>
      <c r="C66" s="6" t="s">
        <v>279</v>
      </c>
      <c r="D66" s="6" t="s">
        <v>280</v>
      </c>
    </row>
    <row r="67" spans="1:5" ht="15.75">
      <c r="A67" s="5">
        <v>117</v>
      </c>
      <c r="B67" s="6" t="s">
        <v>75</v>
      </c>
      <c r="C67" s="6" t="s">
        <v>266</v>
      </c>
      <c r="D67" s="6" t="s">
        <v>267</v>
      </c>
    </row>
    <row r="68" spans="1:5" ht="15.75">
      <c r="A68" s="5">
        <v>2</v>
      </c>
      <c r="B68" s="6" t="s">
        <v>37</v>
      </c>
      <c r="C68" s="6" t="s">
        <v>38</v>
      </c>
      <c r="D68" s="6" t="s">
        <v>39</v>
      </c>
    </row>
    <row r="69" spans="1:5" ht="15.75">
      <c r="A69" s="5">
        <v>7</v>
      </c>
      <c r="B69" s="6" t="s">
        <v>51</v>
      </c>
      <c r="C69" s="6" t="s">
        <v>52</v>
      </c>
      <c r="D69" s="6" t="s">
        <v>53</v>
      </c>
    </row>
    <row r="71" spans="1:5" ht="31.5" customHeight="1">
      <c r="A71" s="87" t="s">
        <v>379</v>
      </c>
      <c r="B71" s="125" t="s">
        <v>290</v>
      </c>
      <c r="C71" s="126"/>
      <c r="D71" s="126"/>
      <c r="E71" s="12" t="s">
        <v>291</v>
      </c>
    </row>
    <row r="93" spans="1:7" ht="14.25" customHeight="1">
      <c r="A93" s="87" t="s">
        <v>386</v>
      </c>
      <c r="B93" s="127" t="s">
        <v>292</v>
      </c>
      <c r="C93" s="117"/>
      <c r="D93" s="123"/>
      <c r="E93" s="13"/>
      <c r="F93" s="16" t="s">
        <v>293</v>
      </c>
    </row>
    <row r="94" spans="1:7" ht="15.75" thickBot="1">
      <c r="F94" s="17" t="s">
        <v>294</v>
      </c>
      <c r="G94" s="16" t="s">
        <v>295</v>
      </c>
    </row>
    <row r="95" spans="1:7">
      <c r="B95" s="18" t="s">
        <v>6</v>
      </c>
      <c r="C95" s="19" t="s">
        <v>296</v>
      </c>
      <c r="D95" s="20" t="s">
        <v>297</v>
      </c>
      <c r="F95" s="16" t="s">
        <v>298</v>
      </c>
      <c r="G95" s="16" t="s">
        <v>299</v>
      </c>
    </row>
    <row r="96" spans="1:7">
      <c r="B96" s="21">
        <v>1</v>
      </c>
      <c r="C96" s="22" t="s">
        <v>294</v>
      </c>
      <c r="D96" s="23">
        <f>'Raw Data'!B134</f>
        <v>6</v>
      </c>
      <c r="F96" s="16" t="s">
        <v>300</v>
      </c>
      <c r="G96" s="16" t="s">
        <v>301</v>
      </c>
    </row>
    <row r="97" spans="1:7">
      <c r="B97" s="21">
        <v>2</v>
      </c>
      <c r="C97" s="22" t="s">
        <v>298</v>
      </c>
      <c r="D97" s="23">
        <f>'Raw Data'!B135</f>
        <v>47</v>
      </c>
      <c r="F97" s="16" t="s">
        <v>302</v>
      </c>
      <c r="G97" s="16" t="s">
        <v>303</v>
      </c>
    </row>
    <row r="98" spans="1:7">
      <c r="B98" s="21">
        <v>3</v>
      </c>
      <c r="C98" s="22" t="s">
        <v>300</v>
      </c>
      <c r="D98" s="23">
        <f>'Raw Data'!B136</f>
        <v>69</v>
      </c>
    </row>
    <row r="99" spans="1:7" ht="15.75" thickBot="1">
      <c r="B99" s="24">
        <v>4</v>
      </c>
      <c r="C99" s="25" t="s">
        <v>302</v>
      </c>
      <c r="D99" s="26">
        <f>'Raw Data'!B137</f>
        <v>6</v>
      </c>
    </row>
    <row r="100" spans="1:7" ht="15.75" thickBot="1">
      <c r="B100" s="14"/>
      <c r="C100" s="27" t="s">
        <v>304</v>
      </c>
      <c r="D100" s="28">
        <f>'Raw Data'!B138</f>
        <v>128</v>
      </c>
    </row>
    <row r="102" spans="1:7">
      <c r="A102" s="86" t="s">
        <v>387</v>
      </c>
      <c r="B102" s="119" t="s">
        <v>305</v>
      </c>
      <c r="C102" s="120"/>
      <c r="D102" s="121"/>
    </row>
    <row r="103" spans="1:7" ht="15.75" thickBot="1"/>
    <row r="104" spans="1:7" ht="15.75" thickBot="1">
      <c r="B104" s="29" t="s">
        <v>287</v>
      </c>
      <c r="C104" s="30" t="s">
        <v>306</v>
      </c>
      <c r="D104" s="31" t="s">
        <v>307</v>
      </c>
    </row>
    <row r="105" spans="1:7">
      <c r="B105" s="32">
        <v>1</v>
      </c>
      <c r="C105" s="96" t="s">
        <v>47</v>
      </c>
      <c r="D105" s="33">
        <f>VLOOKUP(C105, Sheet3!A:B, 2, FALSE)</f>
        <v>189</v>
      </c>
    </row>
    <row r="106" spans="1:7">
      <c r="B106" s="21">
        <v>2</v>
      </c>
      <c r="C106" s="22" t="s">
        <v>74</v>
      </c>
      <c r="D106" s="33">
        <f>VLOOKUP(C106, Sheet3!A:B, 2, FALSE)</f>
        <v>155</v>
      </c>
    </row>
    <row r="107" spans="1:7">
      <c r="B107" s="21">
        <v>3</v>
      </c>
      <c r="C107" s="22" t="s">
        <v>95</v>
      </c>
      <c r="D107" s="33">
        <f>VLOOKUP(C107, Sheet3!A:B, 2, FALSE)</f>
        <v>140</v>
      </c>
    </row>
    <row r="108" spans="1:7">
      <c r="B108" s="21">
        <v>4</v>
      </c>
      <c r="C108" s="22" t="s">
        <v>129</v>
      </c>
      <c r="D108" s="33">
        <f>VLOOKUP(C108, Sheet3!A:B, 2, FALSE)</f>
        <v>126</v>
      </c>
    </row>
    <row r="109" spans="1:7">
      <c r="B109" s="21">
        <v>5</v>
      </c>
      <c r="C109" s="22" t="s">
        <v>139</v>
      </c>
      <c r="D109" s="33">
        <f>VLOOKUP(C109, Sheet3!A:B, 2, FALSE)</f>
        <v>122</v>
      </c>
    </row>
    <row r="110" spans="1:7">
      <c r="B110" s="21">
        <v>6</v>
      </c>
      <c r="C110" s="22" t="s">
        <v>159</v>
      </c>
      <c r="D110" s="33">
        <f>VLOOKUP(C110, Sheet3!A:B, 2, FALSE)</f>
        <v>112</v>
      </c>
    </row>
    <row r="111" spans="1:7">
      <c r="B111" s="21">
        <v>7</v>
      </c>
      <c r="C111" s="22" t="s">
        <v>167</v>
      </c>
      <c r="D111" s="33">
        <f>VLOOKUP(C111, Sheet3!A:B, 2, FALSE)</f>
        <v>111</v>
      </c>
    </row>
    <row r="112" spans="1:7">
      <c r="B112" s="21">
        <v>8</v>
      </c>
      <c r="C112" s="22" t="s">
        <v>262</v>
      </c>
      <c r="D112" s="33">
        <f>VLOOKUP(C112, Sheet3!A:B, 2, FALSE)</f>
        <v>75</v>
      </c>
    </row>
    <row r="113" spans="1:6">
      <c r="B113" s="21">
        <v>9</v>
      </c>
      <c r="C113" s="22" t="s">
        <v>278</v>
      </c>
      <c r="D113" s="33">
        <f>VLOOKUP(C113, Sheet3!A:B, 2, FALSE)</f>
        <v>52</v>
      </c>
    </row>
    <row r="114" spans="1:6" ht="15.75" thickBot="1">
      <c r="B114" s="24">
        <v>10</v>
      </c>
      <c r="C114" s="34" t="s">
        <v>285</v>
      </c>
      <c r="D114" s="33">
        <f>VLOOKUP(C114, Sheet3!A:B, 2, FALSE)</f>
        <v>0</v>
      </c>
    </row>
    <row r="116" spans="1:6" ht="14.25" customHeight="1">
      <c r="A116" s="13">
        <v>9</v>
      </c>
      <c r="B116" s="122" t="s">
        <v>308</v>
      </c>
      <c r="C116" s="117"/>
      <c r="D116" s="123"/>
      <c r="E116" s="13"/>
      <c r="F116" s="16" t="s">
        <v>309</v>
      </c>
    </row>
  </sheetData>
  <mergeCells count="9">
    <mergeCell ref="B1:D1"/>
    <mergeCell ref="B10:D10"/>
    <mergeCell ref="B18:D18"/>
    <mergeCell ref="B53:D53"/>
    <mergeCell ref="B102:D102"/>
    <mergeCell ref="B116:D116"/>
    <mergeCell ref="B62:D62"/>
    <mergeCell ref="B71:D71"/>
    <mergeCell ref="B93:D9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9"/>
  <sheetViews>
    <sheetView workbookViewId="0">
      <selection activeCell="B6" sqref="B6"/>
    </sheetView>
  </sheetViews>
  <sheetFormatPr defaultRowHeight="15"/>
  <cols>
    <col min="1" max="1" width="43" customWidth="1"/>
    <col min="2" max="2" width="18.42578125" customWidth="1"/>
  </cols>
  <sheetData>
    <row r="1" spans="1:2" ht="15.75">
      <c r="A1" s="4" t="s">
        <v>9</v>
      </c>
      <c r="B1" t="s">
        <v>363</v>
      </c>
    </row>
    <row r="2" spans="1:2" ht="15.75">
      <c r="A2" s="6" t="s">
        <v>36</v>
      </c>
      <c r="B2">
        <v>212</v>
      </c>
    </row>
    <row r="3" spans="1:2" ht="15.75">
      <c r="A3" s="6" t="s">
        <v>39</v>
      </c>
      <c r="B3">
        <v>201</v>
      </c>
    </row>
    <row r="4" spans="1:2" ht="15.75">
      <c r="A4" s="6" t="s">
        <v>42</v>
      </c>
      <c r="B4">
        <v>193</v>
      </c>
    </row>
    <row r="5" spans="1:2" ht="15.75">
      <c r="A5" s="6" t="s">
        <v>45</v>
      </c>
      <c r="B5">
        <v>190</v>
      </c>
    </row>
    <row r="6" spans="1:2" ht="15.75">
      <c r="A6" s="6" t="s">
        <v>47</v>
      </c>
      <c r="B6">
        <v>189</v>
      </c>
    </row>
    <row r="7" spans="1:2" ht="15.75">
      <c r="A7" s="6" t="s">
        <v>50</v>
      </c>
      <c r="B7">
        <v>184</v>
      </c>
    </row>
    <row r="8" spans="1:2" ht="15.75">
      <c r="A8" s="6" t="s">
        <v>53</v>
      </c>
      <c r="B8">
        <v>176</v>
      </c>
    </row>
    <row r="9" spans="1:2" ht="15.75">
      <c r="A9" s="6" t="s">
        <v>56</v>
      </c>
      <c r="B9">
        <v>175</v>
      </c>
    </row>
    <row r="10" spans="1:2" ht="15.75">
      <c r="A10" s="6" t="s">
        <v>59</v>
      </c>
      <c r="B10">
        <v>175</v>
      </c>
    </row>
    <row r="11" spans="1:2" ht="15.75">
      <c r="A11" s="6" t="s">
        <v>61</v>
      </c>
      <c r="B11">
        <v>166</v>
      </c>
    </row>
    <row r="12" spans="1:2" ht="15.75">
      <c r="A12" s="6" t="s">
        <v>63</v>
      </c>
      <c r="B12">
        <v>163</v>
      </c>
    </row>
    <row r="13" spans="1:2" ht="15.75">
      <c r="A13" s="6" t="s">
        <v>65</v>
      </c>
      <c r="B13">
        <v>161</v>
      </c>
    </row>
    <row r="14" spans="1:2" ht="15.75">
      <c r="A14" s="6" t="s">
        <v>67</v>
      </c>
      <c r="B14">
        <v>161</v>
      </c>
    </row>
    <row r="15" spans="1:2" ht="15.75">
      <c r="A15" s="6" t="s">
        <v>70</v>
      </c>
      <c r="B15">
        <v>160</v>
      </c>
    </row>
    <row r="16" spans="1:2" ht="15.75">
      <c r="A16" s="6" t="s">
        <v>72</v>
      </c>
      <c r="B16">
        <v>155</v>
      </c>
    </row>
    <row r="17" spans="1:2" ht="15.75">
      <c r="A17" s="6" t="s">
        <v>74</v>
      </c>
      <c r="B17">
        <v>155</v>
      </c>
    </row>
    <row r="18" spans="1:2" ht="15.75">
      <c r="A18" s="6" t="s">
        <v>77</v>
      </c>
      <c r="B18">
        <v>154</v>
      </c>
    </row>
    <row r="19" spans="1:2" ht="15.75">
      <c r="A19" s="6" t="s">
        <v>78</v>
      </c>
      <c r="B19">
        <v>153</v>
      </c>
    </row>
    <row r="20" spans="1:2" ht="15.75">
      <c r="A20" s="6" t="s">
        <v>80</v>
      </c>
      <c r="B20">
        <v>153</v>
      </c>
    </row>
    <row r="21" spans="1:2" ht="15.75">
      <c r="A21" s="6" t="s">
        <v>82</v>
      </c>
      <c r="B21">
        <v>149</v>
      </c>
    </row>
    <row r="22" spans="1:2" ht="15.75">
      <c r="A22" s="6" t="s">
        <v>84</v>
      </c>
      <c r="B22">
        <v>146</v>
      </c>
    </row>
    <row r="23" spans="1:2" ht="15.75">
      <c r="A23" s="6" t="s">
        <v>86</v>
      </c>
      <c r="B23">
        <v>144</v>
      </c>
    </row>
    <row r="24" spans="1:2" ht="15.75">
      <c r="A24" s="6" t="s">
        <v>88</v>
      </c>
      <c r="B24">
        <v>143</v>
      </c>
    </row>
    <row r="25" spans="1:2" ht="15.75">
      <c r="A25" s="6" t="s">
        <v>90</v>
      </c>
      <c r="B25">
        <v>142</v>
      </c>
    </row>
    <row r="26" spans="1:2" ht="15.75">
      <c r="A26" s="6" t="s">
        <v>93</v>
      </c>
      <c r="B26">
        <v>141</v>
      </c>
    </row>
    <row r="27" spans="1:2" ht="15.75">
      <c r="A27" s="6" t="s">
        <v>95</v>
      </c>
      <c r="B27">
        <v>140</v>
      </c>
    </row>
    <row r="28" spans="1:2" ht="15.75">
      <c r="A28" s="6" t="s">
        <v>97</v>
      </c>
      <c r="B28">
        <v>137</v>
      </c>
    </row>
    <row r="29" spans="1:2" ht="15.75">
      <c r="A29" s="6" t="s">
        <v>99</v>
      </c>
      <c r="B29">
        <v>136</v>
      </c>
    </row>
    <row r="30" spans="1:2" ht="15.75">
      <c r="A30" s="6" t="s">
        <v>102</v>
      </c>
      <c r="B30">
        <v>134</v>
      </c>
    </row>
    <row r="31" spans="1:2" ht="15.75">
      <c r="A31" s="6" t="s">
        <v>104</v>
      </c>
      <c r="B31">
        <v>134</v>
      </c>
    </row>
    <row r="32" spans="1:2" ht="15.75">
      <c r="A32" s="6" t="s">
        <v>106</v>
      </c>
      <c r="B32">
        <v>133</v>
      </c>
    </row>
    <row r="33" spans="1:2" ht="15.75">
      <c r="A33" s="6" t="s">
        <v>108</v>
      </c>
      <c r="B33">
        <v>133</v>
      </c>
    </row>
    <row r="34" spans="1:2" ht="15.75">
      <c r="A34" s="6" t="s">
        <v>110</v>
      </c>
      <c r="B34">
        <v>130</v>
      </c>
    </row>
    <row r="35" spans="1:2" ht="15.75">
      <c r="A35" s="6" t="s">
        <v>112</v>
      </c>
      <c r="B35">
        <v>130</v>
      </c>
    </row>
    <row r="36" spans="1:2" ht="15.75">
      <c r="A36" s="6" t="s">
        <v>115</v>
      </c>
      <c r="B36">
        <v>130</v>
      </c>
    </row>
    <row r="37" spans="1:2" ht="15.75">
      <c r="A37" s="6" t="s">
        <v>117</v>
      </c>
      <c r="B37">
        <v>129</v>
      </c>
    </row>
    <row r="38" spans="1:2" ht="15.75">
      <c r="A38" s="6" t="s">
        <v>118</v>
      </c>
      <c r="B38">
        <v>128</v>
      </c>
    </row>
    <row r="39" spans="1:2" ht="15.75">
      <c r="A39" s="6" t="s">
        <v>120</v>
      </c>
      <c r="B39">
        <v>128</v>
      </c>
    </row>
    <row r="40" spans="1:2" ht="15.75">
      <c r="A40" s="6" t="s">
        <v>122</v>
      </c>
      <c r="B40">
        <v>128</v>
      </c>
    </row>
    <row r="41" spans="1:2" ht="15.75">
      <c r="A41" s="6" t="s">
        <v>124</v>
      </c>
      <c r="B41">
        <v>126</v>
      </c>
    </row>
    <row r="42" spans="1:2" ht="15.75">
      <c r="A42" s="6" t="s">
        <v>126</v>
      </c>
      <c r="B42">
        <v>126</v>
      </c>
    </row>
    <row r="43" spans="1:2" ht="15.75">
      <c r="A43" s="6" t="s">
        <v>127</v>
      </c>
      <c r="B43">
        <v>126</v>
      </c>
    </row>
    <row r="44" spans="1:2" ht="15.75">
      <c r="A44" s="6" t="s">
        <v>129</v>
      </c>
      <c r="B44">
        <v>126</v>
      </c>
    </row>
    <row r="45" spans="1:2" ht="15.75">
      <c r="A45" s="6" t="s">
        <v>131</v>
      </c>
      <c r="B45">
        <v>125</v>
      </c>
    </row>
    <row r="46" spans="1:2" ht="15.75">
      <c r="A46" s="6" t="s">
        <v>133</v>
      </c>
      <c r="B46">
        <v>123</v>
      </c>
    </row>
    <row r="47" spans="1:2" ht="15.75">
      <c r="A47" s="6" t="s">
        <v>135</v>
      </c>
      <c r="B47">
        <v>123</v>
      </c>
    </row>
    <row r="48" spans="1:2" ht="15.75">
      <c r="A48" s="6" t="s">
        <v>137</v>
      </c>
      <c r="B48">
        <v>122</v>
      </c>
    </row>
    <row r="49" spans="1:2" ht="15.75">
      <c r="A49" s="6" t="s">
        <v>139</v>
      </c>
      <c r="B49">
        <v>122</v>
      </c>
    </row>
    <row r="50" spans="1:2" ht="15.75">
      <c r="A50" s="6" t="s">
        <v>142</v>
      </c>
      <c r="B50">
        <v>122</v>
      </c>
    </row>
    <row r="51" spans="1:2" ht="15.75">
      <c r="A51" s="6" t="s">
        <v>145</v>
      </c>
      <c r="B51">
        <v>122</v>
      </c>
    </row>
    <row r="52" spans="1:2" ht="15.75">
      <c r="A52" s="6" t="s">
        <v>147</v>
      </c>
      <c r="B52">
        <v>121</v>
      </c>
    </row>
    <row r="53" spans="1:2" ht="15.75">
      <c r="A53" s="6" t="s">
        <v>149</v>
      </c>
      <c r="B53">
        <v>121</v>
      </c>
    </row>
    <row r="54" spans="1:2" ht="15.75">
      <c r="A54" s="6" t="s">
        <v>151</v>
      </c>
      <c r="B54">
        <v>120</v>
      </c>
    </row>
    <row r="55" spans="1:2" ht="15.75">
      <c r="A55" s="6" t="s">
        <v>152</v>
      </c>
      <c r="B55">
        <v>116</v>
      </c>
    </row>
    <row r="56" spans="1:2" ht="15.75">
      <c r="A56" s="6" t="s">
        <v>153</v>
      </c>
      <c r="B56">
        <v>115</v>
      </c>
    </row>
    <row r="57" spans="1:2" ht="15.75">
      <c r="A57" s="6" t="s">
        <v>155</v>
      </c>
      <c r="B57">
        <v>114</v>
      </c>
    </row>
    <row r="58" spans="1:2" ht="15.75">
      <c r="A58" s="6" t="s">
        <v>157</v>
      </c>
      <c r="B58">
        <v>113</v>
      </c>
    </row>
    <row r="59" spans="1:2" ht="15.75">
      <c r="A59" s="6" t="s">
        <v>159</v>
      </c>
      <c r="B59">
        <v>112</v>
      </c>
    </row>
    <row r="60" spans="1:2" ht="15.75">
      <c r="A60" s="6" t="s">
        <v>161</v>
      </c>
      <c r="B60">
        <v>111</v>
      </c>
    </row>
    <row r="61" spans="1:2" ht="15.75">
      <c r="A61" s="6" t="s">
        <v>163</v>
      </c>
      <c r="B61">
        <v>111</v>
      </c>
    </row>
    <row r="62" spans="1:2" ht="15.75">
      <c r="A62" s="6" t="s">
        <v>165</v>
      </c>
      <c r="B62">
        <v>111</v>
      </c>
    </row>
    <row r="63" spans="1:2" ht="15.75">
      <c r="A63" s="6" t="s">
        <v>167</v>
      </c>
      <c r="B63">
        <v>111</v>
      </c>
    </row>
    <row r="64" spans="1:2" ht="15.75">
      <c r="A64" s="6" t="s">
        <v>169</v>
      </c>
      <c r="B64">
        <v>111</v>
      </c>
    </row>
    <row r="65" spans="1:2" ht="15.75">
      <c r="A65" s="6" t="s">
        <v>171</v>
      </c>
      <c r="B65">
        <v>110</v>
      </c>
    </row>
    <row r="66" spans="1:2" ht="15.75">
      <c r="A66" s="6" t="s">
        <v>173</v>
      </c>
      <c r="B66">
        <v>110</v>
      </c>
    </row>
    <row r="67" spans="1:2" ht="15.75">
      <c r="A67" s="6" t="s">
        <v>175</v>
      </c>
      <c r="B67">
        <v>110</v>
      </c>
    </row>
    <row r="68" spans="1:2" ht="15.75">
      <c r="A68" s="6" t="s">
        <v>177</v>
      </c>
      <c r="B68">
        <v>109</v>
      </c>
    </row>
    <row r="69" spans="1:2" ht="15.75">
      <c r="A69" s="6" t="s">
        <v>179</v>
      </c>
      <c r="B69">
        <v>108</v>
      </c>
    </row>
    <row r="70" spans="1:2" ht="15.75">
      <c r="A70" s="6" t="s">
        <v>181</v>
      </c>
      <c r="B70">
        <v>108</v>
      </c>
    </row>
    <row r="71" spans="1:2" ht="15.75">
      <c r="A71" s="6" t="s">
        <v>182</v>
      </c>
      <c r="B71">
        <v>107</v>
      </c>
    </row>
    <row r="72" spans="1:2" ht="15.75">
      <c r="A72" s="6" t="s">
        <v>184</v>
      </c>
      <c r="B72">
        <v>106</v>
      </c>
    </row>
    <row r="73" spans="1:2" ht="15.75">
      <c r="A73" s="6" t="s">
        <v>185</v>
      </c>
      <c r="B73">
        <v>106</v>
      </c>
    </row>
    <row r="74" spans="1:2" ht="15.75">
      <c r="A74" s="6" t="s">
        <v>187</v>
      </c>
      <c r="B74">
        <v>105</v>
      </c>
    </row>
    <row r="75" spans="1:2" ht="15.75">
      <c r="A75" s="6" t="s">
        <v>189</v>
      </c>
      <c r="B75">
        <v>104</v>
      </c>
    </row>
    <row r="76" spans="1:2" ht="15.75">
      <c r="A76" s="6" t="s">
        <v>191</v>
      </c>
      <c r="B76">
        <v>104</v>
      </c>
    </row>
    <row r="77" spans="1:2" ht="15.75">
      <c r="A77" s="6" t="s">
        <v>193</v>
      </c>
      <c r="B77">
        <v>104</v>
      </c>
    </row>
    <row r="78" spans="1:2" ht="15.75">
      <c r="A78" s="6" t="s">
        <v>194</v>
      </c>
      <c r="B78">
        <v>103</v>
      </c>
    </row>
    <row r="79" spans="1:2" ht="15.75">
      <c r="A79" s="6" t="s">
        <v>196</v>
      </c>
      <c r="B79">
        <v>103</v>
      </c>
    </row>
    <row r="80" spans="1:2" ht="15.75">
      <c r="A80" s="6" t="s">
        <v>198</v>
      </c>
      <c r="B80">
        <v>102</v>
      </c>
    </row>
    <row r="81" spans="1:2" ht="15.75">
      <c r="A81" s="6" t="s">
        <v>200</v>
      </c>
      <c r="B81">
        <v>102</v>
      </c>
    </row>
    <row r="82" spans="1:2" ht="15.75">
      <c r="A82" s="6" t="s">
        <v>202</v>
      </c>
      <c r="B82">
        <v>102</v>
      </c>
    </row>
    <row r="83" spans="1:2" ht="15.75">
      <c r="A83" s="6" t="s">
        <v>204</v>
      </c>
      <c r="B83">
        <v>101</v>
      </c>
    </row>
    <row r="84" spans="1:2" ht="15.75">
      <c r="A84" s="6" t="s">
        <v>206</v>
      </c>
      <c r="B84">
        <v>101</v>
      </c>
    </row>
    <row r="85" spans="1:2" ht="15.75">
      <c r="A85" s="6" t="s">
        <v>208</v>
      </c>
      <c r="B85">
        <v>101</v>
      </c>
    </row>
    <row r="86" spans="1:2" ht="15.75">
      <c r="A86" s="6" t="s">
        <v>210</v>
      </c>
      <c r="B86">
        <v>101</v>
      </c>
    </row>
    <row r="87" spans="1:2" ht="15.75">
      <c r="A87" s="6" t="s">
        <v>212</v>
      </c>
      <c r="B87">
        <v>100</v>
      </c>
    </row>
    <row r="88" spans="1:2" ht="15.75">
      <c r="A88" s="6" t="s">
        <v>214</v>
      </c>
      <c r="B88">
        <v>100</v>
      </c>
    </row>
    <row r="89" spans="1:2" ht="15.75">
      <c r="A89" s="6" t="s">
        <v>216</v>
      </c>
      <c r="B89">
        <v>100</v>
      </c>
    </row>
    <row r="90" spans="1:2" ht="15.75">
      <c r="A90" s="6" t="s">
        <v>218</v>
      </c>
      <c r="B90">
        <v>100</v>
      </c>
    </row>
    <row r="91" spans="1:2" ht="15.75">
      <c r="A91" s="6" t="s">
        <v>220</v>
      </c>
      <c r="B91">
        <v>98</v>
      </c>
    </row>
    <row r="92" spans="1:2" ht="15.75">
      <c r="A92" s="6" t="s">
        <v>222</v>
      </c>
      <c r="B92">
        <v>97</v>
      </c>
    </row>
    <row r="93" spans="1:2" ht="15.75">
      <c r="A93" s="6" t="s">
        <v>225</v>
      </c>
      <c r="B93">
        <v>96</v>
      </c>
    </row>
    <row r="94" spans="1:2" ht="15.75">
      <c r="A94" s="6" t="s">
        <v>227</v>
      </c>
      <c r="B94">
        <v>95</v>
      </c>
    </row>
    <row r="95" spans="1:2" ht="15.75">
      <c r="A95" s="6" t="s">
        <v>229</v>
      </c>
      <c r="B95">
        <v>94</v>
      </c>
    </row>
    <row r="96" spans="1:2" ht="15.75">
      <c r="A96" s="6" t="s">
        <v>231</v>
      </c>
      <c r="B96">
        <v>93</v>
      </c>
    </row>
    <row r="97" spans="1:2" ht="15.75">
      <c r="A97" s="6" t="s">
        <v>233</v>
      </c>
      <c r="B97">
        <v>92</v>
      </c>
    </row>
    <row r="98" spans="1:2" ht="15.75">
      <c r="A98" s="6" t="s">
        <v>234</v>
      </c>
      <c r="B98">
        <v>91</v>
      </c>
    </row>
    <row r="99" spans="1:2" ht="15.75">
      <c r="A99" s="6" t="s">
        <v>235</v>
      </c>
      <c r="B99">
        <v>90</v>
      </c>
    </row>
    <row r="100" spans="1:2" ht="15.75">
      <c r="A100" s="6" t="s">
        <v>237</v>
      </c>
      <c r="B100">
        <v>89</v>
      </c>
    </row>
    <row r="101" spans="1:2" ht="15.75">
      <c r="A101" s="6" t="s">
        <v>239</v>
      </c>
      <c r="B101">
        <v>89</v>
      </c>
    </row>
    <row r="102" spans="1:2" ht="15.75">
      <c r="A102" s="6" t="s">
        <v>241</v>
      </c>
      <c r="B102">
        <v>88</v>
      </c>
    </row>
    <row r="103" spans="1:2" ht="15.75">
      <c r="A103" s="6" t="s">
        <v>242</v>
      </c>
      <c r="B103">
        <v>88</v>
      </c>
    </row>
    <row r="104" spans="1:2" ht="15.75">
      <c r="A104" s="6" t="s">
        <v>244</v>
      </c>
      <c r="B104">
        <v>88</v>
      </c>
    </row>
    <row r="105" spans="1:2" ht="15.75">
      <c r="A105" s="6" t="s">
        <v>245</v>
      </c>
      <c r="B105">
        <v>87</v>
      </c>
    </row>
    <row r="106" spans="1:2" ht="15.75">
      <c r="A106" s="6" t="s">
        <v>246</v>
      </c>
      <c r="B106">
        <v>87</v>
      </c>
    </row>
    <row r="107" spans="1:2" ht="15.75">
      <c r="A107" s="6" t="s">
        <v>248</v>
      </c>
      <c r="B107">
        <v>87</v>
      </c>
    </row>
    <row r="108" spans="1:2" ht="15.75">
      <c r="A108" s="6" t="s">
        <v>249</v>
      </c>
      <c r="B108">
        <v>83</v>
      </c>
    </row>
    <row r="109" spans="1:2" ht="15.75">
      <c r="A109" s="6" t="s">
        <v>251</v>
      </c>
      <c r="B109">
        <v>80</v>
      </c>
    </row>
    <row r="110" spans="1:2" ht="15.75">
      <c r="A110" s="6" t="s">
        <v>252</v>
      </c>
      <c r="B110">
        <v>79</v>
      </c>
    </row>
    <row r="111" spans="1:2" ht="15.75">
      <c r="A111" s="6" t="s">
        <v>254</v>
      </c>
      <c r="B111">
        <v>78</v>
      </c>
    </row>
    <row r="112" spans="1:2" ht="15.75">
      <c r="A112" s="6" t="s">
        <v>256</v>
      </c>
      <c r="B112">
        <v>78</v>
      </c>
    </row>
    <row r="113" spans="1:2" ht="15.75">
      <c r="A113" s="6" t="s">
        <v>258</v>
      </c>
      <c r="B113">
        <v>77</v>
      </c>
    </row>
    <row r="114" spans="1:2" ht="15.75">
      <c r="A114" s="6" t="s">
        <v>260</v>
      </c>
      <c r="B114">
        <v>77</v>
      </c>
    </row>
    <row r="115" spans="1:2" ht="15.75">
      <c r="A115" s="6" t="s">
        <v>262</v>
      </c>
      <c r="B115">
        <v>75</v>
      </c>
    </row>
    <row r="116" spans="1:2" ht="15.75">
      <c r="A116" s="6" t="s">
        <v>264</v>
      </c>
      <c r="B116">
        <v>73</v>
      </c>
    </row>
    <row r="117" spans="1:2" ht="15.75">
      <c r="A117" s="6" t="s">
        <v>265</v>
      </c>
      <c r="B117">
        <v>70</v>
      </c>
    </row>
    <row r="118" spans="1:2" ht="15.75">
      <c r="A118" s="6" t="s">
        <v>267</v>
      </c>
      <c r="B118">
        <v>70</v>
      </c>
    </row>
    <row r="119" spans="1:2" ht="15.75">
      <c r="A119" s="6" t="s">
        <v>269</v>
      </c>
      <c r="B119">
        <v>68</v>
      </c>
    </row>
    <row r="120" spans="1:2" ht="15.75">
      <c r="A120" s="6" t="s">
        <v>270</v>
      </c>
      <c r="B120">
        <v>67</v>
      </c>
    </row>
    <row r="121" spans="1:2" ht="15.75">
      <c r="A121" s="6" t="s">
        <v>272</v>
      </c>
      <c r="B121">
        <v>65</v>
      </c>
    </row>
    <row r="122" spans="1:2" ht="15.75">
      <c r="A122" s="6" t="s">
        <v>274</v>
      </c>
      <c r="B122">
        <v>64</v>
      </c>
    </row>
    <row r="123" spans="1:2" ht="15.75">
      <c r="A123" s="6" t="s">
        <v>276</v>
      </c>
      <c r="B123">
        <v>64</v>
      </c>
    </row>
    <row r="124" spans="1:2" ht="15.75">
      <c r="A124" s="6" t="s">
        <v>278</v>
      </c>
      <c r="B124">
        <v>52</v>
      </c>
    </row>
    <row r="125" spans="1:2" ht="15.75">
      <c r="A125" s="6" t="s">
        <v>280</v>
      </c>
      <c r="B125">
        <v>50</v>
      </c>
    </row>
    <row r="126" spans="1:2" ht="15.75">
      <c r="A126" s="6" t="s">
        <v>281</v>
      </c>
      <c r="B126">
        <v>46</v>
      </c>
    </row>
    <row r="127" spans="1:2" ht="15.75">
      <c r="A127" s="6" t="s">
        <v>282</v>
      </c>
      <c r="B127">
        <v>43</v>
      </c>
    </row>
    <row r="128" spans="1:2" ht="15.75">
      <c r="A128" s="6" t="s">
        <v>284</v>
      </c>
      <c r="B128">
        <v>43</v>
      </c>
    </row>
    <row r="129" spans="1:2" ht="16.5" thickBot="1">
      <c r="A129" s="9" t="s">
        <v>285</v>
      </c>
      <c r="B129">
        <v>0</v>
      </c>
    </row>
    <row r="130" spans="1:2">
      <c r="A130" s="12"/>
    </row>
    <row r="131" spans="1:2">
      <c r="A131" s="12"/>
    </row>
    <row r="132" spans="1:2">
      <c r="A132" s="12"/>
    </row>
    <row r="133" spans="1:2">
      <c r="A133" s="12"/>
    </row>
    <row r="134" spans="1:2">
      <c r="A134" s="12"/>
    </row>
    <row r="135" spans="1:2">
      <c r="A135" s="12"/>
    </row>
    <row r="136" spans="1:2">
      <c r="A136" s="12"/>
    </row>
    <row r="137" spans="1:2">
      <c r="A137" s="12"/>
    </row>
    <row r="138" spans="1:2">
      <c r="A138" s="96" t="s">
        <v>47</v>
      </c>
    </row>
    <row r="139" spans="1:2">
      <c r="A139" s="22" t="s">
        <v>74</v>
      </c>
    </row>
    <row r="140" spans="1:2">
      <c r="A140" s="22" t="s">
        <v>95</v>
      </c>
    </row>
    <row r="141" spans="1:2">
      <c r="A141" s="22" t="s">
        <v>129</v>
      </c>
    </row>
    <row r="142" spans="1:2">
      <c r="A142" s="22" t="s">
        <v>139</v>
      </c>
    </row>
    <row r="143" spans="1:2">
      <c r="A143" s="22" t="s">
        <v>159</v>
      </c>
    </row>
    <row r="144" spans="1:2">
      <c r="A144" s="22" t="s">
        <v>167</v>
      </c>
    </row>
    <row r="145" spans="1:1">
      <c r="A145" s="22" t="s">
        <v>262</v>
      </c>
    </row>
    <row r="146" spans="1:1">
      <c r="A146" s="22" t="s">
        <v>278</v>
      </c>
    </row>
    <row r="147" spans="1:1" ht="15.75" thickBot="1">
      <c r="A147" s="34" t="s">
        <v>285</v>
      </c>
    </row>
    <row r="148" spans="1:1">
      <c r="A148" s="12"/>
    </row>
    <row r="149" spans="1:1">
      <c r="A149" s="12"/>
    </row>
    <row r="150" spans="1:1">
      <c r="A150" s="12"/>
    </row>
    <row r="151" spans="1:1">
      <c r="A151" s="12"/>
    </row>
    <row r="152" spans="1:1">
      <c r="A152" s="12"/>
    </row>
    <row r="153" spans="1:1">
      <c r="A153" s="12"/>
    </row>
    <row r="154" spans="1:1">
      <c r="A154" s="12"/>
    </row>
    <row r="155" spans="1:1">
      <c r="A155" s="12"/>
    </row>
    <row r="156" spans="1:1">
      <c r="A156" s="12"/>
    </row>
    <row r="157" spans="1:1">
      <c r="A157" s="12"/>
    </row>
    <row r="158" spans="1:1">
      <c r="A158" s="12"/>
    </row>
    <row r="159" spans="1:1">
      <c r="A159" s="12"/>
    </row>
    <row r="160" spans="1:1">
      <c r="A160" s="12"/>
    </row>
    <row r="161" spans="1:1">
      <c r="A161" s="12"/>
    </row>
    <row r="162" spans="1:1">
      <c r="A162" s="12"/>
    </row>
    <row r="163" spans="1:1">
      <c r="A163" s="12"/>
    </row>
    <row r="164" spans="1:1">
      <c r="A164" s="12"/>
    </row>
    <row r="165" spans="1:1">
      <c r="A165" s="12"/>
    </row>
    <row r="166" spans="1:1">
      <c r="A166" s="12"/>
    </row>
    <row r="167" spans="1:1">
      <c r="A167" s="12"/>
    </row>
    <row r="168" spans="1:1">
      <c r="A168" s="12"/>
    </row>
    <row r="169" spans="1:1">
      <c r="A169" s="12"/>
    </row>
    <row r="170" spans="1:1">
      <c r="A170" s="12"/>
    </row>
    <row r="171" spans="1:1">
      <c r="A171" s="12"/>
    </row>
    <row r="172" spans="1:1">
      <c r="A172" s="12"/>
    </row>
    <row r="173" spans="1:1">
      <c r="A173" s="12"/>
    </row>
    <row r="174" spans="1:1">
      <c r="A174" s="12"/>
    </row>
    <row r="175" spans="1:1">
      <c r="A175" s="12"/>
    </row>
    <row r="176" spans="1:1">
      <c r="A176" s="12"/>
    </row>
    <row r="177" spans="1:1">
      <c r="A177" s="12"/>
    </row>
    <row r="178" spans="1:1">
      <c r="A178" s="12"/>
    </row>
    <row r="179" spans="1:1">
      <c r="A179" s="12"/>
    </row>
    <row r="180" spans="1:1">
      <c r="A180" s="12"/>
    </row>
    <row r="181" spans="1:1">
      <c r="A181" s="12"/>
    </row>
    <row r="182" spans="1:1">
      <c r="A182" s="12"/>
    </row>
    <row r="183" spans="1:1">
      <c r="A183" s="12"/>
    </row>
    <row r="184" spans="1:1">
      <c r="A184" s="12"/>
    </row>
    <row r="185" spans="1:1">
      <c r="A185" s="12"/>
    </row>
    <row r="186" spans="1:1">
      <c r="A186" s="12"/>
    </row>
    <row r="187" spans="1:1">
      <c r="A187" s="12"/>
    </row>
    <row r="188" spans="1:1">
      <c r="A188" s="12"/>
    </row>
    <row r="189" spans="1:1">
      <c r="A189" s="12"/>
    </row>
    <row r="190" spans="1:1">
      <c r="A190" s="12"/>
    </row>
    <row r="191" spans="1:1">
      <c r="A191" s="12"/>
    </row>
    <row r="192" spans="1:1">
      <c r="A192" s="12"/>
    </row>
    <row r="193" spans="1:1">
      <c r="A193" s="12"/>
    </row>
    <row r="194" spans="1:1">
      <c r="A194" s="12"/>
    </row>
    <row r="195" spans="1:1">
      <c r="A195" s="12"/>
    </row>
    <row r="196" spans="1:1">
      <c r="A196" s="12"/>
    </row>
    <row r="197" spans="1:1">
      <c r="A197" s="12"/>
    </row>
    <row r="198" spans="1:1">
      <c r="A198" s="12"/>
    </row>
    <row r="199" spans="1:1">
      <c r="A199" s="12"/>
    </row>
    <row r="200" spans="1:1">
      <c r="A200" s="12"/>
    </row>
    <row r="201" spans="1:1">
      <c r="A201" s="12"/>
    </row>
    <row r="202" spans="1:1">
      <c r="A202" s="12"/>
    </row>
    <row r="203" spans="1:1">
      <c r="A203" s="12"/>
    </row>
    <row r="204" spans="1:1">
      <c r="A204" s="12"/>
    </row>
    <row r="205" spans="1:1">
      <c r="A205" s="12"/>
    </row>
    <row r="206" spans="1:1">
      <c r="A206" s="12"/>
    </row>
    <row r="207" spans="1:1">
      <c r="A207" s="12"/>
    </row>
    <row r="208" spans="1:1">
      <c r="A208" s="12"/>
    </row>
    <row r="209" spans="1:1">
      <c r="A209" s="12"/>
    </row>
    <row r="210" spans="1:1">
      <c r="A210" s="12"/>
    </row>
    <row r="211" spans="1:1">
      <c r="A211" s="12"/>
    </row>
    <row r="212" spans="1:1">
      <c r="A212" s="12"/>
    </row>
    <row r="213" spans="1:1">
      <c r="A213" s="12"/>
    </row>
    <row r="214" spans="1:1">
      <c r="A214" s="12"/>
    </row>
    <row r="215" spans="1:1">
      <c r="A215" s="12"/>
    </row>
    <row r="216" spans="1:1">
      <c r="A216" s="12"/>
    </row>
    <row r="217" spans="1:1">
      <c r="A217" s="12"/>
    </row>
    <row r="218" spans="1:1">
      <c r="A218" s="12"/>
    </row>
    <row r="219" spans="1:1">
      <c r="A219" s="12"/>
    </row>
    <row r="220" spans="1:1">
      <c r="A220" s="12"/>
    </row>
    <row r="221" spans="1:1">
      <c r="A221" s="12"/>
    </row>
    <row r="222" spans="1:1">
      <c r="A222" s="12"/>
    </row>
    <row r="223" spans="1:1">
      <c r="A223" s="12"/>
    </row>
    <row r="224" spans="1:1">
      <c r="A224" s="12"/>
    </row>
    <row r="225" spans="1:1">
      <c r="A225" s="12"/>
    </row>
    <row r="226" spans="1:1">
      <c r="A226" s="12"/>
    </row>
    <row r="227" spans="1:1">
      <c r="A227" s="12"/>
    </row>
    <row r="228" spans="1:1">
      <c r="A228" s="12"/>
    </row>
    <row r="229" spans="1:1">
      <c r="A229" s="12"/>
    </row>
    <row r="230" spans="1:1">
      <c r="A230" s="12"/>
    </row>
    <row r="231" spans="1:1">
      <c r="A231" s="12"/>
    </row>
    <row r="232" spans="1:1">
      <c r="A232" s="12"/>
    </row>
    <row r="233" spans="1:1">
      <c r="A233" s="12"/>
    </row>
    <row r="234" spans="1:1">
      <c r="A234" s="12"/>
    </row>
    <row r="235" spans="1:1">
      <c r="A235" s="12"/>
    </row>
    <row r="236" spans="1:1">
      <c r="A236" s="12"/>
    </row>
    <row r="237" spans="1:1">
      <c r="A237" s="12"/>
    </row>
    <row r="238" spans="1:1">
      <c r="A238" s="12"/>
    </row>
    <row r="239" spans="1:1">
      <c r="A239" s="12"/>
    </row>
    <row r="240" spans="1:1">
      <c r="A240" s="12"/>
    </row>
    <row r="241" spans="1:1">
      <c r="A241" s="12"/>
    </row>
    <row r="242" spans="1:1">
      <c r="A242" s="12"/>
    </row>
    <row r="243" spans="1:1">
      <c r="A243" s="12"/>
    </row>
    <row r="244" spans="1:1">
      <c r="A244" s="12"/>
    </row>
    <row r="245" spans="1:1">
      <c r="A245" s="12"/>
    </row>
    <row r="246" spans="1:1">
      <c r="A246" s="12"/>
    </row>
    <row r="247" spans="1:1">
      <c r="A247" s="12"/>
    </row>
    <row r="248" spans="1:1">
      <c r="A248" s="12"/>
    </row>
    <row r="249" spans="1:1">
      <c r="A249" s="12"/>
    </row>
    <row r="250" spans="1:1">
      <c r="A250" s="12"/>
    </row>
    <row r="251" spans="1:1">
      <c r="A251" s="12"/>
    </row>
    <row r="252" spans="1:1">
      <c r="A252" s="12"/>
    </row>
    <row r="253" spans="1:1">
      <c r="A253" s="12"/>
    </row>
    <row r="254" spans="1:1">
      <c r="A254" s="12"/>
    </row>
    <row r="255" spans="1:1">
      <c r="A255" s="12"/>
    </row>
    <row r="256" spans="1:1">
      <c r="A256" s="12"/>
    </row>
    <row r="257" spans="1:1">
      <c r="A257" s="12"/>
    </row>
    <row r="258" spans="1:1">
      <c r="A258" s="12"/>
    </row>
    <row r="259" spans="1:1">
      <c r="A259" s="12"/>
    </row>
    <row r="260" spans="1:1">
      <c r="A260" s="12"/>
    </row>
    <row r="261" spans="1:1">
      <c r="A261" s="12"/>
    </row>
    <row r="262" spans="1:1">
      <c r="A262" s="12"/>
    </row>
    <row r="263" spans="1:1">
      <c r="A263" s="12"/>
    </row>
    <row r="264" spans="1:1">
      <c r="A264" s="12"/>
    </row>
    <row r="265" spans="1:1">
      <c r="A265" s="12"/>
    </row>
    <row r="266" spans="1:1">
      <c r="A266" s="12"/>
    </row>
    <row r="267" spans="1:1">
      <c r="A267" s="12"/>
    </row>
    <row r="268" spans="1:1">
      <c r="A268" s="12"/>
    </row>
    <row r="269" spans="1:1">
      <c r="A269" s="12"/>
    </row>
    <row r="270" spans="1:1">
      <c r="A270" s="12"/>
    </row>
    <row r="271" spans="1:1">
      <c r="A271" s="12"/>
    </row>
    <row r="272" spans="1:1">
      <c r="A272" s="12"/>
    </row>
    <row r="273" spans="1:1">
      <c r="A273" s="12"/>
    </row>
    <row r="274" spans="1:1">
      <c r="A274" s="12"/>
    </row>
    <row r="275" spans="1:1">
      <c r="A275" s="12"/>
    </row>
    <row r="276" spans="1:1">
      <c r="A276" s="12"/>
    </row>
    <row r="277" spans="1:1">
      <c r="A277" s="12"/>
    </row>
    <row r="278" spans="1:1">
      <c r="A278" s="12"/>
    </row>
    <row r="279" spans="1:1">
      <c r="A279" s="12"/>
    </row>
    <row r="280" spans="1:1">
      <c r="A280" s="12"/>
    </row>
    <row r="281" spans="1:1">
      <c r="A281" s="12"/>
    </row>
    <row r="282" spans="1:1">
      <c r="A282" s="12"/>
    </row>
    <row r="283" spans="1:1">
      <c r="A283" s="12"/>
    </row>
    <row r="284" spans="1:1">
      <c r="A284" s="12"/>
    </row>
    <row r="285" spans="1:1">
      <c r="A285" s="12"/>
    </row>
    <row r="286" spans="1:1">
      <c r="A286" s="12"/>
    </row>
    <row r="287" spans="1:1">
      <c r="A287" s="12"/>
    </row>
    <row r="288" spans="1:1">
      <c r="A288" s="12"/>
    </row>
    <row r="289" spans="1:1">
      <c r="A289" s="12"/>
    </row>
    <row r="290" spans="1:1">
      <c r="A290" s="12"/>
    </row>
    <row r="291" spans="1:1">
      <c r="A291" s="12"/>
    </row>
    <row r="292" spans="1:1">
      <c r="A292" s="12"/>
    </row>
    <row r="293" spans="1:1">
      <c r="A293" s="12"/>
    </row>
    <row r="294" spans="1:1">
      <c r="A294" s="12"/>
    </row>
    <row r="295" spans="1:1">
      <c r="A295" s="12"/>
    </row>
    <row r="296" spans="1:1">
      <c r="A296" s="12"/>
    </row>
    <row r="297" spans="1:1">
      <c r="A297" s="12"/>
    </row>
    <row r="298" spans="1:1">
      <c r="A298" s="12"/>
    </row>
    <row r="299" spans="1:1">
      <c r="A299" s="12"/>
    </row>
    <row r="300" spans="1:1">
      <c r="A300" s="12"/>
    </row>
    <row r="301" spans="1:1">
      <c r="A301" s="12"/>
    </row>
    <row r="302" spans="1:1">
      <c r="A302" s="12"/>
    </row>
    <row r="303" spans="1:1">
      <c r="A303" s="12"/>
    </row>
    <row r="304" spans="1:1">
      <c r="A304" s="12"/>
    </row>
    <row r="305" spans="1:1">
      <c r="A305" s="12"/>
    </row>
    <row r="306" spans="1:1">
      <c r="A306" s="12"/>
    </row>
    <row r="307" spans="1:1">
      <c r="A307" s="12"/>
    </row>
    <row r="308" spans="1:1">
      <c r="A308" s="12"/>
    </row>
    <row r="309" spans="1:1">
      <c r="A309" s="12"/>
    </row>
    <row r="310" spans="1:1">
      <c r="A310" s="12"/>
    </row>
    <row r="311" spans="1:1">
      <c r="A311" s="12"/>
    </row>
    <row r="312" spans="1:1">
      <c r="A312" s="12"/>
    </row>
    <row r="313" spans="1:1">
      <c r="A313" s="12"/>
    </row>
    <row r="314" spans="1:1">
      <c r="A314" s="12"/>
    </row>
    <row r="315" spans="1:1">
      <c r="A315" s="12"/>
    </row>
    <row r="316" spans="1:1">
      <c r="A316" s="12"/>
    </row>
    <row r="317" spans="1:1">
      <c r="A317" s="12"/>
    </row>
    <row r="318" spans="1:1">
      <c r="A318" s="12"/>
    </row>
    <row r="319" spans="1:1">
      <c r="A319" s="12"/>
    </row>
    <row r="320" spans="1:1">
      <c r="A320" s="12"/>
    </row>
    <row r="321" spans="1:1">
      <c r="A321" s="12"/>
    </row>
    <row r="322" spans="1:1">
      <c r="A322" s="12"/>
    </row>
    <row r="323" spans="1:1">
      <c r="A323" s="12"/>
    </row>
    <row r="324" spans="1:1">
      <c r="A324" s="12"/>
    </row>
    <row r="325" spans="1:1">
      <c r="A325" s="12"/>
    </row>
    <row r="326" spans="1:1">
      <c r="A326" s="12"/>
    </row>
    <row r="327" spans="1:1">
      <c r="A327" s="12"/>
    </row>
    <row r="328" spans="1:1">
      <c r="A328" s="12"/>
    </row>
    <row r="329" spans="1:1">
      <c r="A32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Cat Summ</vt:lpstr>
      <vt:lpstr>Sheet1</vt:lpstr>
      <vt:lpstr>Analysis PAges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dc:creator>
  <cp:lastModifiedBy>user</cp:lastModifiedBy>
  <dcterms:created xsi:type="dcterms:W3CDTF">2023-07-25T06:35:09Z</dcterms:created>
  <dcterms:modified xsi:type="dcterms:W3CDTF">2023-12-24T08:18:59Z</dcterms:modified>
</cp:coreProperties>
</file>