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\Desktop\"/>
    </mc:Choice>
  </mc:AlternateContent>
  <xr:revisionPtr revIDLastSave="0" documentId="13_ncr:1_{EE89C301-E0B4-4D89-A047-E6081AFF7B0E}" xr6:coauthVersionLast="47" xr6:coauthVersionMax="47" xr10:uidLastSave="{00000000-0000-0000-0000-000000000000}"/>
  <bookViews>
    <workbookView xWindow="-108" yWindow="-108" windowWidth="23256" windowHeight="13176" activeTab="1" xr2:uid="{94C656F5-D0AB-439D-BA82-E1508DAA1AA2}"/>
  </bookViews>
  <sheets>
    <sheet name="QUESTIONS " sheetId="2" r:id="rId1"/>
    <sheet name="SOLU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7" i="1" l="1"/>
  <c r="E30" i="1" l="1"/>
  <c r="F33" i="1" s="1"/>
  <c r="E29" i="1"/>
  <c r="C39" i="1" l="1"/>
  <c r="B44" i="1"/>
  <c r="B46" i="1" s="1"/>
</calcChain>
</file>

<file path=xl/sharedStrings.xml><?xml version="1.0" encoding="utf-8"?>
<sst xmlns="http://schemas.openxmlformats.org/spreadsheetml/2006/main" count="127" uniqueCount="96">
  <si>
    <t>Anova: Single Factor</t>
  </si>
  <si>
    <t>A1</t>
  </si>
  <si>
    <t>A2</t>
  </si>
  <si>
    <t>SUMMARY</t>
  </si>
  <si>
    <t>A3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</si>
  <si>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</si>
  <si>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</si>
  <si>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</si>
  <si>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</si>
  <si>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</si>
  <si>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</si>
  <si>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</si>
  <si>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</si>
  <si>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</si>
  <si>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</si>
  <si>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</si>
  <si>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</si>
  <si>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</si>
  <si>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</si>
  <si>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</si>
  <si>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</si>
  <si>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null hypothesis</t>
  </si>
  <si>
    <t>alternate hypothesis</t>
  </si>
  <si>
    <t xml:space="preserve"> Use the analysis of variance procedure to test the null hypothesis that the three-sample means were obtained from the same population, using the 5 percent level of significance for the test.</t>
  </si>
  <si>
    <t>A</t>
  </si>
  <si>
    <t>B</t>
  </si>
  <si>
    <t>C</t>
  </si>
  <si>
    <t>D</t>
  </si>
  <si>
    <t>E</t>
  </si>
  <si>
    <t>MEAN</t>
  </si>
  <si>
    <t>SD</t>
  </si>
  <si>
    <t>The weight of adults in the lift is &gt;800</t>
  </si>
  <si>
    <t>The weight of adults in the lift is &lt;=800</t>
  </si>
  <si>
    <t>GIVEN:</t>
  </si>
  <si>
    <t>mean weight=70*10</t>
  </si>
  <si>
    <t>varience =200*10</t>
  </si>
  <si>
    <t xml:space="preserve">from varience </t>
  </si>
  <si>
    <t>Standard deviation=sqrt(varirnce)</t>
  </si>
  <si>
    <t>BY DOING Z-TEST</t>
  </si>
  <si>
    <t>Z=(pop mean-sample mean)/standard deviation</t>
  </si>
  <si>
    <t>mean=</t>
  </si>
  <si>
    <t>Sample size=</t>
  </si>
  <si>
    <t>varience =</t>
  </si>
  <si>
    <t>avg adult weight =</t>
  </si>
  <si>
    <t>p-value</t>
  </si>
  <si>
    <t>pvalue&lt;alpha</t>
  </si>
  <si>
    <t>S.NO</t>
  </si>
  <si>
    <t xml:space="preserve"> The achievement test scores at the conclusion of the instructional unit are reported in Table along with the mean performance score associated with each instructional approach</t>
  </si>
  <si>
    <t xml:space="preserve">NULL HYPOTHEIS </t>
  </si>
  <si>
    <t>ALTERNATE HYPOTHESIS</t>
  </si>
  <si>
    <t>MEAN OF ALL THREE SAMPLES ARE SAME.</t>
  </si>
  <si>
    <t>ATLEAST ONE MEAN IS DIFFER FROM ANOTHER .</t>
  </si>
  <si>
    <t xml:space="preserve">BY SINGLE FACTOR ANNOVA WE FOUND THAT THE VALUE OF P IS </t>
  </si>
  <si>
    <t>GIVEN ALPHA =</t>
  </si>
  <si>
    <t xml:space="preserve"> </t>
  </si>
  <si>
    <t xml:space="preserve">SINCE </t>
  </si>
  <si>
    <t xml:space="preserve">P-VALUE IS &gt;ALPHA </t>
  </si>
  <si>
    <t>WE ACCEPT NULL HYPOTHESIS AND WE CAN SAY THAT THE MEAN OF GIVEN SAMPLES ARE SAME .</t>
  </si>
  <si>
    <t>ANS:-</t>
  </si>
  <si>
    <t xml:space="preserve">For 10 adults </t>
  </si>
  <si>
    <t>Z=</t>
  </si>
  <si>
    <t>This is real p-value</t>
  </si>
  <si>
    <t>so  we reject null hypothesis and accept alternate hypothesis .</t>
  </si>
  <si>
    <t>Now ,we can say that the weight of adults in the lift is less than or equal to  800 , and the lift will reach the ground safely.</t>
  </si>
  <si>
    <t>To find probability:-</t>
  </si>
  <si>
    <t>we got z value as 2.236</t>
  </si>
  <si>
    <t>so by using z table  we can find the probability as  0.98713</t>
  </si>
  <si>
    <t>Therefore the probability is</t>
  </si>
  <si>
    <t xml:space="preserve"> = 98.71%</t>
  </si>
  <si>
    <t xml:space="preserve">To find Z-Value </t>
  </si>
  <si>
    <t>STANDARD DEVIATION</t>
  </si>
  <si>
    <t>NULL HYPOTHESIS</t>
  </si>
  <si>
    <t xml:space="preserve">Mean life of atleast one  bulb is different . </t>
  </si>
  <si>
    <t>From single factor annova we got the value of p as  0.14</t>
  </si>
  <si>
    <t>so p-value&gt;alpha</t>
  </si>
  <si>
    <t>Here Z-value is positive so we get p-value by substracting the value of norm.dist function from 1.</t>
  </si>
  <si>
    <t>this is the value from norm.dist function</t>
  </si>
  <si>
    <t>Mean life of all bulbs are same .</t>
  </si>
  <si>
    <t>BY USING THIS FORMULA WE CAN GET THE VALUES OF BULBS(LIFE)</t>
  </si>
  <si>
    <t xml:space="preserve">Therefore we cann't reject null hypothesis. </t>
  </si>
  <si>
    <t xml:space="preserve">Finally,we can conclude that we don't have enough evidence to prove that the  mean life of all bulbs are not equal. </t>
  </si>
  <si>
    <t>So,we should accept that the mean life of all bulbs are same.</t>
  </si>
  <si>
    <t>we take the value of alpha as 0.05(significance value)</t>
  </si>
  <si>
    <t>ANS :-</t>
  </si>
  <si>
    <t>SCORE-1</t>
  </si>
  <si>
    <t>SCORE-2</t>
  </si>
  <si>
    <t>SCORE-3</t>
  </si>
  <si>
    <t>SCORE-4</t>
  </si>
  <si>
    <t>SCORE-5</t>
  </si>
  <si>
    <t xml:space="preserve"> METHOD</t>
  </si>
  <si>
    <r>
      <rPr>
        <b/>
        <sz val="14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The life of a 60- watt light bulb in hours is known to be normally distributed with σ = 25 hours. Create 5 different random samples of 100 bulbs each which has a mean life of x_bar ~ 1000 hours and perform one-way ANOVA with state it.</t>
    </r>
  </si>
  <si>
    <r>
      <rPr>
        <b/>
        <sz val="18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The maximum weight that an elevator in an apartment complex can accommodate is 800kg. The average adult weight be about 70 kgs with a variance of 200. What is the probability that the lift safely reaches the ground when there are 10 adults in the lift?</t>
    </r>
  </si>
  <si>
    <r>
      <rPr>
        <b/>
        <sz val="20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Fifteen trainees in a technical program are randomly assigned to three different types of instructional approaches, all of which are concerned with developing a specified level of skill in computer-assisted design. </t>
    </r>
  </si>
  <si>
    <t>The value of alpha is =0.05 (Significance value)</t>
  </si>
  <si>
    <t>THE END</t>
  </si>
  <si>
    <t>=NORMINV(RAND(),$B$79,$C$79)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</si>
</sst>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/>
    <xf numFmtId="0" fontId="2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vertical="center"/>
    </xf>
    <xf numFmtId="0" fontId="0" fillId="6" borderId="0" xfId="0" applyFill="1"/>
    <xf numFmtId="2" fontId="0" fillId="0" borderId="0" xfId="0" applyNumberFormat="1" applyAlignment="1"/>
    <xf numFmtId="2" fontId="0" fillId="0" borderId="0" xfId="1" applyNumberFormat="1" applyFont="1"/>
    <xf numFmtId="0" fontId="0" fillId="4" borderId="4" xfId="0" applyFill="1" applyBorder="1" applyAlignment="1"/>
    <xf numFmtId="0" fontId="0" fillId="5" borderId="4" xfId="0" applyFill="1" applyBorder="1" applyAlignment="1"/>
    <xf numFmtId="0" fontId="0" fillId="4" borderId="0" xfId="0" applyFill="1"/>
    <xf numFmtId="0" fontId="0" fillId="0" borderId="0" xfId="0" applyBorder="1"/>
    <xf numFmtId="0" fontId="0" fillId="0" borderId="7" xfId="0" applyBorder="1"/>
    <xf numFmtId="0" fontId="0" fillId="5" borderId="0" xfId="0" applyFill="1" applyBorder="1"/>
    <xf numFmtId="0" fontId="2" fillId="2" borderId="0" xfId="0" applyFont="1" applyFill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9" xfId="0" applyBorder="1"/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2" borderId="11" xfId="0" applyFill="1" applyBorder="1"/>
    <xf numFmtId="0" fontId="2" fillId="0" borderId="11" xfId="0" applyFont="1" applyBorder="1"/>
    <xf numFmtId="0" fontId="2" fillId="5" borderId="11" xfId="0" applyFont="1" applyFill="1" applyBorder="1"/>
    <xf numFmtId="0" fontId="0" fillId="0" borderId="12" xfId="0" applyBorder="1"/>
    <xf numFmtId="0" fontId="0" fillId="0" borderId="0" xfId="0" applyBorder="1" applyAlignment="1"/>
    <xf numFmtId="0" fontId="0" fillId="0" borderId="14" xfId="0" applyBorder="1"/>
    <xf numFmtId="0" fontId="2" fillId="2" borderId="6" xfId="0" applyFont="1" applyFill="1" applyBorder="1"/>
    <xf numFmtId="0" fontId="2" fillId="2" borderId="10" xfId="0" applyFont="1" applyFill="1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2" fillId="2" borderId="4" xfId="0" applyFont="1" applyFill="1" applyBorder="1"/>
    <xf numFmtId="0" fontId="2" fillId="2" borderId="0" xfId="0" quotePrefix="1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6" xfId="0" applyFill="1" applyBorder="1" applyAlignment="1"/>
    <xf numFmtId="0" fontId="1" fillId="0" borderId="17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18" xfId="0" applyFill="1" applyBorder="1" applyAlignment="1"/>
    <xf numFmtId="0" fontId="0" fillId="0" borderId="7" xfId="0" applyBorder="1" applyAlignment="1"/>
    <xf numFmtId="164" fontId="0" fillId="0" borderId="0" xfId="0" applyNumberFormat="1" applyBorder="1" applyAlignment="1">
      <alignment horizontal="center"/>
    </xf>
    <xf numFmtId="0" fontId="0" fillId="2" borderId="0" xfId="0" applyFill="1" applyBorder="1"/>
    <xf numFmtId="0" fontId="0" fillId="0" borderId="11" xfId="0" applyBorder="1" applyAlignment="1"/>
    <xf numFmtId="0" fontId="2" fillId="0" borderId="11" xfId="0" applyFont="1" applyBorder="1" applyAlignment="1"/>
    <xf numFmtId="0" fontId="0" fillId="0" borderId="11" xfId="0" applyBorder="1" applyAlignment="1">
      <alignment wrapText="1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2" fillId="0" borderId="14" xfId="0" applyFont="1" applyBorder="1"/>
    <xf numFmtId="0" fontId="8" fillId="0" borderId="0" xfId="0" applyFont="1" applyAlignment="1"/>
    <xf numFmtId="0" fontId="0" fillId="0" borderId="19" xfId="0" applyBorder="1"/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quotePrefix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/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7" borderId="0" xfId="0" applyFill="1" applyAlignment="1"/>
    <xf numFmtId="0" fontId="0" fillId="7" borderId="0" xfId="0" applyFill="1"/>
    <xf numFmtId="0" fontId="0" fillId="7" borderId="0" xfId="0" applyFill="1" applyAlignment="1">
      <alignment horizontal="center" wrapText="1"/>
    </xf>
  </cellXfs>
  <cellStyles count="2">
    <cellStyle name="Normal" xfId="0" builtinId="0"/>
    <cellStyle name="Percent" xfId="1" builtinId="5"/>
  </cellStyles>
  <dxfs count="7"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14</xdr:col>
      <xdr:colOff>322895</xdr:colOff>
      <xdr:row>51</xdr:row>
      <xdr:rowOff>2712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CFABB-8F33-4C5B-89AB-47033090A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920" y="548640"/>
          <a:ext cx="7638095" cy="8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78</xdr:row>
      <xdr:rowOff>53340</xdr:rowOff>
    </xdr:from>
    <xdr:to>
      <xdr:col>6</xdr:col>
      <xdr:colOff>121920</xdr:colOff>
      <xdr:row>79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D4B45227-FAE6-4145-9BA4-EA282AA77537}"/>
            </a:ext>
          </a:extLst>
        </xdr:cNvPr>
        <xdr:cNvSpPr/>
      </xdr:nvSpPr>
      <xdr:spPr>
        <a:xfrm>
          <a:off x="3977640" y="10012680"/>
          <a:ext cx="251460" cy="12954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655320</xdr:colOff>
      <xdr:row>206</xdr:row>
      <xdr:rowOff>38100</xdr:rowOff>
    </xdr:from>
    <xdr:to>
      <xdr:col>3</xdr:col>
      <xdr:colOff>647700</xdr:colOff>
      <xdr:row>206</xdr:row>
      <xdr:rowOff>167640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97054C0-58F8-4F81-A4A6-0EE055FB63B3}"/>
            </a:ext>
          </a:extLst>
        </xdr:cNvPr>
        <xdr:cNvSpPr/>
      </xdr:nvSpPr>
      <xdr:spPr>
        <a:xfrm>
          <a:off x="2903220" y="31424880"/>
          <a:ext cx="708660" cy="12954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662940</xdr:colOff>
      <xdr:row>207</xdr:row>
      <xdr:rowOff>22860</xdr:rowOff>
    </xdr:from>
    <xdr:to>
      <xdr:col>3</xdr:col>
      <xdr:colOff>655320</xdr:colOff>
      <xdr:row>207</xdr:row>
      <xdr:rowOff>152400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649A4288-54EE-4BA7-96D2-72495CD1B942}"/>
            </a:ext>
          </a:extLst>
        </xdr:cNvPr>
        <xdr:cNvSpPr/>
      </xdr:nvSpPr>
      <xdr:spPr>
        <a:xfrm>
          <a:off x="2910840" y="31592520"/>
          <a:ext cx="708660" cy="12954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784860</xdr:colOff>
      <xdr:row>198</xdr:row>
      <xdr:rowOff>22860</xdr:rowOff>
    </xdr:from>
    <xdr:to>
      <xdr:col>10</xdr:col>
      <xdr:colOff>955508</xdr:colOff>
      <xdr:row>204</xdr:row>
      <xdr:rowOff>154152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1D1D5C-77BD-4635-B867-1C847BA12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2660" y="31226760"/>
          <a:ext cx="6419048" cy="1228571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18</xdr:row>
      <xdr:rowOff>45720</xdr:rowOff>
    </xdr:from>
    <xdr:to>
      <xdr:col>3</xdr:col>
      <xdr:colOff>15240</xdr:colOff>
      <xdr:row>18</xdr:row>
      <xdr:rowOff>167640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7FA1E7EC-B31A-4D1C-BEE1-D4E7938A5CA0}"/>
            </a:ext>
          </a:extLst>
        </xdr:cNvPr>
        <xdr:cNvSpPr/>
      </xdr:nvSpPr>
      <xdr:spPr>
        <a:xfrm>
          <a:off x="2476500" y="1592580"/>
          <a:ext cx="502920" cy="12192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464820</xdr:colOff>
      <xdr:row>19</xdr:row>
      <xdr:rowOff>38100</xdr:rowOff>
    </xdr:from>
    <xdr:to>
      <xdr:col>2</xdr:col>
      <xdr:colOff>708660</xdr:colOff>
      <xdr:row>20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9754A1E-26D9-444C-A469-464F6A295DA1}"/>
            </a:ext>
          </a:extLst>
        </xdr:cNvPr>
        <xdr:cNvSpPr/>
      </xdr:nvSpPr>
      <xdr:spPr>
        <a:xfrm>
          <a:off x="2712720" y="1767840"/>
          <a:ext cx="243840" cy="14478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525780</xdr:colOff>
      <xdr:row>78</xdr:row>
      <xdr:rowOff>175260</xdr:rowOff>
    </xdr:from>
    <xdr:to>
      <xdr:col>8</xdr:col>
      <xdr:colOff>411480</xdr:colOff>
      <xdr:row>82</xdr:row>
      <xdr:rowOff>38100</xdr:rowOff>
    </xdr:to>
    <xdr:sp macro="" textlink="">
      <xdr:nvSpPr>
        <xdr:cNvPr id="11" name="Arrow: Bent 10">
          <a:extLst>
            <a:ext uri="{FF2B5EF4-FFF2-40B4-BE49-F238E27FC236}">
              <a16:creationId xmlns:a16="http://schemas.microsoft.com/office/drawing/2014/main" id="{12185109-1C53-4461-99A2-D13A57FC858A}"/>
            </a:ext>
          </a:extLst>
        </xdr:cNvPr>
        <xdr:cNvSpPr/>
      </xdr:nvSpPr>
      <xdr:spPr>
        <a:xfrm rot="10800000">
          <a:off x="6393180" y="11231880"/>
          <a:ext cx="495300" cy="594360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121920</xdr:colOff>
      <xdr:row>79</xdr:row>
      <xdr:rowOff>7620</xdr:rowOff>
    </xdr:from>
    <xdr:to>
      <xdr:col>10</xdr:col>
      <xdr:colOff>30480</xdr:colOff>
      <xdr:row>82</xdr:row>
      <xdr:rowOff>45720</xdr:rowOff>
    </xdr:to>
    <xdr:sp macro="" textlink="">
      <xdr:nvSpPr>
        <xdr:cNvPr id="12" name="Arrow: Bent 11">
          <a:extLst>
            <a:ext uri="{FF2B5EF4-FFF2-40B4-BE49-F238E27FC236}">
              <a16:creationId xmlns:a16="http://schemas.microsoft.com/office/drawing/2014/main" id="{593D68BB-33D1-4146-B8D5-3DAE12BEAF26}"/>
            </a:ext>
          </a:extLst>
        </xdr:cNvPr>
        <xdr:cNvSpPr/>
      </xdr:nvSpPr>
      <xdr:spPr>
        <a:xfrm rot="10800000" flipH="1">
          <a:off x="7208520" y="11247120"/>
          <a:ext cx="518160" cy="586740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518160</xdr:colOff>
      <xdr:row>74</xdr:row>
      <xdr:rowOff>15240</xdr:rowOff>
    </xdr:from>
    <xdr:to>
      <xdr:col>3</xdr:col>
      <xdr:colOff>15240</xdr:colOff>
      <xdr:row>74</xdr:row>
      <xdr:rowOff>175260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92F32494-9441-4763-ACE6-450DB8472070}"/>
            </a:ext>
          </a:extLst>
        </xdr:cNvPr>
        <xdr:cNvSpPr/>
      </xdr:nvSpPr>
      <xdr:spPr>
        <a:xfrm>
          <a:off x="2766060" y="10340340"/>
          <a:ext cx="213360" cy="16002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502920</xdr:colOff>
      <xdr:row>75</xdr:row>
      <xdr:rowOff>175260</xdr:rowOff>
    </xdr:from>
    <xdr:to>
      <xdr:col>3</xdr:col>
      <xdr:colOff>198120</xdr:colOff>
      <xdr:row>76</xdr:row>
      <xdr:rowOff>167640</xdr:rowOff>
    </xdr:to>
    <xdr:sp macro="" textlink="">
      <xdr:nvSpPr>
        <xdr:cNvPr id="15" name="Arrow: Curved Up 14">
          <a:extLst>
            <a:ext uri="{FF2B5EF4-FFF2-40B4-BE49-F238E27FC236}">
              <a16:creationId xmlns:a16="http://schemas.microsoft.com/office/drawing/2014/main" id="{9C2E5EA2-8DD8-477D-AB96-E107DB4AEEA7}"/>
            </a:ext>
          </a:extLst>
        </xdr:cNvPr>
        <xdr:cNvSpPr/>
      </xdr:nvSpPr>
      <xdr:spPr>
        <a:xfrm>
          <a:off x="2750820" y="10683240"/>
          <a:ext cx="411480" cy="175260"/>
        </a:xfrm>
        <a:prstGeom prst="curved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236220</xdr:colOff>
      <xdr:row>43</xdr:row>
      <xdr:rowOff>15240</xdr:rowOff>
    </xdr:from>
    <xdr:to>
      <xdr:col>3</xdr:col>
      <xdr:colOff>205740</xdr:colOff>
      <xdr:row>44</xdr:row>
      <xdr:rowOff>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96D6E3C9-4193-4D05-9BED-2419AE72414A}"/>
            </a:ext>
          </a:extLst>
        </xdr:cNvPr>
        <xdr:cNvSpPr/>
      </xdr:nvSpPr>
      <xdr:spPr>
        <a:xfrm flipH="1">
          <a:off x="2484120" y="6134100"/>
          <a:ext cx="685800" cy="1676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160020</xdr:colOff>
      <xdr:row>99</xdr:row>
      <xdr:rowOff>99060</xdr:rowOff>
    </xdr:from>
    <xdr:to>
      <xdr:col>14</xdr:col>
      <xdr:colOff>541020</xdr:colOff>
      <xdr:row>108</xdr:row>
      <xdr:rowOff>30480</xdr:rowOff>
    </xdr:to>
    <xdr:sp macro="" textlink="">
      <xdr:nvSpPr>
        <xdr:cNvPr id="7" name="Arrow: Bent-Up 6">
          <a:extLst>
            <a:ext uri="{FF2B5EF4-FFF2-40B4-BE49-F238E27FC236}">
              <a16:creationId xmlns:a16="http://schemas.microsoft.com/office/drawing/2014/main" id="{2525B4A1-4490-4512-8E0A-AE8884942192}"/>
            </a:ext>
          </a:extLst>
        </xdr:cNvPr>
        <xdr:cNvSpPr/>
      </xdr:nvSpPr>
      <xdr:spPr>
        <a:xfrm>
          <a:off x="10309860" y="15201900"/>
          <a:ext cx="990600" cy="15849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457200</xdr:colOff>
      <xdr:row>187</xdr:row>
      <xdr:rowOff>161365</xdr:rowOff>
    </xdr:from>
    <xdr:to>
      <xdr:col>12</xdr:col>
      <xdr:colOff>197223</xdr:colOff>
      <xdr:row>188</xdr:row>
      <xdr:rowOff>107576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474343D3-4961-4BC3-868F-8DDDE5C69226}"/>
            </a:ext>
          </a:extLst>
        </xdr:cNvPr>
        <xdr:cNvGrpSpPr/>
      </xdr:nvGrpSpPr>
      <xdr:grpSpPr>
        <a:xfrm>
          <a:off x="5002306" y="34254141"/>
          <a:ext cx="4742329" cy="125506"/>
          <a:chOff x="5334000" y="30919271"/>
          <a:chExt cx="2026024" cy="107576"/>
        </a:xfrm>
      </xdr:grpSpPr>
      <xdr:sp macro="" textlink="">
        <xdr:nvSpPr>
          <xdr:cNvPr id="14" name="Star: 5 Points 13">
            <a:extLst>
              <a:ext uri="{FF2B5EF4-FFF2-40B4-BE49-F238E27FC236}">
                <a16:creationId xmlns:a16="http://schemas.microsoft.com/office/drawing/2014/main" id="{CBC2C040-D002-46C1-A1E2-2551D5CD850F}"/>
              </a:ext>
            </a:extLst>
          </xdr:cNvPr>
          <xdr:cNvSpPr/>
        </xdr:nvSpPr>
        <xdr:spPr>
          <a:xfrm>
            <a:off x="5334000" y="30937200"/>
            <a:ext cx="224118" cy="89647"/>
          </a:xfrm>
          <a:prstGeom prst="star5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6" name="Star: 5 Points 15">
            <a:extLst>
              <a:ext uri="{FF2B5EF4-FFF2-40B4-BE49-F238E27FC236}">
                <a16:creationId xmlns:a16="http://schemas.microsoft.com/office/drawing/2014/main" id="{D222D48B-91BB-457A-86F4-FC03CD5C584E}"/>
              </a:ext>
            </a:extLst>
          </xdr:cNvPr>
          <xdr:cNvSpPr/>
        </xdr:nvSpPr>
        <xdr:spPr>
          <a:xfrm>
            <a:off x="7135906" y="30919271"/>
            <a:ext cx="224118" cy="89647"/>
          </a:xfrm>
          <a:prstGeom prst="star5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69DBE985-8367-4131-A38D-7ADE872D8C20}"/>
              </a:ext>
            </a:extLst>
          </xdr:cNvPr>
          <xdr:cNvCxnSpPr/>
        </xdr:nvCxnSpPr>
        <xdr:spPr>
          <a:xfrm flipV="1">
            <a:off x="5468471" y="30964094"/>
            <a:ext cx="1716741" cy="8965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65</xdr:row>
      <xdr:rowOff>0</xdr:rowOff>
    </xdr:from>
    <xdr:to>
      <xdr:col>12</xdr:col>
      <xdr:colOff>457199</xdr:colOff>
      <xdr:row>65</xdr:row>
      <xdr:rowOff>125505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99745143-8166-4E56-A4D2-B46FFA5DF269}"/>
            </a:ext>
          </a:extLst>
        </xdr:cNvPr>
        <xdr:cNvGrpSpPr/>
      </xdr:nvGrpSpPr>
      <xdr:grpSpPr>
        <a:xfrm>
          <a:off x="5262282" y="12129247"/>
          <a:ext cx="4742329" cy="125505"/>
          <a:chOff x="5334000" y="30919271"/>
          <a:chExt cx="2026024" cy="107576"/>
        </a:xfrm>
      </xdr:grpSpPr>
      <xdr:sp macro="" textlink="">
        <xdr:nvSpPr>
          <xdr:cNvPr id="26" name="Star: 5 Points 25">
            <a:extLst>
              <a:ext uri="{FF2B5EF4-FFF2-40B4-BE49-F238E27FC236}">
                <a16:creationId xmlns:a16="http://schemas.microsoft.com/office/drawing/2014/main" id="{3B7D63DA-B61E-4C7C-B50B-770A3212AF73}"/>
              </a:ext>
            </a:extLst>
          </xdr:cNvPr>
          <xdr:cNvSpPr/>
        </xdr:nvSpPr>
        <xdr:spPr>
          <a:xfrm>
            <a:off x="5334000" y="30937200"/>
            <a:ext cx="224118" cy="89647"/>
          </a:xfrm>
          <a:prstGeom prst="star5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7" name="Star: 5 Points 26">
            <a:extLst>
              <a:ext uri="{FF2B5EF4-FFF2-40B4-BE49-F238E27FC236}">
                <a16:creationId xmlns:a16="http://schemas.microsoft.com/office/drawing/2014/main" id="{213D713F-65A5-4104-9F44-ED5EB2A507F7}"/>
              </a:ext>
            </a:extLst>
          </xdr:cNvPr>
          <xdr:cNvSpPr/>
        </xdr:nvSpPr>
        <xdr:spPr>
          <a:xfrm>
            <a:off x="7135906" y="30919271"/>
            <a:ext cx="224118" cy="89647"/>
          </a:xfrm>
          <a:prstGeom prst="star5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1C9D615E-BA4F-4B0B-8E3B-0B2A1E0BCCB1}"/>
              </a:ext>
            </a:extLst>
          </xdr:cNvPr>
          <xdr:cNvCxnSpPr/>
        </xdr:nvCxnSpPr>
        <xdr:spPr>
          <a:xfrm flipV="1">
            <a:off x="5468471" y="30964094"/>
            <a:ext cx="1716741" cy="8965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600635</xdr:colOff>
      <xdr:row>260</xdr:row>
      <xdr:rowOff>125506</xdr:rowOff>
    </xdr:from>
    <xdr:to>
      <xdr:col>13</xdr:col>
      <xdr:colOff>448234</xdr:colOff>
      <xdr:row>261</xdr:row>
      <xdr:rowOff>71717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F3839C01-868F-47EF-AC67-C0B06C31DF09}"/>
            </a:ext>
          </a:extLst>
        </xdr:cNvPr>
        <xdr:cNvGrpSpPr/>
      </xdr:nvGrpSpPr>
      <xdr:grpSpPr>
        <a:xfrm>
          <a:off x="5862917" y="47575694"/>
          <a:ext cx="4742329" cy="125505"/>
          <a:chOff x="5334000" y="30919271"/>
          <a:chExt cx="2026024" cy="107576"/>
        </a:xfrm>
      </xdr:grpSpPr>
      <xdr:sp macro="" textlink="">
        <xdr:nvSpPr>
          <xdr:cNvPr id="30" name="Star: 5 Points 29">
            <a:extLst>
              <a:ext uri="{FF2B5EF4-FFF2-40B4-BE49-F238E27FC236}">
                <a16:creationId xmlns:a16="http://schemas.microsoft.com/office/drawing/2014/main" id="{2EF30811-3C3C-4F9E-AA43-70F9174093FD}"/>
              </a:ext>
            </a:extLst>
          </xdr:cNvPr>
          <xdr:cNvSpPr/>
        </xdr:nvSpPr>
        <xdr:spPr>
          <a:xfrm>
            <a:off x="5334000" y="30937200"/>
            <a:ext cx="224118" cy="89647"/>
          </a:xfrm>
          <a:prstGeom prst="star5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1" name="Star: 5 Points 30">
            <a:extLst>
              <a:ext uri="{FF2B5EF4-FFF2-40B4-BE49-F238E27FC236}">
                <a16:creationId xmlns:a16="http://schemas.microsoft.com/office/drawing/2014/main" id="{F1080CDE-B9CA-49C8-AFC1-673C8AB846CA}"/>
              </a:ext>
            </a:extLst>
          </xdr:cNvPr>
          <xdr:cNvSpPr/>
        </xdr:nvSpPr>
        <xdr:spPr>
          <a:xfrm>
            <a:off x="7135906" y="30919271"/>
            <a:ext cx="224118" cy="89647"/>
          </a:xfrm>
          <a:prstGeom prst="star5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7D48B933-E88D-42CC-BAE6-EC8FBF6E28B2}"/>
              </a:ext>
            </a:extLst>
          </xdr:cNvPr>
          <xdr:cNvCxnSpPr/>
        </xdr:nvCxnSpPr>
        <xdr:spPr>
          <a:xfrm flipV="1">
            <a:off x="5468471" y="30964094"/>
            <a:ext cx="1716741" cy="8965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1308848</xdr:colOff>
      <xdr:row>3</xdr:row>
      <xdr:rowOff>62753</xdr:rowOff>
    </xdr:from>
    <xdr:to>
      <xdr:col>21</xdr:col>
      <xdr:colOff>430306</xdr:colOff>
      <xdr:row>8</xdr:row>
      <xdr:rowOff>8965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0BCE1D51-7DF0-47F4-97B5-6415992EB082}"/>
            </a:ext>
          </a:extLst>
        </xdr:cNvPr>
        <xdr:cNvSpPr/>
      </xdr:nvSpPr>
      <xdr:spPr>
        <a:xfrm>
          <a:off x="1308848" y="600635"/>
          <a:ext cx="14155270" cy="84268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515535</xdr:colOff>
      <xdr:row>3</xdr:row>
      <xdr:rowOff>64585</xdr:rowOff>
    </xdr:from>
    <xdr:to>
      <xdr:col>16</xdr:col>
      <xdr:colOff>282323</xdr:colOff>
      <xdr:row>7</xdr:row>
      <xdr:rowOff>65874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8E724DA-F6FD-499B-A4C8-D0FB42C295D3}"/>
            </a:ext>
          </a:extLst>
        </xdr:cNvPr>
        <xdr:cNvSpPr/>
      </xdr:nvSpPr>
      <xdr:spPr>
        <a:xfrm>
          <a:off x="4200029" y="602467"/>
          <a:ext cx="8068106" cy="7184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Statistics and Probability Assignment</a:t>
          </a:r>
        </a:p>
      </xdr:txBody>
    </xdr:sp>
    <xdr:clientData/>
  </xdr:twoCellAnchor>
  <xdr:twoCellAnchor>
    <xdr:from>
      <xdr:col>5</xdr:col>
      <xdr:colOff>681318</xdr:colOff>
      <xdr:row>0</xdr:row>
      <xdr:rowOff>0</xdr:rowOff>
    </xdr:from>
    <xdr:to>
      <xdr:col>14</xdr:col>
      <xdr:colOff>493059</xdr:colOff>
      <xdr:row>3</xdr:row>
      <xdr:rowOff>80682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BBC78ABA-48F0-4CC9-A875-E01F9A59493E}"/>
            </a:ext>
          </a:extLst>
        </xdr:cNvPr>
        <xdr:cNvSpPr/>
      </xdr:nvSpPr>
      <xdr:spPr>
        <a:xfrm>
          <a:off x="5226424" y="0"/>
          <a:ext cx="6033247" cy="618564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8</xdr:col>
      <xdr:colOff>387016</xdr:colOff>
      <xdr:row>0</xdr:row>
      <xdr:rowOff>0</xdr:rowOff>
    </xdr:from>
    <xdr:ext cx="3089756" cy="593304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13BC0D4-4670-4F6D-9B19-895C5D82096C}"/>
            </a:ext>
          </a:extLst>
        </xdr:cNvPr>
        <xdr:cNvSpPr/>
      </xdr:nvSpPr>
      <xdr:spPr>
        <a:xfrm>
          <a:off x="6868498" y="0"/>
          <a:ext cx="3089756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BOARD</a:t>
          </a:r>
          <a:r>
            <a:rPr lang="en-US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</a:t>
          </a:r>
          <a:r>
            <a:rPr lang="en-US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INFINITY</a:t>
          </a:r>
          <a:r>
            <a:rPr lang="en-US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</a:t>
          </a:r>
          <a:endParaRPr lang="en-IN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twoCellAnchor>
    <xdr:from>
      <xdr:col>18</xdr:col>
      <xdr:colOff>412376</xdr:colOff>
      <xdr:row>248</xdr:row>
      <xdr:rowOff>80682</xdr:rowOff>
    </xdr:from>
    <xdr:to>
      <xdr:col>23</xdr:col>
      <xdr:colOff>295835</xdr:colOff>
      <xdr:row>256</xdr:row>
      <xdr:rowOff>143435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0ECBE4B-8F9F-46A6-817B-3A9EA379D7D5}"/>
            </a:ext>
          </a:extLst>
        </xdr:cNvPr>
        <xdr:cNvSpPr/>
      </xdr:nvSpPr>
      <xdr:spPr>
        <a:xfrm>
          <a:off x="13617388" y="44124282"/>
          <a:ext cx="2931459" cy="1497106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224117</xdr:colOff>
      <xdr:row>249</xdr:row>
      <xdr:rowOff>127338</xdr:rowOff>
    </xdr:from>
    <xdr:ext cx="4132730" cy="655949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4C574C1B-EF38-4846-81D9-8046A99DD951}"/>
            </a:ext>
          </a:extLst>
        </xdr:cNvPr>
        <xdr:cNvSpPr/>
      </xdr:nvSpPr>
      <xdr:spPr>
        <a:xfrm>
          <a:off x="12209929" y="44350232"/>
          <a:ext cx="4132730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DONE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BY:</a:t>
          </a:r>
        </a:p>
        <a:p>
          <a:pPr algn="ctr"/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M.GURUPRASAD REDDY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7</xdr:col>
      <xdr:colOff>484094</xdr:colOff>
      <xdr:row>265</xdr:row>
      <xdr:rowOff>89646</xdr:rowOff>
    </xdr:from>
    <xdr:to>
      <xdr:col>12</xdr:col>
      <xdr:colOff>528917</xdr:colOff>
      <xdr:row>277</xdr:row>
      <xdr:rowOff>134470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8418752-F544-427D-8214-25A7EA3E0CDC}"/>
            </a:ext>
          </a:extLst>
        </xdr:cNvPr>
        <xdr:cNvGrpSpPr/>
      </xdr:nvGrpSpPr>
      <xdr:grpSpPr>
        <a:xfrm>
          <a:off x="6355976" y="48436305"/>
          <a:ext cx="3720353" cy="2196353"/>
          <a:chOff x="6355976" y="47181246"/>
          <a:chExt cx="3720353" cy="2196353"/>
        </a:xfrm>
      </xdr:grpSpPr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5B694C3C-6FC0-40B3-9E8A-FE3D58C33EC6}"/>
              </a:ext>
            </a:extLst>
          </xdr:cNvPr>
          <xdr:cNvSpPr/>
        </xdr:nvSpPr>
        <xdr:spPr>
          <a:xfrm>
            <a:off x="6355976" y="47181246"/>
            <a:ext cx="3720353" cy="2196353"/>
          </a:xfrm>
          <a:prstGeom prst="ellipse">
            <a:avLst/>
          </a:prstGeom>
          <a:ln>
            <a:noFill/>
          </a:ln>
          <a:effectLst>
            <a:glow rad="228600">
              <a:schemeClr val="accent1">
                <a:satMod val="175000"/>
                <a:alpha val="40000"/>
              </a:schemeClr>
            </a:glow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54F6275D-13C8-4EB5-B2D4-18D183374AF2}"/>
              </a:ext>
            </a:extLst>
          </xdr:cNvPr>
          <xdr:cNvSpPr/>
        </xdr:nvSpPr>
        <xdr:spPr>
          <a:xfrm>
            <a:off x="6661900" y="47797162"/>
            <a:ext cx="3269869" cy="843757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THANK</a:t>
            </a:r>
            <a:r>
              <a:rPr lang="en-US" sz="4800" b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 YOU</a:t>
            </a:r>
            <a:endParaRPr 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0</xdr:col>
      <xdr:colOff>0</xdr:colOff>
      <xdr:row>9</xdr:row>
      <xdr:rowOff>149750</xdr:rowOff>
    </xdr:from>
    <xdr:ext cx="535659" cy="937629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2A05F99-B083-43D1-AF86-51BF076EF3BF}"/>
            </a:ext>
          </a:extLst>
        </xdr:cNvPr>
        <xdr:cNvSpPr/>
      </xdr:nvSpPr>
      <xdr:spPr>
        <a:xfrm>
          <a:off x="0" y="176339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bliqueBottomRight"/>
            <a:lightRig rig="threePt" dir="t"/>
          </a:scene3d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  <a:outerShdw dist="38100" dir="2700000" algn="bl" rotWithShape="0">
                  <a:schemeClr val="accent5"/>
                </a:outerShdw>
              </a:effectLst>
            </a:rPr>
            <a:t>1</a:t>
          </a:r>
        </a:p>
      </xdr:txBody>
    </xdr:sp>
    <xdr:clientData/>
  </xdr:oneCellAnchor>
  <xdr:oneCellAnchor>
    <xdr:from>
      <xdr:col>0</xdr:col>
      <xdr:colOff>170329</xdr:colOff>
      <xdr:row>64</xdr:row>
      <xdr:rowOff>0</xdr:rowOff>
    </xdr:from>
    <xdr:ext cx="535659" cy="937629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76D6D80F-DE78-49F7-BEA6-22570A1469B9}"/>
            </a:ext>
          </a:extLst>
        </xdr:cNvPr>
        <xdr:cNvSpPr/>
      </xdr:nvSpPr>
      <xdr:spPr>
        <a:xfrm>
          <a:off x="170329" y="1194995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bliqueBottomRight"/>
            <a:lightRig rig="threePt" dir="t"/>
          </a:scene3d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  <a:outerShdw dist="38100" dir="2700000" algn="bl" rotWithShape="0">
                  <a:schemeClr val="accent5"/>
                </a:outerShdw>
              </a:effectLst>
            </a:rPr>
            <a:t>2</a:t>
          </a:r>
        </a:p>
      </xdr:txBody>
    </xdr:sp>
    <xdr:clientData/>
  </xdr:oneCellAnchor>
  <xdr:oneCellAnchor>
    <xdr:from>
      <xdr:col>0</xdr:col>
      <xdr:colOff>152400</xdr:colOff>
      <xdr:row>188</xdr:row>
      <xdr:rowOff>0</xdr:rowOff>
    </xdr:from>
    <xdr:ext cx="535659" cy="937629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3776000-CF2E-4C1D-9910-4032E4358D2E}"/>
            </a:ext>
          </a:extLst>
        </xdr:cNvPr>
        <xdr:cNvSpPr/>
      </xdr:nvSpPr>
      <xdr:spPr>
        <a:xfrm>
          <a:off x="152400" y="34272071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bliqueBottomRight"/>
            <a:lightRig rig="threePt" dir="t"/>
          </a:scene3d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  <a:outerShdw dist="38100" dir="2700000" algn="bl" rotWithShape="0">
                  <a:schemeClr val="accent5"/>
                </a:outerShdw>
              </a:effectLst>
            </a:rPr>
            <a:t>3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DC413-F60E-41B8-9A88-B11F73280BAA}" name="Table1" displayName="Table1" ref="B81:C82" totalsRowShown="0" headerRowDxfId="6">
  <autoFilter ref="B81:C82" xr:uid="{A26D5BCB-E838-4BE1-B3F9-AC4D0AE54E68}">
    <filterColumn colId="0" hiddenButton="1"/>
    <filterColumn colId="1" hiddenButton="1"/>
  </autoFilter>
  <tableColumns count="2">
    <tableColumn id="1" xr3:uid="{A0A84E46-F9BB-43DF-8E20-FB47D45DAC98}" name="MEAN"/>
    <tableColumn id="2" xr3:uid="{09834772-0BE3-4439-B4D9-024AA9836595}" name="SD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AF055-F11B-4114-ABF2-ECF6E5496B7B}" name="Table2" displayName="Table2" ref="A86:F186" totalsRowShown="0">
  <autoFilter ref="A86:F186" xr:uid="{DDA3DD52-C623-4BD3-A03C-D66B8B3C83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923C647-2A13-4B24-9DB9-4D21B2361B51}" name="S.NO"/>
    <tableColumn id="2" xr3:uid="{514FB273-44AC-47B1-89BC-3BEEAFA49341}" name="A" dataDxfId="5"/>
    <tableColumn id="3" xr3:uid="{14624986-9300-4915-AAAC-43CD556FC7A6}" name="B" dataDxfId="4"/>
    <tableColumn id="4" xr3:uid="{C85525BB-1E14-461D-BF43-61C2937E5158}" name="C" dataDxfId="3"/>
    <tableColumn id="5" xr3:uid="{D13CD44C-55D6-4673-A713-62F7DF05E09A}" name="D" dataDxfId="2"/>
    <tableColumn id="6" xr3:uid="{ACCEC86B-8DFD-428D-B82F-E6C7CB328C28}" name="E" dataDxfId="1"/>
  </tableColumns>
  <tableStyleInfo name="TableStyleLight2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847C51-5485-49F7-B6ED-060CD701656E}" name="Table3" displayName="Table3" ref="A211:F214" totalsRowShown="0" headerRowDxfId="0">
  <autoFilter ref="A211:F214" xr:uid="{465D118B-5B34-410D-9E7C-5F3493D3D7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192DE4B-6016-420F-B216-72551F0068CE}" name=" METHOD"/>
    <tableColumn id="2" xr3:uid="{12F2FEFD-7F44-4758-ADC7-A351F06E29B3}" name="SCORE-1"/>
    <tableColumn id="3" xr3:uid="{546AA1F0-DECD-4B98-8A64-4495C0DD5161}" name="SCORE-2"/>
    <tableColumn id="4" xr3:uid="{68EBA32A-15C2-47AD-BF3A-42A53A9AB2B3}" name="SCORE-3"/>
    <tableColumn id="5" xr3:uid="{7BA7DCE8-CA2C-444D-BFB9-34946A61CD65}" name="SCORE-4"/>
    <tableColumn id="6" xr3:uid="{D97EF5C3-1CFD-4A8D-82FA-63A23D6F2C1A}" name="SCORE-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C871-163F-4335-9ED1-DF1B37A04695}">
  <dimension ref="A1"/>
  <sheetViews>
    <sheetView workbookViewId="0">
      <selection activeCell="P40" sqref="P40"/>
    </sheetView>
  </sheetViews>
  <sheetFormatPr defaultRowHeight="14.4" x14ac:dyDescent="0.3"/>
  <cols>
    <col min="1" max="2" width="12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6928-5169-4961-A7A4-54318E2C8EE0}">
  <dimension ref="A1:X261"/>
  <sheetViews>
    <sheetView showGridLines="0" tabSelected="1" topLeftCell="A277" zoomScale="85" zoomScaleNormal="85" workbookViewId="0">
      <selection activeCell="W191" sqref="W191"/>
    </sheetView>
  </sheetViews>
  <sheetFormatPr defaultRowHeight="14.4" x14ac:dyDescent="0.3"/>
  <cols>
    <col min="1" max="1" width="21.109375" customWidth="1"/>
    <col min="2" max="2" width="11.6640625" customWidth="1"/>
    <col min="3" max="4" width="10.44140625" customWidth="1"/>
    <col min="5" max="5" width="12.5546875" customWidth="1"/>
    <col min="6" max="6" width="10.44140625" customWidth="1"/>
    <col min="11" max="11" width="17.6640625" bestFit="1" customWidth="1"/>
    <col min="12" max="12" width="9.21875" customWidth="1"/>
  </cols>
  <sheetData>
    <row r="1" spans="1:24" ht="14.4" customHeight="1" x14ac:dyDescent="0.5">
      <c r="F1" s="60"/>
      <c r="G1" s="3"/>
      <c r="H1" s="3"/>
      <c r="I1" s="3"/>
      <c r="J1" s="3"/>
      <c r="K1" s="3"/>
      <c r="L1" s="3"/>
      <c r="M1" s="3"/>
      <c r="N1" s="3"/>
      <c r="O1" s="3"/>
    </row>
    <row r="2" spans="1:24" x14ac:dyDescent="0.3">
      <c r="F2" s="3"/>
      <c r="G2" s="3"/>
      <c r="H2" s="3"/>
      <c r="I2" s="3"/>
      <c r="J2" s="3"/>
      <c r="K2" s="3"/>
      <c r="L2" s="3"/>
      <c r="M2" s="3"/>
      <c r="N2" s="3"/>
      <c r="O2" s="3"/>
    </row>
    <row r="11" spans="1:24" ht="15" thickBot="1" x14ac:dyDescent="0.35"/>
    <row r="12" spans="1:24" ht="15" thickTop="1" x14ac:dyDescent="0.3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</row>
    <row r="16" spans="1:24" ht="49.8" customHeight="1" x14ac:dyDescent="0.3">
      <c r="A16" s="83" t="s">
        <v>91</v>
      </c>
      <c r="B16" s="83"/>
      <c r="C16" s="83"/>
      <c r="D16" s="83"/>
      <c r="E16" s="83"/>
      <c r="F16" s="83"/>
      <c r="G16" s="83"/>
      <c r="H16" s="83"/>
    </row>
    <row r="17" spans="1:11" x14ac:dyDescent="0.3">
      <c r="A17" s="3"/>
      <c r="B17" s="3"/>
      <c r="C17" s="3"/>
      <c r="D17" s="3"/>
      <c r="E17" s="3"/>
      <c r="F17" s="3"/>
      <c r="G17" s="3"/>
      <c r="H17" s="3"/>
    </row>
    <row r="18" spans="1:11" x14ac:dyDescent="0.3">
      <c r="A18" s="3"/>
      <c r="B18" s="3"/>
      <c r="C18" s="3"/>
      <c r="D18" s="3"/>
      <c r="E18" s="3"/>
      <c r="F18" s="3"/>
      <c r="G18" s="3"/>
      <c r="H18" s="3"/>
    </row>
    <row r="19" spans="1:11" x14ac:dyDescent="0.3">
      <c r="A19" s="44" t="s">
        <v>83</v>
      </c>
      <c r="B19" s="15" t="s">
        <v>21</v>
      </c>
      <c r="C19" s="15"/>
      <c r="D19" s="40" t="s">
        <v>31</v>
      </c>
      <c r="E19" s="39"/>
      <c r="F19" s="41"/>
      <c r="G19" s="23"/>
      <c r="H19" s="23"/>
      <c r="I19" s="23"/>
      <c r="J19" s="23"/>
      <c r="K19" s="24"/>
    </row>
    <row r="20" spans="1:11" x14ac:dyDescent="0.3">
      <c r="B20" s="75" t="s">
        <v>22</v>
      </c>
      <c r="C20" s="75"/>
      <c r="D20" s="40" t="s">
        <v>32</v>
      </c>
      <c r="E20" s="39"/>
      <c r="F20" s="41"/>
      <c r="G20" s="17"/>
      <c r="H20" s="17"/>
      <c r="I20" s="17"/>
      <c r="J20" s="17"/>
      <c r="K20" s="18"/>
    </row>
    <row r="21" spans="1:11" x14ac:dyDescent="0.3">
      <c r="B21" s="27"/>
      <c r="C21" s="17"/>
      <c r="D21" s="17"/>
      <c r="E21" s="17"/>
      <c r="F21" s="17"/>
      <c r="G21" s="17"/>
      <c r="H21" s="17"/>
      <c r="I21" s="17"/>
      <c r="J21" s="17"/>
      <c r="K21" s="18"/>
    </row>
    <row r="22" spans="1:11" x14ac:dyDescent="0.3">
      <c r="B22" s="28" t="s">
        <v>33</v>
      </c>
      <c r="C22" s="17"/>
      <c r="D22" s="17"/>
      <c r="E22" s="17"/>
      <c r="F22" s="17"/>
      <c r="G22" s="17"/>
      <c r="H22" s="17"/>
      <c r="I22" s="17"/>
      <c r="J22" s="17"/>
      <c r="K22" s="18"/>
    </row>
    <row r="23" spans="1:11" x14ac:dyDescent="0.3">
      <c r="B23" s="27"/>
      <c r="C23" s="76" t="s">
        <v>41</v>
      </c>
      <c r="D23" s="77"/>
      <c r="E23" s="37">
        <v>10</v>
      </c>
      <c r="F23" s="17"/>
      <c r="G23" s="17"/>
      <c r="H23" s="17"/>
      <c r="I23" s="17"/>
      <c r="J23" s="17"/>
      <c r="K23" s="18"/>
    </row>
    <row r="24" spans="1:11" x14ac:dyDescent="0.3">
      <c r="B24" s="27"/>
      <c r="C24" s="78" t="s">
        <v>43</v>
      </c>
      <c r="D24" s="79"/>
      <c r="E24" s="38">
        <v>70</v>
      </c>
      <c r="F24" s="17"/>
      <c r="G24" s="17"/>
      <c r="H24" s="17"/>
      <c r="I24" s="17"/>
      <c r="J24" s="17"/>
      <c r="K24" s="18"/>
    </row>
    <row r="25" spans="1:11" x14ac:dyDescent="0.3">
      <c r="B25" s="27"/>
      <c r="C25" s="78" t="s">
        <v>42</v>
      </c>
      <c r="D25" s="79"/>
      <c r="E25" s="38">
        <v>200</v>
      </c>
      <c r="F25" s="17"/>
      <c r="G25" s="17"/>
      <c r="H25" s="17"/>
      <c r="I25" s="17"/>
      <c r="J25" s="17"/>
      <c r="K25" s="18"/>
    </row>
    <row r="26" spans="1:11" x14ac:dyDescent="0.3">
      <c r="B26" s="27"/>
      <c r="C26" s="78" t="s">
        <v>40</v>
      </c>
      <c r="D26" s="79"/>
      <c r="E26" s="38">
        <v>800</v>
      </c>
      <c r="F26" s="17"/>
      <c r="G26" s="17"/>
      <c r="H26" s="17"/>
      <c r="I26" s="17"/>
      <c r="J26" s="17"/>
      <c r="K26" s="18"/>
    </row>
    <row r="27" spans="1:11" x14ac:dyDescent="0.3">
      <c r="B27" s="27"/>
      <c r="C27" s="17"/>
      <c r="D27" s="17"/>
      <c r="E27" s="17"/>
      <c r="F27" s="17"/>
      <c r="G27" s="17"/>
      <c r="H27" s="17"/>
      <c r="I27" s="17"/>
      <c r="J27" s="17"/>
      <c r="K27" s="18"/>
    </row>
    <row r="28" spans="1:11" x14ac:dyDescent="0.3">
      <c r="B28" s="28" t="s">
        <v>59</v>
      </c>
      <c r="C28" s="17"/>
      <c r="D28" s="17"/>
      <c r="E28" s="17"/>
      <c r="F28" s="17"/>
      <c r="G28" s="17"/>
      <c r="H28" s="17"/>
      <c r="I28" s="17"/>
      <c r="J28" s="17"/>
      <c r="K28" s="18"/>
    </row>
    <row r="29" spans="1:11" x14ac:dyDescent="0.3">
      <c r="B29" s="27"/>
      <c r="C29" s="76" t="s">
        <v>34</v>
      </c>
      <c r="D29" s="77"/>
      <c r="E29" s="37">
        <f>70*10</f>
        <v>700</v>
      </c>
      <c r="F29" s="17"/>
      <c r="G29" s="17"/>
      <c r="H29" s="17"/>
      <c r="I29" s="17"/>
      <c r="J29" s="17"/>
      <c r="K29" s="18"/>
    </row>
    <row r="30" spans="1:11" x14ac:dyDescent="0.3">
      <c r="B30" s="27"/>
      <c r="C30" s="76" t="s">
        <v>35</v>
      </c>
      <c r="D30" s="77"/>
      <c r="E30" s="37">
        <f>200*10</f>
        <v>2000</v>
      </c>
      <c r="F30" s="17"/>
      <c r="G30" s="17"/>
      <c r="H30" s="17"/>
      <c r="I30" s="17"/>
      <c r="J30" s="17"/>
      <c r="K30" s="18"/>
    </row>
    <row r="31" spans="1:11" x14ac:dyDescent="0.3">
      <c r="B31" s="27"/>
      <c r="C31" s="17"/>
      <c r="D31" s="17"/>
      <c r="E31" s="17"/>
      <c r="F31" s="17"/>
      <c r="G31" s="17"/>
      <c r="H31" s="17"/>
      <c r="I31" s="17"/>
      <c r="J31" s="17"/>
      <c r="K31" s="18"/>
    </row>
    <row r="32" spans="1:11" x14ac:dyDescent="0.3">
      <c r="B32" s="28" t="s">
        <v>36</v>
      </c>
      <c r="C32" s="17"/>
      <c r="D32" s="17"/>
      <c r="E32" s="17"/>
      <c r="F32" s="17"/>
      <c r="G32" s="17"/>
      <c r="H32" s="17"/>
      <c r="I32" s="17"/>
      <c r="J32" s="17"/>
      <c r="K32" s="18"/>
    </row>
    <row r="33" spans="2:11" x14ac:dyDescent="0.3">
      <c r="B33" s="27"/>
      <c r="C33" s="40" t="s">
        <v>37</v>
      </c>
      <c r="D33" s="39"/>
      <c r="E33" s="41"/>
      <c r="F33" s="42">
        <f>SQRT($E$30)</f>
        <v>44.721359549995796</v>
      </c>
      <c r="G33" s="17"/>
      <c r="H33" s="17"/>
      <c r="I33" s="17"/>
      <c r="J33" s="17"/>
      <c r="K33" s="18"/>
    </row>
    <row r="34" spans="2:11" x14ac:dyDescent="0.3">
      <c r="B34" s="27"/>
      <c r="C34" s="17"/>
      <c r="D34" s="17"/>
      <c r="E34" s="17"/>
      <c r="F34" s="17"/>
      <c r="G34" s="17"/>
      <c r="H34" s="17"/>
      <c r="I34" s="17"/>
      <c r="J34" s="17"/>
      <c r="K34" s="18"/>
    </row>
    <row r="35" spans="2:11" x14ac:dyDescent="0.3">
      <c r="B35" s="27"/>
      <c r="C35" s="17"/>
      <c r="D35" s="17"/>
      <c r="E35" s="17"/>
      <c r="F35" s="17"/>
      <c r="G35" s="17"/>
      <c r="H35" s="17"/>
      <c r="I35" s="17"/>
      <c r="J35" s="17"/>
      <c r="K35" s="18"/>
    </row>
    <row r="36" spans="2:11" x14ac:dyDescent="0.3">
      <c r="B36" s="28" t="s">
        <v>38</v>
      </c>
      <c r="C36" s="19"/>
      <c r="D36" s="17"/>
      <c r="E36" s="17"/>
      <c r="F36" s="17"/>
      <c r="G36" s="17"/>
      <c r="H36" s="17"/>
      <c r="I36" s="17"/>
      <c r="J36" s="17"/>
      <c r="K36" s="18"/>
    </row>
    <row r="37" spans="2:11" x14ac:dyDescent="0.3">
      <c r="B37" s="64" t="s">
        <v>69</v>
      </c>
      <c r="C37" s="65"/>
      <c r="D37" s="17" t="s">
        <v>39</v>
      </c>
      <c r="E37" s="17"/>
      <c r="F37" s="17"/>
      <c r="G37" s="17"/>
      <c r="H37" s="17"/>
      <c r="I37" s="17"/>
      <c r="J37" s="17"/>
      <c r="K37" s="18"/>
    </row>
    <row r="38" spans="2:11" x14ac:dyDescent="0.3">
      <c r="B38" s="27"/>
      <c r="C38" s="17"/>
      <c r="D38" s="17"/>
      <c r="E38" s="17"/>
      <c r="F38" s="17"/>
      <c r="G38" s="17"/>
      <c r="H38" s="17"/>
      <c r="I38" s="17"/>
      <c r="J38" s="17"/>
      <c r="K38" s="18"/>
    </row>
    <row r="39" spans="2:11" x14ac:dyDescent="0.3">
      <c r="B39" s="30" t="s">
        <v>60</v>
      </c>
      <c r="C39" s="20">
        <f>(E26-E29)/F33</f>
        <v>2.2360679774997898</v>
      </c>
      <c r="D39" s="17"/>
      <c r="E39" s="17"/>
      <c r="F39" s="17"/>
      <c r="G39" s="17"/>
      <c r="H39" s="17"/>
      <c r="I39" s="17"/>
      <c r="J39" s="17"/>
      <c r="K39" s="18"/>
    </row>
    <row r="40" spans="2:11" x14ac:dyDescent="0.3">
      <c r="B40" s="27"/>
      <c r="C40" s="17"/>
      <c r="D40" s="17"/>
      <c r="E40" s="17"/>
      <c r="F40" s="17"/>
      <c r="G40" s="17"/>
      <c r="H40" s="17"/>
      <c r="I40" s="17"/>
      <c r="J40" s="17"/>
      <c r="K40" s="18"/>
    </row>
    <row r="41" spans="2:11" x14ac:dyDescent="0.3">
      <c r="B41" s="27" t="s">
        <v>75</v>
      </c>
      <c r="C41" s="17"/>
      <c r="D41" s="17"/>
      <c r="E41" s="17"/>
      <c r="F41" s="17"/>
      <c r="G41" s="17"/>
      <c r="H41" s="17"/>
      <c r="I41" s="17"/>
      <c r="J41" s="17"/>
      <c r="K41" s="18"/>
    </row>
    <row r="42" spans="2:11" x14ac:dyDescent="0.3">
      <c r="B42" s="27"/>
      <c r="C42" s="17"/>
      <c r="D42" s="17"/>
      <c r="E42" s="17"/>
      <c r="F42" s="17"/>
      <c r="G42" s="17"/>
      <c r="H42" s="17"/>
      <c r="I42" s="17"/>
      <c r="J42" s="17"/>
      <c r="K42" s="18"/>
    </row>
    <row r="43" spans="2:11" x14ac:dyDescent="0.3">
      <c r="B43" s="27" t="s">
        <v>44</v>
      </c>
      <c r="C43" s="17"/>
      <c r="D43" s="17"/>
      <c r="E43" s="17"/>
      <c r="F43" s="17"/>
      <c r="G43" s="17"/>
      <c r="H43" s="17"/>
      <c r="I43" s="17"/>
      <c r="J43" s="17"/>
      <c r="K43" s="18"/>
    </row>
    <row r="44" spans="2:11" x14ac:dyDescent="0.3">
      <c r="B44" s="27">
        <f>_xlfn.NORM.DIST(E26,E29,F33,TRUE)</f>
        <v>0.9873263406612659</v>
      </c>
      <c r="C44" s="21"/>
      <c r="D44" s="80" t="s">
        <v>76</v>
      </c>
      <c r="E44" s="80"/>
      <c r="F44" s="80"/>
      <c r="G44" s="80"/>
      <c r="H44" s="80"/>
      <c r="I44" s="17"/>
      <c r="J44" s="17"/>
      <c r="K44" s="18"/>
    </row>
    <row r="45" spans="2:11" x14ac:dyDescent="0.3">
      <c r="B45" s="27"/>
      <c r="C45" s="17"/>
      <c r="D45" s="17"/>
      <c r="E45" s="17"/>
      <c r="F45" s="17"/>
      <c r="G45" s="17"/>
      <c r="H45" s="17"/>
      <c r="I45" s="17"/>
      <c r="J45" s="17"/>
      <c r="K45" s="18"/>
    </row>
    <row r="46" spans="2:11" x14ac:dyDescent="0.3">
      <c r="B46" s="31">
        <f>1-$B$44</f>
        <v>1.26736593387341E-2</v>
      </c>
      <c r="C46" s="65" t="s">
        <v>61</v>
      </c>
      <c r="D46" s="65"/>
      <c r="E46" s="21"/>
      <c r="F46" s="17"/>
      <c r="G46" s="17"/>
      <c r="H46" s="17"/>
      <c r="I46" s="17"/>
      <c r="J46" s="17"/>
      <c r="K46" s="18"/>
    </row>
    <row r="47" spans="2:11" x14ac:dyDescent="0.3">
      <c r="B47" s="27"/>
      <c r="K47" s="18"/>
    </row>
    <row r="48" spans="2:11" x14ac:dyDescent="0.3">
      <c r="B48" s="27" t="s">
        <v>82</v>
      </c>
      <c r="C48" s="17"/>
      <c r="D48" s="17"/>
      <c r="E48" s="17"/>
      <c r="F48" s="17"/>
      <c r="G48" s="17"/>
      <c r="H48" s="17"/>
      <c r="I48" s="17"/>
      <c r="J48" s="17"/>
      <c r="K48" s="18"/>
    </row>
    <row r="49" spans="2:11" x14ac:dyDescent="0.3">
      <c r="B49" s="32" t="s">
        <v>45</v>
      </c>
      <c r="C49" s="22"/>
      <c r="D49" s="22"/>
      <c r="E49" s="22"/>
      <c r="F49" s="22"/>
      <c r="G49" s="17"/>
      <c r="H49" s="17"/>
      <c r="I49" s="17"/>
      <c r="J49" s="17"/>
      <c r="K49" s="18"/>
    </row>
    <row r="50" spans="2:11" x14ac:dyDescent="0.3">
      <c r="B50" s="32" t="s">
        <v>62</v>
      </c>
      <c r="C50" s="22"/>
      <c r="D50" s="22"/>
      <c r="E50" s="22"/>
      <c r="F50" s="22"/>
      <c r="G50" s="17"/>
      <c r="H50" s="17"/>
      <c r="I50" s="17"/>
      <c r="J50" s="17"/>
      <c r="K50" s="18"/>
    </row>
    <row r="51" spans="2:11" x14ac:dyDescent="0.3">
      <c r="B51" s="27"/>
      <c r="C51" s="17"/>
      <c r="D51" s="17"/>
      <c r="E51" s="17"/>
      <c r="F51" s="17"/>
      <c r="G51" s="17"/>
      <c r="H51" s="17"/>
      <c r="I51" s="17"/>
      <c r="J51" s="17"/>
      <c r="K51" s="18"/>
    </row>
    <row r="52" spans="2:11" x14ac:dyDescent="0.3">
      <c r="B52" s="27" t="s">
        <v>63</v>
      </c>
      <c r="C52" s="17"/>
      <c r="D52" s="17"/>
      <c r="E52" s="17"/>
      <c r="F52" s="17"/>
      <c r="G52" s="17"/>
      <c r="H52" s="17"/>
      <c r="I52" s="17"/>
      <c r="J52" s="17"/>
      <c r="K52" s="18"/>
    </row>
    <row r="53" spans="2:11" x14ac:dyDescent="0.3">
      <c r="B53" s="27"/>
      <c r="C53" s="17"/>
      <c r="D53" s="17"/>
      <c r="E53" s="17"/>
      <c r="F53" s="17"/>
      <c r="G53" s="17"/>
      <c r="H53" s="17"/>
      <c r="I53" s="17"/>
      <c r="J53" s="17"/>
      <c r="K53" s="18"/>
    </row>
    <row r="54" spans="2:11" x14ac:dyDescent="0.3">
      <c r="B54" s="33" t="s">
        <v>64</v>
      </c>
      <c r="C54" s="19"/>
      <c r="D54" s="17"/>
      <c r="E54" s="17"/>
      <c r="F54" s="17"/>
      <c r="G54" s="17"/>
      <c r="H54" s="17"/>
      <c r="I54" s="17"/>
      <c r="J54" s="17"/>
      <c r="K54" s="18"/>
    </row>
    <row r="55" spans="2:11" x14ac:dyDescent="0.3">
      <c r="B55" s="27"/>
      <c r="C55" s="17"/>
      <c r="D55" s="17"/>
      <c r="E55" s="17"/>
      <c r="F55" s="17"/>
      <c r="G55" s="17"/>
      <c r="H55" s="17"/>
      <c r="I55" s="17"/>
      <c r="J55" s="17"/>
      <c r="K55" s="18"/>
    </row>
    <row r="56" spans="2:11" x14ac:dyDescent="0.3">
      <c r="B56" s="27" t="s">
        <v>65</v>
      </c>
      <c r="C56" s="17"/>
      <c r="D56" s="17"/>
      <c r="E56" s="17"/>
      <c r="F56" s="17"/>
      <c r="G56" s="17"/>
      <c r="H56" s="17"/>
      <c r="I56" s="17"/>
      <c r="J56" s="17"/>
      <c r="K56" s="18"/>
    </row>
    <row r="57" spans="2:11" x14ac:dyDescent="0.3">
      <c r="B57" s="27" t="s">
        <v>66</v>
      </c>
      <c r="C57" s="17"/>
      <c r="D57" s="17"/>
      <c r="E57" s="17"/>
      <c r="F57" s="17"/>
      <c r="G57" s="17"/>
      <c r="H57" s="17"/>
      <c r="I57" s="17"/>
      <c r="J57" s="17"/>
      <c r="K57" s="18"/>
    </row>
    <row r="58" spans="2:11" x14ac:dyDescent="0.3">
      <c r="B58" s="27"/>
      <c r="C58" s="17"/>
      <c r="D58" s="17"/>
      <c r="E58" s="17"/>
      <c r="F58" s="17"/>
      <c r="G58" s="17"/>
      <c r="H58" s="17"/>
      <c r="I58" s="17"/>
      <c r="J58" s="17"/>
      <c r="K58" s="18"/>
    </row>
    <row r="59" spans="2:11" x14ac:dyDescent="0.3">
      <c r="B59" s="62" t="s">
        <v>67</v>
      </c>
      <c r="C59" s="63"/>
      <c r="D59" s="63"/>
      <c r="E59" s="43" t="s">
        <v>68</v>
      </c>
      <c r="F59" s="17"/>
      <c r="G59" s="17"/>
      <c r="H59" s="17"/>
      <c r="I59" s="17"/>
      <c r="J59" s="17"/>
      <c r="K59" s="18"/>
    </row>
    <row r="60" spans="2:11" x14ac:dyDescent="0.3">
      <c r="B60" s="27"/>
      <c r="C60" s="17"/>
      <c r="D60" s="17"/>
      <c r="E60" s="17"/>
      <c r="F60" s="17"/>
      <c r="G60" s="17"/>
      <c r="H60" s="17"/>
      <c r="I60" s="17"/>
      <c r="J60" s="17"/>
      <c r="K60" s="18"/>
    </row>
    <row r="61" spans="2:11" x14ac:dyDescent="0.3">
      <c r="B61" s="27"/>
      <c r="C61" s="17"/>
      <c r="D61" s="17"/>
      <c r="E61" s="17"/>
      <c r="F61" s="17"/>
      <c r="G61" s="17"/>
      <c r="H61" s="17"/>
      <c r="I61" s="17"/>
      <c r="J61" s="17"/>
      <c r="K61" s="18"/>
    </row>
    <row r="62" spans="2:11" x14ac:dyDescent="0.3">
      <c r="B62" s="34"/>
      <c r="C62" s="25"/>
      <c r="D62" s="25"/>
      <c r="E62" s="25"/>
      <c r="F62" s="25"/>
      <c r="G62" s="25"/>
      <c r="H62" s="25"/>
      <c r="I62" s="25"/>
      <c r="J62" s="25"/>
      <c r="K62" s="26"/>
    </row>
    <row r="63" spans="2:11" x14ac:dyDescent="0.3"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2:11" x14ac:dyDescent="0.3"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20" x14ac:dyDescent="0.3"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20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20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20" x14ac:dyDescent="0.3"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20" x14ac:dyDescent="0.3"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2" spans="1:20" ht="18" x14ac:dyDescent="0.35">
      <c r="A72" s="81" t="s">
        <v>90</v>
      </c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1:20" x14ac:dyDescent="0.3">
      <c r="A73" s="81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 x14ac:dyDescent="0.3">
      <c r="A74" s="44" t="s">
        <v>58</v>
      </c>
    </row>
    <row r="75" spans="1:20" x14ac:dyDescent="0.3">
      <c r="B75" s="66" t="s">
        <v>71</v>
      </c>
      <c r="C75" s="66"/>
      <c r="D75" s="16" t="s">
        <v>77</v>
      </c>
      <c r="E75" s="16"/>
      <c r="F75" s="16"/>
      <c r="G75" s="16"/>
    </row>
    <row r="76" spans="1:20" x14ac:dyDescent="0.3">
      <c r="B76" s="66" t="s">
        <v>49</v>
      </c>
      <c r="C76" s="66"/>
      <c r="D76" s="16" t="s">
        <v>72</v>
      </c>
      <c r="E76" s="16"/>
      <c r="F76" s="16"/>
      <c r="G76" s="16"/>
    </row>
    <row r="79" spans="1:20" x14ac:dyDescent="0.3">
      <c r="A79" s="71" t="s">
        <v>78</v>
      </c>
      <c r="B79" s="71"/>
      <c r="C79" s="71"/>
      <c r="D79" s="71"/>
      <c r="E79" s="71"/>
      <c r="F79" s="71"/>
      <c r="G79" s="70" t="s">
        <v>95</v>
      </c>
      <c r="H79" s="70"/>
      <c r="I79" s="70"/>
      <c r="J79" s="70"/>
    </row>
    <row r="80" spans="1:20" x14ac:dyDescent="0.3">
      <c r="B80" s="5"/>
      <c r="C80" s="5"/>
      <c r="D80" s="5"/>
      <c r="E80" s="5"/>
      <c r="F80" s="5"/>
    </row>
    <row r="81" spans="1:19" x14ac:dyDescent="0.3">
      <c r="A81" s="16" t="s">
        <v>33</v>
      </c>
      <c r="B81" s="9" t="s">
        <v>29</v>
      </c>
      <c r="C81" s="9" t="s">
        <v>30</v>
      </c>
      <c r="D81" s="5"/>
      <c r="E81" s="5"/>
      <c r="F81" s="5"/>
    </row>
    <row r="82" spans="1:19" x14ac:dyDescent="0.3">
      <c r="B82">
        <v>1000</v>
      </c>
      <c r="C82">
        <v>25</v>
      </c>
      <c r="D82" s="5"/>
      <c r="E82" s="5"/>
      <c r="F82" s="5"/>
      <c r="H82" s="4" t="s">
        <v>29</v>
      </c>
      <c r="K82" s="4" t="s">
        <v>70</v>
      </c>
    </row>
    <row r="83" spans="1:19" x14ac:dyDescent="0.3">
      <c r="B83" s="5"/>
      <c r="C83" s="5"/>
      <c r="D83" s="5"/>
      <c r="E83" s="5"/>
      <c r="F83" s="5"/>
    </row>
    <row r="84" spans="1:19" x14ac:dyDescent="0.3">
      <c r="B84" s="5"/>
      <c r="C84" s="5"/>
      <c r="D84" s="5"/>
      <c r="E84" s="5"/>
      <c r="F84" s="5"/>
    </row>
    <row r="85" spans="1:19" x14ac:dyDescent="0.3">
      <c r="B85" s="5"/>
      <c r="C85" s="5"/>
      <c r="D85" s="5"/>
      <c r="E85" s="5"/>
      <c r="F85" s="5"/>
    </row>
    <row r="86" spans="1:19" x14ac:dyDescent="0.3">
      <c r="A86" t="s">
        <v>46</v>
      </c>
      <c r="B86" t="s">
        <v>24</v>
      </c>
      <c r="C86" t="s">
        <v>25</v>
      </c>
      <c r="D86" t="s">
        <v>26</v>
      </c>
      <c r="E86" t="s">
        <v>27</v>
      </c>
      <c r="F86" t="s">
        <v>28</v>
      </c>
      <c r="I86" s="36"/>
      <c r="J86" s="36" t="s">
        <v>0</v>
      </c>
      <c r="K86" s="23"/>
      <c r="L86" s="23"/>
      <c r="M86" s="23"/>
      <c r="N86" s="23"/>
      <c r="O86" s="23"/>
      <c r="P86" s="24"/>
      <c r="Q86" s="23"/>
      <c r="R86" s="23"/>
      <c r="S86" s="24"/>
    </row>
    <row r="87" spans="1:19" x14ac:dyDescent="0.3">
      <c r="A87">
        <v>1</v>
      </c>
      <c r="B87">
        <v>983.70984025108066</v>
      </c>
      <c r="C87">
        <v>973.09370289466131</v>
      </c>
      <c r="D87">
        <v>992.35337187370908</v>
      </c>
      <c r="E87">
        <v>961.19821628705392</v>
      </c>
      <c r="F87">
        <v>963.9461954886923</v>
      </c>
      <c r="I87" s="27"/>
      <c r="J87" s="27"/>
      <c r="K87" s="17"/>
      <c r="L87" s="17"/>
      <c r="M87" s="17"/>
      <c r="N87" s="17"/>
      <c r="O87" s="17"/>
      <c r="P87" s="18"/>
      <c r="Q87" s="17"/>
      <c r="R87" s="17"/>
      <c r="S87" s="18"/>
    </row>
    <row r="88" spans="1:19" ht="15" thickBot="1" x14ac:dyDescent="0.35">
      <c r="A88">
        <v>2</v>
      </c>
      <c r="B88">
        <v>1020.3107734413111</v>
      </c>
      <c r="C88">
        <v>1011.5971981800963</v>
      </c>
      <c r="D88">
        <v>998.61546518647538</v>
      </c>
      <c r="E88">
        <v>1026.3215719363723</v>
      </c>
      <c r="F88">
        <v>998.20309795766059</v>
      </c>
      <c r="I88" s="27"/>
      <c r="J88" s="27" t="s">
        <v>3</v>
      </c>
      <c r="K88" s="17"/>
      <c r="L88" s="17"/>
      <c r="M88" s="17"/>
      <c r="N88" s="17"/>
      <c r="O88" s="17"/>
      <c r="P88" s="18"/>
      <c r="Q88" s="17"/>
      <c r="R88" s="17"/>
      <c r="S88" s="18"/>
    </row>
    <row r="89" spans="1:19" x14ac:dyDescent="0.3">
      <c r="A89">
        <v>3</v>
      </c>
      <c r="B89">
        <v>1045.0814952911369</v>
      </c>
      <c r="C89">
        <v>1006.5864039551493</v>
      </c>
      <c r="D89">
        <v>993.69860161304405</v>
      </c>
      <c r="E89">
        <v>987.20366000726551</v>
      </c>
      <c r="F89">
        <v>993.54690901492756</v>
      </c>
      <c r="I89" s="27"/>
      <c r="J89" s="45" t="s">
        <v>5</v>
      </c>
      <c r="K89" s="8" t="s">
        <v>6</v>
      </c>
      <c r="L89" s="8" t="s">
        <v>7</v>
      </c>
      <c r="M89" s="8" t="s">
        <v>8</v>
      </c>
      <c r="N89" s="8" t="s">
        <v>9</v>
      </c>
      <c r="O89" s="17"/>
      <c r="P89" s="18"/>
      <c r="Q89" s="17"/>
      <c r="R89" s="17"/>
      <c r="S89" s="18"/>
    </row>
    <row r="90" spans="1:19" x14ac:dyDescent="0.3">
      <c r="A90">
        <v>4</v>
      </c>
      <c r="B90">
        <v>991.57371326191992</v>
      </c>
      <c r="C90">
        <v>1028.5599151273332</v>
      </c>
      <c r="D90">
        <v>1030.2764175142036</v>
      </c>
      <c r="E90">
        <v>997.57946193222017</v>
      </c>
      <c r="F90">
        <v>977.25123459990584</v>
      </c>
      <c r="I90" s="27"/>
      <c r="J90" s="46" t="s">
        <v>24</v>
      </c>
      <c r="K90" s="6">
        <v>100</v>
      </c>
      <c r="L90" s="6">
        <v>99809.882314296396</v>
      </c>
      <c r="M90" s="6">
        <v>998.09882314296397</v>
      </c>
      <c r="N90" s="6">
        <v>634.65548426498788</v>
      </c>
      <c r="O90" s="17"/>
      <c r="P90" s="18"/>
      <c r="Q90" s="17"/>
      <c r="R90" s="17"/>
      <c r="S90" s="18"/>
    </row>
    <row r="91" spans="1:19" x14ac:dyDescent="0.3">
      <c r="A91">
        <v>5</v>
      </c>
      <c r="B91">
        <v>977.47802598963881</v>
      </c>
      <c r="C91">
        <v>1033.3978947145051</v>
      </c>
      <c r="D91">
        <v>1012.5444412104234</v>
      </c>
      <c r="E91">
        <v>1007.0164823722072</v>
      </c>
      <c r="F91">
        <v>1010.1460861017271</v>
      </c>
      <c r="I91" s="27"/>
      <c r="J91" s="46" t="s">
        <v>25</v>
      </c>
      <c r="K91" s="6">
        <v>100</v>
      </c>
      <c r="L91" s="6">
        <v>100398.22761008514</v>
      </c>
      <c r="M91" s="6">
        <v>1003.9822761008514</v>
      </c>
      <c r="N91" s="6">
        <v>536.35892663904008</v>
      </c>
      <c r="O91" s="17"/>
      <c r="P91" s="18"/>
      <c r="Q91" s="17"/>
      <c r="R91" s="17"/>
      <c r="S91" s="18"/>
    </row>
    <row r="92" spans="1:19" x14ac:dyDescent="0.3">
      <c r="A92">
        <v>6</v>
      </c>
      <c r="B92">
        <v>1001.1845319824864</v>
      </c>
      <c r="C92">
        <v>1006.129129859249</v>
      </c>
      <c r="D92">
        <v>962.11479854518882</v>
      </c>
      <c r="E92">
        <v>942.36556380212073</v>
      </c>
      <c r="F92">
        <v>960.77170537146503</v>
      </c>
      <c r="I92" s="27"/>
      <c r="J92" s="46" t="s">
        <v>26</v>
      </c>
      <c r="K92" s="6">
        <v>100</v>
      </c>
      <c r="L92" s="6">
        <v>99540.601931958779</v>
      </c>
      <c r="M92" s="6">
        <v>995.40601931958781</v>
      </c>
      <c r="N92" s="6">
        <v>852.45147971377685</v>
      </c>
      <c r="O92" s="17"/>
      <c r="P92" s="18"/>
      <c r="Q92" s="17"/>
      <c r="R92" s="17"/>
      <c r="S92" s="18"/>
    </row>
    <row r="93" spans="1:19" x14ac:dyDescent="0.3">
      <c r="A93">
        <v>7</v>
      </c>
      <c r="B93">
        <v>990.71532573399122</v>
      </c>
      <c r="C93">
        <v>1009.7188644587628</v>
      </c>
      <c r="D93">
        <v>960.79664190029621</v>
      </c>
      <c r="E93">
        <v>999.62129250261501</v>
      </c>
      <c r="F93">
        <v>995.72760599415176</v>
      </c>
      <c r="I93" s="27"/>
      <c r="J93" s="46" t="s">
        <v>27</v>
      </c>
      <c r="K93" s="6">
        <v>100</v>
      </c>
      <c r="L93" s="6">
        <v>99999.578839174865</v>
      </c>
      <c r="M93" s="6">
        <v>999.99578839174865</v>
      </c>
      <c r="N93" s="6">
        <v>522.35245868464597</v>
      </c>
      <c r="O93" s="17"/>
      <c r="P93" s="18"/>
      <c r="Q93" s="17"/>
      <c r="R93" s="17"/>
      <c r="S93" s="18"/>
    </row>
    <row r="94" spans="1:19" ht="15" thickBot="1" x14ac:dyDescent="0.35">
      <c r="A94">
        <v>8</v>
      </c>
      <c r="B94">
        <v>982.44257306966608</v>
      </c>
      <c r="C94">
        <v>1024.1077663902404</v>
      </c>
      <c r="D94">
        <v>993.05836860759189</v>
      </c>
      <c r="E94">
        <v>970.9231154621009</v>
      </c>
      <c r="F94">
        <v>1031.7735599772743</v>
      </c>
      <c r="I94" s="27"/>
      <c r="J94" s="47" t="s">
        <v>28</v>
      </c>
      <c r="K94" s="7">
        <v>100</v>
      </c>
      <c r="L94" s="7">
        <v>99688.522353268912</v>
      </c>
      <c r="M94" s="7">
        <v>996.88522353268911</v>
      </c>
      <c r="N94" s="7">
        <v>631.44595839449585</v>
      </c>
      <c r="O94" s="17"/>
      <c r="P94" s="18"/>
      <c r="Q94" s="17"/>
      <c r="R94" s="17"/>
      <c r="S94" s="18"/>
    </row>
    <row r="95" spans="1:19" x14ac:dyDescent="0.3">
      <c r="A95">
        <v>9</v>
      </c>
      <c r="B95">
        <v>972.73807305330774</v>
      </c>
      <c r="C95">
        <v>1012.6868958866277</v>
      </c>
      <c r="D95">
        <v>969.07567118822192</v>
      </c>
      <c r="E95">
        <v>1024.8526367715829</v>
      </c>
      <c r="F95">
        <v>983.81301950617524</v>
      </c>
      <c r="I95" s="27"/>
      <c r="J95" s="27"/>
      <c r="K95" s="17"/>
      <c r="L95" s="17"/>
      <c r="M95" s="17"/>
      <c r="N95" s="17"/>
      <c r="O95" s="17"/>
      <c r="P95" s="18"/>
      <c r="Q95" s="17"/>
      <c r="R95" s="17"/>
      <c r="S95" s="18"/>
    </row>
    <row r="96" spans="1:19" x14ac:dyDescent="0.3">
      <c r="A96">
        <v>10</v>
      </c>
      <c r="B96">
        <v>1004.6069097850234</v>
      </c>
      <c r="C96">
        <v>1001.2941799303379</v>
      </c>
      <c r="D96">
        <v>998.18980966319191</v>
      </c>
      <c r="E96">
        <v>978.49620239046112</v>
      </c>
      <c r="F96">
        <v>1010.2266618117853</v>
      </c>
      <c r="I96" s="27"/>
      <c r="J96" s="27"/>
      <c r="K96" s="17"/>
      <c r="L96" s="17"/>
      <c r="M96" s="17"/>
      <c r="N96" s="17"/>
      <c r="O96" s="17"/>
      <c r="P96" s="18"/>
      <c r="Q96" s="17"/>
      <c r="R96" s="17"/>
      <c r="S96" s="18"/>
    </row>
    <row r="97" spans="1:19" ht="15" thickBot="1" x14ac:dyDescent="0.35">
      <c r="A97">
        <v>11</v>
      </c>
      <c r="B97">
        <v>963.13138635539508</v>
      </c>
      <c r="C97">
        <v>995.32911627199246</v>
      </c>
      <c r="D97">
        <v>992.92437175238172</v>
      </c>
      <c r="E97">
        <v>1027.9502823298787</v>
      </c>
      <c r="F97">
        <v>1031.3600048862868</v>
      </c>
      <c r="I97" s="27"/>
      <c r="J97" s="27" t="s">
        <v>10</v>
      </c>
      <c r="K97" s="17"/>
      <c r="L97" s="17"/>
      <c r="M97" s="17"/>
      <c r="N97" s="17"/>
      <c r="O97" s="17"/>
      <c r="P97" s="18"/>
      <c r="Q97" s="17"/>
      <c r="R97" s="17"/>
      <c r="S97" s="18"/>
    </row>
    <row r="98" spans="1:19" x14ac:dyDescent="0.3">
      <c r="A98">
        <v>12</v>
      </c>
      <c r="B98">
        <v>1003.0285113259897</v>
      </c>
      <c r="C98">
        <v>994.44661774441681</v>
      </c>
      <c r="D98">
        <v>1010.8404283441216</v>
      </c>
      <c r="E98">
        <v>1002.2270545157784</v>
      </c>
      <c r="F98">
        <v>1041.0834760213784</v>
      </c>
      <c r="I98" s="27"/>
      <c r="J98" s="45" t="s">
        <v>11</v>
      </c>
      <c r="K98" s="8" t="s">
        <v>12</v>
      </c>
      <c r="L98" s="8" t="s">
        <v>13</v>
      </c>
      <c r="M98" s="8" t="s">
        <v>14</v>
      </c>
      <c r="N98" s="8" t="s">
        <v>15</v>
      </c>
      <c r="O98" s="8" t="s">
        <v>16</v>
      </c>
      <c r="P98" s="48" t="s">
        <v>17</v>
      </c>
      <c r="Q98" s="17"/>
      <c r="R98" s="17"/>
      <c r="S98" s="18"/>
    </row>
    <row r="99" spans="1:19" x14ac:dyDescent="0.3">
      <c r="A99">
        <v>13</v>
      </c>
      <c r="B99">
        <v>1013.6670181101869</v>
      </c>
      <c r="C99">
        <v>1055.2398553598152</v>
      </c>
      <c r="D99">
        <v>966.76850484060571</v>
      </c>
      <c r="E99">
        <v>990.27470251084924</v>
      </c>
      <c r="F99">
        <v>990.61098719666552</v>
      </c>
      <c r="I99" s="27"/>
      <c r="J99" s="46" t="s">
        <v>18</v>
      </c>
      <c r="K99" s="6">
        <v>4393.5914215702796</v>
      </c>
      <c r="L99" s="6">
        <v>4</v>
      </c>
      <c r="M99" s="6">
        <v>1098.3978553925699</v>
      </c>
      <c r="N99" s="6">
        <v>1.7285276719530271</v>
      </c>
      <c r="O99" s="6">
        <v>0.14236118550709115</v>
      </c>
      <c r="P99" s="49">
        <v>2.3899478444582041</v>
      </c>
      <c r="Q99" s="17"/>
      <c r="R99" s="17"/>
      <c r="S99" s="18"/>
    </row>
    <row r="100" spans="1:19" x14ac:dyDescent="0.3">
      <c r="A100">
        <v>14</v>
      </c>
      <c r="B100">
        <v>1017.845532097077</v>
      </c>
      <c r="C100">
        <v>1018.6759676810623</v>
      </c>
      <c r="D100">
        <v>1013.3367456662754</v>
      </c>
      <c r="E100">
        <v>994.42801842064648</v>
      </c>
      <c r="F100">
        <v>973.86999833096877</v>
      </c>
      <c r="I100" s="27"/>
      <c r="J100" s="46" t="s">
        <v>19</v>
      </c>
      <c r="K100" s="6">
        <v>314549.16646199772</v>
      </c>
      <c r="L100" s="6">
        <v>495</v>
      </c>
      <c r="M100" s="6">
        <v>635.45286153938935</v>
      </c>
      <c r="N100" s="6"/>
      <c r="O100" s="6"/>
      <c r="P100" s="49"/>
      <c r="Q100" s="17"/>
      <c r="R100" s="17"/>
      <c r="S100" s="18"/>
    </row>
    <row r="101" spans="1:19" x14ac:dyDescent="0.3">
      <c r="A101">
        <v>15</v>
      </c>
      <c r="B101">
        <v>1025.4013911666777</v>
      </c>
      <c r="C101">
        <v>1013.8186293608211</v>
      </c>
      <c r="D101">
        <v>980.2029975033123</v>
      </c>
      <c r="E101">
        <v>1018.8240500441419</v>
      </c>
      <c r="F101">
        <v>1003.9915764293208</v>
      </c>
      <c r="I101" s="27"/>
      <c r="J101" s="46"/>
      <c r="K101" s="6"/>
      <c r="L101" s="6"/>
      <c r="M101" s="6"/>
      <c r="N101" s="6"/>
      <c r="O101" s="6"/>
      <c r="P101" s="49"/>
      <c r="Q101" s="17"/>
      <c r="R101" s="17"/>
      <c r="S101" s="18"/>
    </row>
    <row r="102" spans="1:19" ht="15" thickBot="1" x14ac:dyDescent="0.35">
      <c r="A102">
        <v>16</v>
      </c>
      <c r="B102">
        <v>1000.9721874857948</v>
      </c>
      <c r="C102">
        <v>985.87330186147608</v>
      </c>
      <c r="D102">
        <v>996.93947928257319</v>
      </c>
      <c r="E102">
        <v>952.36343843552197</v>
      </c>
      <c r="F102">
        <v>984.5350433918702</v>
      </c>
      <c r="I102" s="27"/>
      <c r="J102" s="47" t="s">
        <v>20</v>
      </c>
      <c r="K102" s="7">
        <v>318942.757883568</v>
      </c>
      <c r="L102" s="7">
        <v>499</v>
      </c>
      <c r="M102" s="7"/>
      <c r="N102" s="7"/>
      <c r="O102" s="7"/>
      <c r="P102" s="50"/>
      <c r="Q102" s="17"/>
      <c r="R102" s="17"/>
      <c r="S102" s="18"/>
    </row>
    <row r="103" spans="1:19" x14ac:dyDescent="0.3">
      <c r="A103">
        <v>17</v>
      </c>
      <c r="B103">
        <v>1006.2507922065836</v>
      </c>
      <c r="C103">
        <v>1030.5623881429328</v>
      </c>
      <c r="D103">
        <v>998.73881088405142</v>
      </c>
      <c r="E103">
        <v>992.78177238901333</v>
      </c>
      <c r="F103">
        <v>987.20015195306144</v>
      </c>
      <c r="I103" s="27"/>
      <c r="J103" s="17"/>
      <c r="K103" s="17"/>
      <c r="L103" s="17"/>
      <c r="M103" s="17"/>
      <c r="N103" s="17"/>
      <c r="O103" s="17"/>
      <c r="P103" s="17"/>
      <c r="Q103" s="17"/>
      <c r="R103" s="17"/>
      <c r="S103" s="18"/>
    </row>
    <row r="104" spans="1:19" x14ac:dyDescent="0.3">
      <c r="A104">
        <v>18</v>
      </c>
      <c r="B104">
        <v>990.08117973616595</v>
      </c>
      <c r="C104">
        <v>972.27380370166679</v>
      </c>
      <c r="D104">
        <v>995.01558333695277</v>
      </c>
      <c r="E104">
        <v>1034.5421597464515</v>
      </c>
      <c r="F104">
        <v>981.73974078322283</v>
      </c>
      <c r="I104" s="27"/>
      <c r="J104" s="17"/>
      <c r="K104" s="17"/>
      <c r="L104" s="17"/>
      <c r="M104" s="17"/>
      <c r="N104" s="17"/>
      <c r="O104" s="17"/>
      <c r="P104" s="17"/>
      <c r="Q104" s="17"/>
      <c r="R104" s="17"/>
      <c r="S104" s="18"/>
    </row>
    <row r="105" spans="1:19" x14ac:dyDescent="0.3">
      <c r="A105">
        <v>19</v>
      </c>
      <c r="B105">
        <v>956.7248713208345</v>
      </c>
      <c r="C105">
        <v>997.26434548268492</v>
      </c>
      <c r="D105">
        <v>1045.5081034333812</v>
      </c>
      <c r="E105">
        <v>989.81825676865242</v>
      </c>
      <c r="F105">
        <v>986.66210176964194</v>
      </c>
      <c r="I105" s="27"/>
      <c r="J105" s="17"/>
      <c r="K105" s="17"/>
      <c r="L105" s="17"/>
      <c r="M105" s="17"/>
      <c r="N105" s="17"/>
      <c r="O105" s="17"/>
      <c r="P105" s="17"/>
      <c r="Q105" s="17"/>
      <c r="R105" s="17"/>
      <c r="S105" s="18"/>
    </row>
    <row r="106" spans="1:19" x14ac:dyDescent="0.3">
      <c r="A106">
        <v>20</v>
      </c>
      <c r="B106">
        <v>1015.3420747901961</v>
      </c>
      <c r="C106">
        <v>967.70882900697745</v>
      </c>
      <c r="D106">
        <v>942.77410109212815</v>
      </c>
      <c r="E106">
        <v>1003.0072235869441</v>
      </c>
      <c r="F106">
        <v>954.15706672615102</v>
      </c>
      <c r="I106" s="27"/>
      <c r="J106" s="17" t="s">
        <v>93</v>
      </c>
      <c r="K106" s="17"/>
      <c r="L106" s="17"/>
      <c r="M106" s="17"/>
      <c r="N106" s="17"/>
      <c r="O106" s="17"/>
      <c r="P106" s="17"/>
      <c r="Q106" s="17"/>
      <c r="R106" s="17"/>
      <c r="S106" s="18"/>
    </row>
    <row r="107" spans="1:19" x14ac:dyDescent="0.3">
      <c r="A107">
        <v>21</v>
      </c>
      <c r="B107">
        <v>1031.977981069979</v>
      </c>
      <c r="C107">
        <v>1033.8430853512716</v>
      </c>
      <c r="D107">
        <v>980.28324102597651</v>
      </c>
      <c r="E107">
        <v>1018.0694185138454</v>
      </c>
      <c r="F107">
        <v>1008.6474627767815</v>
      </c>
      <c r="I107" s="27"/>
      <c r="J107" s="17"/>
      <c r="K107" s="17"/>
      <c r="L107" s="17"/>
      <c r="M107" s="17"/>
      <c r="N107" s="17"/>
      <c r="O107" s="17"/>
      <c r="P107" s="17"/>
      <c r="Q107" s="17"/>
      <c r="R107" s="17"/>
      <c r="S107" s="18"/>
    </row>
    <row r="108" spans="1:19" x14ac:dyDescent="0.3">
      <c r="A108">
        <v>22</v>
      </c>
      <c r="B108">
        <v>995.65153909425032</v>
      </c>
      <c r="C108">
        <v>987.31244518654353</v>
      </c>
      <c r="D108">
        <v>988.91458029368573</v>
      </c>
      <c r="E108">
        <v>1020.3976766396115</v>
      </c>
      <c r="F108">
        <v>989.88637273321558</v>
      </c>
      <c r="I108" s="27"/>
      <c r="J108" s="17" t="s">
        <v>73</v>
      </c>
      <c r="K108" s="17"/>
      <c r="L108" s="17"/>
      <c r="M108" s="17"/>
      <c r="N108" s="17"/>
      <c r="O108" s="17"/>
      <c r="P108" s="17"/>
      <c r="Q108" s="17"/>
      <c r="R108" s="17"/>
      <c r="S108" s="18"/>
    </row>
    <row r="109" spans="1:19" x14ac:dyDescent="0.3">
      <c r="A109">
        <v>23</v>
      </c>
      <c r="B109">
        <v>962.33149273638332</v>
      </c>
      <c r="C109">
        <v>1009.991427288121</v>
      </c>
      <c r="D109">
        <v>937.25593156733339</v>
      </c>
      <c r="E109">
        <v>968.30435116749209</v>
      </c>
      <c r="F109">
        <v>975.84459586806042</v>
      </c>
      <c r="I109" s="27"/>
      <c r="J109" s="17"/>
      <c r="K109" s="17"/>
      <c r="L109" s="17"/>
      <c r="M109" s="17"/>
      <c r="N109" s="17"/>
      <c r="O109" s="17"/>
      <c r="P109" s="17"/>
      <c r="Q109" s="17"/>
      <c r="R109" s="17"/>
      <c r="S109" s="18"/>
    </row>
    <row r="110" spans="1:19" x14ac:dyDescent="0.3">
      <c r="A110">
        <v>24</v>
      </c>
      <c r="B110">
        <v>957.39561708040355</v>
      </c>
      <c r="C110">
        <v>986.22090600946729</v>
      </c>
      <c r="D110">
        <v>987.30065772328135</v>
      </c>
      <c r="E110">
        <v>981.87310342266937</v>
      </c>
      <c r="F110">
        <v>987.6551881079979</v>
      </c>
      <c r="I110" s="27"/>
      <c r="J110" s="67" t="s">
        <v>74</v>
      </c>
      <c r="K110" s="67"/>
      <c r="L110" s="67"/>
      <c r="M110" s="17"/>
      <c r="N110" s="17"/>
      <c r="O110" s="17"/>
      <c r="P110" s="17"/>
      <c r="Q110" s="17"/>
      <c r="R110" s="17"/>
      <c r="S110" s="18"/>
    </row>
    <row r="111" spans="1:19" x14ac:dyDescent="0.3">
      <c r="A111">
        <v>25</v>
      </c>
      <c r="B111">
        <v>977.63047354838011</v>
      </c>
      <c r="C111">
        <v>1003.2937204562957</v>
      </c>
      <c r="D111">
        <v>996.77460328203824</v>
      </c>
      <c r="E111">
        <v>1015.9258612505279</v>
      </c>
      <c r="F111">
        <v>954.71432796728072</v>
      </c>
      <c r="I111" s="27"/>
      <c r="J111" s="17"/>
      <c r="K111" s="17"/>
      <c r="L111" s="17"/>
      <c r="M111" s="17"/>
      <c r="N111" s="17"/>
      <c r="O111" s="17"/>
      <c r="P111" s="17"/>
      <c r="Q111" s="17"/>
      <c r="R111" s="17"/>
      <c r="S111" s="18"/>
    </row>
    <row r="112" spans="1:19" x14ac:dyDescent="0.3">
      <c r="A112">
        <v>26</v>
      </c>
      <c r="B112">
        <v>1010.5666160366616</v>
      </c>
      <c r="C112">
        <v>989.44042446081096</v>
      </c>
      <c r="D112">
        <v>993.86559221837251</v>
      </c>
      <c r="E112">
        <v>1019.7969609994916</v>
      </c>
      <c r="F112">
        <v>1027.5994496438577</v>
      </c>
      <c r="I112" s="27"/>
      <c r="J112" s="17" t="s">
        <v>79</v>
      </c>
      <c r="K112" s="17"/>
      <c r="L112" s="17"/>
      <c r="M112" s="17"/>
      <c r="N112" s="17"/>
      <c r="O112" s="17"/>
      <c r="P112" s="17"/>
      <c r="Q112" s="17"/>
      <c r="R112" s="17"/>
      <c r="S112" s="18"/>
    </row>
    <row r="113" spans="1:19" x14ac:dyDescent="0.3">
      <c r="A113">
        <v>27</v>
      </c>
      <c r="B113">
        <v>993.5585275974837</v>
      </c>
      <c r="C113">
        <v>1022.6247583908967</v>
      </c>
      <c r="D113">
        <v>969.79222437993462</v>
      </c>
      <c r="E113">
        <v>991.9700975197718</v>
      </c>
      <c r="F113">
        <v>1002.8730900144286</v>
      </c>
      <c r="I113" s="27"/>
      <c r="J113" s="17"/>
      <c r="K113" s="17"/>
      <c r="L113" s="17"/>
      <c r="M113" s="17"/>
      <c r="N113" s="17"/>
      <c r="O113" s="17"/>
      <c r="P113" s="17"/>
      <c r="Q113" s="17"/>
      <c r="R113" s="17"/>
      <c r="S113" s="18"/>
    </row>
    <row r="114" spans="1:19" x14ac:dyDescent="0.3">
      <c r="A114">
        <v>28</v>
      </c>
      <c r="B114">
        <v>973.67905503813915</v>
      </c>
      <c r="C114">
        <v>1014.5834400572375</v>
      </c>
      <c r="D114">
        <v>955.91172946574795</v>
      </c>
      <c r="E114">
        <v>1005.8407327819183</v>
      </c>
      <c r="F114">
        <v>994.90372285407875</v>
      </c>
      <c r="I114" s="27"/>
      <c r="J114" s="17" t="s">
        <v>80</v>
      </c>
      <c r="K114" s="17"/>
      <c r="L114" s="17"/>
      <c r="M114" s="17"/>
      <c r="N114" s="17"/>
      <c r="O114" s="17"/>
      <c r="P114" s="17"/>
      <c r="Q114" s="17"/>
      <c r="R114" s="17"/>
      <c r="S114" s="18"/>
    </row>
    <row r="115" spans="1:19" x14ac:dyDescent="0.3">
      <c r="A115">
        <v>29</v>
      </c>
      <c r="B115">
        <v>994.22125871026628</v>
      </c>
      <c r="C115">
        <v>1010.6923210847576</v>
      </c>
      <c r="D115">
        <v>993.62652546338018</v>
      </c>
      <c r="E115">
        <v>987.60290290491184</v>
      </c>
      <c r="F115">
        <v>1034.3305283018276</v>
      </c>
      <c r="I115" s="27"/>
      <c r="J115" s="17" t="s">
        <v>81</v>
      </c>
      <c r="K115" s="17"/>
      <c r="L115" s="17"/>
      <c r="M115" s="17"/>
      <c r="N115" s="17"/>
      <c r="O115" s="17"/>
      <c r="P115" s="17"/>
      <c r="Q115" s="17"/>
      <c r="R115" s="17"/>
      <c r="S115" s="18"/>
    </row>
    <row r="116" spans="1:19" x14ac:dyDescent="0.3">
      <c r="A116">
        <v>30</v>
      </c>
      <c r="B116">
        <v>994.83857884182771</v>
      </c>
      <c r="C116">
        <v>1006.8547579747467</v>
      </c>
      <c r="D116">
        <v>951.24162345380557</v>
      </c>
      <c r="E116">
        <v>975.86777744845824</v>
      </c>
      <c r="F116">
        <v>975.41163745386552</v>
      </c>
      <c r="I116" s="27"/>
      <c r="J116" s="17"/>
      <c r="K116" s="17"/>
      <c r="L116" s="17"/>
      <c r="M116" s="17"/>
      <c r="N116" s="17"/>
      <c r="O116" s="17"/>
      <c r="P116" s="17"/>
      <c r="Q116" s="17"/>
      <c r="R116" s="17"/>
      <c r="S116" s="18"/>
    </row>
    <row r="117" spans="1:19" x14ac:dyDescent="0.3">
      <c r="A117">
        <v>31</v>
      </c>
      <c r="B117">
        <v>965.26735536136391</v>
      </c>
      <c r="C117">
        <v>1017.3422292570299</v>
      </c>
      <c r="D117">
        <v>961.70963212971731</v>
      </c>
      <c r="E117">
        <v>1000.0538706376275</v>
      </c>
      <c r="F117">
        <v>998.84510439862288</v>
      </c>
      <c r="I117" s="34"/>
      <c r="J117" s="25"/>
      <c r="K117" s="25"/>
      <c r="L117" s="25"/>
      <c r="M117" s="25"/>
      <c r="N117" s="25"/>
      <c r="O117" s="25"/>
      <c r="P117" s="25"/>
      <c r="Q117" s="25"/>
      <c r="R117" s="25"/>
      <c r="S117" s="26"/>
    </row>
    <row r="118" spans="1:19" x14ac:dyDescent="0.3">
      <c r="A118">
        <v>32</v>
      </c>
      <c r="B118">
        <v>979.66528512407899</v>
      </c>
      <c r="C118">
        <v>1000.4551227152419</v>
      </c>
      <c r="D118">
        <v>987.82307380308487</v>
      </c>
      <c r="E118">
        <v>977.76658345020519</v>
      </c>
      <c r="F118">
        <v>984.97670826239994</v>
      </c>
    </row>
    <row r="119" spans="1:19" x14ac:dyDescent="0.3">
      <c r="A119">
        <v>33</v>
      </c>
      <c r="B119">
        <v>1020.5440492288407</v>
      </c>
      <c r="C119">
        <v>1008.6408354909383</v>
      </c>
      <c r="D119">
        <v>1018.4427628755137</v>
      </c>
      <c r="E119">
        <v>981.18216692076123</v>
      </c>
      <c r="F119">
        <v>1032.861669346594</v>
      </c>
    </row>
    <row r="120" spans="1:19" x14ac:dyDescent="0.3">
      <c r="A120">
        <v>34</v>
      </c>
      <c r="B120">
        <v>1054.4397531811965</v>
      </c>
      <c r="C120">
        <v>1024.9814835542468</v>
      </c>
      <c r="D120">
        <v>1044.6907455780427</v>
      </c>
      <c r="E120">
        <v>1021.5662451419728</v>
      </c>
      <c r="F120">
        <v>1019.006471336252</v>
      </c>
    </row>
    <row r="121" spans="1:19" x14ac:dyDescent="0.3">
      <c r="A121">
        <v>35</v>
      </c>
      <c r="B121">
        <v>981.56212712997933</v>
      </c>
      <c r="C121">
        <v>999.09794234797585</v>
      </c>
      <c r="D121">
        <v>1001.923711735862</v>
      </c>
      <c r="E121">
        <v>1033.4704448101836</v>
      </c>
      <c r="F121">
        <v>957.9417401988112</v>
      </c>
    </row>
    <row r="122" spans="1:19" x14ac:dyDescent="0.3">
      <c r="A122">
        <v>36</v>
      </c>
      <c r="B122">
        <v>1003.2106660216371</v>
      </c>
      <c r="C122">
        <v>976.26048833161485</v>
      </c>
      <c r="D122">
        <v>1007.9018870387184</v>
      </c>
      <c r="E122">
        <v>1019.1168090051519</v>
      </c>
      <c r="F122">
        <v>992.55153378859438</v>
      </c>
    </row>
    <row r="123" spans="1:19" x14ac:dyDescent="0.3">
      <c r="A123">
        <v>37</v>
      </c>
      <c r="B123">
        <v>1012.2605593813678</v>
      </c>
      <c r="C123">
        <v>981.22916411091376</v>
      </c>
      <c r="D123">
        <v>1000.2112556591645</v>
      </c>
      <c r="E123">
        <v>1002.7045886714217</v>
      </c>
      <c r="F123">
        <v>993.53106594826613</v>
      </c>
    </row>
    <row r="124" spans="1:19" x14ac:dyDescent="0.3">
      <c r="A124">
        <v>38</v>
      </c>
      <c r="B124">
        <v>1034.44913851357</v>
      </c>
      <c r="C124">
        <v>985.91179395109123</v>
      </c>
      <c r="D124">
        <v>1018.5348244324011</v>
      </c>
      <c r="E124">
        <v>965.83922150811406</v>
      </c>
      <c r="F124">
        <v>997.11515477033959</v>
      </c>
    </row>
    <row r="125" spans="1:19" x14ac:dyDescent="0.3">
      <c r="A125">
        <v>39</v>
      </c>
      <c r="B125">
        <v>1017.2527949660541</v>
      </c>
      <c r="C125">
        <v>970.92882796215054</v>
      </c>
      <c r="D125">
        <v>957.72158790819776</v>
      </c>
      <c r="E125">
        <v>944.06264472892769</v>
      </c>
      <c r="F125">
        <v>1019.8952805648576</v>
      </c>
    </row>
    <row r="126" spans="1:19" x14ac:dyDescent="0.3">
      <c r="A126">
        <v>40</v>
      </c>
      <c r="B126">
        <v>977.66700174887649</v>
      </c>
      <c r="C126">
        <v>1016.2097023152177</v>
      </c>
      <c r="D126">
        <v>1050.3794975069543</v>
      </c>
      <c r="E126">
        <v>980.3140959579207</v>
      </c>
      <c r="F126">
        <v>1030.5054788569357</v>
      </c>
    </row>
    <row r="127" spans="1:19" x14ac:dyDescent="0.3">
      <c r="A127">
        <v>41</v>
      </c>
      <c r="B127">
        <v>1004.377158393797</v>
      </c>
      <c r="C127">
        <v>992.67018992002465</v>
      </c>
      <c r="D127">
        <v>1010.9380961049416</v>
      </c>
      <c r="E127">
        <v>964.37787049182634</v>
      </c>
      <c r="F127">
        <v>1042.9244002628791</v>
      </c>
    </row>
    <row r="128" spans="1:19" x14ac:dyDescent="0.3">
      <c r="A128">
        <v>42</v>
      </c>
      <c r="B128">
        <v>1021.2704002999209</v>
      </c>
      <c r="C128">
        <v>1038.7955530340962</v>
      </c>
      <c r="D128">
        <v>957.62213661266628</v>
      </c>
      <c r="E128">
        <v>972.40393901832067</v>
      </c>
      <c r="F128">
        <v>996.54263821552615</v>
      </c>
    </row>
    <row r="129" spans="1:6" x14ac:dyDescent="0.3">
      <c r="A129">
        <v>43</v>
      </c>
      <c r="B129">
        <v>1024.8039486181647</v>
      </c>
      <c r="C129">
        <v>1012.5824697256335</v>
      </c>
      <c r="D129">
        <v>1018.7331696362232</v>
      </c>
      <c r="E129">
        <v>987.15316322647107</v>
      </c>
      <c r="F129">
        <v>985.09200077480602</v>
      </c>
    </row>
    <row r="130" spans="1:6" x14ac:dyDescent="0.3">
      <c r="A130">
        <v>44</v>
      </c>
      <c r="B130">
        <v>1006.7719983651948</v>
      </c>
      <c r="C130">
        <v>991.27090055623751</v>
      </c>
      <c r="D130">
        <v>998.49693594145924</v>
      </c>
      <c r="E130">
        <v>989.60883580367727</v>
      </c>
      <c r="F130">
        <v>979.25868545103447</v>
      </c>
    </row>
    <row r="131" spans="1:6" x14ac:dyDescent="0.3">
      <c r="A131">
        <v>45</v>
      </c>
      <c r="B131">
        <v>1005.5568774830343</v>
      </c>
      <c r="C131">
        <v>989.58386415810367</v>
      </c>
      <c r="D131">
        <v>1023.6781455792795</v>
      </c>
      <c r="E131">
        <v>1031.9379921053651</v>
      </c>
      <c r="F131">
        <v>1041.114607657395</v>
      </c>
    </row>
    <row r="132" spans="1:6" x14ac:dyDescent="0.3">
      <c r="A132">
        <v>46</v>
      </c>
      <c r="B132">
        <v>949.52357873353253</v>
      </c>
      <c r="C132">
        <v>1005.6711978345859</v>
      </c>
      <c r="D132">
        <v>978.80528674486141</v>
      </c>
      <c r="E132">
        <v>1032.5340807941293</v>
      </c>
      <c r="F132">
        <v>1017.8068128552666</v>
      </c>
    </row>
    <row r="133" spans="1:6" x14ac:dyDescent="0.3">
      <c r="A133">
        <v>47</v>
      </c>
      <c r="B133">
        <v>1013.6751815463386</v>
      </c>
      <c r="C133">
        <v>1004.4317943935654</v>
      </c>
      <c r="D133">
        <v>958.90164835654105</v>
      </c>
      <c r="E133">
        <v>988.85069110782445</v>
      </c>
      <c r="F133">
        <v>1025.947128633841</v>
      </c>
    </row>
    <row r="134" spans="1:6" x14ac:dyDescent="0.3">
      <c r="A134">
        <v>48</v>
      </c>
      <c r="B134">
        <v>1002.789309719413</v>
      </c>
      <c r="C134">
        <v>1064.4860830967264</v>
      </c>
      <c r="D134">
        <v>1049.1725073128496</v>
      </c>
      <c r="E134">
        <v>971.82534395313598</v>
      </c>
      <c r="F134">
        <v>975.8214049110511</v>
      </c>
    </row>
    <row r="135" spans="1:6" x14ac:dyDescent="0.3">
      <c r="A135">
        <v>49</v>
      </c>
      <c r="B135">
        <v>978.67630088215037</v>
      </c>
      <c r="C135">
        <v>1032.5765440503617</v>
      </c>
      <c r="D135">
        <v>1007.5765373341004</v>
      </c>
      <c r="E135">
        <v>1000.6093374926548</v>
      </c>
      <c r="F135">
        <v>938.25211329026479</v>
      </c>
    </row>
    <row r="136" spans="1:6" x14ac:dyDescent="0.3">
      <c r="A136">
        <v>50</v>
      </c>
      <c r="B136">
        <v>957.01391243402725</v>
      </c>
      <c r="C136">
        <v>1013.1032080759601</v>
      </c>
      <c r="D136">
        <v>935.4292619109649</v>
      </c>
      <c r="E136">
        <v>1000.2463134511598</v>
      </c>
      <c r="F136">
        <v>983.57699147560129</v>
      </c>
    </row>
    <row r="137" spans="1:6" x14ac:dyDescent="0.3">
      <c r="A137">
        <v>51</v>
      </c>
      <c r="B137">
        <v>1010.0916913697953</v>
      </c>
      <c r="C137">
        <v>985.67102221291509</v>
      </c>
      <c r="D137">
        <v>992.76647539316946</v>
      </c>
      <c r="E137">
        <v>1002.8902202760421</v>
      </c>
      <c r="F137">
        <v>1025.400092283674</v>
      </c>
    </row>
    <row r="138" spans="1:6" x14ac:dyDescent="0.3">
      <c r="A138">
        <v>52</v>
      </c>
      <c r="B138">
        <v>1008.9654915953083</v>
      </c>
      <c r="C138">
        <v>965.98576938606266</v>
      </c>
      <c r="D138">
        <v>1022.3051289361733</v>
      </c>
      <c r="E138">
        <v>992.43735239973694</v>
      </c>
      <c r="F138">
        <v>972.29097715852743</v>
      </c>
    </row>
    <row r="139" spans="1:6" x14ac:dyDescent="0.3">
      <c r="A139">
        <v>53</v>
      </c>
      <c r="B139">
        <v>971.72413844284972</v>
      </c>
      <c r="C139">
        <v>1005.7841483114745</v>
      </c>
      <c r="D139">
        <v>1007.1742238349676</v>
      </c>
      <c r="E139">
        <v>995.84617737550741</v>
      </c>
      <c r="F139">
        <v>1001.8187284624954</v>
      </c>
    </row>
    <row r="140" spans="1:6" x14ac:dyDescent="0.3">
      <c r="A140">
        <v>54</v>
      </c>
      <c r="B140">
        <v>1001.8368014867973</v>
      </c>
      <c r="C140">
        <v>967.35738711749968</v>
      </c>
      <c r="D140">
        <v>997.66265859627026</v>
      </c>
      <c r="E140">
        <v>1016.0548898918022</v>
      </c>
      <c r="F140">
        <v>985.37090931255045</v>
      </c>
    </row>
    <row r="141" spans="1:6" x14ac:dyDescent="0.3">
      <c r="A141">
        <v>55</v>
      </c>
      <c r="B141">
        <v>956.69062849004217</v>
      </c>
      <c r="C141">
        <v>1003.9974450796923</v>
      </c>
      <c r="D141">
        <v>920.6890299897351</v>
      </c>
      <c r="E141">
        <v>1023.1783877837129</v>
      </c>
      <c r="F141">
        <v>1007.1952526486874</v>
      </c>
    </row>
    <row r="142" spans="1:6" x14ac:dyDescent="0.3">
      <c r="A142">
        <v>56</v>
      </c>
      <c r="B142">
        <v>1021.0687748418308</v>
      </c>
      <c r="C142">
        <v>1020.0787645978475</v>
      </c>
      <c r="D142">
        <v>1003.2162304908217</v>
      </c>
      <c r="E142">
        <v>1022.1947159793767</v>
      </c>
      <c r="F142">
        <v>1012.942347661671</v>
      </c>
    </row>
    <row r="143" spans="1:6" x14ac:dyDescent="0.3">
      <c r="A143">
        <v>57</v>
      </c>
      <c r="B143">
        <v>1009.1576282597624</v>
      </c>
      <c r="C143">
        <v>1006.7990840699149</v>
      </c>
      <c r="D143">
        <v>990.02347589722524</v>
      </c>
      <c r="E143">
        <v>1024.0819534783889</v>
      </c>
      <c r="F143">
        <v>1010.3694633142861</v>
      </c>
    </row>
    <row r="144" spans="1:6" x14ac:dyDescent="0.3">
      <c r="A144">
        <v>58</v>
      </c>
      <c r="B144">
        <v>1003.6800310216009</v>
      </c>
      <c r="C144">
        <v>966.53075511697193</v>
      </c>
      <c r="D144">
        <v>1041.4562945991702</v>
      </c>
      <c r="E144">
        <v>1026.4549752445639</v>
      </c>
      <c r="F144">
        <v>1024.352284961602</v>
      </c>
    </row>
    <row r="145" spans="1:6" x14ac:dyDescent="0.3">
      <c r="A145">
        <v>59</v>
      </c>
      <c r="B145">
        <v>947.27249293570935</v>
      </c>
      <c r="C145">
        <v>998.34380846680006</v>
      </c>
      <c r="D145">
        <v>1037.1798676967137</v>
      </c>
      <c r="E145">
        <v>987.4821789269331</v>
      </c>
      <c r="F145">
        <v>1001.6739674041081</v>
      </c>
    </row>
    <row r="146" spans="1:6" x14ac:dyDescent="0.3">
      <c r="A146">
        <v>60</v>
      </c>
      <c r="B146">
        <v>1011.5443668196997</v>
      </c>
      <c r="C146">
        <v>1008.0971986081363</v>
      </c>
      <c r="D146">
        <v>1033.6022486790846</v>
      </c>
      <c r="E146">
        <v>1014.7989657308657</v>
      </c>
      <c r="F146">
        <v>982.56086123771115</v>
      </c>
    </row>
    <row r="147" spans="1:6" x14ac:dyDescent="0.3">
      <c r="A147">
        <v>61</v>
      </c>
      <c r="B147">
        <v>961.17730616566917</v>
      </c>
      <c r="C147">
        <v>979.05834801519404</v>
      </c>
      <c r="D147">
        <v>981.75890582486511</v>
      </c>
      <c r="E147">
        <v>1003.5029191339071</v>
      </c>
      <c r="F147">
        <v>995.51092734023632</v>
      </c>
    </row>
    <row r="148" spans="1:6" x14ac:dyDescent="0.3">
      <c r="A148">
        <v>62</v>
      </c>
      <c r="B148">
        <v>1018.5312253511452</v>
      </c>
      <c r="C148">
        <v>985.77737457089006</v>
      </c>
      <c r="D148">
        <v>1000.4737315224168</v>
      </c>
      <c r="E148">
        <v>988.53595933973747</v>
      </c>
      <c r="F148">
        <v>1001.3055741431748</v>
      </c>
    </row>
    <row r="149" spans="1:6" x14ac:dyDescent="0.3">
      <c r="A149">
        <v>63</v>
      </c>
      <c r="B149">
        <v>1011.678055769082</v>
      </c>
      <c r="C149">
        <v>991.78101115929053</v>
      </c>
      <c r="D149">
        <v>1066.7250286990818</v>
      </c>
      <c r="E149">
        <v>997.94244254932119</v>
      </c>
      <c r="F149">
        <v>969.50194735151081</v>
      </c>
    </row>
    <row r="150" spans="1:6" x14ac:dyDescent="0.3">
      <c r="A150">
        <v>64</v>
      </c>
      <c r="B150">
        <v>976.8813044222851</v>
      </c>
      <c r="C150">
        <v>1005.3436443771864</v>
      </c>
      <c r="D150">
        <v>994.15220902727253</v>
      </c>
      <c r="E150">
        <v>997.41927456358792</v>
      </c>
      <c r="F150">
        <v>944.38462939035117</v>
      </c>
    </row>
    <row r="151" spans="1:6" x14ac:dyDescent="0.3">
      <c r="A151">
        <v>65</v>
      </c>
      <c r="B151">
        <v>970.16287468607004</v>
      </c>
      <c r="C151">
        <v>1024.4139186289854</v>
      </c>
      <c r="D151">
        <v>960.66932765366369</v>
      </c>
      <c r="E151">
        <v>1001.1198128347384</v>
      </c>
      <c r="F151">
        <v>1045.6293048431994</v>
      </c>
    </row>
    <row r="152" spans="1:6" x14ac:dyDescent="0.3">
      <c r="A152">
        <v>66</v>
      </c>
      <c r="B152">
        <v>960.09392395217264</v>
      </c>
      <c r="C152">
        <v>980.05033714325077</v>
      </c>
      <c r="D152">
        <v>1049.0382028419608</v>
      </c>
      <c r="E152">
        <v>1038.1294770055708</v>
      </c>
      <c r="F152">
        <v>984.27075377884444</v>
      </c>
    </row>
    <row r="153" spans="1:6" x14ac:dyDescent="0.3">
      <c r="A153">
        <v>67</v>
      </c>
      <c r="B153">
        <v>995.56747631478231</v>
      </c>
      <c r="C153">
        <v>1038.0619756360777</v>
      </c>
      <c r="D153">
        <v>998.09298100606213</v>
      </c>
      <c r="E153">
        <v>1049.0417912365644</v>
      </c>
      <c r="F153">
        <v>1021.6499180249256</v>
      </c>
    </row>
    <row r="154" spans="1:6" x14ac:dyDescent="0.3">
      <c r="A154">
        <v>68</v>
      </c>
      <c r="B154">
        <v>1009.9248704593282</v>
      </c>
      <c r="C154">
        <v>1043.8497487633417</v>
      </c>
      <c r="D154">
        <v>1019.5701084238676</v>
      </c>
      <c r="E154">
        <v>968.25010873224392</v>
      </c>
      <c r="F154">
        <v>1013.4277779466252</v>
      </c>
    </row>
    <row r="155" spans="1:6" x14ac:dyDescent="0.3">
      <c r="A155">
        <v>69</v>
      </c>
      <c r="B155">
        <v>966.89652277144216</v>
      </c>
      <c r="C155">
        <v>1046.5445303970419</v>
      </c>
      <c r="D155">
        <v>1042.580969160113</v>
      </c>
      <c r="E155">
        <v>1010.1073588645349</v>
      </c>
      <c r="F155">
        <v>997.629660185445</v>
      </c>
    </row>
    <row r="156" spans="1:6" x14ac:dyDescent="0.3">
      <c r="A156">
        <v>70</v>
      </c>
      <c r="B156">
        <v>974.19493743864246</v>
      </c>
      <c r="C156">
        <v>961.4247298251297</v>
      </c>
      <c r="D156">
        <v>1059.4546842889988</v>
      </c>
      <c r="E156">
        <v>1074.4153328738307</v>
      </c>
      <c r="F156">
        <v>1043.8773837543749</v>
      </c>
    </row>
    <row r="157" spans="1:6" x14ac:dyDescent="0.3">
      <c r="A157">
        <v>71</v>
      </c>
      <c r="B157">
        <v>994.88380048513295</v>
      </c>
      <c r="C157">
        <v>1017.0367124869236</v>
      </c>
      <c r="D157">
        <v>989.7838706640232</v>
      </c>
      <c r="E157">
        <v>977.37415320342041</v>
      </c>
      <c r="F157">
        <v>980.21914533762458</v>
      </c>
    </row>
    <row r="158" spans="1:6" x14ac:dyDescent="0.3">
      <c r="A158">
        <v>72</v>
      </c>
      <c r="B158">
        <v>1032.8527525293393</v>
      </c>
      <c r="C158">
        <v>962.70303930358909</v>
      </c>
      <c r="D158">
        <v>946.82869749895576</v>
      </c>
      <c r="E158">
        <v>977.5895335689961</v>
      </c>
      <c r="F158">
        <v>992.0487099706487</v>
      </c>
    </row>
    <row r="159" spans="1:6" x14ac:dyDescent="0.3">
      <c r="A159">
        <v>73</v>
      </c>
      <c r="B159">
        <v>1009.8199015920762</v>
      </c>
      <c r="C159">
        <v>990.68966795113863</v>
      </c>
      <c r="D159">
        <v>1004.8646749597376</v>
      </c>
      <c r="E159">
        <v>979.38600594461434</v>
      </c>
      <c r="F159">
        <v>1058.8574624113414</v>
      </c>
    </row>
    <row r="160" spans="1:6" x14ac:dyDescent="0.3">
      <c r="A160">
        <v>74</v>
      </c>
      <c r="B160">
        <v>999.32573683181772</v>
      </c>
      <c r="C160">
        <v>1002.56596107806</v>
      </c>
      <c r="D160">
        <v>996.27641411536877</v>
      </c>
      <c r="E160">
        <v>968.8883884475498</v>
      </c>
      <c r="F160">
        <v>1018.880480504414</v>
      </c>
    </row>
    <row r="161" spans="1:6" x14ac:dyDescent="0.3">
      <c r="A161">
        <v>75</v>
      </c>
      <c r="B161">
        <v>1015.2882356970887</v>
      </c>
      <c r="C161">
        <v>973.75037401814177</v>
      </c>
      <c r="D161">
        <v>999.18067424853609</v>
      </c>
      <c r="E161">
        <v>1007.6657818040949</v>
      </c>
      <c r="F161">
        <v>955.69156014818839</v>
      </c>
    </row>
    <row r="162" spans="1:6" x14ac:dyDescent="0.3">
      <c r="A162">
        <v>76</v>
      </c>
      <c r="B162">
        <v>983.81413981276728</v>
      </c>
      <c r="C162">
        <v>1005.3606946406807</v>
      </c>
      <c r="D162">
        <v>972.01593100128196</v>
      </c>
      <c r="E162">
        <v>1029.5142066579153</v>
      </c>
      <c r="F162">
        <v>1011.1814317528948</v>
      </c>
    </row>
    <row r="163" spans="1:6" x14ac:dyDescent="0.3">
      <c r="A163">
        <v>77</v>
      </c>
      <c r="B163">
        <v>963.72580039308048</v>
      </c>
      <c r="C163">
        <v>1009.6284526595168</v>
      </c>
      <c r="D163">
        <v>998.81259085420652</v>
      </c>
      <c r="E163">
        <v>1017.2076050540776</v>
      </c>
      <c r="F163">
        <v>955.59641313611712</v>
      </c>
    </row>
    <row r="164" spans="1:6" x14ac:dyDescent="0.3">
      <c r="A164">
        <v>78</v>
      </c>
      <c r="B164">
        <v>988.26260476737332</v>
      </c>
      <c r="C164">
        <v>999.16918775762031</v>
      </c>
      <c r="D164">
        <v>953.31575131808654</v>
      </c>
      <c r="E164">
        <v>1018.2965383918721</v>
      </c>
      <c r="F164">
        <v>1000.3965133599864</v>
      </c>
    </row>
    <row r="165" spans="1:6" x14ac:dyDescent="0.3">
      <c r="A165">
        <v>79</v>
      </c>
      <c r="B165">
        <v>970.98008555240597</v>
      </c>
      <c r="C165">
        <v>975.54505541505637</v>
      </c>
      <c r="D165">
        <v>951.15748417776729</v>
      </c>
      <c r="E165">
        <v>1004.6746232152485</v>
      </c>
      <c r="F165">
        <v>959.76126108182495</v>
      </c>
    </row>
    <row r="166" spans="1:6" x14ac:dyDescent="0.3">
      <c r="A166">
        <v>80</v>
      </c>
      <c r="B166">
        <v>1015.5960886897163</v>
      </c>
      <c r="C166">
        <v>1046.6908755519923</v>
      </c>
      <c r="D166">
        <v>985.64927874971295</v>
      </c>
      <c r="E166">
        <v>994.50650807176999</v>
      </c>
      <c r="F166">
        <v>994.70351762488133</v>
      </c>
    </row>
    <row r="167" spans="1:6" x14ac:dyDescent="0.3">
      <c r="A167">
        <v>81</v>
      </c>
      <c r="B167">
        <v>988.24530463924509</v>
      </c>
      <c r="C167">
        <v>965.07999559144059</v>
      </c>
      <c r="D167">
        <v>988.39192310733472</v>
      </c>
      <c r="E167">
        <v>1003.0815079495894</v>
      </c>
      <c r="F167">
        <v>1017.1683971844946</v>
      </c>
    </row>
    <row r="168" spans="1:6" x14ac:dyDescent="0.3">
      <c r="A168">
        <v>82</v>
      </c>
      <c r="B168">
        <v>1014.3954385578216</v>
      </c>
      <c r="C168">
        <v>966.51794192524608</v>
      </c>
      <c r="D168">
        <v>964.98760728301602</v>
      </c>
      <c r="E168">
        <v>1009.184158313603</v>
      </c>
      <c r="F168">
        <v>963.31806233939187</v>
      </c>
    </row>
    <row r="169" spans="1:6" x14ac:dyDescent="0.3">
      <c r="A169">
        <v>83</v>
      </c>
      <c r="B169">
        <v>1029.6055168446333</v>
      </c>
      <c r="C169">
        <v>1003.9960499166525</v>
      </c>
      <c r="D169">
        <v>956.08053030982182</v>
      </c>
      <c r="E169">
        <v>1036.3821961543679</v>
      </c>
      <c r="F169">
        <v>1010.0641868937656</v>
      </c>
    </row>
    <row r="170" spans="1:6" x14ac:dyDescent="0.3">
      <c r="A170">
        <v>84</v>
      </c>
      <c r="B170">
        <v>1034.5945799692342</v>
      </c>
      <c r="C170">
        <v>1049.6771951885196</v>
      </c>
      <c r="D170">
        <v>1042.3442407295081</v>
      </c>
      <c r="E170">
        <v>999.48392188451623</v>
      </c>
      <c r="F170">
        <v>1012.3453236788486</v>
      </c>
    </row>
    <row r="171" spans="1:6" x14ac:dyDescent="0.3">
      <c r="A171">
        <v>85</v>
      </c>
      <c r="B171">
        <v>978.18567916126074</v>
      </c>
      <c r="C171">
        <v>1009.2769737648169</v>
      </c>
      <c r="D171">
        <v>1003.1865759998848</v>
      </c>
      <c r="E171">
        <v>1017.8410559191257</v>
      </c>
      <c r="F171">
        <v>1005.4844477788889</v>
      </c>
    </row>
    <row r="172" spans="1:6" x14ac:dyDescent="0.3">
      <c r="A172">
        <v>86</v>
      </c>
      <c r="B172">
        <v>1022.1237377701129</v>
      </c>
      <c r="C172">
        <v>1006.8510565707087</v>
      </c>
      <c r="D172">
        <v>990.9674180304637</v>
      </c>
      <c r="E172">
        <v>1015.2536879091209</v>
      </c>
      <c r="F172">
        <v>982.23316077041329</v>
      </c>
    </row>
    <row r="173" spans="1:6" x14ac:dyDescent="0.3">
      <c r="A173">
        <v>87</v>
      </c>
      <c r="B173">
        <v>960.97822358711051</v>
      </c>
      <c r="C173">
        <v>1035.2454634161511</v>
      </c>
      <c r="D173">
        <v>989.63231267930837</v>
      </c>
      <c r="E173">
        <v>1002.0711666923846</v>
      </c>
      <c r="F173">
        <v>986.112898643211</v>
      </c>
    </row>
    <row r="174" spans="1:6" x14ac:dyDescent="0.3">
      <c r="A174">
        <v>88</v>
      </c>
      <c r="B174">
        <v>1059.1897378457622</v>
      </c>
      <c r="C174">
        <v>1016.7713563638457</v>
      </c>
      <c r="D174">
        <v>1003.2304653542951</v>
      </c>
      <c r="E174">
        <v>1017.7173078007579</v>
      </c>
      <c r="F174">
        <v>968.68477814075811</v>
      </c>
    </row>
    <row r="175" spans="1:6" x14ac:dyDescent="0.3">
      <c r="A175">
        <v>89</v>
      </c>
      <c r="B175">
        <v>986.56092974037381</v>
      </c>
      <c r="C175">
        <v>975.940126890741</v>
      </c>
      <c r="D175">
        <v>1007.0730431719235</v>
      </c>
      <c r="E175">
        <v>977.35582150994048</v>
      </c>
      <c r="F175">
        <v>987.98095626702491</v>
      </c>
    </row>
    <row r="176" spans="1:6" x14ac:dyDescent="0.3">
      <c r="A176">
        <v>90</v>
      </c>
      <c r="B176">
        <v>1053.8780960419149</v>
      </c>
      <c r="C176">
        <v>1018.2924561153916</v>
      </c>
      <c r="D176">
        <v>992.39785638589956</v>
      </c>
      <c r="E176">
        <v>976.72475536747891</v>
      </c>
      <c r="F176">
        <v>1002.3161927735721</v>
      </c>
    </row>
    <row r="177" spans="1:6" x14ac:dyDescent="0.3">
      <c r="A177">
        <v>91</v>
      </c>
      <c r="B177">
        <v>995.03327286351259</v>
      </c>
      <c r="C177">
        <v>1062.3924606679864</v>
      </c>
      <c r="D177">
        <v>986.37934400532458</v>
      </c>
      <c r="E177">
        <v>992.11811805587695</v>
      </c>
      <c r="F177">
        <v>1030.6876537409448</v>
      </c>
    </row>
    <row r="178" spans="1:6" x14ac:dyDescent="0.3">
      <c r="A178">
        <v>92</v>
      </c>
      <c r="B178">
        <v>1009.7626011372528</v>
      </c>
      <c r="C178">
        <v>997.68084770662836</v>
      </c>
      <c r="D178">
        <v>969.14021431946207</v>
      </c>
      <c r="E178">
        <v>1019.7298266343635</v>
      </c>
      <c r="F178">
        <v>979.67256715386111</v>
      </c>
    </row>
    <row r="179" spans="1:6" x14ac:dyDescent="0.3">
      <c r="A179">
        <v>93</v>
      </c>
      <c r="B179">
        <v>1024.871197269295</v>
      </c>
      <c r="C179">
        <v>1010.3050868521921</v>
      </c>
      <c r="D179">
        <v>993.38253581129686</v>
      </c>
      <c r="E179">
        <v>996.5777296513844</v>
      </c>
      <c r="F179">
        <v>1023.6982751478639</v>
      </c>
    </row>
    <row r="180" spans="1:6" x14ac:dyDescent="0.3">
      <c r="A180">
        <v>94</v>
      </c>
      <c r="B180">
        <v>1000.8366431815559</v>
      </c>
      <c r="C180">
        <v>1005.4688604023429</v>
      </c>
      <c r="D180">
        <v>1004.7594248290151</v>
      </c>
      <c r="E180">
        <v>1014.0538405739035</v>
      </c>
      <c r="F180">
        <v>1011.7272206359861</v>
      </c>
    </row>
    <row r="181" spans="1:6" x14ac:dyDescent="0.3">
      <c r="A181">
        <v>95</v>
      </c>
      <c r="B181">
        <v>1010.820829947422</v>
      </c>
      <c r="C181">
        <v>994.901735833776</v>
      </c>
      <c r="D181">
        <v>1012.200979269105</v>
      </c>
      <c r="E181">
        <v>1016.5285805637194</v>
      </c>
      <c r="F181">
        <v>1015.0834415656178</v>
      </c>
    </row>
    <row r="182" spans="1:6" x14ac:dyDescent="0.3">
      <c r="A182">
        <v>96</v>
      </c>
      <c r="B182">
        <v>1008.4758137173651</v>
      </c>
      <c r="C182">
        <v>992.96311041937531</v>
      </c>
      <c r="D182">
        <v>972.85447750291416</v>
      </c>
      <c r="E182">
        <v>988.88948271482388</v>
      </c>
      <c r="F182">
        <v>983.6395400296808</v>
      </c>
    </row>
    <row r="183" spans="1:6" x14ac:dyDescent="0.3">
      <c r="A183">
        <v>97</v>
      </c>
      <c r="B183">
        <v>1024.1109647962271</v>
      </c>
      <c r="C183">
        <v>1015.3901548200873</v>
      </c>
      <c r="D183">
        <v>986.45147122901915</v>
      </c>
      <c r="E183">
        <v>979.20249286449791</v>
      </c>
      <c r="F183">
        <v>973.09345629711413</v>
      </c>
    </row>
    <row r="184" spans="1:6" x14ac:dyDescent="0.3">
      <c r="A184">
        <v>98</v>
      </c>
      <c r="B184">
        <v>944.29018358806479</v>
      </c>
      <c r="C184">
        <v>977.61813302665371</v>
      </c>
      <c r="D184">
        <v>1015.1604223889416</v>
      </c>
      <c r="E184">
        <v>986.14766312556219</v>
      </c>
      <c r="F184">
        <v>953.74662253165229</v>
      </c>
    </row>
    <row r="185" spans="1:6" x14ac:dyDescent="0.3">
      <c r="A185">
        <v>99</v>
      </c>
      <c r="B185">
        <v>1032.0444738295521</v>
      </c>
      <c r="C185">
        <v>1017.1790873325189</v>
      </c>
      <c r="D185">
        <v>1040.880028976821</v>
      </c>
      <c r="E185">
        <v>991.56413677119212</v>
      </c>
      <c r="F185">
        <v>1015.6942952797624</v>
      </c>
    </row>
    <row r="186" spans="1:6" x14ac:dyDescent="0.3">
      <c r="A186">
        <v>100</v>
      </c>
      <c r="B186">
        <v>1005.2746575231121</v>
      </c>
      <c r="C186">
        <v>979.13700778097257</v>
      </c>
      <c r="D186">
        <v>1007.191783912851</v>
      </c>
      <c r="E186">
        <v>997.61546700066685</v>
      </c>
      <c r="F186">
        <v>971.22202985111755</v>
      </c>
    </row>
    <row r="195" spans="1:18" ht="25.8" x14ac:dyDescent="0.3">
      <c r="A195" s="10" t="s">
        <v>92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1:18" x14ac:dyDescent="0.3">
      <c r="A196" s="11" t="s">
        <v>47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1:18" x14ac:dyDescent="0.3">
      <c r="A197" s="11" t="s">
        <v>23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9" spans="1:18" x14ac:dyDescent="0.3">
      <c r="P199" s="13"/>
    </row>
    <row r="200" spans="1:18" ht="14.4" customHeight="1" x14ac:dyDescent="0.3">
      <c r="R200" s="3"/>
    </row>
    <row r="201" spans="1:18" x14ac:dyDescent="0.3">
      <c r="R201" s="3"/>
    </row>
    <row r="202" spans="1:18" x14ac:dyDescent="0.3">
      <c r="R202" s="3"/>
    </row>
    <row r="206" spans="1:18" x14ac:dyDescent="0.3">
      <c r="A206" s="59" t="s">
        <v>58</v>
      </c>
      <c r="B206" s="23"/>
      <c r="C206" s="23"/>
      <c r="D206" s="23"/>
      <c r="E206" s="23"/>
      <c r="F206" s="23"/>
      <c r="G206" s="23"/>
      <c r="H206" s="23"/>
      <c r="I206" s="24"/>
    </row>
    <row r="207" spans="1:18" x14ac:dyDescent="0.3">
      <c r="A207" s="54"/>
      <c r="B207" s="73" t="s">
        <v>48</v>
      </c>
      <c r="C207" s="74"/>
      <c r="D207" s="35"/>
      <c r="E207" s="35" t="s">
        <v>50</v>
      </c>
      <c r="F207" s="35"/>
      <c r="G207" s="35"/>
      <c r="H207" s="35"/>
      <c r="I207" s="51"/>
      <c r="J207" s="3"/>
      <c r="K207" s="3"/>
      <c r="L207" s="3"/>
      <c r="M207" s="3"/>
      <c r="N207" s="3"/>
      <c r="O207" s="3"/>
      <c r="P207" s="12"/>
      <c r="Q207" s="3"/>
    </row>
    <row r="208" spans="1:18" x14ac:dyDescent="0.3">
      <c r="A208" s="54"/>
      <c r="B208" s="14" t="s">
        <v>49</v>
      </c>
      <c r="C208" s="14"/>
      <c r="D208" s="35"/>
      <c r="E208" s="35" t="s">
        <v>51</v>
      </c>
      <c r="F208" s="35"/>
      <c r="G208" s="35"/>
      <c r="H208" s="35"/>
      <c r="I208" s="51"/>
      <c r="J208" s="3"/>
      <c r="K208" s="3"/>
      <c r="L208" s="3"/>
      <c r="M208" s="3"/>
      <c r="N208" s="3"/>
      <c r="O208" s="3"/>
      <c r="P208" s="3"/>
      <c r="Q208" s="3"/>
    </row>
    <row r="209" spans="1:17" x14ac:dyDescent="0.3">
      <c r="A209" s="54"/>
      <c r="B209" s="35"/>
      <c r="C209" s="35"/>
      <c r="D209" s="35"/>
      <c r="E209" s="35"/>
      <c r="F209" s="35"/>
      <c r="G209" s="35"/>
      <c r="H209" s="35"/>
      <c r="I209" s="51"/>
      <c r="J209" s="3"/>
      <c r="K209" s="3"/>
      <c r="L209" s="3"/>
      <c r="M209" s="3"/>
      <c r="N209" s="3"/>
      <c r="O209" s="3"/>
      <c r="P209" s="3"/>
      <c r="Q209" s="3"/>
    </row>
    <row r="210" spans="1:17" x14ac:dyDescent="0.3">
      <c r="A210" s="55" t="s">
        <v>33</v>
      </c>
      <c r="B210" s="35"/>
      <c r="C210" s="35"/>
      <c r="D210" s="35"/>
      <c r="E210" s="35"/>
      <c r="F210" s="35"/>
      <c r="G210" s="17"/>
      <c r="H210" s="17"/>
      <c r="I210" s="18"/>
    </row>
    <row r="211" spans="1:17" x14ac:dyDescent="0.3">
      <c r="A211" s="56" t="s">
        <v>89</v>
      </c>
      <c r="B211" s="21" t="s">
        <v>84</v>
      </c>
      <c r="C211" s="21" t="s">
        <v>85</v>
      </c>
      <c r="D211" s="21" t="s">
        <v>86</v>
      </c>
      <c r="E211" s="21" t="s">
        <v>87</v>
      </c>
      <c r="F211" s="21" t="s">
        <v>88</v>
      </c>
      <c r="G211" s="35"/>
      <c r="H211" s="35"/>
      <c r="I211" s="51"/>
      <c r="J211" s="3"/>
    </row>
    <row r="212" spans="1:17" x14ac:dyDescent="0.3">
      <c r="A212" s="27" t="s">
        <v>1</v>
      </c>
      <c r="B212" s="17">
        <v>86</v>
      </c>
      <c r="C212" s="17">
        <v>79</v>
      </c>
      <c r="D212" s="17">
        <v>81</v>
      </c>
      <c r="E212" s="17">
        <v>70</v>
      </c>
      <c r="F212" s="17">
        <v>84</v>
      </c>
      <c r="G212" s="17"/>
      <c r="H212" s="17"/>
      <c r="I212" s="18"/>
    </row>
    <row r="213" spans="1:17" x14ac:dyDescent="0.3">
      <c r="A213" s="27" t="s">
        <v>2</v>
      </c>
      <c r="B213" s="17">
        <v>90</v>
      </c>
      <c r="C213" s="17">
        <v>76</v>
      </c>
      <c r="D213" s="17">
        <v>88</v>
      </c>
      <c r="E213" s="17">
        <v>82</v>
      </c>
      <c r="F213" s="17">
        <v>89</v>
      </c>
      <c r="G213" s="17"/>
      <c r="H213" s="17"/>
      <c r="I213" s="18"/>
    </row>
    <row r="214" spans="1:17" x14ac:dyDescent="0.3">
      <c r="A214" s="27" t="s">
        <v>4</v>
      </c>
      <c r="B214" s="17">
        <v>82</v>
      </c>
      <c r="C214" s="17">
        <v>68</v>
      </c>
      <c r="D214" s="17">
        <v>73</v>
      </c>
      <c r="E214" s="17">
        <v>71</v>
      </c>
      <c r="F214" s="17">
        <v>81</v>
      </c>
      <c r="G214" s="17"/>
      <c r="H214" s="17"/>
      <c r="I214" s="18"/>
    </row>
    <row r="215" spans="1:17" x14ac:dyDescent="0.3">
      <c r="A215" s="27"/>
      <c r="B215" s="17"/>
      <c r="C215" s="17"/>
      <c r="D215" s="17"/>
      <c r="E215" s="17"/>
      <c r="F215" s="17"/>
      <c r="G215" s="17"/>
      <c r="H215" s="17"/>
      <c r="I215" s="18"/>
    </row>
    <row r="216" spans="1:17" x14ac:dyDescent="0.3">
      <c r="A216" s="27"/>
      <c r="B216" s="17"/>
      <c r="C216" s="17"/>
      <c r="D216" s="17"/>
      <c r="E216" s="17"/>
      <c r="F216" s="17"/>
      <c r="G216" s="17"/>
      <c r="H216" s="17"/>
      <c r="I216" s="18"/>
    </row>
    <row r="217" spans="1:17" x14ac:dyDescent="0.3">
      <c r="A217" s="27"/>
      <c r="B217" s="17"/>
      <c r="C217" s="17"/>
      <c r="D217" s="17"/>
      <c r="E217" s="17"/>
      <c r="F217" s="17"/>
      <c r="G217" s="17"/>
      <c r="H217" s="17"/>
      <c r="I217" s="18"/>
    </row>
    <row r="218" spans="1:17" x14ac:dyDescent="0.3">
      <c r="A218" s="27"/>
      <c r="B218" s="17"/>
      <c r="C218" s="17"/>
      <c r="D218" s="17"/>
      <c r="E218" s="17"/>
      <c r="F218" s="17"/>
      <c r="G218" s="17"/>
      <c r="H218" s="17"/>
      <c r="I218" s="18"/>
    </row>
    <row r="219" spans="1:17" x14ac:dyDescent="0.3">
      <c r="A219" s="27" t="s">
        <v>0</v>
      </c>
      <c r="B219" s="17"/>
      <c r="C219" s="17"/>
      <c r="D219" s="17"/>
      <c r="E219" s="17"/>
      <c r="F219" s="17"/>
      <c r="G219" s="17"/>
      <c r="H219" s="17"/>
      <c r="I219" s="18"/>
    </row>
    <row r="220" spans="1:17" x14ac:dyDescent="0.3">
      <c r="A220" s="27"/>
      <c r="B220" s="17"/>
      <c r="C220" s="17"/>
      <c r="D220" s="17"/>
      <c r="E220" s="17"/>
      <c r="F220" s="17"/>
      <c r="G220" s="17"/>
      <c r="H220" s="17"/>
      <c r="I220" s="18"/>
    </row>
    <row r="221" spans="1:17" ht="15" thickBot="1" x14ac:dyDescent="0.35">
      <c r="A221" s="27" t="s">
        <v>3</v>
      </c>
      <c r="B221" s="17"/>
      <c r="C221" s="17"/>
      <c r="D221" s="17"/>
      <c r="E221" s="17"/>
      <c r="F221" s="17"/>
      <c r="G221" s="17"/>
      <c r="H221" s="17"/>
      <c r="I221" s="18"/>
    </row>
    <row r="222" spans="1:17" x14ac:dyDescent="0.3">
      <c r="A222" s="57" t="s">
        <v>5</v>
      </c>
      <c r="B222" s="1" t="s">
        <v>6</v>
      </c>
      <c r="C222" s="1" t="s">
        <v>7</v>
      </c>
      <c r="D222" s="1" t="s">
        <v>8</v>
      </c>
      <c r="E222" s="1" t="s">
        <v>9</v>
      </c>
      <c r="F222" s="17"/>
      <c r="G222" s="17"/>
      <c r="H222" s="17"/>
      <c r="I222" s="18"/>
    </row>
    <row r="223" spans="1:17" x14ac:dyDescent="0.3">
      <c r="A223" s="27" t="s">
        <v>1</v>
      </c>
      <c r="B223" s="17">
        <v>5</v>
      </c>
      <c r="C223" s="17">
        <v>400</v>
      </c>
      <c r="D223" s="17">
        <v>80</v>
      </c>
      <c r="E223" s="17">
        <v>38.5</v>
      </c>
      <c r="F223" s="17"/>
      <c r="G223" s="17"/>
      <c r="H223" s="17"/>
      <c r="I223" s="18"/>
    </row>
    <row r="224" spans="1:17" x14ac:dyDescent="0.3">
      <c r="A224" s="27" t="s">
        <v>2</v>
      </c>
      <c r="B224" s="17">
        <v>5</v>
      </c>
      <c r="C224" s="17">
        <v>425</v>
      </c>
      <c r="D224" s="17">
        <v>85</v>
      </c>
      <c r="E224" s="17">
        <v>35</v>
      </c>
      <c r="F224" s="17"/>
      <c r="G224" s="17"/>
      <c r="H224" s="17"/>
      <c r="I224" s="18"/>
    </row>
    <row r="225" spans="1:9" ht="15" thickBot="1" x14ac:dyDescent="0.35">
      <c r="A225" s="58" t="s">
        <v>4</v>
      </c>
      <c r="B225" s="2">
        <v>5</v>
      </c>
      <c r="C225" s="2">
        <v>375</v>
      </c>
      <c r="D225" s="2">
        <v>75</v>
      </c>
      <c r="E225" s="2">
        <v>38.5</v>
      </c>
      <c r="F225" s="17"/>
      <c r="G225" s="17"/>
      <c r="H225" s="17"/>
      <c r="I225" s="18"/>
    </row>
    <row r="226" spans="1:9" x14ac:dyDescent="0.3">
      <c r="A226" s="27"/>
      <c r="B226" s="17"/>
      <c r="C226" s="17"/>
      <c r="D226" s="17"/>
      <c r="E226" s="17"/>
      <c r="F226" s="17"/>
      <c r="G226" s="17"/>
      <c r="H226" s="17"/>
      <c r="I226" s="18"/>
    </row>
    <row r="227" spans="1:9" x14ac:dyDescent="0.3">
      <c r="A227" s="27"/>
      <c r="B227" s="17"/>
      <c r="C227" s="17"/>
      <c r="D227" s="17"/>
      <c r="E227" s="17"/>
      <c r="F227" s="17"/>
      <c r="G227" s="17"/>
      <c r="H227" s="17"/>
      <c r="I227" s="18"/>
    </row>
    <row r="228" spans="1:9" ht="15" thickBot="1" x14ac:dyDescent="0.35">
      <c r="A228" s="27" t="s">
        <v>10</v>
      </c>
      <c r="B228" s="17"/>
      <c r="C228" s="17"/>
      <c r="D228" s="17"/>
      <c r="E228" s="17"/>
      <c r="F228" s="17"/>
      <c r="G228" s="17"/>
      <c r="H228" s="17"/>
      <c r="I228" s="18"/>
    </row>
    <row r="229" spans="1:9" x14ac:dyDescent="0.3">
      <c r="A229" s="57" t="s">
        <v>11</v>
      </c>
      <c r="B229" s="1" t="s">
        <v>12</v>
      </c>
      <c r="C229" s="1" t="s">
        <v>13</v>
      </c>
      <c r="D229" s="1" t="s">
        <v>14</v>
      </c>
      <c r="E229" s="1" t="s">
        <v>15</v>
      </c>
      <c r="F229" s="1" t="s">
        <v>16</v>
      </c>
      <c r="G229" s="1" t="s">
        <v>17</v>
      </c>
      <c r="H229" s="17"/>
      <c r="I229" s="18"/>
    </row>
    <row r="230" spans="1:9" x14ac:dyDescent="0.3">
      <c r="A230" s="27" t="s">
        <v>18</v>
      </c>
      <c r="B230" s="17">
        <v>250</v>
      </c>
      <c r="C230" s="17">
        <v>2</v>
      </c>
      <c r="D230" s="17">
        <v>125</v>
      </c>
      <c r="E230" s="17">
        <v>3.3482142857142856</v>
      </c>
      <c r="F230" s="17">
        <v>6.9909395726712301E-2</v>
      </c>
      <c r="G230" s="17">
        <v>3.8852938346523942</v>
      </c>
      <c r="H230" s="17"/>
      <c r="I230" s="18"/>
    </row>
    <row r="231" spans="1:9" x14ac:dyDescent="0.3">
      <c r="A231" s="27" t="s">
        <v>19</v>
      </c>
      <c r="B231" s="17">
        <v>448</v>
      </c>
      <c r="C231" s="17">
        <v>12</v>
      </c>
      <c r="D231" s="17">
        <v>37.333333333333336</v>
      </c>
      <c r="E231" s="17"/>
      <c r="F231" s="17"/>
      <c r="G231" s="17"/>
      <c r="H231" s="17"/>
      <c r="I231" s="18"/>
    </row>
    <row r="232" spans="1:9" x14ac:dyDescent="0.3">
      <c r="A232" s="27"/>
      <c r="B232" s="17"/>
      <c r="C232" s="17"/>
      <c r="D232" s="17"/>
      <c r="E232" s="17"/>
      <c r="F232" s="17"/>
      <c r="G232" s="17"/>
      <c r="H232" s="17"/>
      <c r="I232" s="18"/>
    </row>
    <row r="233" spans="1:9" ht="15" thickBot="1" x14ac:dyDescent="0.35">
      <c r="A233" s="58" t="s">
        <v>20</v>
      </c>
      <c r="B233" s="2">
        <v>698</v>
      </c>
      <c r="C233" s="2">
        <v>14</v>
      </c>
      <c r="D233" s="2"/>
      <c r="E233" s="2"/>
      <c r="F233" s="2"/>
      <c r="G233" s="2"/>
      <c r="H233" s="17"/>
      <c r="I233" s="18"/>
    </row>
    <row r="234" spans="1:9" x14ac:dyDescent="0.3">
      <c r="A234" s="27"/>
      <c r="B234" s="17"/>
      <c r="C234" s="17"/>
      <c r="D234" s="17"/>
      <c r="E234" s="17"/>
      <c r="F234" s="17"/>
      <c r="G234" s="17"/>
      <c r="H234" s="17"/>
      <c r="I234" s="18"/>
    </row>
    <row r="235" spans="1:9" x14ac:dyDescent="0.3">
      <c r="A235" s="27"/>
      <c r="B235" s="17"/>
      <c r="C235" s="17"/>
      <c r="D235" s="17"/>
      <c r="E235" s="17"/>
      <c r="F235" s="17"/>
      <c r="G235" s="17"/>
      <c r="H235" s="17"/>
      <c r="I235" s="18"/>
    </row>
    <row r="236" spans="1:9" x14ac:dyDescent="0.3">
      <c r="A236" s="27"/>
      <c r="B236" s="17"/>
      <c r="C236" s="17"/>
      <c r="D236" s="17"/>
      <c r="E236" s="17"/>
      <c r="F236" s="17"/>
      <c r="G236" s="17"/>
      <c r="H236" s="17"/>
      <c r="I236" s="18"/>
    </row>
    <row r="237" spans="1:9" x14ac:dyDescent="0.3">
      <c r="A237" s="27" t="s">
        <v>52</v>
      </c>
      <c r="B237" s="17"/>
      <c r="C237" s="17"/>
      <c r="D237" s="17"/>
      <c r="E237" s="52">
        <f xml:space="preserve"> 0.0699093957267123</f>
        <v>6.9909395726712301E-2</v>
      </c>
      <c r="F237" s="17"/>
      <c r="G237" s="17"/>
      <c r="H237" s="17"/>
      <c r="I237" s="18"/>
    </row>
    <row r="238" spans="1:9" x14ac:dyDescent="0.3">
      <c r="A238" s="29" t="s">
        <v>53</v>
      </c>
      <c r="B238" s="53">
        <v>0.05</v>
      </c>
      <c r="C238" s="17"/>
      <c r="D238" s="17"/>
      <c r="E238" s="17"/>
      <c r="F238" s="17"/>
      <c r="G238" s="17"/>
      <c r="H238" s="17"/>
      <c r="I238" s="18"/>
    </row>
    <row r="239" spans="1:9" x14ac:dyDescent="0.3">
      <c r="A239" s="27"/>
      <c r="B239" s="17" t="s">
        <v>54</v>
      </c>
      <c r="C239" s="17"/>
      <c r="D239" s="17"/>
      <c r="E239" s="17"/>
      <c r="F239" s="17"/>
      <c r="G239" s="17"/>
      <c r="H239" s="17"/>
      <c r="I239" s="18"/>
    </row>
    <row r="240" spans="1:9" ht="16.8" customHeight="1" x14ac:dyDescent="0.3">
      <c r="A240" s="29" t="s">
        <v>55</v>
      </c>
      <c r="B240" s="72" t="s">
        <v>56</v>
      </c>
      <c r="C240" s="72"/>
      <c r="D240" s="17"/>
      <c r="E240" s="17"/>
      <c r="F240" s="17"/>
      <c r="G240" s="17"/>
      <c r="H240" s="17"/>
      <c r="I240" s="18"/>
    </row>
    <row r="241" spans="1:9" ht="17.399999999999999" customHeight="1" x14ac:dyDescent="0.3">
      <c r="A241" s="27" t="s">
        <v>57</v>
      </c>
      <c r="B241" s="17"/>
      <c r="C241" s="17"/>
      <c r="D241" s="17"/>
      <c r="E241" s="17"/>
      <c r="F241" s="17"/>
      <c r="G241" s="17"/>
      <c r="H241" s="17"/>
      <c r="I241" s="18"/>
    </row>
    <row r="242" spans="1:9" x14ac:dyDescent="0.3">
      <c r="A242" s="27"/>
      <c r="B242" s="17"/>
      <c r="C242" s="17"/>
      <c r="D242" s="17"/>
      <c r="E242" s="17"/>
      <c r="F242" s="17"/>
      <c r="G242" s="17"/>
      <c r="H242" s="17"/>
      <c r="I242" s="18"/>
    </row>
    <row r="243" spans="1:9" x14ac:dyDescent="0.3">
      <c r="A243" s="34"/>
      <c r="B243" s="25"/>
      <c r="C243" s="25"/>
      <c r="D243" s="25"/>
      <c r="E243" s="25"/>
      <c r="F243" s="25"/>
      <c r="G243" s="25"/>
      <c r="H243" s="25"/>
      <c r="I243" s="26"/>
    </row>
    <row r="260" spans="10:12" x14ac:dyDescent="0.3">
      <c r="J260" s="68" t="s">
        <v>94</v>
      </c>
      <c r="K260" s="69"/>
      <c r="L260" s="69"/>
    </row>
    <row r="261" spans="10:12" x14ac:dyDescent="0.3">
      <c r="J261" s="69"/>
      <c r="K261" s="69"/>
      <c r="L261" s="69"/>
    </row>
  </sheetData>
  <mergeCells count="20">
    <mergeCell ref="J260:L261"/>
    <mergeCell ref="A16:H16"/>
    <mergeCell ref="G79:J79"/>
    <mergeCell ref="A79:F79"/>
    <mergeCell ref="B240:C240"/>
    <mergeCell ref="B207:C207"/>
    <mergeCell ref="B20:C20"/>
    <mergeCell ref="C23:D23"/>
    <mergeCell ref="C24:D24"/>
    <mergeCell ref="C25:D25"/>
    <mergeCell ref="C26:D26"/>
    <mergeCell ref="D44:H44"/>
    <mergeCell ref="C29:D29"/>
    <mergeCell ref="C30:D30"/>
    <mergeCell ref="B76:C76"/>
    <mergeCell ref="B59:D59"/>
    <mergeCell ref="B37:C37"/>
    <mergeCell ref="B75:C75"/>
    <mergeCell ref="C46:D46"/>
    <mergeCell ref="J110:L110"/>
  </mergeCells>
  <phoneticPr fontId="4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 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guruprasad reddy</dc:creator>
  <cp:lastModifiedBy>guruprasad reddy</cp:lastModifiedBy>
  <dcterms:created xsi:type="dcterms:W3CDTF">2021-05-26T11:06:37Z</dcterms:created>
  <dcterms:modified xsi:type="dcterms:W3CDTF">2021-06-06T10:15:00Z</dcterms:modified>
</cp:coreProperties>
</file>