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.old\Users\Nadir\Desktop\AQskill\End to End Data Analysis Projects with Microsoft Excel\Workings\"/>
    </mc:Choice>
  </mc:AlternateContent>
  <xr:revisionPtr revIDLastSave="0" documentId="13_ncr:1_{16465827-D79B-405C-9C8C-DF743A05E964}" xr6:coauthVersionLast="47" xr6:coauthVersionMax="47" xr10:uidLastSave="{00000000-0000-0000-0000-000000000000}"/>
  <bookViews>
    <workbookView xWindow="10140" yWindow="0" windowWidth="10455" windowHeight="10905" firstSheet="5" activeTab="5" xr2:uid="{E0C42086-0615-44A6-8F15-2D6E7AB94B84}"/>
  </bookViews>
  <sheets>
    <sheet name="Scenario Summary" sheetId="6" r:id="rId1"/>
    <sheet name="Scenario Manager" sheetId="2" r:id="rId2"/>
    <sheet name="Forecasting Sheet" sheetId="7" r:id="rId3"/>
    <sheet name="Forecast" sheetId="1" r:id="rId4"/>
    <sheet name="Sensitivity Analysis" sheetId="4" r:id="rId5"/>
    <sheet name="Amortization" sheetId="5" r:id="rId6"/>
  </sheets>
  <definedNames>
    <definedName name="Fixed_Cost">'Scenario Manager'!$C$12</definedName>
    <definedName name="Profit">'Scenario Manager'!$C$13</definedName>
    <definedName name="Selling_Price">'Scenario Manager'!$C$10</definedName>
    <definedName name="solver_adj" localSheetId="4" hidden="1">'Sensitivity Analysis'!$B$2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'Sensitivity Analysis'!$B$3</definedName>
    <definedName name="solver_lhs2" localSheetId="4" hidden="1">'Sensitivity Analysis'!$B$4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'Sensitivity Analysis'!$F$5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2</definedName>
    <definedName name="solver_rhs1" localSheetId="4" hidden="1">4</definedName>
    <definedName name="solver_rhs2" localSheetId="4" hidden="1">2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25000</definedName>
    <definedName name="solver_ver" localSheetId="4" hidden="1">3</definedName>
    <definedName name="Units_Sold">'Scenario Manager'!$C$9</definedName>
    <definedName name="Variable_Cost">'Scenario Manager'!$C$11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5" l="1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E15" i="5"/>
  <c r="D15" i="5"/>
  <c r="F15" i="5" s="1"/>
  <c r="G15" i="5" s="1"/>
  <c r="C16" i="5" s="1"/>
  <c r="E16" i="5" s="1"/>
  <c r="C15" i="5"/>
  <c r="B15" i="5" a="1"/>
  <c r="B15" i="5" s="1"/>
  <c r="D8" i="5"/>
  <c r="F2" i="5" s="1"/>
  <c r="D7" i="5"/>
  <c r="F4" i="4"/>
  <c r="F3" i="4"/>
  <c r="F2" i="4"/>
  <c r="C13" i="2"/>
  <c r="C43" i="7"/>
  <c r="C47" i="7"/>
  <c r="C51" i="7"/>
  <c r="C50" i="7"/>
  <c r="C44" i="7"/>
  <c r="C48" i="7"/>
  <c r="C52" i="7"/>
  <c r="C42" i="7"/>
  <c r="C45" i="7"/>
  <c r="C49" i="7"/>
  <c r="C53" i="7"/>
  <c r="C46" i="7"/>
  <c r="G16" i="5" l="1"/>
  <c r="C17" i="5" s="1"/>
  <c r="F5" i="4"/>
  <c r="D46" i="7"/>
  <c r="D49" i="7"/>
  <c r="E42" i="7"/>
  <c r="D48" i="7"/>
  <c r="E50" i="7"/>
  <c r="D47" i="7"/>
  <c r="D43" i="7"/>
  <c r="E52" i="7"/>
  <c r="E46" i="7"/>
  <c r="E49" i="7"/>
  <c r="D42" i="7"/>
  <c r="E48" i="7"/>
  <c r="D50" i="7"/>
  <c r="E47" i="7"/>
  <c r="D53" i="7"/>
  <c r="D45" i="7"/>
  <c r="D52" i="7"/>
  <c r="D44" i="7"/>
  <c r="D51" i="7"/>
  <c r="E53" i="7"/>
  <c r="E45" i="7"/>
  <c r="E44" i="7"/>
  <c r="E51" i="7"/>
  <c r="E43" i="7"/>
  <c r="E17" i="5" l="1"/>
  <c r="F17" i="5" l="1"/>
  <c r="G17" i="5" s="1"/>
  <c r="C18" i="5" s="1"/>
  <c r="E18" i="5" s="1"/>
  <c r="F18" i="5" l="1"/>
  <c r="G18" i="5" s="1"/>
  <c r="C19" i="5" s="1"/>
  <c r="E19" i="5" s="1"/>
  <c r="F19" i="5" l="1"/>
  <c r="G19" i="5" s="1"/>
  <c r="C20" i="5" s="1"/>
  <c r="E20" i="5" s="1"/>
  <c r="F20" i="5" l="1"/>
  <c r="G20" i="5" s="1"/>
  <c r="C21" i="5" s="1"/>
  <c r="E21" i="5" l="1"/>
  <c r="F21" i="5" s="1"/>
  <c r="G21" i="5"/>
  <c r="C22" i="5" s="1"/>
  <c r="E22" i="5" l="1"/>
  <c r="F22" i="5" s="1"/>
  <c r="G22" i="5"/>
  <c r="C23" i="5" s="1"/>
  <c r="E23" i="5" l="1"/>
  <c r="F23" i="5" s="1"/>
  <c r="G23" i="5"/>
  <c r="C24" i="5" s="1"/>
  <c r="E24" i="5" l="1"/>
  <c r="F24" i="5" s="1"/>
  <c r="G24" i="5"/>
  <c r="C25" i="5" s="1"/>
  <c r="E25" i="5" l="1"/>
  <c r="F25" i="5" s="1"/>
  <c r="G25" i="5"/>
  <c r="C26" i="5" s="1"/>
  <c r="E26" i="5" l="1"/>
  <c r="F26" i="5" s="1"/>
  <c r="G26" i="5"/>
  <c r="C27" i="5" s="1"/>
  <c r="E27" i="5" l="1"/>
  <c r="F27" i="5" s="1"/>
  <c r="G27" i="5"/>
  <c r="C28" i="5" s="1"/>
  <c r="E28" i="5" l="1"/>
  <c r="F28" i="5" s="1"/>
  <c r="G28" i="5"/>
  <c r="C29" i="5" s="1"/>
  <c r="E29" i="5" l="1"/>
  <c r="F29" i="5" s="1"/>
  <c r="G29" i="5"/>
  <c r="C30" i="5" s="1"/>
  <c r="E30" i="5" l="1"/>
  <c r="F30" i="5" s="1"/>
  <c r="G30" i="5"/>
  <c r="C31" i="5" s="1"/>
  <c r="E31" i="5" l="1"/>
  <c r="F31" i="5" s="1"/>
  <c r="G31" i="5"/>
  <c r="C32" i="5" s="1"/>
  <c r="E32" i="5" l="1"/>
  <c r="F32" i="5" s="1"/>
  <c r="G32" i="5"/>
  <c r="C33" i="5" s="1"/>
  <c r="E33" i="5" l="1"/>
  <c r="F33" i="5" s="1"/>
  <c r="G33" i="5"/>
  <c r="C34" i="5" s="1"/>
  <c r="E34" i="5" l="1"/>
  <c r="F34" i="5" s="1"/>
  <c r="G34" i="5" s="1"/>
  <c r="C35" i="5" s="1"/>
  <c r="E35" i="5" l="1"/>
  <c r="F35" i="5" s="1"/>
  <c r="G35" i="5" s="1"/>
  <c r="C36" i="5" s="1"/>
  <c r="E36" i="5" l="1"/>
  <c r="F36" i="5" s="1"/>
  <c r="G36" i="5"/>
  <c r="C37" i="5" s="1"/>
  <c r="E37" i="5" l="1"/>
  <c r="F37" i="5" s="1"/>
  <c r="G37" i="5" s="1"/>
  <c r="C38" i="5" s="1"/>
  <c r="E38" i="5" l="1"/>
  <c r="F38" i="5" s="1"/>
  <c r="G38" i="5" s="1"/>
  <c r="C39" i="5" s="1"/>
  <c r="E39" i="5" l="1"/>
  <c r="F39" i="5" s="1"/>
  <c r="G39" i="5" s="1"/>
  <c r="C40" i="5" s="1"/>
  <c r="E40" i="5" l="1"/>
  <c r="F40" i="5" s="1"/>
  <c r="G40" i="5" s="1"/>
  <c r="C41" i="5" s="1"/>
  <c r="E41" i="5" l="1"/>
  <c r="F41" i="5" s="1"/>
  <c r="G41" i="5"/>
  <c r="C42" i="5" s="1"/>
  <c r="E42" i="5" l="1"/>
  <c r="F42" i="5" s="1"/>
  <c r="G42" i="5"/>
  <c r="C43" i="5" s="1"/>
  <c r="E43" i="5" l="1"/>
  <c r="F43" i="5" s="1"/>
  <c r="G43" i="5"/>
  <c r="C44" i="5" s="1"/>
  <c r="E44" i="5" l="1"/>
  <c r="F44" i="5" s="1"/>
  <c r="G44" i="5"/>
  <c r="C45" i="5" s="1"/>
  <c r="E45" i="5" l="1"/>
  <c r="F45" i="5" s="1"/>
  <c r="G45" i="5"/>
  <c r="C46" i="5" s="1"/>
  <c r="E46" i="5" l="1"/>
  <c r="F46" i="5" s="1"/>
  <c r="G46" i="5"/>
  <c r="C47" i="5" s="1"/>
  <c r="E47" i="5" l="1"/>
  <c r="F47" i="5" s="1"/>
  <c r="G47" i="5"/>
  <c r="C48" i="5" s="1"/>
  <c r="E48" i="5" l="1"/>
  <c r="F48" i="5" s="1"/>
  <c r="G48" i="5"/>
  <c r="C49" i="5" s="1"/>
  <c r="E49" i="5" l="1"/>
  <c r="F49" i="5" s="1"/>
  <c r="G49" i="5"/>
  <c r="C50" i="5" s="1"/>
  <c r="E50" i="5" l="1"/>
  <c r="F50" i="5" s="1"/>
  <c r="G50" i="5"/>
  <c r="C51" i="5" s="1"/>
  <c r="E51" i="5" l="1"/>
  <c r="F51" i="5" s="1"/>
  <c r="G51" i="5"/>
  <c r="C52" i="5" s="1"/>
  <c r="E52" i="5" l="1"/>
  <c r="F52" i="5" s="1"/>
  <c r="G52" i="5"/>
  <c r="C53" i="5" s="1"/>
  <c r="E53" i="5" l="1"/>
  <c r="F53" i="5" s="1"/>
  <c r="G53" i="5"/>
  <c r="C54" i="5" s="1"/>
  <c r="E54" i="5" l="1"/>
  <c r="F54" i="5" s="1"/>
  <c r="G54" i="5"/>
  <c r="C55" i="5" s="1"/>
  <c r="E55" i="5" l="1"/>
  <c r="F55" i="5" s="1"/>
  <c r="G55" i="5"/>
  <c r="C56" i="5" s="1"/>
  <c r="E56" i="5" l="1"/>
  <c r="F56" i="5" s="1"/>
  <c r="G56" i="5"/>
  <c r="C57" i="5" s="1"/>
  <c r="E57" i="5" l="1"/>
  <c r="F57" i="5" s="1"/>
  <c r="G57" i="5"/>
  <c r="C58" i="5" s="1"/>
  <c r="E58" i="5" l="1"/>
  <c r="F58" i="5" s="1"/>
  <c r="G58" i="5"/>
  <c r="C59" i="5" s="1"/>
  <c r="E59" i="5" l="1"/>
  <c r="F59" i="5" s="1"/>
  <c r="G59" i="5"/>
  <c r="C60" i="5" s="1"/>
  <c r="E60" i="5" l="1"/>
  <c r="F60" i="5" s="1"/>
  <c r="G60" i="5"/>
  <c r="C61" i="5" s="1"/>
  <c r="E61" i="5" l="1"/>
  <c r="F61" i="5" s="1"/>
  <c r="G61" i="5"/>
  <c r="C62" i="5" s="1"/>
  <c r="E62" i="5" l="1"/>
  <c r="F62" i="5" s="1"/>
  <c r="G62" i="5"/>
  <c r="C63" i="5" s="1"/>
  <c r="E63" i="5" l="1"/>
  <c r="F63" i="5" s="1"/>
  <c r="G63" i="5"/>
  <c r="C64" i="5" s="1"/>
  <c r="E64" i="5" l="1"/>
  <c r="F64" i="5" s="1"/>
  <c r="G64" i="5"/>
  <c r="C65" i="5" s="1"/>
  <c r="E65" i="5" l="1"/>
  <c r="F65" i="5" s="1"/>
  <c r="G65" i="5"/>
  <c r="C66" i="5" s="1"/>
  <c r="E66" i="5" l="1"/>
  <c r="F66" i="5" s="1"/>
  <c r="G66" i="5" s="1"/>
  <c r="C67" i="5" s="1"/>
  <c r="E67" i="5" l="1"/>
  <c r="F67" i="5" s="1"/>
  <c r="G67" i="5"/>
  <c r="C68" i="5" s="1"/>
  <c r="E68" i="5" l="1"/>
  <c r="F68" i="5" s="1"/>
  <c r="G68" i="5"/>
  <c r="C69" i="5" s="1"/>
  <c r="E69" i="5" l="1"/>
  <c r="F69" i="5" s="1"/>
  <c r="G69" i="5"/>
  <c r="C70" i="5" s="1"/>
  <c r="E70" i="5" l="1"/>
  <c r="F70" i="5" s="1"/>
  <c r="G70" i="5"/>
  <c r="C71" i="5" s="1"/>
  <c r="E71" i="5" l="1"/>
  <c r="F71" i="5" s="1"/>
  <c r="G71" i="5"/>
  <c r="C72" i="5" s="1"/>
  <c r="E72" i="5" l="1"/>
  <c r="F72" i="5" s="1"/>
  <c r="G72" i="5"/>
  <c r="C73" i="5" s="1"/>
  <c r="E73" i="5" l="1"/>
  <c r="F73" i="5" s="1"/>
  <c r="G73" i="5"/>
  <c r="C74" i="5" s="1"/>
  <c r="E74" i="5" l="1"/>
  <c r="F74" i="5" s="1"/>
  <c r="G74" i="5"/>
  <c r="C75" i="5" s="1"/>
  <c r="E75" i="5" l="1"/>
  <c r="F75" i="5" s="1"/>
  <c r="G75" i="5"/>
  <c r="C76" i="5" s="1"/>
  <c r="E76" i="5" l="1"/>
  <c r="F76" i="5" s="1"/>
  <c r="G76" i="5"/>
  <c r="C77" i="5" s="1"/>
  <c r="E77" i="5" l="1"/>
  <c r="F77" i="5" s="1"/>
  <c r="G77" i="5"/>
  <c r="C78" i="5" s="1"/>
  <c r="E78" i="5" l="1"/>
  <c r="F78" i="5" s="1"/>
  <c r="G78" i="5"/>
  <c r="C79" i="5" s="1"/>
  <c r="E79" i="5" l="1"/>
  <c r="F79" i="5" s="1"/>
  <c r="G79" i="5"/>
  <c r="C80" i="5" s="1"/>
  <c r="E80" i="5" l="1"/>
  <c r="F80" i="5" s="1"/>
  <c r="G80" i="5"/>
  <c r="C81" i="5" s="1"/>
  <c r="E81" i="5" l="1"/>
  <c r="F81" i="5" s="1"/>
  <c r="G81" i="5"/>
  <c r="C82" i="5" s="1"/>
  <c r="E82" i="5" l="1"/>
  <c r="F82" i="5" s="1"/>
  <c r="G82" i="5"/>
  <c r="C83" i="5" s="1"/>
  <c r="E83" i="5" l="1"/>
  <c r="F83" i="5" s="1"/>
  <c r="G83" i="5"/>
  <c r="C84" i="5" s="1"/>
  <c r="E84" i="5" l="1"/>
  <c r="F84" i="5" s="1"/>
  <c r="G84" i="5"/>
  <c r="C85" i="5" s="1"/>
  <c r="E85" i="5" l="1"/>
  <c r="F85" i="5" s="1"/>
  <c r="G85" i="5"/>
  <c r="C86" i="5" s="1"/>
  <c r="E86" i="5" l="1"/>
  <c r="F86" i="5" s="1"/>
  <c r="G86" i="5"/>
  <c r="C87" i="5" s="1"/>
  <c r="E87" i="5" l="1"/>
  <c r="F87" i="5" s="1"/>
  <c r="G87" i="5"/>
  <c r="C88" i="5" s="1"/>
  <c r="E88" i="5" l="1"/>
  <c r="F88" i="5" s="1"/>
  <c r="G88" i="5"/>
  <c r="C89" i="5" s="1"/>
  <c r="E89" i="5" l="1"/>
  <c r="F89" i="5" s="1"/>
  <c r="G89" i="5" s="1"/>
  <c r="C90" i="5" s="1"/>
  <c r="E90" i="5" l="1"/>
  <c r="F90" i="5" s="1"/>
  <c r="G90" i="5"/>
  <c r="C91" i="5" s="1"/>
  <c r="E91" i="5" l="1"/>
  <c r="F91" i="5" s="1"/>
  <c r="G91" i="5"/>
  <c r="C92" i="5" s="1"/>
  <c r="E92" i="5" l="1"/>
  <c r="F92" i="5" s="1"/>
  <c r="G92" i="5"/>
  <c r="C93" i="5" s="1"/>
  <c r="E93" i="5" l="1"/>
  <c r="F93" i="5" s="1"/>
  <c r="G93" i="5"/>
  <c r="C94" i="5" s="1"/>
  <c r="E94" i="5" l="1"/>
  <c r="F94" i="5" s="1"/>
  <c r="G94" i="5" s="1"/>
  <c r="C95" i="5" s="1"/>
  <c r="E95" i="5" l="1"/>
  <c r="F95" i="5" s="1"/>
  <c r="G95" i="5" s="1"/>
  <c r="C96" i="5" s="1"/>
  <c r="E96" i="5" l="1"/>
  <c r="F96" i="5" s="1"/>
  <c r="G96" i="5" s="1"/>
  <c r="C97" i="5" s="1"/>
  <c r="E97" i="5" l="1"/>
  <c r="F97" i="5" s="1"/>
  <c r="G97" i="5" s="1"/>
  <c r="C98" i="5" s="1"/>
  <c r="E98" i="5" l="1"/>
  <c r="F98" i="5" s="1"/>
  <c r="G98" i="5" s="1"/>
  <c r="C99" i="5" s="1"/>
  <c r="E99" i="5" l="1"/>
  <c r="F99" i="5" s="1"/>
  <c r="G99" i="5" s="1"/>
  <c r="C100" i="5" s="1"/>
  <c r="E100" i="5" l="1"/>
  <c r="F100" i="5" s="1"/>
  <c r="G100" i="5" s="1"/>
  <c r="C101" i="5" s="1"/>
  <c r="E101" i="5" l="1"/>
  <c r="F101" i="5" s="1"/>
  <c r="G101" i="5" s="1"/>
  <c r="C102" i="5" s="1"/>
  <c r="E102" i="5" l="1"/>
  <c r="F102" i="5" s="1"/>
  <c r="G102" i="5"/>
  <c r="C103" i="5" s="1"/>
  <c r="E103" i="5" l="1"/>
  <c r="F103" i="5" s="1"/>
  <c r="G103" i="5" s="1"/>
  <c r="C104" i="5" s="1"/>
  <c r="E104" i="5" l="1"/>
  <c r="F104" i="5" s="1"/>
  <c r="G104" i="5"/>
  <c r="C105" i="5" s="1"/>
  <c r="E105" i="5" l="1"/>
  <c r="F105" i="5" s="1"/>
  <c r="G105" i="5"/>
  <c r="C106" i="5" s="1"/>
  <c r="E106" i="5" l="1"/>
  <c r="F106" i="5" s="1"/>
  <c r="G106" i="5"/>
  <c r="C107" i="5" s="1"/>
  <c r="E107" i="5" l="1"/>
  <c r="F107" i="5" s="1"/>
  <c r="G107" i="5" s="1"/>
  <c r="C108" i="5" s="1"/>
  <c r="E108" i="5" l="1"/>
  <c r="F108" i="5" s="1"/>
  <c r="G108" i="5" s="1"/>
  <c r="C109" i="5" s="1"/>
  <c r="E109" i="5" l="1"/>
  <c r="F109" i="5" s="1"/>
  <c r="G109" i="5" s="1"/>
  <c r="C110" i="5" s="1"/>
  <c r="E110" i="5" l="1"/>
  <c r="F110" i="5" s="1"/>
  <c r="G110" i="5" s="1"/>
  <c r="C111" i="5" s="1"/>
  <c r="E111" i="5" l="1"/>
  <c r="F111" i="5" s="1"/>
  <c r="G111" i="5" s="1"/>
  <c r="C112" i="5" s="1"/>
  <c r="E112" i="5" l="1"/>
  <c r="F112" i="5" s="1"/>
  <c r="G112" i="5" s="1"/>
  <c r="C113" i="5" s="1"/>
  <c r="E113" i="5" l="1"/>
  <c r="F113" i="5" s="1"/>
  <c r="G113" i="5" s="1"/>
  <c r="C114" i="5" s="1"/>
  <c r="E114" i="5" l="1"/>
  <c r="F114" i="5" s="1"/>
  <c r="G114" i="5"/>
  <c r="C115" i="5" s="1"/>
  <c r="E115" i="5" l="1"/>
  <c r="F115" i="5" s="1"/>
  <c r="G115" i="5"/>
  <c r="C116" i="5" s="1"/>
  <c r="E116" i="5" l="1"/>
  <c r="F116" i="5" s="1"/>
  <c r="G116" i="5" s="1"/>
  <c r="C117" i="5" s="1"/>
  <c r="E117" i="5" l="1"/>
  <c r="F117" i="5" s="1"/>
  <c r="G117" i="5"/>
  <c r="C118" i="5" s="1"/>
  <c r="E118" i="5" l="1"/>
  <c r="F118" i="5" s="1"/>
  <c r="G118" i="5" s="1"/>
  <c r="C119" i="5" s="1"/>
  <c r="E119" i="5" l="1"/>
  <c r="F119" i="5" s="1"/>
  <c r="G119" i="5"/>
  <c r="C120" i="5" s="1"/>
  <c r="E120" i="5" l="1"/>
  <c r="F120" i="5" s="1"/>
  <c r="G120" i="5"/>
  <c r="C121" i="5" s="1"/>
  <c r="E121" i="5" l="1"/>
  <c r="F121" i="5" s="1"/>
  <c r="G121" i="5"/>
  <c r="C122" i="5" s="1"/>
  <c r="E122" i="5" l="1"/>
  <c r="F122" i="5" s="1"/>
  <c r="G122" i="5" s="1"/>
  <c r="C123" i="5" s="1"/>
  <c r="E123" i="5" l="1"/>
  <c r="F123" i="5" s="1"/>
  <c r="G123" i="5" s="1"/>
  <c r="C124" i="5" s="1"/>
  <c r="E124" i="5" l="1"/>
  <c r="F124" i="5" s="1"/>
  <c r="G124" i="5"/>
  <c r="C125" i="5" s="1"/>
  <c r="E125" i="5" l="1"/>
  <c r="F125" i="5" s="1"/>
  <c r="G125" i="5"/>
  <c r="C126" i="5" s="1"/>
  <c r="E126" i="5" l="1"/>
  <c r="F126" i="5" s="1"/>
  <c r="G126" i="5"/>
  <c r="C127" i="5" s="1"/>
  <c r="E127" i="5" l="1"/>
  <c r="F127" i="5" s="1"/>
  <c r="G127" i="5"/>
  <c r="C128" i="5" s="1"/>
  <c r="E128" i="5" l="1"/>
  <c r="F128" i="5" s="1"/>
  <c r="G128" i="5" s="1"/>
  <c r="C129" i="5" s="1"/>
  <c r="E129" i="5" l="1"/>
  <c r="F129" i="5" s="1"/>
  <c r="G129" i="5"/>
  <c r="C130" i="5" s="1"/>
  <c r="E130" i="5" l="1"/>
  <c r="F130" i="5" s="1"/>
  <c r="G130" i="5" s="1"/>
  <c r="C131" i="5" s="1"/>
  <c r="E131" i="5" l="1"/>
  <c r="F131" i="5" s="1"/>
  <c r="G131" i="5"/>
  <c r="C132" i="5" s="1"/>
  <c r="E132" i="5" l="1"/>
  <c r="F132" i="5" s="1"/>
  <c r="G132" i="5" s="1"/>
  <c r="C133" i="5" s="1"/>
  <c r="E133" i="5" l="1"/>
  <c r="F133" i="5" s="1"/>
  <c r="G133" i="5"/>
  <c r="C134" i="5" s="1"/>
  <c r="E134" i="5" l="1"/>
  <c r="F134" i="5" s="1"/>
  <c r="G134" i="5"/>
  <c r="C135" i="5" s="1"/>
  <c r="E135" i="5" l="1"/>
  <c r="F135" i="5" s="1"/>
  <c r="G135" i="5"/>
  <c r="C136" i="5" s="1"/>
  <c r="E136" i="5" l="1"/>
  <c r="F136" i="5" s="1"/>
  <c r="G136" i="5"/>
  <c r="C137" i="5" s="1"/>
  <c r="E137" i="5" l="1"/>
  <c r="F137" i="5" s="1"/>
  <c r="G137" i="5"/>
  <c r="C138" i="5" s="1"/>
  <c r="E138" i="5" l="1"/>
  <c r="F138" i="5" s="1"/>
  <c r="G138" i="5"/>
  <c r="C139" i="5" s="1"/>
  <c r="E139" i="5" l="1"/>
  <c r="F139" i="5" s="1"/>
  <c r="G139" i="5"/>
  <c r="C140" i="5" s="1"/>
  <c r="E140" i="5" l="1"/>
  <c r="F140" i="5" s="1"/>
  <c r="G140" i="5"/>
  <c r="C141" i="5" s="1"/>
  <c r="E141" i="5" l="1"/>
  <c r="F141" i="5" s="1"/>
  <c r="G141" i="5"/>
  <c r="C142" i="5" s="1"/>
  <c r="E142" i="5" l="1"/>
  <c r="F142" i="5" s="1"/>
  <c r="G142" i="5"/>
  <c r="C143" i="5" s="1"/>
  <c r="E143" i="5" l="1"/>
  <c r="F143" i="5" s="1"/>
  <c r="G143" i="5"/>
  <c r="C144" i="5" s="1"/>
  <c r="E144" i="5" l="1"/>
  <c r="F144" i="5" s="1"/>
  <c r="G144" i="5"/>
  <c r="C145" i="5" s="1"/>
  <c r="E145" i="5" l="1"/>
  <c r="F145" i="5" s="1"/>
  <c r="G145" i="5"/>
  <c r="C146" i="5" s="1"/>
  <c r="E146" i="5" l="1"/>
  <c r="F146" i="5" s="1"/>
  <c r="G146" i="5"/>
  <c r="C147" i="5" s="1"/>
  <c r="E147" i="5" l="1"/>
  <c r="F147" i="5" s="1"/>
  <c r="G147" i="5"/>
  <c r="C148" i="5" s="1"/>
  <c r="E148" i="5" l="1"/>
  <c r="F148" i="5" s="1"/>
  <c r="G148" i="5"/>
  <c r="C149" i="5" s="1"/>
  <c r="E149" i="5" l="1"/>
  <c r="F149" i="5" s="1"/>
  <c r="G149" i="5"/>
  <c r="C150" i="5" s="1"/>
  <c r="E150" i="5" l="1"/>
  <c r="F150" i="5" s="1"/>
  <c r="G150" i="5"/>
  <c r="C151" i="5" s="1"/>
  <c r="E151" i="5" l="1"/>
  <c r="F151" i="5" s="1"/>
  <c r="G151" i="5" s="1"/>
  <c r="C152" i="5" s="1"/>
  <c r="E152" i="5" l="1"/>
  <c r="F152" i="5" s="1"/>
  <c r="G152" i="5"/>
  <c r="C153" i="5" s="1"/>
  <c r="E153" i="5" l="1"/>
  <c r="F153" i="5" s="1"/>
  <c r="G153" i="5"/>
  <c r="C154" i="5" s="1"/>
  <c r="E154" i="5" l="1"/>
  <c r="F154" i="5" s="1"/>
  <c r="G154" i="5"/>
  <c r="C155" i="5" s="1"/>
  <c r="E155" i="5" l="1"/>
  <c r="F155" i="5" s="1"/>
  <c r="G155" i="5"/>
  <c r="C156" i="5" s="1"/>
  <c r="E156" i="5" l="1"/>
  <c r="F156" i="5" s="1"/>
  <c r="G156" i="5"/>
  <c r="C157" i="5" s="1"/>
  <c r="E157" i="5" l="1"/>
  <c r="F157" i="5" s="1"/>
  <c r="G157" i="5"/>
  <c r="C158" i="5" s="1"/>
  <c r="E158" i="5" l="1"/>
  <c r="F158" i="5" s="1"/>
  <c r="G158" i="5"/>
  <c r="C159" i="5" s="1"/>
  <c r="E159" i="5" l="1"/>
  <c r="F159" i="5" s="1"/>
  <c r="G159" i="5"/>
  <c r="C160" i="5" s="1"/>
  <c r="E160" i="5" l="1"/>
  <c r="F160" i="5" s="1"/>
  <c r="G160" i="5"/>
  <c r="C161" i="5" s="1"/>
  <c r="E161" i="5" l="1"/>
  <c r="F161" i="5" s="1"/>
  <c r="G161" i="5"/>
  <c r="C162" i="5" s="1"/>
  <c r="E162" i="5" l="1"/>
  <c r="F162" i="5" s="1"/>
  <c r="G162" i="5"/>
  <c r="C163" i="5" s="1"/>
  <c r="E163" i="5" l="1"/>
  <c r="F163" i="5" s="1"/>
  <c r="G163" i="5"/>
  <c r="C164" i="5" s="1"/>
  <c r="E164" i="5" l="1"/>
  <c r="F164" i="5" s="1"/>
  <c r="G164" i="5"/>
  <c r="C165" i="5" s="1"/>
  <c r="E165" i="5" l="1"/>
  <c r="F165" i="5" s="1"/>
  <c r="G165" i="5"/>
  <c r="C166" i="5" s="1"/>
  <c r="E166" i="5" l="1"/>
  <c r="F166" i="5" s="1"/>
  <c r="G166" i="5"/>
  <c r="C167" i="5" s="1"/>
  <c r="E167" i="5" l="1"/>
  <c r="F167" i="5" s="1"/>
  <c r="G167" i="5"/>
  <c r="C168" i="5" s="1"/>
  <c r="E168" i="5" l="1"/>
  <c r="F168" i="5" s="1"/>
  <c r="G168" i="5"/>
  <c r="C169" i="5" s="1"/>
  <c r="E169" i="5" l="1"/>
  <c r="F169" i="5" s="1"/>
  <c r="G169" i="5"/>
  <c r="C170" i="5" s="1"/>
  <c r="E170" i="5" l="1"/>
  <c r="F170" i="5" s="1"/>
  <c r="G170" i="5"/>
  <c r="C171" i="5" s="1"/>
  <c r="E171" i="5" l="1"/>
  <c r="F171" i="5" s="1"/>
  <c r="G171" i="5"/>
  <c r="C172" i="5" s="1"/>
  <c r="E172" i="5" l="1"/>
  <c r="F172" i="5" s="1"/>
  <c r="G172" i="5"/>
  <c r="C173" i="5" s="1"/>
  <c r="E173" i="5" l="1"/>
  <c r="F173" i="5" s="1"/>
  <c r="G173" i="5"/>
  <c r="C174" i="5" s="1"/>
  <c r="E174" i="5" l="1"/>
  <c r="F174" i="5" s="1"/>
  <c r="G174" i="5"/>
  <c r="C175" i="5" s="1"/>
  <c r="E175" i="5" l="1"/>
  <c r="F175" i="5" s="1"/>
  <c r="G175" i="5"/>
  <c r="C176" i="5" s="1"/>
  <c r="E176" i="5" l="1"/>
  <c r="F176" i="5" s="1"/>
  <c r="G176" i="5"/>
  <c r="C177" i="5" s="1"/>
  <c r="E177" i="5" l="1"/>
  <c r="F177" i="5" s="1"/>
  <c r="G177" i="5"/>
  <c r="C178" i="5" s="1"/>
  <c r="E178" i="5" l="1"/>
  <c r="F178" i="5" s="1"/>
  <c r="G178" i="5"/>
  <c r="C179" i="5" s="1"/>
  <c r="E179" i="5" l="1"/>
  <c r="F179" i="5" s="1"/>
  <c r="G179" i="5"/>
  <c r="C180" i="5" s="1"/>
  <c r="E180" i="5" l="1"/>
  <c r="F180" i="5" s="1"/>
  <c r="G180" i="5"/>
  <c r="C181" i="5" s="1"/>
  <c r="E181" i="5" l="1"/>
  <c r="F181" i="5" s="1"/>
  <c r="G181" i="5"/>
  <c r="C182" i="5" s="1"/>
  <c r="E182" i="5" l="1"/>
  <c r="F182" i="5" s="1"/>
  <c r="G182" i="5"/>
  <c r="C183" i="5" s="1"/>
  <c r="E183" i="5" l="1"/>
  <c r="F183" i="5" s="1"/>
  <c r="G183" i="5"/>
  <c r="C184" i="5" s="1"/>
  <c r="E184" i="5" l="1"/>
  <c r="F184" i="5" s="1"/>
  <c r="G184" i="5"/>
  <c r="C185" i="5" s="1"/>
  <c r="E185" i="5" l="1"/>
  <c r="F185" i="5" s="1"/>
  <c r="G185" i="5"/>
  <c r="C186" i="5" s="1"/>
  <c r="E186" i="5" l="1"/>
  <c r="F186" i="5" s="1"/>
  <c r="G186" i="5"/>
  <c r="C187" i="5" s="1"/>
  <c r="E187" i="5" l="1"/>
  <c r="F187" i="5" s="1"/>
  <c r="G187" i="5"/>
  <c r="C188" i="5" s="1"/>
  <c r="E188" i="5" l="1"/>
  <c r="F188" i="5" s="1"/>
  <c r="G188" i="5"/>
  <c r="C189" i="5" s="1"/>
  <c r="E189" i="5" l="1"/>
  <c r="F189" i="5" s="1"/>
  <c r="G189" i="5"/>
  <c r="C190" i="5" s="1"/>
  <c r="E190" i="5" l="1"/>
  <c r="F190" i="5" s="1"/>
  <c r="G190" i="5"/>
  <c r="C191" i="5" s="1"/>
  <c r="E191" i="5" l="1"/>
  <c r="F191" i="5" s="1"/>
  <c r="G191" i="5"/>
  <c r="C192" i="5" s="1"/>
  <c r="E192" i="5" l="1"/>
  <c r="F192" i="5" s="1"/>
  <c r="G192" i="5"/>
  <c r="C193" i="5" s="1"/>
  <c r="E193" i="5" l="1"/>
  <c r="F193" i="5" s="1"/>
  <c r="G193" i="5" s="1"/>
  <c r="C194" i="5" s="1"/>
  <c r="E194" i="5" l="1"/>
  <c r="F194" i="5" s="1"/>
  <c r="G194" i="5"/>
  <c r="C195" i="5" s="1"/>
  <c r="E195" i="5" l="1"/>
  <c r="F195" i="5" s="1"/>
  <c r="G195" i="5"/>
  <c r="C196" i="5" s="1"/>
  <c r="E196" i="5" l="1"/>
  <c r="F196" i="5" s="1"/>
  <c r="G196" i="5" s="1"/>
  <c r="C197" i="5" s="1"/>
  <c r="E197" i="5" l="1"/>
  <c r="F197" i="5" s="1"/>
  <c r="G197" i="5" s="1"/>
  <c r="C198" i="5" s="1"/>
  <c r="E198" i="5" l="1"/>
  <c r="F198" i="5" s="1"/>
  <c r="G198" i="5" s="1"/>
  <c r="C199" i="5" s="1"/>
  <c r="E199" i="5" l="1"/>
  <c r="F199" i="5" s="1"/>
  <c r="G199" i="5" s="1"/>
  <c r="C200" i="5" s="1"/>
  <c r="E200" i="5" l="1"/>
  <c r="F200" i="5" s="1"/>
  <c r="G200" i="5" s="1"/>
  <c r="C201" i="5" s="1"/>
  <c r="E201" i="5" l="1"/>
  <c r="F201" i="5" s="1"/>
  <c r="G201" i="5" s="1"/>
  <c r="C202" i="5" s="1"/>
  <c r="E202" i="5" l="1"/>
  <c r="F202" i="5" s="1"/>
  <c r="G202" i="5" s="1"/>
  <c r="C203" i="5" s="1"/>
  <c r="E203" i="5" l="1"/>
  <c r="F203" i="5" s="1"/>
  <c r="G203" i="5" s="1"/>
  <c r="C204" i="5" s="1"/>
  <c r="E204" i="5" l="1"/>
  <c r="F204" i="5" s="1"/>
  <c r="G204" i="5" s="1"/>
  <c r="C205" i="5" s="1"/>
  <c r="E205" i="5" l="1"/>
  <c r="F205" i="5" s="1"/>
  <c r="G205" i="5" s="1"/>
  <c r="C206" i="5" s="1"/>
  <c r="E206" i="5" l="1"/>
  <c r="F206" i="5" s="1"/>
  <c r="G206" i="5"/>
  <c r="C207" i="5" s="1"/>
  <c r="E207" i="5" l="1"/>
  <c r="F207" i="5" s="1"/>
  <c r="G207" i="5" s="1"/>
  <c r="C208" i="5" s="1"/>
  <c r="E208" i="5" l="1"/>
  <c r="F208" i="5" s="1"/>
  <c r="G208" i="5" s="1"/>
  <c r="C209" i="5" s="1"/>
  <c r="E209" i="5" l="1"/>
  <c r="F209" i="5" s="1"/>
  <c r="G209" i="5"/>
  <c r="C210" i="5" s="1"/>
  <c r="E210" i="5" l="1"/>
  <c r="F210" i="5" s="1"/>
  <c r="G210" i="5" s="1"/>
  <c r="C211" i="5" s="1"/>
  <c r="E211" i="5" l="1"/>
  <c r="F211" i="5" s="1"/>
  <c r="G211" i="5" s="1"/>
  <c r="C212" i="5" s="1"/>
  <c r="E212" i="5" l="1"/>
  <c r="F212" i="5" s="1"/>
  <c r="G212" i="5"/>
  <c r="C213" i="5" s="1"/>
  <c r="E213" i="5" l="1"/>
  <c r="F213" i="5" s="1"/>
  <c r="G213" i="5"/>
  <c r="C214" i="5" s="1"/>
  <c r="E214" i="5" l="1"/>
  <c r="F214" i="5" s="1"/>
  <c r="G214" i="5"/>
  <c r="C215" i="5" s="1"/>
  <c r="E215" i="5" l="1"/>
  <c r="F215" i="5" s="1"/>
  <c r="G215" i="5" s="1"/>
  <c r="C216" i="5" s="1"/>
  <c r="E216" i="5" l="1"/>
  <c r="F216" i="5" s="1"/>
  <c r="G216" i="5"/>
  <c r="C217" i="5" s="1"/>
  <c r="E217" i="5" l="1"/>
  <c r="F217" i="5" s="1"/>
  <c r="G217" i="5"/>
  <c r="C218" i="5" s="1"/>
  <c r="E218" i="5" l="1"/>
  <c r="F218" i="5" s="1"/>
  <c r="G218" i="5" s="1"/>
  <c r="C219" i="5" s="1"/>
  <c r="E219" i="5" l="1"/>
  <c r="F219" i="5" s="1"/>
  <c r="G219" i="5"/>
  <c r="C220" i="5" s="1"/>
  <c r="E220" i="5" l="1"/>
  <c r="F220" i="5" s="1"/>
  <c r="G220" i="5"/>
  <c r="C221" i="5" s="1"/>
  <c r="E221" i="5" l="1"/>
  <c r="F221" i="5" s="1"/>
  <c r="G221" i="5" s="1"/>
  <c r="C222" i="5" s="1"/>
  <c r="E222" i="5" l="1"/>
  <c r="F222" i="5" s="1"/>
  <c r="G222" i="5" s="1"/>
  <c r="C223" i="5" s="1"/>
  <c r="E223" i="5" l="1"/>
  <c r="F223" i="5" s="1"/>
  <c r="G223" i="5" s="1"/>
  <c r="C224" i="5" s="1"/>
  <c r="E224" i="5" l="1"/>
  <c r="F224" i="5" s="1"/>
  <c r="G224" i="5"/>
  <c r="C225" i="5" s="1"/>
  <c r="E225" i="5" l="1"/>
  <c r="F225" i="5" s="1"/>
  <c r="G225" i="5"/>
  <c r="C226" i="5" s="1"/>
  <c r="E226" i="5" l="1"/>
  <c r="F226" i="5" s="1"/>
  <c r="G226" i="5" s="1"/>
  <c r="C227" i="5" s="1"/>
  <c r="E227" i="5" l="1"/>
  <c r="F227" i="5" s="1"/>
  <c r="G227" i="5" s="1"/>
  <c r="C228" i="5" s="1"/>
  <c r="E228" i="5" l="1"/>
  <c r="F228" i="5" s="1"/>
  <c r="G228" i="5" s="1"/>
  <c r="C229" i="5" s="1"/>
  <c r="E229" i="5" l="1"/>
  <c r="F229" i="5" s="1"/>
  <c r="G229" i="5" s="1"/>
  <c r="C230" i="5" s="1"/>
  <c r="E230" i="5" l="1"/>
  <c r="F230" i="5" s="1"/>
  <c r="G230" i="5" s="1"/>
  <c r="C231" i="5" s="1"/>
  <c r="E231" i="5" l="1"/>
  <c r="F231" i="5" s="1"/>
  <c r="G231" i="5" s="1"/>
  <c r="C232" i="5" s="1"/>
  <c r="E232" i="5" l="1"/>
  <c r="F232" i="5" s="1"/>
  <c r="G232" i="5"/>
  <c r="C233" i="5" s="1"/>
  <c r="E233" i="5" l="1"/>
  <c r="F233" i="5" s="1"/>
  <c r="G233" i="5"/>
  <c r="C234" i="5" s="1"/>
  <c r="E234" i="5" l="1"/>
  <c r="F234" i="5" s="1"/>
  <c r="G234" i="5" s="1"/>
  <c r="C235" i="5" s="1"/>
  <c r="E235" i="5" l="1"/>
  <c r="F235" i="5" s="1"/>
  <c r="G235" i="5" s="1"/>
  <c r="C236" i="5" s="1"/>
  <c r="E236" i="5" l="1"/>
  <c r="F236" i="5" s="1"/>
  <c r="G236" i="5" s="1"/>
  <c r="C237" i="5" s="1"/>
  <c r="E237" i="5" l="1"/>
  <c r="F237" i="5" s="1"/>
  <c r="G237" i="5"/>
  <c r="C238" i="5" s="1"/>
  <c r="E238" i="5" l="1"/>
  <c r="F238" i="5" s="1"/>
  <c r="G238" i="5"/>
  <c r="C239" i="5" s="1"/>
  <c r="E239" i="5" l="1"/>
  <c r="F239" i="5" s="1"/>
  <c r="G239" i="5" s="1"/>
  <c r="C240" i="5" s="1"/>
  <c r="E240" i="5" l="1"/>
  <c r="F240" i="5" s="1"/>
  <c r="G240" i="5"/>
  <c r="C241" i="5" s="1"/>
  <c r="E241" i="5" l="1"/>
  <c r="F241" i="5" s="1"/>
  <c r="G241" i="5"/>
  <c r="C242" i="5" s="1"/>
  <c r="E242" i="5" l="1"/>
  <c r="F242" i="5" s="1"/>
  <c r="G242" i="5"/>
  <c r="C243" i="5" s="1"/>
  <c r="E243" i="5" l="1"/>
  <c r="F243" i="5" s="1"/>
  <c r="G243" i="5" s="1"/>
  <c r="C244" i="5" s="1"/>
  <c r="E244" i="5" l="1"/>
  <c r="F244" i="5" s="1"/>
  <c r="G244" i="5" s="1"/>
  <c r="C245" i="5" s="1"/>
  <c r="E245" i="5" l="1"/>
  <c r="F245" i="5" s="1"/>
  <c r="G245" i="5" s="1"/>
  <c r="C246" i="5" s="1"/>
  <c r="E246" i="5" l="1"/>
  <c r="F246" i="5" s="1"/>
  <c r="G246" i="5" s="1"/>
  <c r="C247" i="5" s="1"/>
  <c r="E247" i="5" l="1"/>
  <c r="F247" i="5" s="1"/>
  <c r="G247" i="5"/>
  <c r="C248" i="5" s="1"/>
  <c r="E248" i="5" l="1"/>
  <c r="F248" i="5" s="1"/>
  <c r="G248" i="5" s="1"/>
  <c r="C249" i="5" s="1"/>
  <c r="E249" i="5" l="1"/>
  <c r="F249" i="5" s="1"/>
  <c r="G249" i="5" s="1"/>
  <c r="C250" i="5" s="1"/>
  <c r="E250" i="5" l="1"/>
  <c r="F250" i="5" s="1"/>
  <c r="G250" i="5"/>
  <c r="C251" i="5" s="1"/>
  <c r="E251" i="5" l="1"/>
  <c r="F251" i="5" s="1"/>
  <c r="G251" i="5" s="1"/>
  <c r="C252" i="5" s="1"/>
  <c r="E252" i="5" l="1"/>
  <c r="F252" i="5" s="1"/>
  <c r="G252" i="5" s="1"/>
  <c r="C253" i="5" s="1"/>
  <c r="E253" i="5" l="1"/>
  <c r="F253" i="5" s="1"/>
  <c r="G253" i="5" s="1"/>
  <c r="C254" i="5" s="1"/>
  <c r="E254" i="5" l="1"/>
  <c r="F254" i="5" s="1"/>
  <c r="G254" i="5"/>
  <c r="C255" i="5" s="1"/>
  <c r="E255" i="5" l="1"/>
  <c r="F255" i="5" s="1"/>
  <c r="G255" i="5" s="1"/>
  <c r="C256" i="5" s="1"/>
  <c r="E256" i="5" l="1"/>
  <c r="F256" i="5" s="1"/>
  <c r="G256" i="5" s="1"/>
  <c r="C257" i="5" s="1"/>
  <c r="E257" i="5" l="1"/>
  <c r="F257" i="5" s="1"/>
  <c r="G257" i="5" s="1"/>
  <c r="C258" i="5" s="1"/>
  <c r="E258" i="5" l="1"/>
  <c r="F258" i="5" s="1"/>
  <c r="G258" i="5" s="1"/>
  <c r="C259" i="5" s="1"/>
  <c r="E259" i="5" l="1"/>
  <c r="F259" i="5" s="1"/>
  <c r="G259" i="5"/>
  <c r="C260" i="5" s="1"/>
  <c r="E260" i="5" l="1"/>
  <c r="F260" i="5" s="1"/>
  <c r="G260" i="5"/>
  <c r="C261" i="5" s="1"/>
  <c r="E261" i="5" l="1"/>
  <c r="F261" i="5" s="1"/>
  <c r="G261" i="5" s="1"/>
  <c r="C262" i="5" s="1"/>
  <c r="E262" i="5" l="1"/>
  <c r="F262" i="5" s="1"/>
  <c r="G262" i="5" s="1"/>
  <c r="C263" i="5" s="1"/>
  <c r="E263" i="5" l="1"/>
  <c r="F263" i="5" s="1"/>
  <c r="G263" i="5" s="1"/>
  <c r="C264" i="5" s="1"/>
  <c r="E264" i="5" l="1"/>
  <c r="F264" i="5" s="1"/>
  <c r="G264" i="5" s="1"/>
  <c r="C265" i="5" s="1"/>
  <c r="E265" i="5" l="1"/>
  <c r="F265" i="5" s="1"/>
  <c r="G265" i="5"/>
  <c r="C266" i="5" s="1"/>
  <c r="E266" i="5" l="1"/>
  <c r="F266" i="5" s="1"/>
  <c r="G266" i="5" s="1"/>
  <c r="C267" i="5" s="1"/>
  <c r="E267" i="5" l="1"/>
  <c r="F267" i="5" s="1"/>
  <c r="G267" i="5" s="1"/>
  <c r="C268" i="5" s="1"/>
  <c r="E268" i="5" l="1"/>
  <c r="F268" i="5" s="1"/>
  <c r="G268" i="5" s="1"/>
  <c r="C269" i="5" s="1"/>
  <c r="E269" i="5" l="1"/>
  <c r="F269" i="5" s="1"/>
  <c r="G269" i="5" s="1"/>
  <c r="C270" i="5" s="1"/>
  <c r="E270" i="5" l="1"/>
  <c r="F270" i="5" s="1"/>
  <c r="G270" i="5" s="1"/>
  <c r="C271" i="5" s="1"/>
  <c r="E271" i="5" l="1"/>
  <c r="F271" i="5" s="1"/>
  <c r="G271" i="5"/>
  <c r="C272" i="5" s="1"/>
  <c r="E272" i="5" l="1"/>
  <c r="F272" i="5" s="1"/>
  <c r="G272" i="5" s="1"/>
  <c r="C273" i="5" s="1"/>
  <c r="E273" i="5" l="1"/>
  <c r="F273" i="5" s="1"/>
  <c r="G273" i="5" s="1"/>
  <c r="C274" i="5" s="1"/>
  <c r="E274" i="5" l="1"/>
  <c r="F274" i="5" s="1"/>
  <c r="G274" i="5"/>
  <c r="C275" i="5" s="1"/>
  <c r="E275" i="5" l="1"/>
  <c r="F275" i="5" s="1"/>
  <c r="G275" i="5" s="1"/>
  <c r="C276" i="5" s="1"/>
  <c r="E276" i="5" l="1"/>
  <c r="F276" i="5" s="1"/>
  <c r="G276" i="5" s="1"/>
  <c r="C277" i="5" s="1"/>
  <c r="E277" i="5" l="1"/>
  <c r="F277" i="5" s="1"/>
  <c r="G277" i="5"/>
  <c r="C278" i="5" s="1"/>
  <c r="E278" i="5" l="1"/>
  <c r="F278" i="5" s="1"/>
  <c r="G278" i="5" s="1"/>
  <c r="C279" i="5" s="1"/>
  <c r="E279" i="5" l="1"/>
  <c r="F279" i="5" s="1"/>
  <c r="G279" i="5" s="1"/>
  <c r="C280" i="5" s="1"/>
  <c r="E280" i="5" l="1"/>
  <c r="F280" i="5" s="1"/>
  <c r="G280" i="5" s="1"/>
  <c r="C281" i="5" s="1"/>
  <c r="E281" i="5" l="1"/>
  <c r="F281" i="5" s="1"/>
  <c r="G281" i="5" s="1"/>
  <c r="C282" i="5" s="1"/>
  <c r="E282" i="5" l="1"/>
  <c r="F282" i="5" s="1"/>
  <c r="G282" i="5" s="1"/>
  <c r="C283" i="5" s="1"/>
  <c r="E283" i="5" l="1"/>
  <c r="F283" i="5" s="1"/>
  <c r="G283" i="5"/>
  <c r="C284" i="5" s="1"/>
  <c r="E284" i="5" l="1"/>
  <c r="F284" i="5" s="1"/>
  <c r="G284" i="5" s="1"/>
  <c r="C285" i="5" s="1"/>
  <c r="E285" i="5" l="1"/>
  <c r="F285" i="5" s="1"/>
  <c r="G285" i="5" s="1"/>
  <c r="C286" i="5" s="1"/>
  <c r="E286" i="5" l="1"/>
  <c r="F286" i="5" s="1"/>
  <c r="G286" i="5" s="1"/>
  <c r="C287" i="5" s="1"/>
  <c r="E287" i="5" l="1"/>
  <c r="F287" i="5" s="1"/>
  <c r="G287" i="5" s="1"/>
  <c r="C288" i="5" s="1"/>
  <c r="E288" i="5" l="1"/>
  <c r="F288" i="5" s="1"/>
  <c r="G288" i="5" s="1"/>
  <c r="C289" i="5" s="1"/>
  <c r="E289" i="5" l="1"/>
  <c r="F289" i="5" s="1"/>
  <c r="G289" i="5" s="1"/>
  <c r="C290" i="5" s="1"/>
  <c r="E290" i="5" l="1"/>
  <c r="F290" i="5" s="1"/>
  <c r="G290" i="5" s="1"/>
  <c r="C291" i="5" s="1"/>
  <c r="E291" i="5" l="1"/>
  <c r="F291" i="5" s="1"/>
  <c r="G291" i="5" s="1"/>
  <c r="C292" i="5" s="1"/>
  <c r="E292" i="5" l="1"/>
  <c r="F292" i="5" s="1"/>
  <c r="G292" i="5" s="1"/>
  <c r="C293" i="5" s="1"/>
  <c r="E293" i="5" l="1"/>
  <c r="F293" i="5" s="1"/>
  <c r="G293" i="5" s="1"/>
  <c r="C294" i="5" s="1"/>
  <c r="E294" i="5" l="1"/>
  <c r="F294" i="5" s="1"/>
  <c r="G294" i="5" s="1"/>
  <c r="C295" i="5" s="1"/>
  <c r="E295" i="5" l="1"/>
  <c r="F295" i="5" s="1"/>
  <c r="G295" i="5" s="1"/>
  <c r="C296" i="5" s="1"/>
  <c r="E296" i="5" l="1"/>
  <c r="F296" i="5" s="1"/>
  <c r="G296" i="5" s="1"/>
  <c r="C297" i="5" s="1"/>
  <c r="E297" i="5" l="1"/>
  <c r="F297" i="5" s="1"/>
  <c r="G297" i="5" s="1"/>
  <c r="C298" i="5" s="1"/>
  <c r="E298" i="5" l="1"/>
  <c r="F298" i="5" s="1"/>
  <c r="G298" i="5" s="1"/>
  <c r="C299" i="5" s="1"/>
  <c r="E299" i="5" l="1"/>
  <c r="F299" i="5" s="1"/>
  <c r="G299" i="5" s="1"/>
  <c r="C300" i="5" s="1"/>
  <c r="E300" i="5" l="1"/>
  <c r="F300" i="5" s="1"/>
  <c r="G300" i="5" s="1"/>
  <c r="C301" i="5" s="1"/>
  <c r="E301" i="5" l="1"/>
  <c r="F301" i="5" s="1"/>
  <c r="G301" i="5" s="1"/>
  <c r="C302" i="5" s="1"/>
  <c r="E302" i="5" l="1"/>
  <c r="F302" i="5" s="1"/>
  <c r="G302" i="5" s="1"/>
  <c r="C303" i="5" s="1"/>
  <c r="E303" i="5" l="1"/>
  <c r="F303" i="5" s="1"/>
  <c r="G303" i="5" s="1"/>
  <c r="C304" i="5" s="1"/>
  <c r="E304" i="5" l="1"/>
  <c r="F304" i="5" s="1"/>
  <c r="G304" i="5" s="1"/>
  <c r="C305" i="5" s="1"/>
  <c r="E305" i="5" l="1"/>
  <c r="F305" i="5" s="1"/>
  <c r="G305" i="5" s="1"/>
  <c r="C306" i="5" s="1"/>
  <c r="E306" i="5" l="1"/>
  <c r="F306" i="5" s="1"/>
  <c r="G306" i="5" s="1"/>
  <c r="C307" i="5" s="1"/>
  <c r="E307" i="5" l="1"/>
  <c r="F307" i="5" s="1"/>
  <c r="G307" i="5" s="1"/>
  <c r="C308" i="5" s="1"/>
  <c r="E308" i="5" l="1"/>
  <c r="F308" i="5" s="1"/>
  <c r="G308" i="5" s="1"/>
  <c r="C309" i="5" s="1"/>
  <c r="E309" i="5" l="1"/>
  <c r="F309" i="5" s="1"/>
  <c r="G309" i="5" s="1"/>
  <c r="C310" i="5" s="1"/>
  <c r="E310" i="5" l="1"/>
  <c r="F310" i="5" s="1"/>
  <c r="G310" i="5" s="1"/>
  <c r="C311" i="5" s="1"/>
  <c r="E311" i="5" l="1"/>
  <c r="F311" i="5" s="1"/>
  <c r="G311" i="5" s="1"/>
  <c r="C312" i="5" s="1"/>
  <c r="E312" i="5" l="1"/>
  <c r="F312" i="5" s="1"/>
  <c r="G312" i="5" s="1"/>
  <c r="C313" i="5" s="1"/>
  <c r="E313" i="5" l="1"/>
  <c r="F313" i="5" s="1"/>
  <c r="G313" i="5" s="1"/>
  <c r="C314" i="5" s="1"/>
  <c r="E314" i="5" l="1"/>
  <c r="F314" i="5" s="1"/>
  <c r="G314" i="5" s="1"/>
  <c r="C315" i="5" s="1"/>
  <c r="E315" i="5" l="1"/>
  <c r="F315" i="5" s="1"/>
  <c r="G315" i="5" s="1"/>
  <c r="C316" i="5" s="1"/>
  <c r="E316" i="5" l="1"/>
  <c r="F316" i="5" s="1"/>
  <c r="G316" i="5" s="1"/>
  <c r="C317" i="5" s="1"/>
  <c r="E317" i="5" l="1"/>
  <c r="F317" i="5" s="1"/>
  <c r="G317" i="5" s="1"/>
  <c r="C318" i="5" s="1"/>
  <c r="E318" i="5" l="1"/>
  <c r="F318" i="5" s="1"/>
  <c r="G318" i="5" s="1"/>
  <c r="C319" i="5" s="1"/>
  <c r="E319" i="5" l="1"/>
  <c r="F319" i="5" s="1"/>
  <c r="G319" i="5" s="1"/>
  <c r="C320" i="5" s="1"/>
  <c r="E320" i="5" l="1"/>
  <c r="F320" i="5" s="1"/>
  <c r="G320" i="5"/>
  <c r="C321" i="5" s="1"/>
  <c r="E321" i="5" l="1"/>
  <c r="F321" i="5" s="1"/>
  <c r="G321" i="5" s="1"/>
  <c r="C322" i="5" s="1"/>
  <c r="E322" i="5" l="1"/>
  <c r="F322" i="5" s="1"/>
  <c r="G322" i="5" s="1"/>
  <c r="C323" i="5" s="1"/>
  <c r="E323" i="5" l="1"/>
  <c r="F323" i="5" s="1"/>
  <c r="G323" i="5" s="1"/>
  <c r="C324" i="5" s="1"/>
  <c r="E324" i="5" l="1"/>
  <c r="F324" i="5" s="1"/>
  <c r="G324" i="5" s="1"/>
  <c r="C325" i="5" s="1"/>
  <c r="E325" i="5" l="1"/>
  <c r="F325" i="5" s="1"/>
  <c r="G325" i="5" s="1"/>
  <c r="C326" i="5" s="1"/>
  <c r="E326" i="5" l="1"/>
  <c r="F326" i="5" s="1"/>
  <c r="G326" i="5" s="1"/>
  <c r="C327" i="5" s="1"/>
  <c r="E327" i="5" l="1"/>
  <c r="F327" i="5" s="1"/>
  <c r="G327" i="5" s="1"/>
  <c r="C328" i="5" s="1"/>
  <c r="E328" i="5" l="1"/>
  <c r="F328" i="5" s="1"/>
  <c r="G328" i="5" s="1"/>
  <c r="C329" i="5" s="1"/>
  <c r="E329" i="5" l="1"/>
  <c r="F329" i="5" s="1"/>
  <c r="G329" i="5" s="1"/>
  <c r="C330" i="5" s="1"/>
  <c r="E330" i="5" l="1"/>
  <c r="F330" i="5" s="1"/>
  <c r="G330" i="5" s="1"/>
  <c r="C331" i="5" s="1"/>
  <c r="E331" i="5" l="1"/>
  <c r="F331" i="5" s="1"/>
  <c r="G331" i="5" s="1"/>
  <c r="C332" i="5" s="1"/>
  <c r="E332" i="5" l="1"/>
  <c r="F332" i="5" s="1"/>
  <c r="G332" i="5" s="1"/>
  <c r="C333" i="5" s="1"/>
  <c r="E333" i="5" l="1"/>
  <c r="F333" i="5" s="1"/>
  <c r="G333" i="5" s="1"/>
  <c r="C334" i="5" s="1"/>
  <c r="E334" i="5" l="1"/>
  <c r="F334" i="5" s="1"/>
  <c r="G334" i="5" s="1"/>
  <c r="C335" i="5" s="1"/>
  <c r="E335" i="5" l="1"/>
  <c r="F335" i="5" s="1"/>
  <c r="G335" i="5" s="1"/>
  <c r="C336" i="5" s="1"/>
  <c r="E336" i="5" l="1"/>
  <c r="F336" i="5" s="1"/>
  <c r="G336" i="5" s="1"/>
  <c r="C337" i="5" s="1"/>
  <c r="E337" i="5" l="1"/>
  <c r="F337" i="5" s="1"/>
  <c r="G337" i="5" s="1"/>
  <c r="C338" i="5" s="1"/>
  <c r="E338" i="5" l="1"/>
  <c r="F338" i="5" s="1"/>
  <c r="G338" i="5" s="1"/>
  <c r="C339" i="5" s="1"/>
  <c r="E339" i="5" l="1"/>
  <c r="F339" i="5" s="1"/>
  <c r="G339" i="5" s="1"/>
  <c r="C340" i="5" s="1"/>
  <c r="E340" i="5" l="1"/>
  <c r="F340" i="5" s="1"/>
  <c r="G340" i="5" s="1"/>
  <c r="C341" i="5" s="1"/>
  <c r="E341" i="5" l="1"/>
  <c r="F341" i="5" s="1"/>
  <c r="G341" i="5" s="1"/>
  <c r="C342" i="5" s="1"/>
  <c r="E342" i="5" l="1"/>
  <c r="F342" i="5" s="1"/>
  <c r="G342" i="5" s="1"/>
  <c r="C343" i="5" s="1"/>
  <c r="E343" i="5" l="1"/>
  <c r="F343" i="5" s="1"/>
  <c r="G343" i="5" s="1"/>
  <c r="C344" i="5" s="1"/>
  <c r="E344" i="5" l="1"/>
  <c r="F344" i="5" s="1"/>
  <c r="G344" i="5" s="1"/>
  <c r="C345" i="5" s="1"/>
  <c r="E345" i="5" l="1"/>
  <c r="F345" i="5" s="1"/>
  <c r="G345" i="5" s="1"/>
  <c r="C346" i="5" s="1"/>
  <c r="E346" i="5" l="1"/>
  <c r="F346" i="5" s="1"/>
  <c r="G346" i="5"/>
  <c r="C347" i="5" s="1"/>
  <c r="E347" i="5" l="1"/>
  <c r="F347" i="5" s="1"/>
  <c r="G347" i="5" s="1"/>
  <c r="C348" i="5" s="1"/>
  <c r="E348" i="5" l="1"/>
  <c r="F348" i="5" s="1"/>
  <c r="G348" i="5" s="1"/>
  <c r="C349" i="5" s="1"/>
  <c r="E349" i="5" l="1"/>
  <c r="F349" i="5" s="1"/>
  <c r="G349" i="5" s="1"/>
  <c r="C350" i="5" s="1"/>
  <c r="E350" i="5" l="1"/>
  <c r="F350" i="5" s="1"/>
  <c r="G350" i="5" s="1"/>
  <c r="C351" i="5" s="1"/>
  <c r="E351" i="5" l="1"/>
  <c r="F351" i="5" s="1"/>
  <c r="G351" i="5" s="1"/>
  <c r="C352" i="5" s="1"/>
  <c r="E352" i="5" l="1"/>
  <c r="F352" i="5" s="1"/>
  <c r="G352" i="5" s="1"/>
  <c r="C353" i="5" s="1"/>
  <c r="E353" i="5" l="1"/>
  <c r="F353" i="5" s="1"/>
  <c r="G353" i="5" s="1"/>
  <c r="C354" i="5" s="1"/>
  <c r="E354" i="5" l="1"/>
  <c r="F354" i="5" s="1"/>
  <c r="G354" i="5" s="1"/>
  <c r="C355" i="5" s="1"/>
  <c r="E355" i="5" l="1"/>
  <c r="F355" i="5" s="1"/>
  <c r="G355" i="5" s="1"/>
  <c r="C356" i="5" s="1"/>
  <c r="E356" i="5" l="1"/>
  <c r="F356" i="5" s="1"/>
  <c r="G356" i="5" s="1"/>
  <c r="C357" i="5" s="1"/>
  <c r="E357" i="5" l="1"/>
  <c r="F357" i="5" s="1"/>
  <c r="G357" i="5" s="1"/>
  <c r="C358" i="5" s="1"/>
  <c r="E358" i="5" l="1"/>
  <c r="F358" i="5" s="1"/>
  <c r="G358" i="5" s="1"/>
  <c r="C359" i="5" s="1"/>
  <c r="E359" i="5" l="1"/>
  <c r="F359" i="5" s="1"/>
  <c r="G359" i="5" s="1"/>
  <c r="C360" i="5" s="1"/>
  <c r="E360" i="5" l="1"/>
  <c r="F360" i="5" s="1"/>
  <c r="G360" i="5" s="1"/>
  <c r="C361" i="5" s="1"/>
  <c r="E361" i="5" l="1"/>
  <c r="F361" i="5" s="1"/>
  <c r="G361" i="5" s="1"/>
  <c r="C362" i="5" s="1"/>
  <c r="E362" i="5" l="1"/>
  <c r="F362" i="5" s="1"/>
  <c r="G362" i="5" s="1"/>
  <c r="C363" i="5" s="1"/>
  <c r="E363" i="5" l="1"/>
  <c r="F363" i="5" s="1"/>
  <c r="G363" i="5" s="1"/>
  <c r="C364" i="5" s="1"/>
  <c r="E364" i="5" l="1"/>
  <c r="F364" i="5" s="1"/>
  <c r="G364" i="5" s="1"/>
  <c r="C365" i="5" s="1"/>
  <c r="E365" i="5" l="1"/>
  <c r="F365" i="5" s="1"/>
  <c r="G365" i="5" s="1"/>
  <c r="C366" i="5" s="1"/>
  <c r="E366" i="5" l="1"/>
  <c r="F366" i="5" s="1"/>
  <c r="G366" i="5" s="1"/>
  <c r="C367" i="5" s="1"/>
  <c r="E367" i="5" l="1"/>
  <c r="F367" i="5" s="1"/>
  <c r="G367" i="5" s="1"/>
  <c r="C368" i="5" s="1"/>
  <c r="E368" i="5" l="1"/>
  <c r="F368" i="5" s="1"/>
  <c r="G368" i="5" s="1"/>
  <c r="C369" i="5" s="1"/>
  <c r="E369" i="5" l="1"/>
  <c r="F369" i="5" s="1"/>
  <c r="G369" i="5" s="1"/>
  <c r="C370" i="5" s="1"/>
  <c r="E370" i="5" l="1"/>
  <c r="F370" i="5" s="1"/>
  <c r="G370" i="5"/>
  <c r="C371" i="5" s="1"/>
  <c r="E371" i="5" l="1"/>
  <c r="F371" i="5" s="1"/>
  <c r="G371" i="5" s="1"/>
  <c r="C372" i="5" s="1"/>
  <c r="E372" i="5" l="1"/>
  <c r="F372" i="5" s="1"/>
  <c r="G372" i="5" s="1"/>
  <c r="C373" i="5" s="1"/>
  <c r="E373" i="5" l="1"/>
  <c r="F373" i="5" s="1"/>
  <c r="G373" i="5" s="1"/>
  <c r="C374" i="5" s="1"/>
  <c r="E374" i="5" l="1"/>
  <c r="F374" i="5" s="1"/>
  <c r="G374" i="5" s="1"/>
  <c r="C375" i="5" s="1"/>
  <c r="E375" i="5" l="1"/>
  <c r="F375" i="5" s="1"/>
  <c r="G375" i="5" s="1"/>
  <c r="C376" i="5" s="1"/>
  <c r="E376" i="5" l="1"/>
  <c r="F376" i="5" s="1"/>
  <c r="G376" i="5" s="1"/>
  <c r="C377" i="5" s="1"/>
  <c r="E377" i="5" l="1"/>
  <c r="F377" i="5" s="1"/>
  <c r="G377" i="5"/>
  <c r="C378" i="5" s="1"/>
  <c r="E378" i="5" l="1"/>
  <c r="F378" i="5" s="1"/>
  <c r="G378" i="5" s="1"/>
  <c r="C379" i="5" s="1"/>
  <c r="E379" i="5" l="1"/>
  <c r="F379" i="5" s="1"/>
  <c r="G379" i="5" s="1"/>
  <c r="C380" i="5" s="1"/>
  <c r="E380" i="5" l="1"/>
  <c r="F380" i="5" s="1"/>
  <c r="G380" i="5" s="1"/>
  <c r="C381" i="5" s="1"/>
  <c r="E381" i="5" l="1"/>
  <c r="F381" i="5" s="1"/>
  <c r="G381" i="5" s="1"/>
  <c r="C382" i="5" s="1"/>
  <c r="E382" i="5" l="1"/>
  <c r="F382" i="5" s="1"/>
  <c r="G382" i="5" s="1"/>
  <c r="C383" i="5" s="1"/>
  <c r="E383" i="5" l="1"/>
  <c r="F383" i="5" s="1"/>
  <c r="G383" i="5" s="1"/>
  <c r="C384" i="5" s="1"/>
  <c r="E384" i="5" l="1"/>
  <c r="F384" i="5" s="1"/>
  <c r="G384" i="5" s="1"/>
  <c r="C385" i="5" s="1"/>
  <c r="E385" i="5" l="1"/>
  <c r="F385" i="5" s="1"/>
  <c r="G385" i="5" s="1"/>
  <c r="C386" i="5" s="1"/>
  <c r="E386" i="5" l="1"/>
  <c r="F386" i="5" s="1"/>
  <c r="G386" i="5" s="1"/>
  <c r="C387" i="5" s="1"/>
  <c r="E387" i="5" l="1"/>
  <c r="F387" i="5" s="1"/>
  <c r="G387" i="5" s="1"/>
  <c r="C388" i="5" s="1"/>
  <c r="E388" i="5" l="1"/>
  <c r="F388" i="5" s="1"/>
  <c r="G388" i="5" s="1"/>
  <c r="C389" i="5" s="1"/>
  <c r="E389" i="5" l="1"/>
  <c r="F389" i="5" s="1"/>
  <c r="G389" i="5" s="1"/>
  <c r="C390" i="5" s="1"/>
  <c r="E390" i="5" l="1"/>
  <c r="F390" i="5" s="1"/>
  <c r="G390" i="5" s="1"/>
  <c r="C391" i="5" s="1"/>
  <c r="E391" i="5" l="1"/>
  <c r="F391" i="5" s="1"/>
  <c r="G391" i="5" s="1"/>
  <c r="C392" i="5" s="1"/>
  <c r="E392" i="5" l="1"/>
  <c r="F392" i="5" s="1"/>
  <c r="G392" i="5" s="1"/>
  <c r="C393" i="5" s="1"/>
  <c r="E393" i="5" l="1"/>
  <c r="F393" i="5" s="1"/>
  <c r="G393" i="5" s="1"/>
  <c r="C394" i="5" s="1"/>
  <c r="E394" i="5" l="1"/>
  <c r="F394" i="5" s="1"/>
  <c r="G394" i="5" s="1"/>
  <c r="C395" i="5" s="1"/>
  <c r="E395" i="5" l="1"/>
  <c r="F395" i="5" s="1"/>
  <c r="G395" i="5" s="1"/>
  <c r="C396" i="5" s="1"/>
  <c r="E396" i="5" l="1"/>
  <c r="F396" i="5" s="1"/>
  <c r="G396" i="5" s="1"/>
  <c r="C397" i="5" s="1"/>
  <c r="E397" i="5" l="1"/>
  <c r="F397" i="5" s="1"/>
  <c r="G397" i="5" s="1"/>
  <c r="C398" i="5" s="1"/>
  <c r="E398" i="5" l="1"/>
  <c r="F398" i="5" s="1"/>
  <c r="G398" i="5" s="1"/>
  <c r="C399" i="5" s="1"/>
  <c r="E399" i="5" l="1"/>
  <c r="F399" i="5" s="1"/>
  <c r="G399" i="5" s="1"/>
  <c r="C400" i="5" s="1"/>
  <c r="E400" i="5" l="1"/>
  <c r="F400" i="5" s="1"/>
  <c r="G400" i="5" s="1"/>
  <c r="C401" i="5" s="1"/>
  <c r="E401" i="5" l="1"/>
  <c r="F401" i="5" s="1"/>
  <c r="G401" i="5"/>
  <c r="C402" i="5" s="1"/>
  <c r="E402" i="5" l="1"/>
  <c r="F402" i="5" s="1"/>
  <c r="G402" i="5" s="1"/>
  <c r="C403" i="5" s="1"/>
  <c r="E403" i="5" l="1"/>
  <c r="F403" i="5" s="1"/>
  <c r="G403" i="5"/>
  <c r="C404" i="5" s="1"/>
  <c r="E404" i="5" l="1"/>
  <c r="F404" i="5" s="1"/>
  <c r="G404" i="5"/>
  <c r="C405" i="5" s="1"/>
  <c r="E405" i="5" l="1"/>
  <c r="F405" i="5" s="1"/>
  <c r="G405" i="5"/>
  <c r="C406" i="5" s="1"/>
  <c r="E406" i="5" l="1"/>
  <c r="F406" i="5" s="1"/>
  <c r="G406" i="5"/>
  <c r="C407" i="5" s="1"/>
  <c r="E407" i="5" l="1"/>
  <c r="F407" i="5" s="1"/>
  <c r="G407" i="5"/>
  <c r="C408" i="5" s="1"/>
  <c r="E408" i="5" l="1"/>
  <c r="F408" i="5" s="1"/>
  <c r="G408" i="5"/>
  <c r="C409" i="5" s="1"/>
  <c r="E409" i="5" l="1"/>
  <c r="F409" i="5" s="1"/>
  <c r="G409" i="5"/>
  <c r="C410" i="5" s="1"/>
  <c r="E410" i="5" l="1"/>
  <c r="F410" i="5" s="1"/>
  <c r="G410" i="5"/>
  <c r="C411" i="5" s="1"/>
  <c r="E411" i="5" l="1"/>
  <c r="F411" i="5" s="1"/>
  <c r="G411" i="5"/>
  <c r="C412" i="5" s="1"/>
  <c r="E412" i="5" l="1"/>
  <c r="F412" i="5" s="1"/>
  <c r="G412" i="5"/>
  <c r="C413" i="5" s="1"/>
  <c r="E413" i="5" l="1"/>
  <c r="F413" i="5" s="1"/>
  <c r="G413" i="5"/>
  <c r="C414" i="5" s="1"/>
  <c r="E414" i="5" l="1"/>
  <c r="F414" i="5" s="1"/>
  <c r="G414" i="5"/>
  <c r="C415" i="5" s="1"/>
  <c r="E415" i="5" l="1"/>
  <c r="F415" i="5" s="1"/>
  <c r="G415" i="5"/>
  <c r="C416" i="5" s="1"/>
  <c r="E416" i="5" l="1"/>
  <c r="F416" i="5" s="1"/>
  <c r="G416" i="5"/>
  <c r="C417" i="5" s="1"/>
  <c r="E417" i="5" l="1"/>
  <c r="F417" i="5" s="1"/>
  <c r="G417" i="5"/>
  <c r="C418" i="5" s="1"/>
  <c r="E418" i="5" l="1"/>
  <c r="F418" i="5" s="1"/>
  <c r="G418" i="5" s="1"/>
  <c r="C419" i="5" s="1"/>
  <c r="E419" i="5" l="1"/>
  <c r="F419" i="5" s="1"/>
  <c r="G419" i="5" s="1"/>
  <c r="C420" i="5" s="1"/>
  <c r="E420" i="5" l="1"/>
  <c r="F420" i="5" s="1"/>
  <c r="G420" i="5" s="1"/>
  <c r="C421" i="5" s="1"/>
  <c r="E421" i="5" l="1"/>
  <c r="F421" i="5" s="1"/>
  <c r="G421" i="5" s="1"/>
  <c r="C422" i="5" s="1"/>
  <c r="E422" i="5" l="1"/>
  <c r="F422" i="5" s="1"/>
  <c r="G422" i="5" s="1"/>
  <c r="C423" i="5" s="1"/>
  <c r="E423" i="5" l="1"/>
  <c r="F423" i="5" s="1"/>
  <c r="G423" i="5" s="1"/>
  <c r="C424" i="5" s="1"/>
  <c r="E424" i="5" l="1"/>
  <c r="F424" i="5" s="1"/>
  <c r="G424" i="5" s="1"/>
  <c r="C425" i="5" s="1"/>
  <c r="E425" i="5" l="1"/>
  <c r="F425" i="5" s="1"/>
  <c r="G425" i="5" s="1"/>
  <c r="C426" i="5" s="1"/>
  <c r="E426" i="5" l="1"/>
  <c r="F426" i="5" s="1"/>
  <c r="G426" i="5" s="1"/>
  <c r="C427" i="5" s="1"/>
  <c r="E427" i="5" l="1"/>
  <c r="F427" i="5" s="1"/>
  <c r="G427" i="5" s="1"/>
  <c r="C428" i="5" s="1"/>
  <c r="E428" i="5" l="1"/>
  <c r="F428" i="5" s="1"/>
  <c r="G428" i="5" s="1"/>
  <c r="C429" i="5" s="1"/>
  <c r="E429" i="5" l="1"/>
  <c r="F429" i="5" s="1"/>
  <c r="G429" i="5" s="1"/>
  <c r="C430" i="5" s="1"/>
  <c r="E430" i="5" l="1"/>
  <c r="F430" i="5" s="1"/>
  <c r="G430" i="5" s="1"/>
  <c r="C431" i="5" s="1"/>
  <c r="E431" i="5" l="1"/>
  <c r="F431" i="5" s="1"/>
  <c r="G431" i="5" s="1"/>
  <c r="C432" i="5" s="1"/>
  <c r="E432" i="5" l="1"/>
  <c r="F432" i="5" s="1"/>
  <c r="G432" i="5" s="1"/>
  <c r="C433" i="5" s="1"/>
  <c r="E433" i="5" l="1"/>
  <c r="F433" i="5" s="1"/>
  <c r="G433" i="5"/>
  <c r="C434" i="5" s="1"/>
  <c r="E434" i="5" l="1"/>
  <c r="F434" i="5" s="1"/>
  <c r="G434" i="5" s="1"/>
  <c r="C435" i="5" s="1"/>
  <c r="E435" i="5" l="1"/>
  <c r="F435" i="5" s="1"/>
  <c r="G435" i="5" s="1"/>
  <c r="C436" i="5" s="1"/>
  <c r="E436" i="5" l="1"/>
  <c r="F436" i="5" s="1"/>
  <c r="G436" i="5" s="1"/>
  <c r="C437" i="5" s="1"/>
  <c r="E437" i="5" l="1"/>
  <c r="F437" i="5" s="1"/>
  <c r="G437" i="5" s="1"/>
  <c r="C438" i="5" s="1"/>
  <c r="E438" i="5" l="1"/>
  <c r="F438" i="5" s="1"/>
  <c r="G438" i="5" s="1"/>
  <c r="C439" i="5" s="1"/>
  <c r="E439" i="5" l="1"/>
  <c r="F439" i="5" s="1"/>
  <c r="G439" i="5" s="1"/>
  <c r="C440" i="5" s="1"/>
  <c r="E440" i="5" l="1"/>
  <c r="F440" i="5" s="1"/>
  <c r="G440" i="5" s="1"/>
  <c r="C441" i="5" s="1"/>
  <c r="E441" i="5" l="1"/>
  <c r="F441" i="5" s="1"/>
  <c r="G441" i="5" s="1"/>
  <c r="C442" i="5" s="1"/>
  <c r="E442" i="5" l="1"/>
  <c r="F442" i="5" s="1"/>
  <c r="G442" i="5" s="1"/>
  <c r="C443" i="5" s="1"/>
  <c r="E443" i="5" l="1"/>
  <c r="F443" i="5" s="1"/>
  <c r="G443" i="5" s="1"/>
  <c r="C444" i="5" s="1"/>
  <c r="E444" i="5" l="1"/>
  <c r="F444" i="5" s="1"/>
  <c r="G444" i="5" s="1"/>
  <c r="C445" i="5" s="1"/>
  <c r="E445" i="5" l="1"/>
  <c r="F445" i="5" s="1"/>
  <c r="G445" i="5" s="1"/>
  <c r="C446" i="5" s="1"/>
  <c r="E446" i="5" l="1"/>
  <c r="F446" i="5" s="1"/>
  <c r="G446" i="5" s="1"/>
  <c r="C447" i="5" s="1"/>
  <c r="E447" i="5" l="1"/>
  <c r="F447" i="5" s="1"/>
  <c r="G447" i="5" s="1"/>
  <c r="C448" i="5" s="1"/>
  <c r="E448" i="5" l="1"/>
  <c r="F448" i="5" s="1"/>
  <c r="G448" i="5" s="1"/>
  <c r="C449" i="5" s="1"/>
  <c r="E449" i="5" l="1"/>
  <c r="F449" i="5" s="1"/>
  <c r="G449" i="5"/>
  <c r="C450" i="5" s="1"/>
  <c r="E450" i="5" l="1"/>
  <c r="F450" i="5" s="1"/>
  <c r="G450" i="5" s="1"/>
  <c r="C451" i="5" s="1"/>
  <c r="E451" i="5" l="1"/>
  <c r="F451" i="5" s="1"/>
  <c r="G451" i="5" s="1"/>
  <c r="C452" i="5" s="1"/>
  <c r="E452" i="5" l="1"/>
  <c r="F452" i="5" s="1"/>
  <c r="G452" i="5" s="1"/>
  <c r="C453" i="5" s="1"/>
  <c r="E453" i="5" l="1"/>
  <c r="F453" i="5" s="1"/>
  <c r="G453" i="5" s="1"/>
  <c r="C454" i="5" s="1"/>
  <c r="E454" i="5" l="1"/>
  <c r="F454" i="5" s="1"/>
  <c r="G454" i="5" s="1"/>
  <c r="C455" i="5" s="1"/>
  <c r="E455" i="5" l="1"/>
  <c r="F455" i="5" s="1"/>
  <c r="G455" i="5" s="1"/>
  <c r="C456" i="5" s="1"/>
  <c r="E456" i="5" l="1"/>
  <c r="F456" i="5" s="1"/>
  <c r="G456" i="5" s="1"/>
  <c r="C457" i="5" s="1"/>
  <c r="E457" i="5" l="1"/>
  <c r="F457" i="5" s="1"/>
  <c r="G457" i="5" s="1"/>
  <c r="C458" i="5" s="1"/>
  <c r="E458" i="5" l="1"/>
  <c r="F458" i="5" s="1"/>
  <c r="G458" i="5" s="1"/>
  <c r="C459" i="5" s="1"/>
  <c r="E459" i="5" l="1"/>
  <c r="F459" i="5" s="1"/>
  <c r="G459" i="5" s="1"/>
  <c r="C460" i="5" s="1"/>
  <c r="E460" i="5" l="1"/>
  <c r="F460" i="5" s="1"/>
  <c r="G460" i="5" s="1"/>
  <c r="C461" i="5" s="1"/>
  <c r="E461" i="5" l="1"/>
  <c r="F461" i="5" s="1"/>
  <c r="G461" i="5" s="1"/>
  <c r="C462" i="5" s="1"/>
  <c r="E462" i="5" l="1"/>
  <c r="F462" i="5" s="1"/>
  <c r="G462" i="5" s="1"/>
  <c r="C463" i="5" s="1"/>
  <c r="E463" i="5" l="1"/>
  <c r="F463" i="5" s="1"/>
  <c r="G463" i="5" s="1"/>
  <c r="C464" i="5" s="1"/>
  <c r="E464" i="5" l="1"/>
  <c r="F464" i="5" s="1"/>
  <c r="G464" i="5" s="1"/>
  <c r="C465" i="5" s="1"/>
  <c r="E465" i="5" l="1"/>
  <c r="F465" i="5" s="1"/>
  <c r="G465" i="5" s="1"/>
  <c r="C466" i="5" s="1"/>
  <c r="E466" i="5" l="1"/>
  <c r="F466" i="5" s="1"/>
  <c r="G466" i="5" s="1"/>
  <c r="C467" i="5" s="1"/>
  <c r="E467" i="5" l="1"/>
  <c r="F467" i="5" s="1"/>
  <c r="G467" i="5"/>
  <c r="C468" i="5" s="1"/>
  <c r="E468" i="5" l="1"/>
  <c r="F468" i="5" s="1"/>
  <c r="G468" i="5" s="1"/>
  <c r="C469" i="5" s="1"/>
  <c r="E469" i="5" l="1"/>
  <c r="F469" i="5" s="1"/>
  <c r="G469" i="5" s="1"/>
  <c r="C470" i="5" s="1"/>
  <c r="E470" i="5" l="1"/>
  <c r="F470" i="5" s="1"/>
  <c r="G470" i="5" s="1"/>
  <c r="C471" i="5" s="1"/>
  <c r="E471" i="5" l="1"/>
  <c r="F471" i="5" s="1"/>
  <c r="G471" i="5" s="1"/>
  <c r="C472" i="5" s="1"/>
  <c r="E472" i="5" l="1"/>
  <c r="F472" i="5" s="1"/>
  <c r="G472" i="5" s="1"/>
  <c r="C473" i="5" s="1"/>
  <c r="E473" i="5" l="1"/>
  <c r="F473" i="5" s="1"/>
  <c r="G473" i="5" s="1"/>
  <c r="C474" i="5" s="1"/>
  <c r="E474" i="5" l="1"/>
  <c r="F474" i="5" s="1"/>
  <c r="G474" i="5" s="1"/>
  <c r="C475" i="5" s="1"/>
  <c r="E475" i="5" l="1"/>
  <c r="F475" i="5" s="1"/>
  <c r="G475" i="5" s="1"/>
  <c r="C476" i="5" s="1"/>
  <c r="E476" i="5" l="1"/>
  <c r="F476" i="5" s="1"/>
  <c r="G476" i="5" s="1"/>
  <c r="C477" i="5" s="1"/>
  <c r="E477" i="5" l="1"/>
  <c r="F477" i="5" s="1"/>
  <c r="G477" i="5" s="1"/>
  <c r="C478" i="5" s="1"/>
  <c r="E478" i="5" l="1"/>
  <c r="F478" i="5" s="1"/>
  <c r="G478" i="5" s="1"/>
  <c r="C479" i="5" s="1"/>
  <c r="E479" i="5" l="1"/>
  <c r="F479" i="5" s="1"/>
  <c r="G479" i="5" s="1"/>
  <c r="C480" i="5" s="1"/>
  <c r="E480" i="5" l="1"/>
  <c r="F480" i="5" s="1"/>
  <c r="G480" i="5" s="1"/>
  <c r="C481" i="5" s="1"/>
  <c r="E481" i="5" l="1"/>
  <c r="F481" i="5" s="1"/>
  <c r="G481" i="5" s="1"/>
  <c r="C482" i="5" s="1"/>
  <c r="E482" i="5" l="1"/>
  <c r="F482" i="5" s="1"/>
  <c r="G482" i="5" s="1"/>
  <c r="C483" i="5" s="1"/>
  <c r="E483" i="5" l="1"/>
  <c r="F483" i="5" s="1"/>
  <c r="G483" i="5" s="1"/>
  <c r="C484" i="5" s="1"/>
  <c r="E484" i="5" l="1"/>
  <c r="F484" i="5" s="1"/>
  <c r="G484" i="5" s="1"/>
  <c r="C485" i="5" s="1"/>
  <c r="E485" i="5" l="1"/>
  <c r="F485" i="5" s="1"/>
  <c r="G485" i="5" s="1"/>
  <c r="C486" i="5" s="1"/>
  <c r="E486" i="5" l="1"/>
  <c r="F486" i="5" s="1"/>
  <c r="G486" i="5" s="1"/>
  <c r="C487" i="5" s="1"/>
  <c r="E487" i="5" l="1"/>
  <c r="F487" i="5" s="1"/>
  <c r="G487" i="5" s="1"/>
  <c r="C488" i="5" s="1"/>
  <c r="E488" i="5" l="1"/>
  <c r="F488" i="5" s="1"/>
  <c r="G488" i="5" s="1"/>
  <c r="C489" i="5" s="1"/>
  <c r="E489" i="5" l="1"/>
  <c r="F489" i="5" s="1"/>
  <c r="G489" i="5" s="1"/>
  <c r="C490" i="5" s="1"/>
  <c r="E490" i="5" l="1"/>
  <c r="F490" i="5" s="1"/>
  <c r="G490" i="5" s="1"/>
  <c r="C491" i="5" s="1"/>
  <c r="E491" i="5" l="1"/>
  <c r="F491" i="5" s="1"/>
  <c r="G491" i="5" s="1"/>
  <c r="C492" i="5" s="1"/>
  <c r="E492" i="5" l="1"/>
  <c r="F492" i="5" s="1"/>
  <c r="G492" i="5" s="1"/>
  <c r="C493" i="5" s="1"/>
  <c r="E493" i="5" l="1"/>
  <c r="F493" i="5" s="1"/>
  <c r="G493" i="5" s="1"/>
  <c r="C494" i="5" s="1"/>
  <c r="E494" i="5" l="1"/>
  <c r="F494" i="5" s="1"/>
  <c r="G49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<sst xmlns="http://schemas.openxmlformats.org/spreadsheetml/2006/main" count="73" uniqueCount="54">
  <si>
    <t>Date</t>
  </si>
  <si>
    <t>Sales in Million $</t>
  </si>
  <si>
    <t>Units Sold:</t>
  </si>
  <si>
    <t>Selling Price:</t>
  </si>
  <si>
    <t>Variable Cost:</t>
  </si>
  <si>
    <t>Fixed Cost:</t>
  </si>
  <si>
    <t>Most Likely Scenario</t>
  </si>
  <si>
    <t>Worst Case Scenario</t>
  </si>
  <si>
    <t>Selling Price: $20</t>
  </si>
  <si>
    <t>Variable Cost: $15</t>
  </si>
  <si>
    <t>Fixed Cost: $70,000</t>
  </si>
  <si>
    <t>Best Case Scenario</t>
  </si>
  <si>
    <t>Quantity Sold</t>
  </si>
  <si>
    <t>Price per Unit</t>
  </si>
  <si>
    <t>Variable Cost per Unit</t>
  </si>
  <si>
    <t>Fixed Cost</t>
  </si>
  <si>
    <t>PV</t>
  </si>
  <si>
    <t>Real Estate Loan</t>
  </si>
  <si>
    <t>RATE</t>
  </si>
  <si>
    <t>Interest rate</t>
  </si>
  <si>
    <t>NPER</t>
  </si>
  <si>
    <t>Term of Loan(yrs)</t>
  </si>
  <si>
    <t>PMT</t>
  </si>
  <si>
    <t>Monthly Payment</t>
  </si>
  <si>
    <t>Total Cash Paid</t>
  </si>
  <si>
    <t>Amortization Table</t>
  </si>
  <si>
    <t>Mo #</t>
  </si>
  <si>
    <t>Loan Balance</t>
  </si>
  <si>
    <t>Payment</t>
  </si>
  <si>
    <t>Interest</t>
  </si>
  <si>
    <t>Principal</t>
  </si>
  <si>
    <t>Business Details</t>
  </si>
  <si>
    <t>Income Statement</t>
  </si>
  <si>
    <t>Total Revenue</t>
  </si>
  <si>
    <t>Variable Costs</t>
  </si>
  <si>
    <t>Fixed Costs</t>
  </si>
  <si>
    <t>Profit</t>
  </si>
  <si>
    <t>Constraints</t>
  </si>
  <si>
    <t>Max Price per Unit</t>
  </si>
  <si>
    <t>Units_Sold</t>
  </si>
  <si>
    <t>Selling_Price</t>
  </si>
  <si>
    <t>Variable_Cost</t>
  </si>
  <si>
    <t>Fixed_Cost</t>
  </si>
  <si>
    <t>Created by NADIR ABDULHADI on 23/10/2025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</si>
  <si>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</si>
  <si>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</si>
  <si>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</si>
  <si>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</si>
  <si>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</si>
  <si>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</si>
  <si>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</si>
  <si>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Forecast(Sales in Million $)</t>
  </si>
  <si>
    <t>Lower Confidence Bound(Sales in Million $)</t>
  </si>
  <si>
    <t>Upper Confidence Bound(Sales in Million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</si>
</sst>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#,##0_);\(#,##0\);\-\-_)"/>
    <numFmt numFmtId="169" formatCode="_(* #,##0_);_(* \(#,##0\);_(* &quot;-&quot;??_);_(@_)"/>
    <numFmt numFmtId="170" formatCode="&quot;$&quot;#,##0"/>
    <numFmt numFmtId="171" formatCode="[$$-C09]#,##0.00"/>
    <numFmt numFmtId="172" formatCode="#,##0.0_);\(#,##0.0\);\-\-_)"/>
    <numFmt numFmtId="176" formatCode="[$$-1009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  <font>
      <sz val="14"/>
      <color theme="0"/>
      <name val="Arial Black"/>
      <family val="2"/>
    </font>
    <font>
      <b/>
      <i/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0" fontId="2" fillId="3" borderId="0" xfId="0" applyFont="1" applyFill="1"/>
    <xf numFmtId="0" fontId="7" fillId="4" borderId="0" xfId="0" applyFont="1" applyFill="1"/>
    <xf numFmtId="165" fontId="0" fillId="0" borderId="0" xfId="0" applyNumberFormat="1"/>
    <xf numFmtId="9" fontId="0" fillId="0" borderId="1" xfId="3" applyFont="1" applyBorder="1" applyAlignment="1">
      <alignment horizontal="center" vertical="center"/>
    </xf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4" fillId="2" borderId="0" xfId="0" applyFont="1" applyFill="1"/>
    <xf numFmtId="169" fontId="0" fillId="0" borderId="0" xfId="1" applyNumberFormat="1" applyFont="1"/>
    <xf numFmtId="170" fontId="0" fillId="0" borderId="0" xfId="2" applyNumberFormat="1" applyFont="1"/>
    <xf numFmtId="170" fontId="5" fillId="0" borderId="0" xfId="0" applyNumberFormat="1" applyFont="1"/>
    <xf numFmtId="168" fontId="0" fillId="0" borderId="0" xfId="0" applyNumberFormat="1"/>
    <xf numFmtId="0" fontId="3" fillId="6" borderId="4" xfId="0" applyFont="1" applyFill="1" applyBorder="1" applyAlignment="1">
      <alignment horizontal="left"/>
    </xf>
    <xf numFmtId="168" fontId="3" fillId="6" borderId="4" xfId="0" applyNumberFormat="1" applyFont="1" applyFill="1" applyBorder="1"/>
    <xf numFmtId="0" fontId="4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169" fontId="0" fillId="0" borderId="0" xfId="0" applyNumberFormat="1"/>
    <xf numFmtId="0" fontId="0" fillId="0" borderId="0" xfId="0" applyFill="1" applyBorder="1" applyAlignment="1"/>
    <xf numFmtId="169" fontId="0" fillId="0" borderId="0" xfId="0" applyNumberFormat="1" applyFill="1" applyBorder="1" applyAlignment="1"/>
    <xf numFmtId="170" fontId="0" fillId="0" borderId="0" xfId="0" applyNumberFormat="1" applyFill="1" applyBorder="1" applyAlignment="1"/>
    <xf numFmtId="169" fontId="0" fillId="0" borderId="6" xfId="0" applyNumberFormat="1" applyFill="1" applyBorder="1" applyAlignment="1"/>
    <xf numFmtId="0" fontId="8" fillId="7" borderId="3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left"/>
    </xf>
    <xf numFmtId="0" fontId="0" fillId="0" borderId="4" xfId="0" applyFill="1" applyBorder="1" applyAlignment="1"/>
    <xf numFmtId="0" fontId="9" fillId="8" borderId="0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9" fillId="8" borderId="6" xfId="0" applyFont="1" applyFill="1" applyBorder="1" applyAlignment="1">
      <alignment horizontal="left"/>
    </xf>
    <xf numFmtId="0" fontId="11" fillId="7" borderId="5" xfId="0" applyFont="1" applyFill="1" applyBorder="1" applyAlignment="1">
      <alignment horizontal="right"/>
    </xf>
    <xf numFmtId="0" fontId="11" fillId="7" borderId="3" xfId="0" applyFont="1" applyFill="1" applyBorder="1" applyAlignment="1">
      <alignment horizontal="right"/>
    </xf>
    <xf numFmtId="169" fontId="0" fillId="9" borderId="0" xfId="0" applyNumberFormat="1" applyFill="1" applyBorder="1" applyAlignment="1"/>
    <xf numFmtId="170" fontId="0" fillId="9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171" fontId="0" fillId="0" borderId="0" xfId="0" applyNumberFormat="1"/>
    <xf numFmtId="172" fontId="5" fillId="0" borderId="0" xfId="0" applyNumberFormat="1" applyFont="1"/>
    <xf numFmtId="176" fontId="0" fillId="0" borderId="2" xfId="0" applyNumberFormat="1" applyBorder="1" applyAlignment="1">
      <alignment horizontal="center" vertical="center"/>
    </xf>
    <xf numFmtId="176" fontId="0" fillId="0" borderId="1" xfId="2" applyNumberFormat="1" applyFont="1" applyBorder="1" applyAlignment="1">
      <alignment horizontal="center" vertical="center"/>
    </xf>
    <xf numFmtId="165" fontId="0" fillId="0" borderId="7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"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'Forecasting Sheet'!$B$1</c:f>
              <c:strCache>
                <c:ptCount val="1"/>
                <c:pt idx="0">
                  <c:v>Sales in Million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'Forecasting Sheet'!$B$2:$B$53</c:f>
              <c:numCache>
                <c:formatCode>"$"#,##0_);[Red]\("$"#,##0\)</c:formatCode>
                <c:ptCount val="52"/>
                <c:pt idx="0">
                  <c:v>17696</c:v>
                </c:pt>
                <c:pt idx="1">
                  <c:v>19687</c:v>
                </c:pt>
                <c:pt idx="2">
                  <c:v>23811</c:v>
                </c:pt>
                <c:pt idx="3">
                  <c:v>20516</c:v>
                </c:pt>
                <c:pt idx="4">
                  <c:v>19162</c:v>
                </c:pt>
                <c:pt idx="5">
                  <c:v>20891</c:v>
                </c:pt>
                <c:pt idx="6">
                  <c:v>24829</c:v>
                </c:pt>
                <c:pt idx="7">
                  <c:v>21819</c:v>
                </c:pt>
                <c:pt idx="8">
                  <c:v>20980</c:v>
                </c:pt>
                <c:pt idx="9">
                  <c:v>22762</c:v>
                </c:pt>
                <c:pt idx="10">
                  <c:v>26472</c:v>
                </c:pt>
                <c:pt idx="11">
                  <c:v>23154</c:v>
                </c:pt>
                <c:pt idx="12">
                  <c:v>22207</c:v>
                </c:pt>
                <c:pt idx="13">
                  <c:v>23887</c:v>
                </c:pt>
                <c:pt idx="14">
                  <c:v>28108</c:v>
                </c:pt>
                <c:pt idx="15">
                  <c:v>25026</c:v>
                </c:pt>
                <c:pt idx="16">
                  <c:v>23883</c:v>
                </c:pt>
                <c:pt idx="17">
                  <c:v>24947</c:v>
                </c:pt>
                <c:pt idx="18">
                  <c:v>30463</c:v>
                </c:pt>
                <c:pt idx="19">
                  <c:v>26302</c:v>
                </c:pt>
                <c:pt idx="20">
                  <c:v>26491</c:v>
                </c:pt>
                <c:pt idx="21">
                  <c:v>26381</c:v>
                </c:pt>
                <c:pt idx="22">
                  <c:v>30839</c:v>
                </c:pt>
                <c:pt idx="23">
                  <c:v>27223</c:v>
                </c:pt>
                <c:pt idx="24">
                  <c:v>25782</c:v>
                </c:pt>
                <c:pt idx="25">
                  <c:v>28260</c:v>
                </c:pt>
                <c:pt idx="26">
                  <c:v>38053</c:v>
                </c:pt>
                <c:pt idx="27">
                  <c:v>33536</c:v>
                </c:pt>
                <c:pt idx="28">
                  <c:v>32261</c:v>
                </c:pt>
                <c:pt idx="29">
                  <c:v>37500</c:v>
                </c:pt>
                <c:pt idx="30">
                  <c:v>41118</c:v>
                </c:pt>
                <c:pt idx="31">
                  <c:v>45215</c:v>
                </c:pt>
                <c:pt idx="32">
                  <c:v>17808</c:v>
                </c:pt>
                <c:pt idx="33">
                  <c:v>20570</c:v>
                </c:pt>
                <c:pt idx="34">
                  <c:v>18650</c:v>
                </c:pt>
                <c:pt idx="35">
                  <c:v>18130</c:v>
                </c:pt>
                <c:pt idx="36">
                  <c:v>18246</c:v>
                </c:pt>
                <c:pt idx="37">
                  <c:v>19124</c:v>
                </c:pt>
                <c:pt idx="38">
                  <c:v>22522</c:v>
                </c:pt>
                <c:pt idx="39">
                  <c:v>19470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6-4958-87E9-CD21E68586A9}"/>
            </c:ext>
          </c:extLst>
        </c:ser>
        <c:ser>
          <c:idx val="1"/>
          <c:order val="1"/>
          <c:tx>
            <c:strRef>
              <c:f>'Forecasting Sheet'!$C$1</c:f>
              <c:strCache>
                <c:ptCount val="1"/>
                <c:pt idx="0">
                  <c:v>Forecast(Sales in Million $)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'Forecasting Sheet'!$A$2:$A$53</c:f>
              <c:numCache>
                <c:formatCode>m/d/yyyy</c:formatCode>
                <c:ptCount val="52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  <c:pt idx="28">
                  <c:v>44651</c:v>
                </c:pt>
                <c:pt idx="29">
                  <c:v>44742</c:v>
                </c:pt>
                <c:pt idx="30">
                  <c:v>44834</c:v>
                </c:pt>
                <c:pt idx="31">
                  <c:v>44926</c:v>
                </c:pt>
                <c:pt idx="32">
                  <c:v>45016</c:v>
                </c:pt>
                <c:pt idx="33">
                  <c:v>45107</c:v>
                </c:pt>
                <c:pt idx="34">
                  <c:v>45199</c:v>
                </c:pt>
                <c:pt idx="35">
                  <c:v>45291</c:v>
                </c:pt>
                <c:pt idx="36">
                  <c:v>45382</c:v>
                </c:pt>
                <c:pt idx="37">
                  <c:v>45473</c:v>
                </c:pt>
                <c:pt idx="38">
                  <c:v>45565</c:v>
                </c:pt>
                <c:pt idx="39">
                  <c:v>45657</c:v>
                </c:pt>
                <c:pt idx="40">
                  <c:v>45747</c:v>
                </c:pt>
                <c:pt idx="41">
                  <c:v>45839</c:v>
                </c:pt>
                <c:pt idx="42">
                  <c:v>45931</c:v>
                </c:pt>
                <c:pt idx="43">
                  <c:v>46022</c:v>
                </c:pt>
                <c:pt idx="44">
                  <c:v>46112</c:v>
                </c:pt>
                <c:pt idx="45">
                  <c:v>46204</c:v>
                </c:pt>
                <c:pt idx="46">
                  <c:v>46296</c:v>
                </c:pt>
                <c:pt idx="47">
                  <c:v>46387</c:v>
                </c:pt>
                <c:pt idx="48">
                  <c:v>46477</c:v>
                </c:pt>
                <c:pt idx="49">
                  <c:v>46569</c:v>
                </c:pt>
                <c:pt idx="50">
                  <c:v>46661</c:v>
                </c:pt>
                <c:pt idx="51">
                  <c:v>46752</c:v>
                </c:pt>
              </c:numCache>
            </c:numRef>
          </c:cat>
          <c:val>
            <c:numRef>
              <c:f>'Forecasting Sheet'!$C$2:$C$53</c:f>
              <c:numCache>
                <c:formatCode>General</c:formatCode>
                <c:ptCount val="52"/>
                <c:pt idx="39" formatCode="&quot;$&quot;#,##0_);[Red]\(&quot;$&quot;#,##0\)">
                  <c:v>19470</c:v>
                </c:pt>
                <c:pt idx="40" formatCode="&quot;$&quot;#,##0_);[Red]\(&quot;$&quot;#,##0\)">
                  <c:v>26459.774566678923</c:v>
                </c:pt>
                <c:pt idx="41" formatCode="&quot;$&quot;#,##0_);[Red]\(&quot;$&quot;#,##0\)">
                  <c:v>26605.891393996051</c:v>
                </c:pt>
                <c:pt idx="42" formatCode="&quot;$&quot;#,##0_);[Red]\(&quot;$&quot;#,##0\)">
                  <c:v>26752.008221313183</c:v>
                </c:pt>
                <c:pt idx="43" formatCode="&quot;$&quot;#,##0_);[Red]\(&quot;$&quot;#,##0\)">
                  <c:v>26898.125048630314</c:v>
                </c:pt>
                <c:pt idx="44" formatCode="&quot;$&quot;#,##0_);[Red]\(&quot;$&quot;#,##0\)">
                  <c:v>27044.241875947442</c:v>
                </c:pt>
                <c:pt idx="45" formatCode="&quot;$&quot;#,##0_);[Red]\(&quot;$&quot;#,##0\)">
                  <c:v>27190.358703264574</c:v>
                </c:pt>
                <c:pt idx="46" formatCode="&quot;$&quot;#,##0_);[Red]\(&quot;$&quot;#,##0\)">
                  <c:v>27336.475530581705</c:v>
                </c:pt>
                <c:pt idx="47" formatCode="&quot;$&quot;#,##0_);[Red]\(&quot;$&quot;#,##0\)">
                  <c:v>27482.592357898833</c:v>
                </c:pt>
                <c:pt idx="48" formatCode="&quot;$&quot;#,##0_);[Red]\(&quot;$&quot;#,##0\)">
                  <c:v>27628.709185215965</c:v>
                </c:pt>
                <c:pt idx="49" formatCode="&quot;$&quot;#,##0_);[Red]\(&quot;$&quot;#,##0\)">
                  <c:v>27774.826012533096</c:v>
                </c:pt>
                <c:pt idx="50" formatCode="&quot;$&quot;#,##0_);[Red]\(&quot;$&quot;#,##0\)">
                  <c:v>27920.942839850224</c:v>
                </c:pt>
                <c:pt idx="51" formatCode="&quot;$&quot;#,##0_);[Red]\(&quot;$&quot;#,##0\)">
                  <c:v>28067.059667167356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6-4958-87E9-CD21E68586A9}"/>
            </c:ext>
          </c:extLst>
        </c:ser>
        <c:ser>
          <c:idx val="2"/>
          <c:order val="2"/>
          <c:tx>
            <c:strRef>
              <c:f>'Forecasting Sheet'!$D$1</c:f>
              <c:strCache>
                <c:ptCount val="1"/>
                <c:pt idx="0">
                  <c:v>Lower Confidence Bound(Sales in Million $)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'Forecasting Sheet'!$A$2:$A$53</c:f>
              <c:numCache>
                <c:formatCode>m/d/yyyy</c:formatCode>
                <c:ptCount val="52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  <c:pt idx="28">
                  <c:v>44651</c:v>
                </c:pt>
                <c:pt idx="29">
                  <c:v>44742</c:v>
                </c:pt>
                <c:pt idx="30">
                  <c:v>44834</c:v>
                </c:pt>
                <c:pt idx="31">
                  <c:v>44926</c:v>
                </c:pt>
                <c:pt idx="32">
                  <c:v>45016</c:v>
                </c:pt>
                <c:pt idx="33">
                  <c:v>45107</c:v>
                </c:pt>
                <c:pt idx="34">
                  <c:v>45199</c:v>
                </c:pt>
                <c:pt idx="35">
                  <c:v>45291</c:v>
                </c:pt>
                <c:pt idx="36">
                  <c:v>45382</c:v>
                </c:pt>
                <c:pt idx="37">
                  <c:v>45473</c:v>
                </c:pt>
                <c:pt idx="38">
                  <c:v>45565</c:v>
                </c:pt>
                <c:pt idx="39">
                  <c:v>45657</c:v>
                </c:pt>
                <c:pt idx="40">
                  <c:v>45747</c:v>
                </c:pt>
                <c:pt idx="41">
                  <c:v>45839</c:v>
                </c:pt>
                <c:pt idx="42">
                  <c:v>45931</c:v>
                </c:pt>
                <c:pt idx="43">
                  <c:v>46022</c:v>
                </c:pt>
                <c:pt idx="44">
                  <c:v>46112</c:v>
                </c:pt>
                <c:pt idx="45">
                  <c:v>46204</c:v>
                </c:pt>
                <c:pt idx="46">
                  <c:v>46296</c:v>
                </c:pt>
                <c:pt idx="47">
                  <c:v>46387</c:v>
                </c:pt>
                <c:pt idx="48">
                  <c:v>46477</c:v>
                </c:pt>
                <c:pt idx="49">
                  <c:v>46569</c:v>
                </c:pt>
                <c:pt idx="50">
                  <c:v>46661</c:v>
                </c:pt>
                <c:pt idx="51">
                  <c:v>46752</c:v>
                </c:pt>
              </c:numCache>
            </c:numRef>
          </c:cat>
          <c:val>
            <c:numRef>
              <c:f>'Forecasting Sheet'!$D$2:$D$53</c:f>
              <c:numCache>
                <c:formatCode>General</c:formatCode>
                <c:ptCount val="52"/>
                <c:pt idx="39" formatCode="&quot;$&quot;#,##0_);[Red]\(&quot;$&quot;#,##0\)">
                  <c:v>19470</c:v>
                </c:pt>
                <c:pt idx="40" formatCode="&quot;$&quot;#,##0_);[Red]\(&quot;$&quot;#,##0\)">
                  <c:v>13746.045088361599</c:v>
                </c:pt>
                <c:pt idx="41" formatCode="&quot;$&quot;#,##0_);[Red]\(&quot;$&quot;#,##0\)">
                  <c:v>13827.480074795216</c:v>
                </c:pt>
                <c:pt idx="42" formatCode="&quot;$&quot;#,##0_);[Red]\(&quot;$&quot;#,##0\)">
                  <c:v>13907.96340911611</c:v>
                </c:pt>
                <c:pt idx="43" formatCode="&quot;$&quot;#,##0_);[Red]\(&quot;$&quot;#,##0\)">
                  <c:v>13987.49708517289</c:v>
                </c:pt>
                <c:pt idx="44" formatCode="&quot;$&quot;#,##0_);[Red]\(&quot;$&quot;#,##0\)">
                  <c:v>14066.083264658961</c:v>
                </c:pt>
                <c:pt idx="45" formatCode="&quot;$&quot;#,##0_);[Red]\(&quot;$&quot;#,##0\)">
                  <c:v>14143.724271258028</c:v>
                </c:pt>
                <c:pt idx="46" formatCode="&quot;$&quot;#,##0_);[Red]\(&quot;$&quot;#,##0\)">
                  <c:v>14220.422584797463</c:v>
                </c:pt>
                <c:pt idx="47" formatCode="&quot;$&quot;#,##0_);[Red]\(&quot;$&quot;#,##0\)">
                  <c:v>14296.180835419114</c:v>
                </c:pt>
                <c:pt idx="48" formatCode="&quot;$&quot;#,##0_);[Red]\(&quot;$&quot;#,##0\)">
                  <c:v>14371.001797776586</c:v>
                </c:pt>
                <c:pt idx="49" formatCode="&quot;$&quot;#,##0_);[Red]\(&quot;$&quot;#,##0\)">
                  <c:v>14444.888385267686</c:v>
                </c:pt>
                <c:pt idx="50" formatCode="&quot;$&quot;#,##0_);[Red]\(&quot;$&quot;#,##0\)">
                  <c:v>14517.843644310224</c:v>
                </c:pt>
                <c:pt idx="51" formatCode="&quot;$&quot;#,##0_);[Red]\(&quot;$&quot;#,##0\)">
                  <c:v>14589.870748668973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6-4958-87E9-CD21E68586A9}"/>
            </c:ext>
          </c:extLst>
        </c:ser>
        <c:ser>
          <c:idx val="3"/>
          <c:order val="3"/>
          <c:tx>
            <c:strRef>
              <c:f>'Forecasting Sheet'!$E$1</c:f>
              <c:strCache>
                <c:ptCount val="1"/>
                <c:pt idx="0">
                  <c:v>Upper Confidence Bound(Sales in Million $)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'Forecasting Sheet'!$A$2:$A$53</c:f>
              <c:numCache>
                <c:formatCode>m/d/yyyy</c:formatCode>
                <c:ptCount val="52"/>
                <c:pt idx="0">
                  <c:v>42094</c:v>
                </c:pt>
                <c:pt idx="1">
                  <c:v>42185</c:v>
                </c:pt>
                <c:pt idx="2">
                  <c:v>42277</c:v>
                </c:pt>
                <c:pt idx="3">
                  <c:v>42369</c:v>
                </c:pt>
                <c:pt idx="4">
                  <c:v>42460</c:v>
                </c:pt>
                <c:pt idx="5">
                  <c:v>42551</c:v>
                </c:pt>
                <c:pt idx="6">
                  <c:v>42643</c:v>
                </c:pt>
                <c:pt idx="7">
                  <c:v>42735</c:v>
                </c:pt>
                <c:pt idx="8">
                  <c:v>42825</c:v>
                </c:pt>
                <c:pt idx="9">
                  <c:v>42916</c:v>
                </c:pt>
                <c:pt idx="10">
                  <c:v>43008</c:v>
                </c:pt>
                <c:pt idx="11">
                  <c:v>43100</c:v>
                </c:pt>
                <c:pt idx="12">
                  <c:v>43190</c:v>
                </c:pt>
                <c:pt idx="13">
                  <c:v>43281</c:v>
                </c:pt>
                <c:pt idx="14">
                  <c:v>43373</c:v>
                </c:pt>
                <c:pt idx="15">
                  <c:v>43465</c:v>
                </c:pt>
                <c:pt idx="16">
                  <c:v>43555</c:v>
                </c:pt>
                <c:pt idx="17">
                  <c:v>43646</c:v>
                </c:pt>
                <c:pt idx="18">
                  <c:v>43738</c:v>
                </c:pt>
                <c:pt idx="19">
                  <c:v>43830</c:v>
                </c:pt>
                <c:pt idx="20">
                  <c:v>43921</c:v>
                </c:pt>
                <c:pt idx="21">
                  <c:v>44012</c:v>
                </c:pt>
                <c:pt idx="22">
                  <c:v>44104</c:v>
                </c:pt>
                <c:pt idx="23">
                  <c:v>44196</c:v>
                </c:pt>
                <c:pt idx="24">
                  <c:v>44286</c:v>
                </c:pt>
                <c:pt idx="25">
                  <c:v>44377</c:v>
                </c:pt>
                <c:pt idx="26">
                  <c:v>44469</c:v>
                </c:pt>
                <c:pt idx="27">
                  <c:v>44561</c:v>
                </c:pt>
                <c:pt idx="28">
                  <c:v>44651</c:v>
                </c:pt>
                <c:pt idx="29">
                  <c:v>44742</c:v>
                </c:pt>
                <c:pt idx="30">
                  <c:v>44834</c:v>
                </c:pt>
                <c:pt idx="31">
                  <c:v>44926</c:v>
                </c:pt>
                <c:pt idx="32">
                  <c:v>45016</c:v>
                </c:pt>
                <c:pt idx="33">
                  <c:v>45107</c:v>
                </c:pt>
                <c:pt idx="34">
                  <c:v>45199</c:v>
                </c:pt>
                <c:pt idx="35">
                  <c:v>45291</c:v>
                </c:pt>
                <c:pt idx="36">
                  <c:v>45382</c:v>
                </c:pt>
                <c:pt idx="37">
                  <c:v>45473</c:v>
                </c:pt>
                <c:pt idx="38">
                  <c:v>45565</c:v>
                </c:pt>
                <c:pt idx="39">
                  <c:v>45657</c:v>
                </c:pt>
                <c:pt idx="40">
                  <c:v>45747</c:v>
                </c:pt>
                <c:pt idx="41">
                  <c:v>45839</c:v>
                </c:pt>
                <c:pt idx="42">
                  <c:v>45931</c:v>
                </c:pt>
                <c:pt idx="43">
                  <c:v>46022</c:v>
                </c:pt>
                <c:pt idx="44">
                  <c:v>46112</c:v>
                </c:pt>
                <c:pt idx="45">
                  <c:v>46204</c:v>
                </c:pt>
                <c:pt idx="46">
                  <c:v>46296</c:v>
                </c:pt>
                <c:pt idx="47">
                  <c:v>46387</c:v>
                </c:pt>
                <c:pt idx="48">
                  <c:v>46477</c:v>
                </c:pt>
                <c:pt idx="49">
                  <c:v>46569</c:v>
                </c:pt>
                <c:pt idx="50">
                  <c:v>46661</c:v>
                </c:pt>
                <c:pt idx="51">
                  <c:v>46752</c:v>
                </c:pt>
              </c:numCache>
            </c:numRef>
          </c:cat>
          <c:val>
            <c:numRef>
              <c:f>'Forecasting Sheet'!$E$2:$E$53</c:f>
              <c:numCache>
                <c:formatCode>General</c:formatCode>
                <c:ptCount val="52"/>
                <c:pt idx="39" formatCode="&quot;$&quot;#,##0_);[Red]\(&quot;$&quot;#,##0\)">
                  <c:v>19470</c:v>
                </c:pt>
                <c:pt idx="40" formatCode="&quot;$&quot;#,##0_);[Red]\(&quot;$&quot;#,##0\)">
                  <c:v>39173.504044996247</c:v>
                </c:pt>
                <c:pt idx="41" formatCode="&quot;$&quot;#,##0_);[Red]\(&quot;$&quot;#,##0\)">
                  <c:v>39384.302713196885</c:v>
                </c:pt>
                <c:pt idx="42" formatCode="&quot;$&quot;#,##0_);[Red]\(&quot;$&quot;#,##0\)">
                  <c:v>39596.053033510252</c:v>
                </c:pt>
                <c:pt idx="43" formatCode="&quot;$&quot;#,##0_);[Red]\(&quot;$&quot;#,##0\)">
                  <c:v>39808.753012087735</c:v>
                </c:pt>
                <c:pt idx="44" formatCode="&quot;$&quot;#,##0_);[Red]\(&quot;$&quot;#,##0\)">
                  <c:v>40022.400487235922</c:v>
                </c:pt>
                <c:pt idx="45" formatCode="&quot;$&quot;#,##0_);[Red]\(&quot;$&quot;#,##0\)">
                  <c:v>40236.993135271121</c:v>
                </c:pt>
                <c:pt idx="46" formatCode="&quot;$&quot;#,##0_);[Red]\(&quot;$&quot;#,##0\)">
                  <c:v>40452.528476365944</c:v>
                </c:pt>
                <c:pt idx="47" formatCode="&quot;$&quot;#,##0_);[Red]\(&quot;$&quot;#,##0\)">
                  <c:v>40669.00388037855</c:v>
                </c:pt>
                <c:pt idx="48" formatCode="&quot;$&quot;#,##0_);[Red]\(&quot;$&quot;#,##0\)">
                  <c:v>40886.416572655347</c:v>
                </c:pt>
                <c:pt idx="49" formatCode="&quot;$&quot;#,##0_);[Red]\(&quot;$&quot;#,##0\)">
                  <c:v>41104.763639798504</c:v>
                </c:pt>
                <c:pt idx="50" formatCode="&quot;$&quot;#,##0_);[Red]\(&quot;$&quot;#,##0\)">
                  <c:v>41324.042035390223</c:v>
                </c:pt>
                <c:pt idx="51" formatCode="&quot;$&quot;#,##0_);[Red]\(&quot;$&quot;#,##0\)">
                  <c:v>41544.248585665737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6-4958-87E9-CD21E685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804207"/>
        <c:axId val="1038792687"/>
      </c:lineChart>
      <c:catAx>
        <c:axId val="103880420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38792687"/>
        <c:crosses val="autoZero"/>
        <c:auto val="1"/>
        <c:lblAlgn val="ctr"/>
        <c:lblOffset val="100"/>
        <c:noMultiLvlLbl val="0"/>
      </c:catAx>
      <c:valAx>
        <c:axId val="103879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3880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1176337</xdr:colOff>
      <xdr:row>1</xdr:row>
      <xdr:rowOff>23812</xdr:rowOff>
    </xdr:from>
    <xdr:to>
      <xdr:col>7</xdr:col>
      <xdr:colOff>519112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13896-42D2-2566-7E8B-3763680DC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5C86E-4A99-48F5-9B58-7F2D12B0A976}" name="Table1" displayName="Table1" ref="A1:E53" totalsRowShown="0">
  <autoFilter ref="A1:E53" xr:uid="{F605C86E-4A99-48F5-9B58-7F2D12B0A976}"/>
  <tableColumns count="5">
    <tableColumn id="1" xr3:uid="{85978EBE-3090-4DFC-8084-F4B649AEB02B}" name="Date" dataDxfId="3"/>
    <tableColumn id="2" xr3:uid="{709BCD3F-C9F1-4A93-A9F0-E553D6FE6E6A}" name="Sales in Million $"/>
    <tableColumn id="3" xr3:uid="{29D36306-7DC7-46DC-8897-3D3751C31F7A}" name="Forecast(Sales in Million $)" dataDxfId="2">
      <calculatedColumnFormula>_xlfn.FORECAST.ETS(A2,$B$2:$B$41,$A$2:$A$41,1,1)</calculatedColumnFormula>
    </tableColumn>
    <tableColumn id="4" xr3:uid="{DE361460-270A-4277-95E7-9ED1A6C7D7B8}" name="Lower Confidence Bound(Sales in Million $)" dataDxfId="1">
      <calculatedColumnFormula>C2-_xlfn.FORECAST.ETS.CONFINT(A2,$B$2:$B$41,$A$2:$A$41,0.95,1,1)</calculatedColumnFormula>
    </tableColumn>
    <tableColumn id="5" xr3:uid="{CABC6658-70DB-492F-A708-3B3AA68313E1}" name="Upper Confidence Bound(Sales in Million $)" dataDxfId="0">
      <calculatedColumnFormula>C2+_xlfn.FORECAST.ETS.CONFINT(A2,$B$2:$B$41,$A$2:$A$41,0.95,1,1)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36DB-4A9A-4D71-A579-99D61486F644}">
  <sheetPr>
    <outlinePr summaryBelow="0"/>
  </sheetPr>
  <dimension ref="B1:G14"/>
  <sheetViews>
    <sheetView showGridLines="0" workbookViewId="0">
      <selection activeCell="B2" sqref="B2"/>
    </sheetView>
  </sheetViews>
  <sheetFormatPr defaultRowHeight="15" outlineLevelRow="1" outlineLevelCol="1" x14ac:dyDescent="0.25"/>
  <cols>
    <col min="3" max="3" width="13.42578125" bestFit="1" customWidth="1"/>
    <col min="4" max="7" width="17.5703125" bestFit="1" customWidth="1" outlineLevel="1"/>
  </cols>
  <sheetData>
    <row r="1" spans="2:7" ht="15.75" thickBot="1" x14ac:dyDescent="0.3"/>
    <row r="2" spans="2:7" ht="15.75" x14ac:dyDescent="0.25">
      <c r="B2" s="29" t="s">
        <v>44</v>
      </c>
      <c r="C2" s="29"/>
      <c r="D2" s="34"/>
      <c r="E2" s="34"/>
      <c r="F2" s="34"/>
      <c r="G2" s="34"/>
    </row>
    <row r="3" spans="2:7" ht="15.75" collapsed="1" x14ac:dyDescent="0.25">
      <c r="B3" s="28"/>
      <c r="C3" s="28"/>
      <c r="D3" s="35" t="s">
        <v>46</v>
      </c>
      <c r="E3" s="35" t="s">
        <v>11</v>
      </c>
      <c r="F3" s="35" t="s">
        <v>6</v>
      </c>
      <c r="G3" s="35" t="s">
        <v>7</v>
      </c>
    </row>
    <row r="4" spans="2:7" ht="33.75" hidden="1" outlineLevel="1" x14ac:dyDescent="0.25">
      <c r="B4" s="31"/>
      <c r="C4" s="31"/>
      <c r="D4" s="24"/>
      <c r="E4" s="38" t="s">
        <v>43</v>
      </c>
      <c r="F4" s="38" t="s">
        <v>43</v>
      </c>
      <c r="G4" s="38" t="s">
        <v>43</v>
      </c>
    </row>
    <row r="5" spans="2:7" x14ac:dyDescent="0.25">
      <c r="B5" s="32" t="s">
        <v>45</v>
      </c>
      <c r="C5" s="32"/>
      <c r="D5" s="30"/>
      <c r="E5" s="30"/>
      <c r="F5" s="30"/>
      <c r="G5" s="30"/>
    </row>
    <row r="6" spans="2:7" outlineLevel="1" x14ac:dyDescent="0.25">
      <c r="B6" s="31"/>
      <c r="C6" s="31" t="s">
        <v>39</v>
      </c>
      <c r="D6" s="25">
        <v>4000</v>
      </c>
      <c r="E6" s="36">
        <v>10000</v>
      </c>
      <c r="F6" s="36">
        <v>7000</v>
      </c>
      <c r="G6" s="36">
        <v>4000</v>
      </c>
    </row>
    <row r="7" spans="2:7" outlineLevel="1" x14ac:dyDescent="0.25">
      <c r="B7" s="31"/>
      <c r="C7" s="31" t="s">
        <v>40</v>
      </c>
      <c r="D7" s="26">
        <v>20</v>
      </c>
      <c r="E7" s="37">
        <v>25</v>
      </c>
      <c r="F7" s="37">
        <v>22</v>
      </c>
      <c r="G7" s="37">
        <v>20</v>
      </c>
    </row>
    <row r="8" spans="2:7" outlineLevel="1" x14ac:dyDescent="0.25">
      <c r="B8" s="31"/>
      <c r="C8" s="31" t="s">
        <v>41</v>
      </c>
      <c r="D8" s="26">
        <v>15</v>
      </c>
      <c r="E8" s="37">
        <v>10</v>
      </c>
      <c r="F8" s="37">
        <v>12</v>
      </c>
      <c r="G8" s="37">
        <v>15</v>
      </c>
    </row>
    <row r="9" spans="2:7" outlineLevel="1" x14ac:dyDescent="0.25">
      <c r="B9" s="31"/>
      <c r="C9" s="31" t="s">
        <v>42</v>
      </c>
      <c r="D9" s="26">
        <v>70000</v>
      </c>
      <c r="E9" s="37">
        <v>50000</v>
      </c>
      <c r="F9" s="37">
        <v>60000</v>
      </c>
      <c r="G9" s="37">
        <v>70000</v>
      </c>
    </row>
    <row r="10" spans="2:7" x14ac:dyDescent="0.25">
      <c r="B10" s="32" t="s">
        <v>47</v>
      </c>
      <c r="C10" s="32"/>
      <c r="D10" s="30"/>
      <c r="E10" s="30"/>
      <c r="F10" s="30"/>
      <c r="G10" s="30"/>
    </row>
    <row r="11" spans="2:7" ht="15.75" outlineLevel="1" thickBot="1" x14ac:dyDescent="0.3">
      <c r="B11" s="33"/>
      <c r="C11" s="33" t="s">
        <v>36</v>
      </c>
      <c r="D11" s="27">
        <v>-50000</v>
      </c>
      <c r="E11" s="27">
        <v>100000</v>
      </c>
      <c r="F11" s="27">
        <v>10000</v>
      </c>
      <c r="G11" s="27">
        <v>-50000</v>
      </c>
    </row>
    <row r="12" spans="2:7" x14ac:dyDescent="0.25">
      <c r="B12" t="s">
        <v>48</v>
      </c>
    </row>
    <row r="13" spans="2:7" x14ac:dyDescent="0.25">
      <c r="B13" t="s">
        <v>49</v>
      </c>
    </row>
    <row r="14" spans="2:7" x14ac:dyDescent="0.25">
      <c r="B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043B-9CA2-4001-802C-A1F1EE6E624B}">
  <dimension ref="A1:M13"/>
  <sheetViews>
    <sheetView showGridLines="0" workbookViewId="0">
      <selection activeCell="C13" sqref="C13"/>
    </sheetView>
  </sheetViews>
  <sheetFormatPr defaultRowHeight="15" x14ac:dyDescent="0.25"/>
  <cols>
    <col min="2" max="2" width="14.7109375" bestFit="1" customWidth="1"/>
    <col min="3" max="3" width="11.140625" bestFit="1" customWidth="1"/>
    <col min="7" max="7" width="11" customWidth="1"/>
    <col min="12" max="12" width="10.5703125" customWidth="1"/>
  </cols>
  <sheetData>
    <row r="1" spans="1:13" ht="15.75" x14ac:dyDescent="0.25">
      <c r="A1" s="20" t="s">
        <v>11</v>
      </c>
      <c r="B1" s="20"/>
      <c r="F1" s="20" t="s">
        <v>6</v>
      </c>
      <c r="G1" s="20"/>
      <c r="K1" s="20" t="s">
        <v>7</v>
      </c>
      <c r="L1" s="20"/>
    </row>
    <row r="2" spans="1:13" x14ac:dyDescent="0.25">
      <c r="A2" s="3" t="s">
        <v>2</v>
      </c>
      <c r="C2" s="14">
        <v>10000</v>
      </c>
      <c r="F2" s="3" t="s">
        <v>2</v>
      </c>
      <c r="H2" s="14">
        <v>7000</v>
      </c>
      <c r="K2" s="3" t="s">
        <v>2</v>
      </c>
      <c r="M2" s="14">
        <v>4000</v>
      </c>
    </row>
    <row r="3" spans="1:13" x14ac:dyDescent="0.25">
      <c r="A3" s="3" t="s">
        <v>3</v>
      </c>
      <c r="C3" s="15">
        <v>25</v>
      </c>
      <c r="F3" s="3" t="s">
        <v>3</v>
      </c>
      <c r="H3" s="15">
        <v>22</v>
      </c>
      <c r="K3" s="3" t="s">
        <v>8</v>
      </c>
      <c r="M3" s="15">
        <v>20</v>
      </c>
    </row>
    <row r="4" spans="1:13" x14ac:dyDescent="0.25">
      <c r="A4" s="3" t="s">
        <v>4</v>
      </c>
      <c r="C4" s="15">
        <v>10</v>
      </c>
      <c r="F4" s="3" t="s">
        <v>4</v>
      </c>
      <c r="H4" s="15">
        <v>12</v>
      </c>
      <c r="K4" s="3" t="s">
        <v>9</v>
      </c>
      <c r="M4" s="15">
        <v>15</v>
      </c>
    </row>
    <row r="5" spans="1:13" x14ac:dyDescent="0.25">
      <c r="A5" s="3" t="s">
        <v>5</v>
      </c>
      <c r="C5" s="15">
        <v>50000</v>
      </c>
      <c r="F5" s="3" t="s">
        <v>5</v>
      </c>
      <c r="H5" s="15">
        <v>60000</v>
      </c>
      <c r="K5" s="3" t="s">
        <v>10</v>
      </c>
      <c r="M5" s="15">
        <v>70000</v>
      </c>
    </row>
    <row r="9" spans="1:13" x14ac:dyDescent="0.25">
      <c r="B9" s="3" t="s">
        <v>2</v>
      </c>
      <c r="C9" s="14">
        <v>4000</v>
      </c>
    </row>
    <row r="10" spans="1:13" x14ac:dyDescent="0.25">
      <c r="B10" s="3" t="s">
        <v>3</v>
      </c>
      <c r="C10" s="15">
        <v>20</v>
      </c>
    </row>
    <row r="11" spans="1:13" x14ac:dyDescent="0.25">
      <c r="B11" s="3" t="s">
        <v>4</v>
      </c>
      <c r="C11" s="15">
        <v>15</v>
      </c>
    </row>
    <row r="12" spans="1:13" x14ac:dyDescent="0.25">
      <c r="B12" s="3" t="s">
        <v>5</v>
      </c>
      <c r="C12" s="15">
        <v>70000</v>
      </c>
    </row>
    <row r="13" spans="1:13" x14ac:dyDescent="0.25">
      <c r="B13" s="3" t="s">
        <v>36</v>
      </c>
      <c r="C13" s="23">
        <f>(C9*C10)-(C9*C11)-C12</f>
        <v>-50000</v>
      </c>
    </row>
  </sheetData>
  <scenarios current="2" show="2" sqref="C13">
    <scenario name="Best Case Scenario" locked="1" count="4" user="NADIR ABDULHADI" comment="Created by NADIR ABDULHADI on 23/10/2025">
      <inputCells r="C9" val="10000" numFmtId="169"/>
      <inputCells r="C10" val="25" numFmtId="170"/>
      <inputCells r="C11" val="10" numFmtId="170"/>
      <inputCells r="C12" val="50000" numFmtId="170"/>
    </scenario>
    <scenario name="Most Likely Scenario" locked="1" count="4" user="NADIR ABDULHADI" comment="Created by NADIR ABDULHADI on 23/10/2025">
      <inputCells r="C9" val="7000" numFmtId="169"/>
      <inputCells r="C10" val="22" numFmtId="170"/>
      <inputCells r="C11" val="12" numFmtId="170"/>
      <inputCells r="C12" val="60000" numFmtId="170"/>
    </scenario>
    <scenario name="Worst Case Scenario" locked="1" count="4" user="NADIR ABDULHADI" comment="Created by NADIR ABDULHADI on 23/10/2025">
      <inputCells r="C9" val="4000" numFmtId="169"/>
      <inputCells r="C10" val="20" numFmtId="170"/>
      <inputCells r="C11" val="15" numFmtId="170"/>
      <inputCells r="C12" val="70000" numFmtId="170"/>
    </scenario>
  </scenarios>
  <mergeCells count="3">
    <mergeCell ref="A1:B1"/>
    <mergeCell ref="F1:G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6F2F-7F5E-4B43-8EC6-E98ADEAABC64}">
  <dimension ref="A1:E53"/>
  <sheetViews>
    <sheetView topLeftCell="A37" workbookViewId="0">
      <selection activeCell="A47" sqref="A47"/>
    </sheetView>
  </sheetViews>
  <sheetFormatPr defaultRowHeight="15" x14ac:dyDescent="0.25"/>
  <cols>
    <col min="1" max="1" width="10.7109375" bestFit="1" customWidth="1"/>
    <col min="2" max="2" width="18.140625" customWidth="1"/>
    <col min="3" max="3" width="27" customWidth="1"/>
    <col min="4" max="4" width="41.7109375" customWidth="1"/>
    <col min="5" max="5" width="41.85546875" customWidth="1"/>
  </cols>
  <sheetData>
    <row r="1" spans="1:5" x14ac:dyDescent="0.25">
      <c r="A1" t="s">
        <v>0</v>
      </c>
      <c r="B1" t="s">
        <v>1</v>
      </c>
      <c r="C1" t="s">
        <v>51</v>
      </c>
      <c r="D1" t="s">
        <v>52</v>
      </c>
      <c r="E1" t="s">
        <v>53</v>
      </c>
    </row>
    <row r="2" spans="1:5" x14ac:dyDescent="0.25">
      <c r="A2" s="1">
        <v>42094</v>
      </c>
      <c r="B2" s="2">
        <v>17696</v>
      </c>
    </row>
    <row r="3" spans="1:5" x14ac:dyDescent="0.25">
      <c r="A3" s="1">
        <v>42185</v>
      </c>
      <c r="B3" s="2">
        <v>19687</v>
      </c>
    </row>
    <row r="4" spans="1:5" x14ac:dyDescent="0.25">
      <c r="A4" s="1">
        <v>42277</v>
      </c>
      <c r="B4" s="2">
        <v>23811</v>
      </c>
    </row>
    <row r="5" spans="1:5" x14ac:dyDescent="0.25">
      <c r="A5" s="1">
        <v>42369</v>
      </c>
      <c r="B5" s="2">
        <v>20516</v>
      </c>
    </row>
    <row r="6" spans="1:5" x14ac:dyDescent="0.25">
      <c r="A6" s="1">
        <v>42460</v>
      </c>
      <c r="B6" s="2">
        <v>19162</v>
      </c>
    </row>
    <row r="7" spans="1:5" x14ac:dyDescent="0.25">
      <c r="A7" s="1">
        <v>42551</v>
      </c>
      <c r="B7" s="2">
        <v>20891</v>
      </c>
    </row>
    <row r="8" spans="1:5" x14ac:dyDescent="0.25">
      <c r="A8" s="1">
        <v>42643</v>
      </c>
      <c r="B8" s="2">
        <v>24829</v>
      </c>
    </row>
    <row r="9" spans="1:5" x14ac:dyDescent="0.25">
      <c r="A9" s="1">
        <v>42735</v>
      </c>
      <c r="B9" s="2">
        <v>21819</v>
      </c>
    </row>
    <row r="10" spans="1:5" x14ac:dyDescent="0.25">
      <c r="A10" s="1">
        <v>42825</v>
      </c>
      <c r="B10" s="2">
        <v>20980</v>
      </c>
    </row>
    <row r="11" spans="1:5" x14ac:dyDescent="0.25">
      <c r="A11" s="1">
        <v>42916</v>
      </c>
      <c r="B11" s="2">
        <v>22762</v>
      </c>
    </row>
    <row r="12" spans="1:5" x14ac:dyDescent="0.25">
      <c r="A12" s="1">
        <v>43008</v>
      </c>
      <c r="B12" s="2">
        <v>26472</v>
      </c>
    </row>
    <row r="13" spans="1:5" x14ac:dyDescent="0.25">
      <c r="A13" s="1">
        <v>43100</v>
      </c>
      <c r="B13" s="2">
        <v>23154</v>
      </c>
    </row>
    <row r="14" spans="1:5" x14ac:dyDescent="0.25">
      <c r="A14" s="1">
        <v>43190</v>
      </c>
      <c r="B14" s="2">
        <v>22207</v>
      </c>
    </row>
    <row r="15" spans="1:5" x14ac:dyDescent="0.25">
      <c r="A15" s="1">
        <v>43281</v>
      </c>
      <c r="B15" s="2">
        <v>23887</v>
      </c>
    </row>
    <row r="16" spans="1:5" x14ac:dyDescent="0.25">
      <c r="A16" s="1">
        <v>43373</v>
      </c>
      <c r="B16" s="2">
        <v>28108</v>
      </c>
    </row>
    <row r="17" spans="1:2" x14ac:dyDescent="0.25">
      <c r="A17" s="1">
        <v>43465</v>
      </c>
      <c r="B17" s="2">
        <v>25026</v>
      </c>
    </row>
    <row r="18" spans="1:2" x14ac:dyDescent="0.25">
      <c r="A18" s="1">
        <v>43555</v>
      </c>
      <c r="B18" s="2">
        <v>23883</v>
      </c>
    </row>
    <row r="19" spans="1:2" x14ac:dyDescent="0.25">
      <c r="A19" s="1">
        <v>43646</v>
      </c>
      <c r="B19" s="2">
        <v>24947</v>
      </c>
    </row>
    <row r="20" spans="1:2" x14ac:dyDescent="0.25">
      <c r="A20" s="1">
        <v>43738</v>
      </c>
      <c r="B20" s="2">
        <v>30463</v>
      </c>
    </row>
    <row r="21" spans="1:2" x14ac:dyDescent="0.25">
      <c r="A21" s="1">
        <v>43830</v>
      </c>
      <c r="B21" s="2">
        <v>26302</v>
      </c>
    </row>
    <row r="22" spans="1:2" x14ac:dyDescent="0.25">
      <c r="A22" s="1">
        <v>43921</v>
      </c>
      <c r="B22" s="2">
        <v>26491</v>
      </c>
    </row>
    <row r="23" spans="1:2" x14ac:dyDescent="0.25">
      <c r="A23" s="1">
        <v>44012</v>
      </c>
      <c r="B23" s="2">
        <v>26381</v>
      </c>
    </row>
    <row r="24" spans="1:2" x14ac:dyDescent="0.25">
      <c r="A24" s="1">
        <v>44104</v>
      </c>
      <c r="B24" s="2">
        <v>30839</v>
      </c>
    </row>
    <row r="25" spans="1:2" x14ac:dyDescent="0.25">
      <c r="A25" s="1">
        <v>44196</v>
      </c>
      <c r="B25" s="2">
        <v>27223</v>
      </c>
    </row>
    <row r="26" spans="1:2" x14ac:dyDescent="0.25">
      <c r="A26" s="1">
        <v>44286</v>
      </c>
      <c r="B26" s="2">
        <v>25782</v>
      </c>
    </row>
    <row r="27" spans="1:2" x14ac:dyDescent="0.25">
      <c r="A27" s="1">
        <v>44377</v>
      </c>
      <c r="B27" s="2">
        <v>28260</v>
      </c>
    </row>
    <row r="28" spans="1:2" x14ac:dyDescent="0.25">
      <c r="A28" s="1">
        <v>44469</v>
      </c>
      <c r="B28" s="2">
        <v>38053</v>
      </c>
    </row>
    <row r="29" spans="1:2" x14ac:dyDescent="0.25">
      <c r="A29" s="1">
        <v>44561</v>
      </c>
      <c r="B29" s="2">
        <v>33536</v>
      </c>
    </row>
    <row r="30" spans="1:2" x14ac:dyDescent="0.25">
      <c r="A30" s="1">
        <v>44651</v>
      </c>
      <c r="B30" s="2">
        <v>32261</v>
      </c>
    </row>
    <row r="31" spans="1:2" x14ac:dyDescent="0.25">
      <c r="A31" s="1">
        <v>44742</v>
      </c>
      <c r="B31" s="2">
        <v>37500</v>
      </c>
    </row>
    <row r="32" spans="1:2" x14ac:dyDescent="0.25">
      <c r="A32" s="1">
        <v>44834</v>
      </c>
      <c r="B32" s="2">
        <v>41118</v>
      </c>
    </row>
    <row r="33" spans="1:5" x14ac:dyDescent="0.25">
      <c r="A33" s="1">
        <v>44926</v>
      </c>
      <c r="B33" s="2">
        <v>45215</v>
      </c>
    </row>
    <row r="34" spans="1:5" x14ac:dyDescent="0.25">
      <c r="A34" s="1">
        <v>45016</v>
      </c>
      <c r="B34" s="2">
        <v>17808</v>
      </c>
    </row>
    <row r="35" spans="1:5" x14ac:dyDescent="0.25">
      <c r="A35" s="1">
        <v>45107</v>
      </c>
      <c r="B35" s="2">
        <v>20570</v>
      </c>
    </row>
    <row r="36" spans="1:5" x14ac:dyDescent="0.25">
      <c r="A36" s="1">
        <v>45199</v>
      </c>
      <c r="B36" s="2">
        <v>18650</v>
      </c>
    </row>
    <row r="37" spans="1:5" x14ac:dyDescent="0.25">
      <c r="A37" s="1">
        <v>45291</v>
      </c>
      <c r="B37" s="2">
        <v>18130</v>
      </c>
    </row>
    <row r="38" spans="1:5" x14ac:dyDescent="0.25">
      <c r="A38" s="1">
        <v>45382</v>
      </c>
      <c r="B38" s="2">
        <v>18246</v>
      </c>
    </row>
    <row r="39" spans="1:5" x14ac:dyDescent="0.25">
      <c r="A39" s="1">
        <v>45473</v>
      </c>
      <c r="B39" s="2">
        <v>19124</v>
      </c>
    </row>
    <row r="40" spans="1:5" x14ac:dyDescent="0.25">
      <c r="A40" s="1">
        <v>45565</v>
      </c>
      <c r="B40" s="2">
        <v>22522</v>
      </c>
    </row>
    <row r="41" spans="1:5" x14ac:dyDescent="0.25">
      <c r="A41" s="1">
        <v>45657</v>
      </c>
      <c r="B41" s="2">
        <v>19470</v>
      </c>
      <c r="C41" s="2">
        <v>19470</v>
      </c>
      <c r="D41" s="2">
        <v>19470</v>
      </c>
      <c r="E41" s="2">
        <v>19470</v>
      </c>
    </row>
    <row r="42" spans="1:5" x14ac:dyDescent="0.25">
      <c r="A42" s="1">
        <v>45747</v>
      </c>
      <c r="C42" s="2">
        <f>_xlfn.FORECAST.ETS(A42,$B$2:$B$41,$A$2:$A$41,1,1)</f>
        <v>26459.774566678923</v>
      </c>
      <c r="D42" s="2">
        <f>C42-_xlfn.FORECAST.ETS.CONFINT(A42,$B$2:$B$41,$A$2:$A$41,0.95,1,1)</f>
        <v>13746.045088361599</v>
      </c>
      <c r="E42" s="2">
        <f>C42+_xlfn.FORECAST.ETS.CONFINT(A42,$B$2:$B$41,$A$2:$A$41,0.95,1,1)</f>
        <v>39173.504044996247</v>
      </c>
    </row>
    <row r="43" spans="1:5" x14ac:dyDescent="0.25">
      <c r="A43" s="1">
        <v>45839</v>
      </c>
      <c r="C43" s="2">
        <f>_xlfn.FORECAST.ETS(A43,$B$2:$B$41,$A$2:$A$41,1,1)</f>
        <v>26605.891393996051</v>
      </c>
      <c r="D43" s="2">
        <f>C43-_xlfn.FORECAST.ETS.CONFINT(A43,$B$2:$B$41,$A$2:$A$41,0.95,1,1)</f>
        <v>13827.480074795216</v>
      </c>
      <c r="E43" s="2">
        <f>C43+_xlfn.FORECAST.ETS.CONFINT(A43,$B$2:$B$41,$A$2:$A$41,0.95,1,1)</f>
        <v>39384.302713196885</v>
      </c>
    </row>
    <row r="44" spans="1:5" x14ac:dyDescent="0.25">
      <c r="A44" s="1">
        <v>45931</v>
      </c>
      <c r="C44" s="2">
        <f>_xlfn.FORECAST.ETS(A44,$B$2:$B$41,$A$2:$A$41,1,1)</f>
        <v>26752.008221313183</v>
      </c>
      <c r="D44" s="2">
        <f>C44-_xlfn.FORECAST.ETS.CONFINT(A44,$B$2:$B$41,$A$2:$A$41,0.95,1,1)</f>
        <v>13907.96340911611</v>
      </c>
      <c r="E44" s="2">
        <f>C44+_xlfn.FORECAST.ETS.CONFINT(A44,$B$2:$B$41,$A$2:$A$41,0.95,1,1)</f>
        <v>39596.053033510252</v>
      </c>
    </row>
    <row r="45" spans="1:5" x14ac:dyDescent="0.25">
      <c r="A45" s="1">
        <v>46022</v>
      </c>
      <c r="C45" s="2">
        <f>_xlfn.FORECAST.ETS(A45,$B$2:$B$41,$A$2:$A$41,1,1)</f>
        <v>26898.125048630314</v>
      </c>
      <c r="D45" s="2">
        <f>C45-_xlfn.FORECAST.ETS.CONFINT(A45,$B$2:$B$41,$A$2:$A$41,0.95,1,1)</f>
        <v>13987.49708517289</v>
      </c>
      <c r="E45" s="2">
        <f>C45+_xlfn.FORECAST.ETS.CONFINT(A45,$B$2:$B$41,$A$2:$A$41,0.95,1,1)</f>
        <v>39808.753012087735</v>
      </c>
    </row>
    <row r="46" spans="1:5" x14ac:dyDescent="0.25">
      <c r="A46" s="1">
        <v>46112</v>
      </c>
      <c r="C46" s="2">
        <f>_xlfn.FORECAST.ETS(A46,$B$2:$B$41,$A$2:$A$41,1,1)</f>
        <v>27044.241875947442</v>
      </c>
      <c r="D46" s="2">
        <f>C46-_xlfn.FORECAST.ETS.CONFINT(A46,$B$2:$B$41,$A$2:$A$41,0.95,1,1)</f>
        <v>14066.083264658961</v>
      </c>
      <c r="E46" s="2">
        <f>C46+_xlfn.FORECAST.ETS.CONFINT(A46,$B$2:$B$41,$A$2:$A$41,0.95,1,1)</f>
        <v>40022.400487235922</v>
      </c>
    </row>
    <row r="47" spans="1:5" x14ac:dyDescent="0.25">
      <c r="A47" s="1">
        <v>46204</v>
      </c>
      <c r="C47" s="2">
        <f>_xlfn.FORECAST.ETS(A47,$B$2:$B$41,$A$2:$A$41,1,1)</f>
        <v>27190.358703264574</v>
      </c>
      <c r="D47" s="2">
        <f>C47-_xlfn.FORECAST.ETS.CONFINT(A47,$B$2:$B$41,$A$2:$A$41,0.95,1,1)</f>
        <v>14143.724271258028</v>
      </c>
      <c r="E47" s="2">
        <f>C47+_xlfn.FORECAST.ETS.CONFINT(A47,$B$2:$B$41,$A$2:$A$41,0.95,1,1)</f>
        <v>40236.993135271121</v>
      </c>
    </row>
    <row r="48" spans="1:5" x14ac:dyDescent="0.25">
      <c r="A48" s="1">
        <v>46296</v>
      </c>
      <c r="C48" s="2">
        <f>_xlfn.FORECAST.ETS(A48,$B$2:$B$41,$A$2:$A$41,1,1)</f>
        <v>27336.475530581705</v>
      </c>
      <c r="D48" s="2">
        <f>C48-_xlfn.FORECAST.ETS.CONFINT(A48,$B$2:$B$41,$A$2:$A$41,0.95,1,1)</f>
        <v>14220.422584797463</v>
      </c>
      <c r="E48" s="2">
        <f>C48+_xlfn.FORECAST.ETS.CONFINT(A48,$B$2:$B$41,$A$2:$A$41,0.95,1,1)</f>
        <v>40452.528476365944</v>
      </c>
    </row>
    <row r="49" spans="1:5" x14ac:dyDescent="0.25">
      <c r="A49" s="1">
        <v>46387</v>
      </c>
      <c r="C49" s="2">
        <f>_xlfn.FORECAST.ETS(A49,$B$2:$B$41,$A$2:$A$41,1,1)</f>
        <v>27482.592357898833</v>
      </c>
      <c r="D49" s="2">
        <f>C49-_xlfn.FORECAST.ETS.CONFINT(A49,$B$2:$B$41,$A$2:$A$41,0.95,1,1)</f>
        <v>14296.180835419114</v>
      </c>
      <c r="E49" s="2">
        <f>C49+_xlfn.FORECAST.ETS.CONFINT(A49,$B$2:$B$41,$A$2:$A$41,0.95,1,1)</f>
        <v>40669.00388037855</v>
      </c>
    </row>
    <row r="50" spans="1:5" x14ac:dyDescent="0.25">
      <c r="A50" s="1">
        <v>46477</v>
      </c>
      <c r="C50" s="2">
        <f>_xlfn.FORECAST.ETS(A50,$B$2:$B$41,$A$2:$A$41,1,1)</f>
        <v>27628.709185215965</v>
      </c>
      <c r="D50" s="2">
        <f>C50-_xlfn.FORECAST.ETS.CONFINT(A50,$B$2:$B$41,$A$2:$A$41,0.95,1,1)</f>
        <v>14371.001797776586</v>
      </c>
      <c r="E50" s="2">
        <f>C50+_xlfn.FORECAST.ETS.CONFINT(A50,$B$2:$B$41,$A$2:$A$41,0.95,1,1)</f>
        <v>40886.416572655347</v>
      </c>
    </row>
    <row r="51" spans="1:5" x14ac:dyDescent="0.25">
      <c r="A51" s="1">
        <v>46569</v>
      </c>
      <c r="C51" s="2">
        <f>_xlfn.FORECAST.ETS(A51,$B$2:$B$41,$A$2:$A$41,1,1)</f>
        <v>27774.826012533096</v>
      </c>
      <c r="D51" s="2">
        <f>C51-_xlfn.FORECAST.ETS.CONFINT(A51,$B$2:$B$41,$A$2:$A$41,0.95,1,1)</f>
        <v>14444.888385267686</v>
      </c>
      <c r="E51" s="2">
        <f>C51+_xlfn.FORECAST.ETS.CONFINT(A51,$B$2:$B$41,$A$2:$A$41,0.95,1,1)</f>
        <v>41104.763639798504</v>
      </c>
    </row>
    <row r="52" spans="1:5" x14ac:dyDescent="0.25">
      <c r="A52" s="1">
        <v>46661</v>
      </c>
      <c r="C52" s="2">
        <f>_xlfn.FORECAST.ETS(A52,$B$2:$B$41,$A$2:$A$41,1,1)</f>
        <v>27920.942839850224</v>
      </c>
      <c r="D52" s="2">
        <f>C52-_xlfn.FORECAST.ETS.CONFINT(A52,$B$2:$B$41,$A$2:$A$41,0.95,1,1)</f>
        <v>14517.843644310224</v>
      </c>
      <c r="E52" s="2">
        <f>C52+_xlfn.FORECAST.ETS.CONFINT(A52,$B$2:$B$41,$A$2:$A$41,0.95,1,1)</f>
        <v>41324.042035390223</v>
      </c>
    </row>
    <row r="53" spans="1:5" x14ac:dyDescent="0.25">
      <c r="A53" s="1">
        <v>46752</v>
      </c>
      <c r="C53" s="2">
        <f>_xlfn.FORECAST.ETS(A53,$B$2:$B$41,$A$2:$A$41,1,1)</f>
        <v>28067.059667167356</v>
      </c>
      <c r="D53" s="2">
        <f>C53-_xlfn.FORECAST.ETS.CONFINT(A53,$B$2:$B$41,$A$2:$A$41,0.95,1,1)</f>
        <v>14589.870748668973</v>
      </c>
      <c r="E53" s="2">
        <f>C53+_xlfn.FORECAST.ETS.CONFINT(A53,$B$2:$B$41,$A$2:$A$41,0.95,1,1)</f>
        <v>41544.248585665737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8B4E-86CC-422D-AE1E-FC7E26E3028A}">
  <dimension ref="A1:B41"/>
  <sheetViews>
    <sheetView showGridLines="0" workbookViewId="0">
      <selection activeCell="B6" sqref="A1:B41"/>
    </sheetView>
  </sheetViews>
  <sheetFormatPr defaultRowHeight="15" x14ac:dyDescent="0.25"/>
  <cols>
    <col min="1" max="1" width="10.7109375" bestFit="1" customWidth="1"/>
    <col min="2" max="2" width="17.7109375" bestFit="1" customWidth="1"/>
  </cols>
  <sheetData>
    <row r="1" spans="1:2" ht="15.75" x14ac:dyDescent="0.25">
      <c r="A1" s="13" t="s">
        <v>0</v>
      </c>
      <c r="B1" s="13" t="s">
        <v>1</v>
      </c>
    </row>
    <row r="2" spans="1:2" x14ac:dyDescent="0.25">
      <c r="A2" s="1">
        <v>42094</v>
      </c>
      <c r="B2" s="2">
        <v>17696</v>
      </c>
    </row>
    <row r="3" spans="1:2" x14ac:dyDescent="0.25">
      <c r="A3" s="1">
        <v>42185</v>
      </c>
      <c r="B3" s="2">
        <v>19687</v>
      </c>
    </row>
    <row r="4" spans="1:2" x14ac:dyDescent="0.25">
      <c r="A4" s="1">
        <v>42277</v>
      </c>
      <c r="B4" s="2">
        <v>23811</v>
      </c>
    </row>
    <row r="5" spans="1:2" x14ac:dyDescent="0.25">
      <c r="A5" s="1">
        <v>42369</v>
      </c>
      <c r="B5" s="2">
        <v>20516</v>
      </c>
    </row>
    <row r="6" spans="1:2" x14ac:dyDescent="0.25">
      <c r="A6" s="1">
        <v>42460</v>
      </c>
      <c r="B6" s="2">
        <v>19162</v>
      </c>
    </row>
    <row r="7" spans="1:2" x14ac:dyDescent="0.25">
      <c r="A7" s="1">
        <v>42551</v>
      </c>
      <c r="B7" s="2">
        <v>20891</v>
      </c>
    </row>
    <row r="8" spans="1:2" x14ac:dyDescent="0.25">
      <c r="A8" s="1">
        <v>42643</v>
      </c>
      <c r="B8" s="2">
        <v>24829</v>
      </c>
    </row>
    <row r="9" spans="1:2" x14ac:dyDescent="0.25">
      <c r="A9" s="1">
        <v>42735</v>
      </c>
      <c r="B9" s="2">
        <v>21819</v>
      </c>
    </row>
    <row r="10" spans="1:2" x14ac:dyDescent="0.25">
      <c r="A10" s="1">
        <v>42825</v>
      </c>
      <c r="B10" s="2">
        <v>20980</v>
      </c>
    </row>
    <row r="11" spans="1:2" x14ac:dyDescent="0.25">
      <c r="A11" s="1">
        <v>42916</v>
      </c>
      <c r="B11" s="2">
        <v>22762</v>
      </c>
    </row>
    <row r="12" spans="1:2" x14ac:dyDescent="0.25">
      <c r="A12" s="1">
        <v>43008</v>
      </c>
      <c r="B12" s="2">
        <v>26472</v>
      </c>
    </row>
    <row r="13" spans="1:2" x14ac:dyDescent="0.25">
      <c r="A13" s="1">
        <v>43100</v>
      </c>
      <c r="B13" s="2">
        <v>23154</v>
      </c>
    </row>
    <row r="14" spans="1:2" x14ac:dyDescent="0.25">
      <c r="A14" s="1">
        <v>43190</v>
      </c>
      <c r="B14" s="2">
        <v>22207</v>
      </c>
    </row>
    <row r="15" spans="1:2" x14ac:dyDescent="0.25">
      <c r="A15" s="1">
        <v>43281</v>
      </c>
      <c r="B15" s="2">
        <v>23887</v>
      </c>
    </row>
    <row r="16" spans="1:2" x14ac:dyDescent="0.25">
      <c r="A16" s="1">
        <v>43373</v>
      </c>
      <c r="B16" s="2">
        <v>28108</v>
      </c>
    </row>
    <row r="17" spans="1:2" x14ac:dyDescent="0.25">
      <c r="A17" s="1">
        <v>43465</v>
      </c>
      <c r="B17" s="2">
        <v>25026</v>
      </c>
    </row>
    <row r="18" spans="1:2" x14ac:dyDescent="0.25">
      <c r="A18" s="1">
        <v>43555</v>
      </c>
      <c r="B18" s="2">
        <v>23883</v>
      </c>
    </row>
    <row r="19" spans="1:2" x14ac:dyDescent="0.25">
      <c r="A19" s="1">
        <v>43646</v>
      </c>
      <c r="B19" s="2">
        <v>24947</v>
      </c>
    </row>
    <row r="20" spans="1:2" x14ac:dyDescent="0.25">
      <c r="A20" s="1">
        <v>43738</v>
      </c>
      <c r="B20" s="2">
        <v>30463</v>
      </c>
    </row>
    <row r="21" spans="1:2" x14ac:dyDescent="0.25">
      <c r="A21" s="1">
        <v>43830</v>
      </c>
      <c r="B21" s="2">
        <v>26302</v>
      </c>
    </row>
    <row r="22" spans="1:2" x14ac:dyDescent="0.25">
      <c r="A22" s="1">
        <v>43921</v>
      </c>
      <c r="B22" s="2">
        <v>26491</v>
      </c>
    </row>
    <row r="23" spans="1:2" x14ac:dyDescent="0.25">
      <c r="A23" s="1">
        <v>44012</v>
      </c>
      <c r="B23" s="2">
        <v>26381</v>
      </c>
    </row>
    <row r="24" spans="1:2" x14ac:dyDescent="0.25">
      <c r="A24" s="1">
        <v>44104</v>
      </c>
      <c r="B24" s="2">
        <v>30839</v>
      </c>
    </row>
    <row r="25" spans="1:2" x14ac:dyDescent="0.25">
      <c r="A25" s="1">
        <v>44196</v>
      </c>
      <c r="B25" s="2">
        <v>27223</v>
      </c>
    </row>
    <row r="26" spans="1:2" x14ac:dyDescent="0.25">
      <c r="A26" s="1">
        <v>44286</v>
      </c>
      <c r="B26" s="2">
        <v>25782</v>
      </c>
    </row>
    <row r="27" spans="1:2" x14ac:dyDescent="0.25">
      <c r="A27" s="1">
        <v>44377</v>
      </c>
      <c r="B27" s="2">
        <v>28260</v>
      </c>
    </row>
    <row r="28" spans="1:2" x14ac:dyDescent="0.25">
      <c r="A28" s="1">
        <v>44469</v>
      </c>
      <c r="B28" s="2">
        <v>38053</v>
      </c>
    </row>
    <row r="29" spans="1:2" x14ac:dyDescent="0.25">
      <c r="A29" s="1">
        <v>44561</v>
      </c>
      <c r="B29" s="2">
        <v>33536</v>
      </c>
    </row>
    <row r="30" spans="1:2" x14ac:dyDescent="0.25">
      <c r="A30" s="1">
        <v>44651</v>
      </c>
      <c r="B30" s="2">
        <v>32261</v>
      </c>
    </row>
    <row r="31" spans="1:2" x14ac:dyDescent="0.25">
      <c r="A31" s="1">
        <v>44742</v>
      </c>
      <c r="B31" s="2">
        <v>37500</v>
      </c>
    </row>
    <row r="32" spans="1:2" x14ac:dyDescent="0.25">
      <c r="A32" s="1">
        <v>44834</v>
      </c>
      <c r="B32" s="2">
        <v>41118</v>
      </c>
    </row>
    <row r="33" spans="1:2" x14ac:dyDescent="0.25">
      <c r="A33" s="1">
        <v>44926</v>
      </c>
      <c r="B33" s="2">
        <v>45215</v>
      </c>
    </row>
    <row r="34" spans="1:2" x14ac:dyDescent="0.25">
      <c r="A34" s="1">
        <v>45016</v>
      </c>
      <c r="B34" s="2">
        <v>17808</v>
      </c>
    </row>
    <row r="35" spans="1:2" x14ac:dyDescent="0.25">
      <c r="A35" s="1">
        <v>45107</v>
      </c>
      <c r="B35" s="2">
        <v>20570</v>
      </c>
    </row>
    <row r="36" spans="1:2" x14ac:dyDescent="0.25">
      <c r="A36" s="1">
        <v>45199</v>
      </c>
      <c r="B36" s="2">
        <v>18650</v>
      </c>
    </row>
    <row r="37" spans="1:2" x14ac:dyDescent="0.25">
      <c r="A37" s="1">
        <v>45291</v>
      </c>
      <c r="B37" s="2">
        <v>18130</v>
      </c>
    </row>
    <row r="38" spans="1:2" x14ac:dyDescent="0.25">
      <c r="A38" s="1">
        <v>45382</v>
      </c>
      <c r="B38" s="2">
        <v>18246</v>
      </c>
    </row>
    <row r="39" spans="1:2" x14ac:dyDescent="0.25">
      <c r="A39" s="1">
        <v>45473</v>
      </c>
      <c r="B39" s="2">
        <v>19124</v>
      </c>
    </row>
    <row r="40" spans="1:2" x14ac:dyDescent="0.25">
      <c r="A40" s="1">
        <v>45565</v>
      </c>
      <c r="B40" s="2">
        <v>22522</v>
      </c>
    </row>
    <row r="41" spans="1:2" x14ac:dyDescent="0.25">
      <c r="A41" s="1">
        <v>45657</v>
      </c>
      <c r="B41" s="2">
        <v>19470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4D28-C773-43ED-A8FD-1C50530216A8}">
  <dimension ref="A1:F8"/>
  <sheetViews>
    <sheetView showGridLines="0" workbookViewId="0">
      <selection activeCell="B9" sqref="B9"/>
    </sheetView>
  </sheetViews>
  <sheetFormatPr defaultRowHeight="15" x14ac:dyDescent="0.25"/>
  <cols>
    <col min="1" max="1" width="19.140625" bestFit="1" customWidth="1"/>
    <col min="2" max="2" width="10.85546875" bestFit="1" customWidth="1"/>
    <col min="5" max="5" width="17.42578125" bestFit="1" customWidth="1"/>
    <col min="6" max="6" width="15.140625" customWidth="1"/>
  </cols>
  <sheetData>
    <row r="1" spans="1:6" ht="15.75" x14ac:dyDescent="0.25">
      <c r="A1" s="20" t="s">
        <v>31</v>
      </c>
      <c r="B1" s="20"/>
      <c r="E1" s="20" t="s">
        <v>32</v>
      </c>
      <c r="F1" s="20"/>
    </row>
    <row r="2" spans="1:6" ht="15.75" x14ac:dyDescent="0.25">
      <c r="A2" s="4" t="s">
        <v>12</v>
      </c>
      <c r="B2" s="40">
        <v>30434.782608695899</v>
      </c>
      <c r="E2" s="4" t="s">
        <v>33</v>
      </c>
      <c r="F2" s="17">
        <f>B2*B3</f>
        <v>76086.956521739747</v>
      </c>
    </row>
    <row r="3" spans="1:6" ht="15.75" x14ac:dyDescent="0.25">
      <c r="A3" s="4" t="s">
        <v>13</v>
      </c>
      <c r="B3" s="40">
        <v>2.5</v>
      </c>
      <c r="E3" s="4" t="s">
        <v>34</v>
      </c>
      <c r="F3" s="17">
        <f>B2*B4</f>
        <v>41086.95652173947</v>
      </c>
    </row>
    <row r="4" spans="1:6" ht="15.75" x14ac:dyDescent="0.25">
      <c r="A4" s="4" t="s">
        <v>14</v>
      </c>
      <c r="B4" s="40">
        <v>1.35</v>
      </c>
      <c r="E4" s="4" t="s">
        <v>35</v>
      </c>
      <c r="F4" s="17">
        <f>B5</f>
        <v>10000</v>
      </c>
    </row>
    <row r="5" spans="1:6" ht="15.75" x14ac:dyDescent="0.25">
      <c r="A5" s="4" t="s">
        <v>15</v>
      </c>
      <c r="B5" s="16">
        <v>10000</v>
      </c>
      <c r="E5" s="18" t="s">
        <v>36</v>
      </c>
      <c r="F5" s="19">
        <f>F2-F3-F4</f>
        <v>25000.000000000276</v>
      </c>
    </row>
    <row r="7" spans="1:6" ht="15.75" x14ac:dyDescent="0.25">
      <c r="E7" s="21" t="s">
        <v>37</v>
      </c>
      <c r="F7" s="21"/>
    </row>
    <row r="8" spans="1:6" x14ac:dyDescent="0.25">
      <c r="E8" s="4" t="s">
        <v>38</v>
      </c>
      <c r="F8" s="39">
        <v>4</v>
      </c>
    </row>
  </sheetData>
  <mergeCells count="3">
    <mergeCell ref="A1:B1"/>
    <mergeCell ref="E1:F1"/>
    <mergeCell ref="E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A87E-0B89-4A96-991B-929058493E21}">
  <dimension ref="A1:J495"/>
  <sheetViews>
    <sheetView showGridLines="0" tabSelected="1" topLeftCell="A486" workbookViewId="0">
      <selection activeCell="D494" sqref="D494"/>
    </sheetView>
  </sheetViews>
  <sheetFormatPr defaultRowHeight="15" x14ac:dyDescent="0.25"/>
  <cols>
    <col min="2" max="2" width="15.5703125" bestFit="1" customWidth="1"/>
    <col min="3" max="4" width="12.7109375" bestFit="1" customWidth="1"/>
    <col min="5" max="5" width="10.28515625" bestFit="1" customWidth="1"/>
    <col min="6" max="6" width="12.7109375" bestFit="1" customWidth="1"/>
    <col min="7" max="7" width="12.42578125" bestFit="1" customWidth="1"/>
    <col min="9" max="9" width="10.42578125" bestFit="1" customWidth="1"/>
    <col min="10" max="10" width="11.140625" bestFit="1" customWidth="1"/>
  </cols>
  <sheetData>
    <row r="1" spans="1:10" ht="15.75" thickBot="1" x14ac:dyDescent="0.3"/>
    <row r="2" spans="1:10" ht="16.5" thickTop="1" thickBot="1" x14ac:dyDescent="0.3">
      <c r="A2" s="5" t="s">
        <v>16</v>
      </c>
      <c r="B2" s="6" t="s">
        <v>17</v>
      </c>
      <c r="D2" s="42">
        <v>200000</v>
      </c>
      <c r="F2" s="7">
        <f>D2+D8</f>
        <v>-328205.09497988853</v>
      </c>
    </row>
    <row r="3" spans="1:10" ht="16.5" thickTop="1" thickBot="1" x14ac:dyDescent="0.3">
      <c r="A3" s="5" t="s">
        <v>18</v>
      </c>
      <c r="B3" s="6" t="s">
        <v>19</v>
      </c>
      <c r="D3" s="8">
        <v>0.06</v>
      </c>
      <c r="F3" s="7"/>
      <c r="G3" s="9"/>
    </row>
    <row r="4" spans="1:10" ht="16.5" thickTop="1" thickBot="1" x14ac:dyDescent="0.3">
      <c r="A4" s="5" t="s">
        <v>20</v>
      </c>
      <c r="B4" s="6" t="s">
        <v>21</v>
      </c>
      <c r="D4" s="10">
        <v>40</v>
      </c>
    </row>
    <row r="5" spans="1:10" ht="15.75" thickTop="1" x14ac:dyDescent="0.25">
      <c r="F5" s="7"/>
      <c r="I5" s="7"/>
    </row>
    <row r="6" spans="1:10" ht="15.75" thickBot="1" x14ac:dyDescent="0.3"/>
    <row r="7" spans="1:10" ht="16.5" thickTop="1" thickBot="1" x14ac:dyDescent="0.3">
      <c r="A7" s="6" t="s">
        <v>22</v>
      </c>
      <c r="B7" t="s">
        <v>23</v>
      </c>
      <c r="D7" s="43">
        <f>PMT(D3/12,D4*12,D2)</f>
        <v>-1100.427281208101</v>
      </c>
    </row>
    <row r="8" spans="1:10" ht="16.5" thickTop="1" thickBot="1" x14ac:dyDescent="0.3">
      <c r="B8" t="s">
        <v>24</v>
      </c>
      <c r="D8" s="43">
        <f>D7*12*40</f>
        <v>-528205.09497988853</v>
      </c>
      <c r="J8" s="7"/>
    </row>
    <row r="9" spans="1:10" ht="15.75" thickTop="1" x14ac:dyDescent="0.25"/>
    <row r="11" spans="1:10" x14ac:dyDescent="0.25">
      <c r="C11" s="22" t="s">
        <v>25</v>
      </c>
      <c r="D11" s="22"/>
      <c r="E11" s="22"/>
      <c r="F11" s="22"/>
      <c r="G11" s="22"/>
      <c r="H11" s="22"/>
      <c r="I11" s="22"/>
    </row>
    <row r="12" spans="1:10" x14ac:dyDescent="0.25">
      <c r="C12" s="22"/>
      <c r="D12" s="22"/>
      <c r="E12" s="22"/>
      <c r="F12" s="22"/>
      <c r="G12" s="22"/>
      <c r="H12" s="22"/>
      <c r="I12" s="22"/>
    </row>
    <row r="13" spans="1:10" ht="15.75" thickBot="1" x14ac:dyDescent="0.3"/>
    <row r="14" spans="1:10" ht="16.5" thickTop="1" thickBot="1" x14ac:dyDescent="0.3">
      <c r="B14" s="11" t="s">
        <v>26</v>
      </c>
      <c r="C14" s="11" t="s">
        <v>27</v>
      </c>
      <c r="D14" s="11" t="s">
        <v>28</v>
      </c>
      <c r="E14" s="11" t="s">
        <v>29</v>
      </c>
      <c r="F14" s="11" t="s">
        <v>30</v>
      </c>
      <c r="G14" s="11" t="s">
        <v>27</v>
      </c>
    </row>
    <row r="15" spans="1:10" ht="16.5" thickTop="1" thickBot="1" x14ac:dyDescent="0.3">
      <c r="B15" s="12" cm="1">
        <f t="array" ref="B15:B494">_xlfn.SEQUENCE(480,1,1)</f>
        <v>1</v>
      </c>
      <c r="C15" s="41">
        <f>D2</f>
        <v>200000</v>
      </c>
      <c r="D15" s="43">
        <f>$D$7</f>
        <v>-1100.427281208101</v>
      </c>
      <c r="E15" s="43">
        <f>-C15*$D$3/12</f>
        <v>-1000</v>
      </c>
      <c r="F15" s="43">
        <f>D15-E15</f>
        <v>-100.42728120810102</v>
      </c>
      <c r="G15" s="41">
        <f>C15+F15</f>
        <v>199899.5727187919</v>
      </c>
    </row>
    <row r="16" spans="1:10" ht="16.5" thickTop="1" thickBot="1" x14ac:dyDescent="0.3">
      <c r="B16" s="12">
        <v>2</v>
      </c>
      <c r="C16" s="41">
        <f>G15</f>
        <v>199899.5727187919</v>
      </c>
      <c r="D16" s="43">
        <f t="shared" ref="D16:D79" si="0">$D$7</f>
        <v>-1100.427281208101</v>
      </c>
      <c r="E16" s="43">
        <f t="shared" ref="E16:E79" si="1">-C16*$D$3/12</f>
        <v>-999.49786359395955</v>
      </c>
      <c r="F16" s="43">
        <f t="shared" ref="F16:F79" si="2">D16-E16</f>
        <v>-100.92941761414147</v>
      </c>
      <c r="G16" s="41">
        <f>C16+F16</f>
        <v>199798.64330117774</v>
      </c>
    </row>
    <row r="17" spans="2:7" ht="16.5" thickTop="1" thickBot="1" x14ac:dyDescent="0.3">
      <c r="B17" s="12">
        <v>3</v>
      </c>
      <c r="C17" s="41">
        <f t="shared" ref="C17:C80" si="3">G16</f>
        <v>199798.64330117774</v>
      </c>
      <c r="D17" s="43">
        <f t="shared" si="0"/>
        <v>-1100.427281208101</v>
      </c>
      <c r="E17" s="43">
        <f t="shared" si="1"/>
        <v>-998.99321650588865</v>
      </c>
      <c r="F17" s="43">
        <f t="shared" si="2"/>
        <v>-101.43406470221237</v>
      </c>
      <c r="G17" s="41">
        <f t="shared" ref="G17:G80" si="4">C17+F17</f>
        <v>199697.20923647552</v>
      </c>
    </row>
    <row r="18" spans="2:7" ht="16.5" thickTop="1" thickBot="1" x14ac:dyDescent="0.3">
      <c r="B18" s="12">
        <v>4</v>
      </c>
      <c r="C18" s="41">
        <f t="shared" si="3"/>
        <v>199697.20923647552</v>
      </c>
      <c r="D18" s="43">
        <f t="shared" si="0"/>
        <v>-1100.427281208101</v>
      </c>
      <c r="E18" s="43">
        <f t="shared" si="1"/>
        <v>-998.48604618237766</v>
      </c>
      <c r="F18" s="43">
        <f t="shared" si="2"/>
        <v>-101.94123502572336</v>
      </c>
      <c r="G18" s="41">
        <f t="shared" si="4"/>
        <v>199595.26800144979</v>
      </c>
    </row>
    <row r="19" spans="2:7" ht="16.5" thickTop="1" thickBot="1" x14ac:dyDescent="0.3">
      <c r="B19" s="12">
        <v>5</v>
      </c>
      <c r="C19" s="41">
        <f t="shared" si="3"/>
        <v>199595.26800144979</v>
      </c>
      <c r="D19" s="43">
        <f t="shared" si="0"/>
        <v>-1100.427281208101</v>
      </c>
      <c r="E19" s="43">
        <f t="shared" si="1"/>
        <v>-997.97634000724884</v>
      </c>
      <c r="F19" s="43">
        <f t="shared" si="2"/>
        <v>-102.45094120085218</v>
      </c>
      <c r="G19" s="41">
        <f t="shared" si="4"/>
        <v>199492.81706024893</v>
      </c>
    </row>
    <row r="20" spans="2:7" ht="16.5" thickTop="1" thickBot="1" x14ac:dyDescent="0.3">
      <c r="B20" s="12">
        <v>6</v>
      </c>
      <c r="C20" s="41">
        <f t="shared" si="3"/>
        <v>199492.81706024893</v>
      </c>
      <c r="D20" s="43">
        <f t="shared" si="0"/>
        <v>-1100.427281208101</v>
      </c>
      <c r="E20" s="43">
        <f t="shared" si="1"/>
        <v>-997.46408530124461</v>
      </c>
      <c r="F20" s="43">
        <f t="shared" si="2"/>
        <v>-102.96319590685641</v>
      </c>
      <c r="G20" s="41">
        <f t="shared" si="4"/>
        <v>199389.85386434206</v>
      </c>
    </row>
    <row r="21" spans="2:7" ht="16.5" thickTop="1" thickBot="1" x14ac:dyDescent="0.3">
      <c r="B21" s="12">
        <v>7</v>
      </c>
      <c r="C21" s="41">
        <f t="shared" si="3"/>
        <v>199389.85386434206</v>
      </c>
      <c r="D21" s="43">
        <f t="shared" si="0"/>
        <v>-1100.427281208101</v>
      </c>
      <c r="E21" s="43">
        <f t="shared" si="1"/>
        <v>-996.94926932171029</v>
      </c>
      <c r="F21" s="43">
        <f t="shared" si="2"/>
        <v>-103.47801188639073</v>
      </c>
      <c r="G21" s="41">
        <f t="shared" si="4"/>
        <v>199286.37585245568</v>
      </c>
    </row>
    <row r="22" spans="2:7" ht="16.5" thickTop="1" thickBot="1" x14ac:dyDescent="0.3">
      <c r="B22" s="12">
        <v>8</v>
      </c>
      <c r="C22" s="41">
        <f t="shared" si="3"/>
        <v>199286.37585245568</v>
      </c>
      <c r="D22" s="43">
        <f t="shared" si="0"/>
        <v>-1100.427281208101</v>
      </c>
      <c r="E22" s="43">
        <f t="shared" si="1"/>
        <v>-996.43187926227836</v>
      </c>
      <c r="F22" s="43">
        <f t="shared" si="2"/>
        <v>-103.99540194582266</v>
      </c>
      <c r="G22" s="41">
        <f t="shared" si="4"/>
        <v>199182.38045050987</v>
      </c>
    </row>
    <row r="23" spans="2:7" ht="16.5" thickTop="1" thickBot="1" x14ac:dyDescent="0.3">
      <c r="B23" s="12">
        <v>9</v>
      </c>
      <c r="C23" s="41">
        <f t="shared" si="3"/>
        <v>199182.38045050987</v>
      </c>
      <c r="D23" s="43">
        <f t="shared" si="0"/>
        <v>-1100.427281208101</v>
      </c>
      <c r="E23" s="43">
        <f t="shared" si="1"/>
        <v>-995.91190225254923</v>
      </c>
      <c r="F23" s="43">
        <f t="shared" si="2"/>
        <v>-104.5153789555518</v>
      </c>
      <c r="G23" s="41">
        <f t="shared" si="4"/>
        <v>199077.86507155432</v>
      </c>
    </row>
    <row r="24" spans="2:7" ht="16.5" thickTop="1" thickBot="1" x14ac:dyDescent="0.3">
      <c r="B24" s="12">
        <v>10</v>
      </c>
      <c r="C24" s="41">
        <f t="shared" si="3"/>
        <v>199077.86507155432</v>
      </c>
      <c r="D24" s="43">
        <f t="shared" si="0"/>
        <v>-1100.427281208101</v>
      </c>
      <c r="E24" s="43">
        <f t="shared" si="1"/>
        <v>-995.38932535777155</v>
      </c>
      <c r="F24" s="43">
        <f t="shared" si="2"/>
        <v>-105.03795585032947</v>
      </c>
      <c r="G24" s="41">
        <f t="shared" si="4"/>
        <v>198972.82711570399</v>
      </c>
    </row>
    <row r="25" spans="2:7" ht="16.5" thickTop="1" thickBot="1" x14ac:dyDescent="0.3">
      <c r="B25" s="12">
        <v>11</v>
      </c>
      <c r="C25" s="41">
        <f t="shared" si="3"/>
        <v>198972.82711570399</v>
      </c>
      <c r="D25" s="43">
        <f t="shared" si="0"/>
        <v>-1100.427281208101</v>
      </c>
      <c r="E25" s="43">
        <f t="shared" si="1"/>
        <v>-994.86413557851984</v>
      </c>
      <c r="F25" s="43">
        <f t="shared" si="2"/>
        <v>-105.56314562958119</v>
      </c>
      <c r="G25" s="41">
        <f t="shared" si="4"/>
        <v>198867.26397007442</v>
      </c>
    </row>
    <row r="26" spans="2:7" ht="16.5" thickTop="1" thickBot="1" x14ac:dyDescent="0.3">
      <c r="B26" s="12">
        <v>12</v>
      </c>
      <c r="C26" s="41">
        <f t="shared" si="3"/>
        <v>198867.26397007442</v>
      </c>
      <c r="D26" s="43">
        <f t="shared" si="0"/>
        <v>-1100.427281208101</v>
      </c>
      <c r="E26" s="43">
        <f t="shared" si="1"/>
        <v>-994.33631985037209</v>
      </c>
      <c r="F26" s="43">
        <f t="shared" si="2"/>
        <v>-106.09096135772893</v>
      </c>
      <c r="G26" s="41">
        <f t="shared" si="4"/>
        <v>198761.17300871669</v>
      </c>
    </row>
    <row r="27" spans="2:7" ht="16.5" thickTop="1" thickBot="1" x14ac:dyDescent="0.3">
      <c r="B27" s="12">
        <v>13</v>
      </c>
      <c r="C27" s="41">
        <f t="shared" si="3"/>
        <v>198761.17300871669</v>
      </c>
      <c r="D27" s="43">
        <f t="shared" si="0"/>
        <v>-1100.427281208101</v>
      </c>
      <c r="E27" s="43">
        <f t="shared" si="1"/>
        <v>-993.80586504358337</v>
      </c>
      <c r="F27" s="43">
        <f t="shared" si="2"/>
        <v>-106.62141616451765</v>
      </c>
      <c r="G27" s="41">
        <f t="shared" si="4"/>
        <v>198654.55159255219</v>
      </c>
    </row>
    <row r="28" spans="2:7" ht="16.5" thickTop="1" thickBot="1" x14ac:dyDescent="0.3">
      <c r="B28" s="12">
        <v>14</v>
      </c>
      <c r="C28" s="41">
        <f t="shared" si="3"/>
        <v>198654.55159255219</v>
      </c>
      <c r="D28" s="43">
        <f t="shared" si="0"/>
        <v>-1100.427281208101</v>
      </c>
      <c r="E28" s="43">
        <f t="shared" si="1"/>
        <v>-993.27275796276092</v>
      </c>
      <c r="F28" s="43">
        <f t="shared" si="2"/>
        <v>-107.1545232453401</v>
      </c>
      <c r="G28" s="41">
        <f t="shared" si="4"/>
        <v>198547.39706930684</v>
      </c>
    </row>
    <row r="29" spans="2:7" ht="16.5" thickTop="1" thickBot="1" x14ac:dyDescent="0.3">
      <c r="B29" s="12">
        <v>15</v>
      </c>
      <c r="C29" s="41">
        <f t="shared" si="3"/>
        <v>198547.39706930684</v>
      </c>
      <c r="D29" s="43">
        <f t="shared" si="0"/>
        <v>-1100.427281208101</v>
      </c>
      <c r="E29" s="43">
        <f t="shared" si="1"/>
        <v>-992.7369853465342</v>
      </c>
      <c r="F29" s="43">
        <f t="shared" si="2"/>
        <v>-107.69029586156682</v>
      </c>
      <c r="G29" s="41">
        <f t="shared" si="4"/>
        <v>198439.70677344527</v>
      </c>
    </row>
    <row r="30" spans="2:7" ht="16.5" thickTop="1" thickBot="1" x14ac:dyDescent="0.3">
      <c r="B30" s="12">
        <v>16</v>
      </c>
      <c r="C30" s="41">
        <f t="shared" si="3"/>
        <v>198439.70677344527</v>
      </c>
      <c r="D30" s="43">
        <f t="shared" si="0"/>
        <v>-1100.427281208101</v>
      </c>
      <c r="E30" s="43">
        <f t="shared" si="1"/>
        <v>-992.19853386722627</v>
      </c>
      <c r="F30" s="43">
        <f t="shared" si="2"/>
        <v>-108.22874734087475</v>
      </c>
      <c r="G30" s="41">
        <f t="shared" si="4"/>
        <v>198331.47802610439</v>
      </c>
    </row>
    <row r="31" spans="2:7" ht="16.5" thickTop="1" thickBot="1" x14ac:dyDescent="0.3">
      <c r="B31" s="12">
        <v>17</v>
      </c>
      <c r="C31" s="41">
        <f t="shared" si="3"/>
        <v>198331.47802610439</v>
      </c>
      <c r="D31" s="43">
        <f t="shared" si="0"/>
        <v>-1100.427281208101</v>
      </c>
      <c r="E31" s="43">
        <f t="shared" si="1"/>
        <v>-991.65739013052189</v>
      </c>
      <c r="F31" s="43">
        <f t="shared" si="2"/>
        <v>-108.76989107757913</v>
      </c>
      <c r="G31" s="41">
        <f t="shared" si="4"/>
        <v>198222.70813502683</v>
      </c>
    </row>
    <row r="32" spans="2:7" ht="16.5" thickTop="1" thickBot="1" x14ac:dyDescent="0.3">
      <c r="B32" s="12">
        <v>18</v>
      </c>
      <c r="C32" s="41">
        <f t="shared" si="3"/>
        <v>198222.70813502683</v>
      </c>
      <c r="D32" s="43">
        <f t="shared" si="0"/>
        <v>-1100.427281208101</v>
      </c>
      <c r="E32" s="43">
        <f t="shared" si="1"/>
        <v>-991.11354067513412</v>
      </c>
      <c r="F32" s="43">
        <f t="shared" si="2"/>
        <v>-109.3137405329669</v>
      </c>
      <c r="G32" s="41">
        <f t="shared" si="4"/>
        <v>198113.39439449387</v>
      </c>
    </row>
    <row r="33" spans="2:7" ht="16.5" thickTop="1" thickBot="1" x14ac:dyDescent="0.3">
      <c r="B33" s="12">
        <v>19</v>
      </c>
      <c r="C33" s="41">
        <f t="shared" si="3"/>
        <v>198113.39439449387</v>
      </c>
      <c r="D33" s="43">
        <f t="shared" si="0"/>
        <v>-1100.427281208101</v>
      </c>
      <c r="E33" s="43">
        <f t="shared" si="1"/>
        <v>-990.56697197246922</v>
      </c>
      <c r="F33" s="43">
        <f t="shared" si="2"/>
        <v>-109.8603092356318</v>
      </c>
      <c r="G33" s="41">
        <f t="shared" si="4"/>
        <v>198003.53408525823</v>
      </c>
    </row>
    <row r="34" spans="2:7" ht="16.5" thickTop="1" thickBot="1" x14ac:dyDescent="0.3">
      <c r="B34" s="12">
        <v>20</v>
      </c>
      <c r="C34" s="41">
        <f t="shared" si="3"/>
        <v>198003.53408525823</v>
      </c>
      <c r="D34" s="43">
        <f t="shared" si="0"/>
        <v>-1100.427281208101</v>
      </c>
      <c r="E34" s="43">
        <f t="shared" si="1"/>
        <v>-990.01767042629115</v>
      </c>
      <c r="F34" s="43">
        <f t="shared" si="2"/>
        <v>-110.40961078180987</v>
      </c>
      <c r="G34" s="41">
        <f t="shared" si="4"/>
        <v>197893.12447447641</v>
      </c>
    </row>
    <row r="35" spans="2:7" ht="16.5" thickTop="1" thickBot="1" x14ac:dyDescent="0.3">
      <c r="B35" s="12">
        <v>21</v>
      </c>
      <c r="C35" s="41">
        <f t="shared" si="3"/>
        <v>197893.12447447641</v>
      </c>
      <c r="D35" s="43">
        <f t="shared" si="0"/>
        <v>-1100.427281208101</v>
      </c>
      <c r="E35" s="43">
        <f t="shared" si="1"/>
        <v>-989.46562237238197</v>
      </c>
      <c r="F35" s="43">
        <f t="shared" si="2"/>
        <v>-110.96165883571905</v>
      </c>
      <c r="G35" s="41">
        <f t="shared" si="4"/>
        <v>197782.16281564068</v>
      </c>
    </row>
    <row r="36" spans="2:7" ht="16.5" thickTop="1" thickBot="1" x14ac:dyDescent="0.3">
      <c r="B36" s="12">
        <v>22</v>
      </c>
      <c r="C36" s="41">
        <f t="shared" si="3"/>
        <v>197782.16281564068</v>
      </c>
      <c r="D36" s="43">
        <f t="shared" si="0"/>
        <v>-1100.427281208101</v>
      </c>
      <c r="E36" s="43">
        <f t="shared" si="1"/>
        <v>-988.91081407820332</v>
      </c>
      <c r="F36" s="43">
        <f t="shared" si="2"/>
        <v>-111.51646712989771</v>
      </c>
      <c r="G36" s="41">
        <f t="shared" si="4"/>
        <v>197670.64634851078</v>
      </c>
    </row>
    <row r="37" spans="2:7" ht="16.5" thickTop="1" thickBot="1" x14ac:dyDescent="0.3">
      <c r="B37" s="12">
        <v>23</v>
      </c>
      <c r="C37" s="41">
        <f t="shared" si="3"/>
        <v>197670.64634851078</v>
      </c>
      <c r="D37" s="43">
        <f t="shared" si="0"/>
        <v>-1100.427281208101</v>
      </c>
      <c r="E37" s="43">
        <f t="shared" si="1"/>
        <v>-988.35323174255382</v>
      </c>
      <c r="F37" s="43">
        <f t="shared" si="2"/>
        <v>-112.0740494655472</v>
      </c>
      <c r="G37" s="41">
        <f t="shared" si="4"/>
        <v>197558.57229904525</v>
      </c>
    </row>
    <row r="38" spans="2:7" ht="16.5" thickTop="1" thickBot="1" x14ac:dyDescent="0.3">
      <c r="B38" s="12">
        <v>24</v>
      </c>
      <c r="C38" s="41">
        <f t="shared" si="3"/>
        <v>197558.57229904525</v>
      </c>
      <c r="D38" s="43">
        <f t="shared" si="0"/>
        <v>-1100.427281208101</v>
      </c>
      <c r="E38" s="43">
        <f t="shared" si="1"/>
        <v>-987.79286149522613</v>
      </c>
      <c r="F38" s="43">
        <f t="shared" si="2"/>
        <v>-112.63441971287489</v>
      </c>
      <c r="G38" s="41">
        <f t="shared" si="4"/>
        <v>197445.93787933237</v>
      </c>
    </row>
    <row r="39" spans="2:7" ht="16.5" thickTop="1" thickBot="1" x14ac:dyDescent="0.3">
      <c r="B39" s="12">
        <v>25</v>
      </c>
      <c r="C39" s="41">
        <f t="shared" si="3"/>
        <v>197445.93787933237</v>
      </c>
      <c r="D39" s="43">
        <f t="shared" si="0"/>
        <v>-1100.427281208101</v>
      </c>
      <c r="E39" s="43">
        <f t="shared" si="1"/>
        <v>-987.2296893966618</v>
      </c>
      <c r="F39" s="43">
        <f t="shared" si="2"/>
        <v>-113.19759181143922</v>
      </c>
      <c r="G39" s="41">
        <f t="shared" si="4"/>
        <v>197332.74028752092</v>
      </c>
    </row>
    <row r="40" spans="2:7" ht="16.5" thickTop="1" thickBot="1" x14ac:dyDescent="0.3">
      <c r="B40" s="12">
        <v>26</v>
      </c>
      <c r="C40" s="41">
        <f t="shared" si="3"/>
        <v>197332.74028752092</v>
      </c>
      <c r="D40" s="43">
        <f t="shared" si="0"/>
        <v>-1100.427281208101</v>
      </c>
      <c r="E40" s="43">
        <f t="shared" si="1"/>
        <v>-986.66370143760457</v>
      </c>
      <c r="F40" s="43">
        <f t="shared" si="2"/>
        <v>-113.76357977049645</v>
      </c>
      <c r="G40" s="41">
        <f t="shared" si="4"/>
        <v>197218.97670775044</v>
      </c>
    </row>
    <row r="41" spans="2:7" ht="16.5" thickTop="1" thickBot="1" x14ac:dyDescent="0.3">
      <c r="B41" s="12">
        <v>27</v>
      </c>
      <c r="C41" s="41">
        <f t="shared" si="3"/>
        <v>197218.97670775044</v>
      </c>
      <c r="D41" s="43">
        <f t="shared" si="0"/>
        <v>-1100.427281208101</v>
      </c>
      <c r="E41" s="43">
        <f t="shared" si="1"/>
        <v>-986.09488353875213</v>
      </c>
      <c r="F41" s="43">
        <f t="shared" si="2"/>
        <v>-114.33239766934889</v>
      </c>
      <c r="G41" s="41">
        <f t="shared" si="4"/>
        <v>197104.64431008109</v>
      </c>
    </row>
    <row r="42" spans="2:7" ht="16.5" thickTop="1" thickBot="1" x14ac:dyDescent="0.3">
      <c r="B42" s="12">
        <v>28</v>
      </c>
      <c r="C42" s="41">
        <f t="shared" si="3"/>
        <v>197104.64431008109</v>
      </c>
      <c r="D42" s="43">
        <f t="shared" si="0"/>
        <v>-1100.427281208101</v>
      </c>
      <c r="E42" s="43">
        <f t="shared" si="1"/>
        <v>-985.52322155040531</v>
      </c>
      <c r="F42" s="43">
        <f t="shared" si="2"/>
        <v>-114.90405965769571</v>
      </c>
      <c r="G42" s="41">
        <f t="shared" si="4"/>
        <v>196989.74025042341</v>
      </c>
    </row>
    <row r="43" spans="2:7" ht="16.5" thickTop="1" thickBot="1" x14ac:dyDescent="0.3">
      <c r="B43" s="12">
        <v>29</v>
      </c>
      <c r="C43" s="41">
        <f t="shared" si="3"/>
        <v>196989.74025042341</v>
      </c>
      <c r="D43" s="43">
        <f t="shared" si="0"/>
        <v>-1100.427281208101</v>
      </c>
      <c r="E43" s="43">
        <f t="shared" si="1"/>
        <v>-984.94870125211708</v>
      </c>
      <c r="F43" s="43">
        <f t="shared" si="2"/>
        <v>-115.47857995598395</v>
      </c>
      <c r="G43" s="41">
        <f t="shared" si="4"/>
        <v>196874.26167046741</v>
      </c>
    </row>
    <row r="44" spans="2:7" ht="16.5" thickTop="1" thickBot="1" x14ac:dyDescent="0.3">
      <c r="B44" s="12">
        <v>30</v>
      </c>
      <c r="C44" s="41">
        <f t="shared" si="3"/>
        <v>196874.26167046741</v>
      </c>
      <c r="D44" s="43">
        <f t="shared" si="0"/>
        <v>-1100.427281208101</v>
      </c>
      <c r="E44" s="43">
        <f t="shared" si="1"/>
        <v>-984.37130835233711</v>
      </c>
      <c r="F44" s="43">
        <f t="shared" si="2"/>
        <v>-116.05597285576391</v>
      </c>
      <c r="G44" s="41">
        <f t="shared" si="4"/>
        <v>196758.20569761164</v>
      </c>
    </row>
    <row r="45" spans="2:7" ht="16.5" thickTop="1" thickBot="1" x14ac:dyDescent="0.3">
      <c r="B45" s="12">
        <v>31</v>
      </c>
      <c r="C45" s="41">
        <f t="shared" si="3"/>
        <v>196758.20569761164</v>
      </c>
      <c r="D45" s="43">
        <f t="shared" si="0"/>
        <v>-1100.427281208101</v>
      </c>
      <c r="E45" s="43">
        <f t="shared" si="1"/>
        <v>-983.79102848805815</v>
      </c>
      <c r="F45" s="43">
        <f t="shared" si="2"/>
        <v>-116.63625272004288</v>
      </c>
      <c r="G45" s="41">
        <f t="shared" si="4"/>
        <v>196641.56944489159</v>
      </c>
    </row>
    <row r="46" spans="2:7" ht="16.5" thickTop="1" thickBot="1" x14ac:dyDescent="0.3">
      <c r="B46" s="12">
        <v>32</v>
      </c>
      <c r="C46" s="41">
        <f t="shared" si="3"/>
        <v>196641.56944489159</v>
      </c>
      <c r="D46" s="43">
        <f t="shared" si="0"/>
        <v>-1100.427281208101</v>
      </c>
      <c r="E46" s="43">
        <f t="shared" si="1"/>
        <v>-983.20784722445796</v>
      </c>
      <c r="F46" s="43">
        <f t="shared" si="2"/>
        <v>-117.21943398364306</v>
      </c>
      <c r="G46" s="41">
        <f t="shared" si="4"/>
        <v>196524.35001090795</v>
      </c>
    </row>
    <row r="47" spans="2:7" ht="16.5" thickTop="1" thickBot="1" x14ac:dyDescent="0.3">
      <c r="B47" s="12">
        <v>33</v>
      </c>
      <c r="C47" s="41">
        <f t="shared" si="3"/>
        <v>196524.35001090795</v>
      </c>
      <c r="D47" s="43">
        <f t="shared" si="0"/>
        <v>-1100.427281208101</v>
      </c>
      <c r="E47" s="43">
        <f t="shared" si="1"/>
        <v>-982.6217500545398</v>
      </c>
      <c r="F47" s="43">
        <f t="shared" si="2"/>
        <v>-117.80553115356122</v>
      </c>
      <c r="G47" s="41">
        <f t="shared" si="4"/>
        <v>196406.54447975438</v>
      </c>
    </row>
    <row r="48" spans="2:7" ht="16.5" thickTop="1" thickBot="1" x14ac:dyDescent="0.3">
      <c r="B48" s="12">
        <v>34</v>
      </c>
      <c r="C48" s="41">
        <f t="shared" si="3"/>
        <v>196406.54447975438</v>
      </c>
      <c r="D48" s="43">
        <f t="shared" si="0"/>
        <v>-1100.427281208101</v>
      </c>
      <c r="E48" s="43">
        <f t="shared" si="1"/>
        <v>-982.03272239877185</v>
      </c>
      <c r="F48" s="43">
        <f t="shared" si="2"/>
        <v>-118.39455880932917</v>
      </c>
      <c r="G48" s="41">
        <f t="shared" si="4"/>
        <v>196288.14992094506</v>
      </c>
    </row>
    <row r="49" spans="2:7" ht="16.5" thickTop="1" thickBot="1" x14ac:dyDescent="0.3">
      <c r="B49" s="12">
        <v>35</v>
      </c>
      <c r="C49" s="41">
        <f t="shared" si="3"/>
        <v>196288.14992094506</v>
      </c>
      <c r="D49" s="43">
        <f t="shared" si="0"/>
        <v>-1100.427281208101</v>
      </c>
      <c r="E49" s="43">
        <f t="shared" si="1"/>
        <v>-981.44074960472517</v>
      </c>
      <c r="F49" s="43">
        <f t="shared" si="2"/>
        <v>-118.98653160337585</v>
      </c>
      <c r="G49" s="41">
        <f t="shared" si="4"/>
        <v>196169.16338934167</v>
      </c>
    </row>
    <row r="50" spans="2:7" ht="16.5" thickTop="1" thickBot="1" x14ac:dyDescent="0.3">
      <c r="B50" s="12">
        <v>36</v>
      </c>
      <c r="C50" s="41">
        <f t="shared" si="3"/>
        <v>196169.16338934167</v>
      </c>
      <c r="D50" s="43">
        <f t="shared" si="0"/>
        <v>-1100.427281208101</v>
      </c>
      <c r="E50" s="43">
        <f t="shared" si="1"/>
        <v>-980.8458169467084</v>
      </c>
      <c r="F50" s="43">
        <f t="shared" si="2"/>
        <v>-119.58146426139263</v>
      </c>
      <c r="G50" s="41">
        <f t="shared" si="4"/>
        <v>196049.58192508027</v>
      </c>
    </row>
    <row r="51" spans="2:7" ht="16.5" thickTop="1" thickBot="1" x14ac:dyDescent="0.3">
      <c r="B51" s="12">
        <v>37</v>
      </c>
      <c r="C51" s="41">
        <f t="shared" si="3"/>
        <v>196049.58192508027</v>
      </c>
      <c r="D51" s="43">
        <f t="shared" si="0"/>
        <v>-1100.427281208101</v>
      </c>
      <c r="E51" s="43">
        <f t="shared" si="1"/>
        <v>-980.24790962540135</v>
      </c>
      <c r="F51" s="43">
        <f t="shared" si="2"/>
        <v>-120.17937158269967</v>
      </c>
      <c r="G51" s="41">
        <f t="shared" si="4"/>
        <v>195929.40255349758</v>
      </c>
    </row>
    <row r="52" spans="2:7" ht="16.5" thickTop="1" thickBot="1" x14ac:dyDescent="0.3">
      <c r="B52" s="12">
        <v>38</v>
      </c>
      <c r="C52" s="41">
        <f t="shared" si="3"/>
        <v>195929.40255349758</v>
      </c>
      <c r="D52" s="43">
        <f t="shared" si="0"/>
        <v>-1100.427281208101</v>
      </c>
      <c r="E52" s="43">
        <f t="shared" si="1"/>
        <v>-979.64701276748792</v>
      </c>
      <c r="F52" s="43">
        <f t="shared" si="2"/>
        <v>-120.7802684406131</v>
      </c>
      <c r="G52" s="41">
        <f t="shared" si="4"/>
        <v>195808.62228505698</v>
      </c>
    </row>
    <row r="53" spans="2:7" ht="16.5" thickTop="1" thickBot="1" x14ac:dyDescent="0.3">
      <c r="B53" s="12">
        <v>39</v>
      </c>
      <c r="C53" s="41">
        <f t="shared" si="3"/>
        <v>195808.62228505698</v>
      </c>
      <c r="D53" s="43">
        <f t="shared" si="0"/>
        <v>-1100.427281208101</v>
      </c>
      <c r="E53" s="43">
        <f t="shared" si="1"/>
        <v>-979.04311142528479</v>
      </c>
      <c r="F53" s="43">
        <f t="shared" si="2"/>
        <v>-121.38416978281623</v>
      </c>
      <c r="G53" s="41">
        <f t="shared" si="4"/>
        <v>195687.23811527417</v>
      </c>
    </row>
    <row r="54" spans="2:7" ht="16.5" thickTop="1" thickBot="1" x14ac:dyDescent="0.3">
      <c r="B54" s="12">
        <v>40</v>
      </c>
      <c r="C54" s="41">
        <f t="shared" si="3"/>
        <v>195687.23811527417</v>
      </c>
      <c r="D54" s="43">
        <f t="shared" si="0"/>
        <v>-1100.427281208101</v>
      </c>
      <c r="E54" s="43">
        <f t="shared" si="1"/>
        <v>-978.43619057637079</v>
      </c>
      <c r="F54" s="43">
        <f t="shared" si="2"/>
        <v>-121.99109063173023</v>
      </c>
      <c r="G54" s="41">
        <f t="shared" si="4"/>
        <v>195565.24702464245</v>
      </c>
    </row>
    <row r="55" spans="2:7" ht="16.5" thickTop="1" thickBot="1" x14ac:dyDescent="0.3">
      <c r="B55" s="12">
        <v>41</v>
      </c>
      <c r="C55" s="41">
        <f t="shared" si="3"/>
        <v>195565.24702464245</v>
      </c>
      <c r="D55" s="43">
        <f t="shared" si="0"/>
        <v>-1100.427281208101</v>
      </c>
      <c r="E55" s="43">
        <f t="shared" si="1"/>
        <v>-977.82623512321231</v>
      </c>
      <c r="F55" s="43">
        <f t="shared" si="2"/>
        <v>-122.60104608488871</v>
      </c>
      <c r="G55" s="41">
        <f t="shared" si="4"/>
        <v>195442.64597855756</v>
      </c>
    </row>
    <row r="56" spans="2:7" ht="16.5" thickTop="1" thickBot="1" x14ac:dyDescent="0.3">
      <c r="B56" s="12">
        <v>42</v>
      </c>
      <c r="C56" s="41">
        <f t="shared" si="3"/>
        <v>195442.64597855756</v>
      </c>
      <c r="D56" s="43">
        <f t="shared" si="0"/>
        <v>-1100.427281208101</v>
      </c>
      <c r="E56" s="43">
        <f t="shared" si="1"/>
        <v>-977.21322989278769</v>
      </c>
      <c r="F56" s="43">
        <f t="shared" si="2"/>
        <v>-123.21405131531333</v>
      </c>
      <c r="G56" s="41">
        <f t="shared" si="4"/>
        <v>195319.43192724226</v>
      </c>
    </row>
    <row r="57" spans="2:7" ht="16.5" thickTop="1" thickBot="1" x14ac:dyDescent="0.3">
      <c r="B57" s="12">
        <v>43</v>
      </c>
      <c r="C57" s="41">
        <f t="shared" si="3"/>
        <v>195319.43192724226</v>
      </c>
      <c r="D57" s="43">
        <f t="shared" si="0"/>
        <v>-1100.427281208101</v>
      </c>
      <c r="E57" s="43">
        <f t="shared" si="1"/>
        <v>-976.59715963621136</v>
      </c>
      <c r="F57" s="43">
        <f t="shared" si="2"/>
        <v>-123.83012157188966</v>
      </c>
      <c r="G57" s="41">
        <f t="shared" si="4"/>
        <v>195195.60180567036</v>
      </c>
    </row>
    <row r="58" spans="2:7" ht="16.5" thickTop="1" thickBot="1" x14ac:dyDescent="0.3">
      <c r="B58" s="12">
        <v>44</v>
      </c>
      <c r="C58" s="41">
        <f t="shared" si="3"/>
        <v>195195.60180567036</v>
      </c>
      <c r="D58" s="43">
        <f t="shared" si="0"/>
        <v>-1100.427281208101</v>
      </c>
      <c r="E58" s="43">
        <f t="shared" si="1"/>
        <v>-975.97800902835172</v>
      </c>
      <c r="F58" s="43">
        <f t="shared" si="2"/>
        <v>-124.4492721797493</v>
      </c>
      <c r="G58" s="41">
        <f t="shared" si="4"/>
        <v>195071.15253349062</v>
      </c>
    </row>
    <row r="59" spans="2:7" ht="16.5" thickTop="1" thickBot="1" x14ac:dyDescent="0.3">
      <c r="B59" s="12">
        <v>45</v>
      </c>
      <c r="C59" s="41">
        <f t="shared" si="3"/>
        <v>195071.15253349062</v>
      </c>
      <c r="D59" s="43">
        <f t="shared" si="0"/>
        <v>-1100.427281208101</v>
      </c>
      <c r="E59" s="43">
        <f t="shared" si="1"/>
        <v>-975.35576266745295</v>
      </c>
      <c r="F59" s="43">
        <f t="shared" si="2"/>
        <v>-125.07151854064807</v>
      </c>
      <c r="G59" s="41">
        <f t="shared" si="4"/>
        <v>194946.08101494997</v>
      </c>
    </row>
    <row r="60" spans="2:7" ht="16.5" thickTop="1" thickBot="1" x14ac:dyDescent="0.3">
      <c r="B60" s="12">
        <v>46</v>
      </c>
      <c r="C60" s="41">
        <f t="shared" si="3"/>
        <v>194946.08101494997</v>
      </c>
      <c r="D60" s="43">
        <f t="shared" si="0"/>
        <v>-1100.427281208101</v>
      </c>
      <c r="E60" s="43">
        <f t="shared" si="1"/>
        <v>-974.7304050747498</v>
      </c>
      <c r="F60" s="43">
        <f t="shared" si="2"/>
        <v>-125.69687613335122</v>
      </c>
      <c r="G60" s="41">
        <f t="shared" si="4"/>
        <v>194820.38413881662</v>
      </c>
    </row>
    <row r="61" spans="2:7" ht="16.5" thickTop="1" thickBot="1" x14ac:dyDescent="0.3">
      <c r="B61" s="12">
        <v>47</v>
      </c>
      <c r="C61" s="41">
        <f t="shared" si="3"/>
        <v>194820.38413881662</v>
      </c>
      <c r="D61" s="43">
        <f t="shared" si="0"/>
        <v>-1100.427281208101</v>
      </c>
      <c r="E61" s="43">
        <f t="shared" si="1"/>
        <v>-974.10192069408311</v>
      </c>
      <c r="F61" s="43">
        <f t="shared" si="2"/>
        <v>-126.32536051401792</v>
      </c>
      <c r="G61" s="41">
        <f t="shared" si="4"/>
        <v>194694.0587783026</v>
      </c>
    </row>
    <row r="62" spans="2:7" ht="16.5" thickTop="1" thickBot="1" x14ac:dyDescent="0.3">
      <c r="B62" s="12">
        <v>48</v>
      </c>
      <c r="C62" s="41">
        <f t="shared" si="3"/>
        <v>194694.0587783026</v>
      </c>
      <c r="D62" s="43">
        <f t="shared" si="0"/>
        <v>-1100.427281208101</v>
      </c>
      <c r="E62" s="43">
        <f t="shared" si="1"/>
        <v>-973.47029389151294</v>
      </c>
      <c r="F62" s="43">
        <f t="shared" si="2"/>
        <v>-126.95698731658808</v>
      </c>
      <c r="G62" s="41">
        <f t="shared" si="4"/>
        <v>194567.10179098602</v>
      </c>
    </row>
    <row r="63" spans="2:7" ht="16.5" thickTop="1" thickBot="1" x14ac:dyDescent="0.3">
      <c r="B63" s="12">
        <v>49</v>
      </c>
      <c r="C63" s="41">
        <f t="shared" si="3"/>
        <v>194567.10179098602</v>
      </c>
      <c r="D63" s="43">
        <f t="shared" si="0"/>
        <v>-1100.427281208101</v>
      </c>
      <c r="E63" s="43">
        <f t="shared" si="1"/>
        <v>-972.83550895493011</v>
      </c>
      <c r="F63" s="43">
        <f t="shared" si="2"/>
        <v>-127.59177225317092</v>
      </c>
      <c r="G63" s="41">
        <f t="shared" si="4"/>
        <v>194439.51001873286</v>
      </c>
    </row>
    <row r="64" spans="2:7" ht="16.5" thickTop="1" thickBot="1" x14ac:dyDescent="0.3">
      <c r="B64" s="12">
        <v>50</v>
      </c>
      <c r="C64" s="41">
        <f t="shared" si="3"/>
        <v>194439.51001873286</v>
      </c>
      <c r="D64" s="43">
        <f t="shared" si="0"/>
        <v>-1100.427281208101</v>
      </c>
      <c r="E64" s="43">
        <f t="shared" si="1"/>
        <v>-972.19755009366429</v>
      </c>
      <c r="F64" s="43">
        <f t="shared" si="2"/>
        <v>-128.22973111443673</v>
      </c>
      <c r="G64" s="41">
        <f t="shared" si="4"/>
        <v>194311.28028761843</v>
      </c>
    </row>
    <row r="65" spans="2:7" ht="16.5" thickTop="1" thickBot="1" x14ac:dyDescent="0.3">
      <c r="B65" s="12">
        <v>51</v>
      </c>
      <c r="C65" s="41">
        <f t="shared" si="3"/>
        <v>194311.28028761843</v>
      </c>
      <c r="D65" s="43">
        <f t="shared" si="0"/>
        <v>-1100.427281208101</v>
      </c>
      <c r="E65" s="43">
        <f t="shared" si="1"/>
        <v>-971.55640143809205</v>
      </c>
      <c r="F65" s="43">
        <f t="shared" si="2"/>
        <v>-128.87087977000897</v>
      </c>
      <c r="G65" s="41">
        <f t="shared" si="4"/>
        <v>194182.40940784843</v>
      </c>
    </row>
    <row r="66" spans="2:7" ht="16.5" thickTop="1" thickBot="1" x14ac:dyDescent="0.3">
      <c r="B66" s="12">
        <v>52</v>
      </c>
      <c r="C66" s="41">
        <f t="shared" si="3"/>
        <v>194182.40940784843</v>
      </c>
      <c r="D66" s="43">
        <f t="shared" si="0"/>
        <v>-1100.427281208101</v>
      </c>
      <c r="E66" s="43">
        <f t="shared" si="1"/>
        <v>-970.91204703924211</v>
      </c>
      <c r="F66" s="43">
        <f t="shared" si="2"/>
        <v>-129.51523416885891</v>
      </c>
      <c r="G66" s="41">
        <f t="shared" si="4"/>
        <v>194052.89417367958</v>
      </c>
    </row>
    <row r="67" spans="2:7" ht="16.5" thickTop="1" thickBot="1" x14ac:dyDescent="0.3">
      <c r="B67" s="12">
        <v>53</v>
      </c>
      <c r="C67" s="41">
        <f t="shared" si="3"/>
        <v>194052.89417367958</v>
      </c>
      <c r="D67" s="43">
        <f t="shared" si="0"/>
        <v>-1100.427281208101</v>
      </c>
      <c r="E67" s="43">
        <f t="shared" si="1"/>
        <v>-970.26447086839789</v>
      </c>
      <c r="F67" s="43">
        <f t="shared" si="2"/>
        <v>-130.16281033970313</v>
      </c>
      <c r="G67" s="41">
        <f t="shared" si="4"/>
        <v>193922.73136333987</v>
      </c>
    </row>
    <row r="68" spans="2:7" ht="16.5" thickTop="1" thickBot="1" x14ac:dyDescent="0.3">
      <c r="B68" s="12">
        <v>54</v>
      </c>
      <c r="C68" s="41">
        <f t="shared" si="3"/>
        <v>193922.73136333987</v>
      </c>
      <c r="D68" s="43">
        <f t="shared" si="0"/>
        <v>-1100.427281208101</v>
      </c>
      <c r="E68" s="43">
        <f t="shared" si="1"/>
        <v>-969.6136568166994</v>
      </c>
      <c r="F68" s="43">
        <f t="shared" si="2"/>
        <v>-130.81362439140162</v>
      </c>
      <c r="G68" s="41">
        <f t="shared" si="4"/>
        <v>193791.91773894848</v>
      </c>
    </row>
    <row r="69" spans="2:7" ht="16.5" thickTop="1" thickBot="1" x14ac:dyDescent="0.3">
      <c r="B69" s="12">
        <v>55</v>
      </c>
      <c r="C69" s="41">
        <f t="shared" si="3"/>
        <v>193791.91773894848</v>
      </c>
      <c r="D69" s="43">
        <f t="shared" si="0"/>
        <v>-1100.427281208101</v>
      </c>
      <c r="E69" s="43">
        <f t="shared" si="1"/>
        <v>-968.95958869474237</v>
      </c>
      <c r="F69" s="43">
        <f t="shared" si="2"/>
        <v>-131.46769251335866</v>
      </c>
      <c r="G69" s="41">
        <f t="shared" si="4"/>
        <v>193660.45004643511</v>
      </c>
    </row>
    <row r="70" spans="2:7" ht="16.5" thickTop="1" thickBot="1" x14ac:dyDescent="0.3">
      <c r="B70" s="12">
        <v>56</v>
      </c>
      <c r="C70" s="41">
        <f t="shared" si="3"/>
        <v>193660.45004643511</v>
      </c>
      <c r="D70" s="43">
        <f t="shared" si="0"/>
        <v>-1100.427281208101</v>
      </c>
      <c r="E70" s="43">
        <f t="shared" si="1"/>
        <v>-968.30225023217554</v>
      </c>
      <c r="F70" s="43">
        <f t="shared" si="2"/>
        <v>-132.12503097592548</v>
      </c>
      <c r="G70" s="41">
        <f t="shared" si="4"/>
        <v>193528.32501545918</v>
      </c>
    </row>
    <row r="71" spans="2:7" ht="16.5" thickTop="1" thickBot="1" x14ac:dyDescent="0.3">
      <c r="B71" s="12">
        <v>57</v>
      </c>
      <c r="C71" s="41">
        <f t="shared" si="3"/>
        <v>193528.32501545918</v>
      </c>
      <c r="D71" s="43">
        <f t="shared" si="0"/>
        <v>-1100.427281208101</v>
      </c>
      <c r="E71" s="43">
        <f t="shared" si="1"/>
        <v>-967.64162507729588</v>
      </c>
      <c r="F71" s="43">
        <f t="shared" si="2"/>
        <v>-132.78565613080514</v>
      </c>
      <c r="G71" s="41">
        <f t="shared" si="4"/>
        <v>193395.53935932837</v>
      </c>
    </row>
    <row r="72" spans="2:7" ht="16.5" thickTop="1" thickBot="1" x14ac:dyDescent="0.3">
      <c r="B72" s="12">
        <v>58</v>
      </c>
      <c r="C72" s="41">
        <f t="shared" si="3"/>
        <v>193395.53935932837</v>
      </c>
      <c r="D72" s="43">
        <f t="shared" si="0"/>
        <v>-1100.427281208101</v>
      </c>
      <c r="E72" s="43">
        <f t="shared" si="1"/>
        <v>-966.97769679664179</v>
      </c>
      <c r="F72" s="43">
        <f t="shared" si="2"/>
        <v>-133.44958441145923</v>
      </c>
      <c r="G72" s="41">
        <f t="shared" si="4"/>
        <v>193262.08977491691</v>
      </c>
    </row>
    <row r="73" spans="2:7" ht="16.5" thickTop="1" thickBot="1" x14ac:dyDescent="0.3">
      <c r="B73" s="12">
        <v>59</v>
      </c>
      <c r="C73" s="41">
        <f t="shared" si="3"/>
        <v>193262.08977491691</v>
      </c>
      <c r="D73" s="43">
        <f t="shared" si="0"/>
        <v>-1100.427281208101</v>
      </c>
      <c r="E73" s="43">
        <f t="shared" si="1"/>
        <v>-966.31044887458449</v>
      </c>
      <c r="F73" s="43">
        <f t="shared" si="2"/>
        <v>-134.11683233351653</v>
      </c>
      <c r="G73" s="41">
        <f t="shared" si="4"/>
        <v>193127.97294258338</v>
      </c>
    </row>
    <row r="74" spans="2:7" ht="16.5" thickTop="1" thickBot="1" x14ac:dyDescent="0.3">
      <c r="B74" s="12">
        <v>60</v>
      </c>
      <c r="C74" s="41">
        <f t="shared" si="3"/>
        <v>193127.97294258338</v>
      </c>
      <c r="D74" s="43">
        <f t="shared" si="0"/>
        <v>-1100.427281208101</v>
      </c>
      <c r="E74" s="43">
        <f t="shared" si="1"/>
        <v>-965.63986471291685</v>
      </c>
      <c r="F74" s="43">
        <f t="shared" si="2"/>
        <v>-134.78741649518417</v>
      </c>
      <c r="G74" s="41">
        <f t="shared" si="4"/>
        <v>192993.1855260882</v>
      </c>
    </row>
    <row r="75" spans="2:7" ht="16.5" thickTop="1" thickBot="1" x14ac:dyDescent="0.3">
      <c r="B75" s="12">
        <v>61</v>
      </c>
      <c r="C75" s="41">
        <f t="shared" si="3"/>
        <v>192993.1855260882</v>
      </c>
      <c r="D75" s="43">
        <f t="shared" si="0"/>
        <v>-1100.427281208101</v>
      </c>
      <c r="E75" s="43">
        <f t="shared" si="1"/>
        <v>-964.965927630441</v>
      </c>
      <c r="F75" s="43">
        <f t="shared" si="2"/>
        <v>-135.46135357766002</v>
      </c>
      <c r="G75" s="41">
        <f t="shared" si="4"/>
        <v>192857.72417251053</v>
      </c>
    </row>
    <row r="76" spans="2:7" ht="16.5" thickTop="1" thickBot="1" x14ac:dyDescent="0.3">
      <c r="B76" s="12">
        <v>62</v>
      </c>
      <c r="C76" s="41">
        <f t="shared" si="3"/>
        <v>192857.72417251053</v>
      </c>
      <c r="D76" s="43">
        <f t="shared" si="0"/>
        <v>-1100.427281208101</v>
      </c>
      <c r="E76" s="43">
        <f t="shared" si="1"/>
        <v>-964.28862086255265</v>
      </c>
      <c r="F76" s="43">
        <f t="shared" si="2"/>
        <v>-136.13866034554837</v>
      </c>
      <c r="G76" s="41">
        <f t="shared" si="4"/>
        <v>192721.58551216498</v>
      </c>
    </row>
    <row r="77" spans="2:7" ht="16.5" thickTop="1" thickBot="1" x14ac:dyDescent="0.3">
      <c r="B77" s="12">
        <v>63</v>
      </c>
      <c r="C77" s="41">
        <f t="shared" si="3"/>
        <v>192721.58551216498</v>
      </c>
      <c r="D77" s="43">
        <f t="shared" si="0"/>
        <v>-1100.427281208101</v>
      </c>
      <c r="E77" s="43">
        <f t="shared" si="1"/>
        <v>-963.60792756082492</v>
      </c>
      <c r="F77" s="43">
        <f t="shared" si="2"/>
        <v>-136.8193536472761</v>
      </c>
      <c r="G77" s="41">
        <f t="shared" si="4"/>
        <v>192584.76615851771</v>
      </c>
    </row>
    <row r="78" spans="2:7" ht="16.5" thickTop="1" thickBot="1" x14ac:dyDescent="0.3">
      <c r="B78" s="12">
        <v>64</v>
      </c>
      <c r="C78" s="41">
        <f t="shared" si="3"/>
        <v>192584.76615851771</v>
      </c>
      <c r="D78" s="43">
        <f t="shared" si="0"/>
        <v>-1100.427281208101</v>
      </c>
      <c r="E78" s="43">
        <f t="shared" si="1"/>
        <v>-962.92383079258855</v>
      </c>
      <c r="F78" s="43">
        <f t="shared" si="2"/>
        <v>-137.50345041551248</v>
      </c>
      <c r="G78" s="41">
        <f t="shared" si="4"/>
        <v>192447.26270810221</v>
      </c>
    </row>
    <row r="79" spans="2:7" ht="16.5" thickTop="1" thickBot="1" x14ac:dyDescent="0.3">
      <c r="B79" s="12">
        <v>65</v>
      </c>
      <c r="C79" s="41">
        <f t="shared" si="3"/>
        <v>192447.26270810221</v>
      </c>
      <c r="D79" s="43">
        <f t="shared" si="0"/>
        <v>-1100.427281208101</v>
      </c>
      <c r="E79" s="43">
        <f t="shared" si="1"/>
        <v>-962.23631354051111</v>
      </c>
      <c r="F79" s="43">
        <f t="shared" si="2"/>
        <v>-138.19096766758992</v>
      </c>
      <c r="G79" s="41">
        <f t="shared" si="4"/>
        <v>192309.07174043462</v>
      </c>
    </row>
    <row r="80" spans="2:7" ht="16.5" thickTop="1" thickBot="1" x14ac:dyDescent="0.3">
      <c r="B80" s="12">
        <v>66</v>
      </c>
      <c r="C80" s="41">
        <f t="shared" si="3"/>
        <v>192309.07174043462</v>
      </c>
      <c r="D80" s="43">
        <f t="shared" ref="D80:D143" si="5">$D$7</f>
        <v>-1100.427281208101</v>
      </c>
      <c r="E80" s="43">
        <f t="shared" ref="E80:E143" si="6">-C80*$D$3/12</f>
        <v>-961.54535870217308</v>
      </c>
      <c r="F80" s="43">
        <f t="shared" ref="F80:F143" si="7">D80-E80</f>
        <v>-138.88192250592795</v>
      </c>
      <c r="G80" s="41">
        <f t="shared" si="4"/>
        <v>192170.18981792868</v>
      </c>
    </row>
    <row r="81" spans="2:7" ht="16.5" thickTop="1" thickBot="1" x14ac:dyDescent="0.3">
      <c r="B81" s="12">
        <v>67</v>
      </c>
      <c r="C81" s="41">
        <f t="shared" ref="C81:C144" si="8">G80</f>
        <v>192170.18981792868</v>
      </c>
      <c r="D81" s="43">
        <f t="shared" si="5"/>
        <v>-1100.427281208101</v>
      </c>
      <c r="E81" s="43">
        <f t="shared" si="6"/>
        <v>-960.85094908964345</v>
      </c>
      <c r="F81" s="43">
        <f t="shared" si="7"/>
        <v>-139.57633211845757</v>
      </c>
      <c r="G81" s="41">
        <f t="shared" ref="G81:G144" si="9">C81+F81</f>
        <v>192030.61348581023</v>
      </c>
    </row>
    <row r="82" spans="2:7" ht="16.5" thickTop="1" thickBot="1" x14ac:dyDescent="0.3">
      <c r="B82" s="12">
        <v>68</v>
      </c>
      <c r="C82" s="41">
        <f t="shared" si="8"/>
        <v>192030.61348581023</v>
      </c>
      <c r="D82" s="43">
        <f t="shared" si="5"/>
        <v>-1100.427281208101</v>
      </c>
      <c r="E82" s="43">
        <f t="shared" si="6"/>
        <v>-960.15306742905113</v>
      </c>
      <c r="F82" s="43">
        <f t="shared" si="7"/>
        <v>-140.27421377904989</v>
      </c>
      <c r="G82" s="41">
        <f t="shared" si="9"/>
        <v>191890.33927203118</v>
      </c>
    </row>
    <row r="83" spans="2:7" ht="16.5" thickTop="1" thickBot="1" x14ac:dyDescent="0.3">
      <c r="B83" s="12">
        <v>69</v>
      </c>
      <c r="C83" s="41">
        <f t="shared" si="8"/>
        <v>191890.33927203118</v>
      </c>
      <c r="D83" s="43">
        <f t="shared" si="5"/>
        <v>-1100.427281208101</v>
      </c>
      <c r="E83" s="43">
        <f t="shared" si="6"/>
        <v>-959.45169636015589</v>
      </c>
      <c r="F83" s="43">
        <f t="shared" si="7"/>
        <v>-140.97558484794513</v>
      </c>
      <c r="G83" s="41">
        <f t="shared" si="9"/>
        <v>191749.36368718324</v>
      </c>
    </row>
    <row r="84" spans="2:7" ht="16.5" thickTop="1" thickBot="1" x14ac:dyDescent="0.3">
      <c r="B84" s="12">
        <v>70</v>
      </c>
      <c r="C84" s="41">
        <f t="shared" si="8"/>
        <v>191749.36368718324</v>
      </c>
      <c r="D84" s="43">
        <f t="shared" si="5"/>
        <v>-1100.427281208101</v>
      </c>
      <c r="E84" s="43">
        <f t="shared" si="6"/>
        <v>-958.74681843591623</v>
      </c>
      <c r="F84" s="43">
        <f t="shared" si="7"/>
        <v>-141.6804627721848</v>
      </c>
      <c r="G84" s="41">
        <f t="shared" si="9"/>
        <v>191607.68322441107</v>
      </c>
    </row>
    <row r="85" spans="2:7" ht="16.5" thickTop="1" thickBot="1" x14ac:dyDescent="0.3">
      <c r="B85" s="12">
        <v>71</v>
      </c>
      <c r="C85" s="41">
        <f t="shared" si="8"/>
        <v>191607.68322441107</v>
      </c>
      <c r="D85" s="43">
        <f t="shared" si="5"/>
        <v>-1100.427281208101</v>
      </c>
      <c r="E85" s="43">
        <f t="shared" si="6"/>
        <v>-958.03841612205531</v>
      </c>
      <c r="F85" s="43">
        <f t="shared" si="7"/>
        <v>-142.38886508604571</v>
      </c>
      <c r="G85" s="41">
        <f t="shared" si="9"/>
        <v>191465.29435932502</v>
      </c>
    </row>
    <row r="86" spans="2:7" ht="16.5" thickTop="1" thickBot="1" x14ac:dyDescent="0.3">
      <c r="B86" s="12">
        <v>72</v>
      </c>
      <c r="C86" s="41">
        <f t="shared" si="8"/>
        <v>191465.29435932502</v>
      </c>
      <c r="D86" s="43">
        <f t="shared" si="5"/>
        <v>-1100.427281208101</v>
      </c>
      <c r="E86" s="43">
        <f t="shared" si="6"/>
        <v>-957.32647179662501</v>
      </c>
      <c r="F86" s="43">
        <f t="shared" si="7"/>
        <v>-143.10080941147601</v>
      </c>
      <c r="G86" s="41">
        <f t="shared" si="9"/>
        <v>191322.19354991356</v>
      </c>
    </row>
    <row r="87" spans="2:7" ht="16.5" thickTop="1" thickBot="1" x14ac:dyDescent="0.3">
      <c r="B87" s="12">
        <v>73</v>
      </c>
      <c r="C87" s="41">
        <f t="shared" si="8"/>
        <v>191322.19354991356</v>
      </c>
      <c r="D87" s="43">
        <f t="shared" si="5"/>
        <v>-1100.427281208101</v>
      </c>
      <c r="E87" s="43">
        <f t="shared" si="6"/>
        <v>-956.61096774956775</v>
      </c>
      <c r="F87" s="43">
        <f t="shared" si="7"/>
        <v>-143.81631345853327</v>
      </c>
      <c r="G87" s="41">
        <f t="shared" si="9"/>
        <v>191178.37723645504</v>
      </c>
    </row>
    <row r="88" spans="2:7" ht="16.5" thickTop="1" thickBot="1" x14ac:dyDescent="0.3">
      <c r="B88" s="12">
        <v>74</v>
      </c>
      <c r="C88" s="41">
        <f t="shared" si="8"/>
        <v>191178.37723645504</v>
      </c>
      <c r="D88" s="43">
        <f t="shared" si="5"/>
        <v>-1100.427281208101</v>
      </c>
      <c r="E88" s="43">
        <f t="shared" si="6"/>
        <v>-955.89188618227524</v>
      </c>
      <c r="F88" s="43">
        <f t="shared" si="7"/>
        <v>-144.53539502582578</v>
      </c>
      <c r="G88" s="41">
        <f t="shared" si="9"/>
        <v>191033.84184142921</v>
      </c>
    </row>
    <row r="89" spans="2:7" ht="16.5" thickTop="1" thickBot="1" x14ac:dyDescent="0.3">
      <c r="B89" s="12">
        <v>75</v>
      </c>
      <c r="C89" s="41">
        <f t="shared" si="8"/>
        <v>191033.84184142921</v>
      </c>
      <c r="D89" s="43">
        <f t="shared" si="5"/>
        <v>-1100.427281208101</v>
      </c>
      <c r="E89" s="43">
        <f t="shared" si="6"/>
        <v>-955.16920920714608</v>
      </c>
      <c r="F89" s="43">
        <f t="shared" si="7"/>
        <v>-145.25807200095494</v>
      </c>
      <c r="G89" s="41">
        <f t="shared" si="9"/>
        <v>190888.58376942825</v>
      </c>
    </row>
    <row r="90" spans="2:7" ht="16.5" thickTop="1" thickBot="1" x14ac:dyDescent="0.3">
      <c r="B90" s="12">
        <v>76</v>
      </c>
      <c r="C90" s="41">
        <f t="shared" si="8"/>
        <v>190888.58376942825</v>
      </c>
      <c r="D90" s="43">
        <f t="shared" si="5"/>
        <v>-1100.427281208101</v>
      </c>
      <c r="E90" s="43">
        <f t="shared" si="6"/>
        <v>-954.4429188471413</v>
      </c>
      <c r="F90" s="43">
        <f t="shared" si="7"/>
        <v>-145.98436236095972</v>
      </c>
      <c r="G90" s="41">
        <f t="shared" si="9"/>
        <v>190742.59940706729</v>
      </c>
    </row>
    <row r="91" spans="2:7" ht="16.5" thickTop="1" thickBot="1" x14ac:dyDescent="0.3">
      <c r="B91" s="12">
        <v>77</v>
      </c>
      <c r="C91" s="41">
        <f t="shared" si="8"/>
        <v>190742.59940706729</v>
      </c>
      <c r="D91" s="43">
        <f t="shared" si="5"/>
        <v>-1100.427281208101</v>
      </c>
      <c r="E91" s="43">
        <f t="shared" si="6"/>
        <v>-953.71299703533634</v>
      </c>
      <c r="F91" s="43">
        <f t="shared" si="7"/>
        <v>-146.71428417276468</v>
      </c>
      <c r="G91" s="41">
        <f t="shared" si="9"/>
        <v>190595.88512289451</v>
      </c>
    </row>
    <row r="92" spans="2:7" ht="16.5" thickTop="1" thickBot="1" x14ac:dyDescent="0.3">
      <c r="B92" s="12">
        <v>78</v>
      </c>
      <c r="C92" s="41">
        <f t="shared" si="8"/>
        <v>190595.88512289451</v>
      </c>
      <c r="D92" s="43">
        <f t="shared" si="5"/>
        <v>-1100.427281208101</v>
      </c>
      <c r="E92" s="43">
        <f t="shared" si="6"/>
        <v>-952.97942561447246</v>
      </c>
      <c r="F92" s="43">
        <f t="shared" si="7"/>
        <v>-147.44785559362856</v>
      </c>
      <c r="G92" s="41">
        <f t="shared" si="9"/>
        <v>190448.43726730088</v>
      </c>
    </row>
    <row r="93" spans="2:7" ht="16.5" thickTop="1" thickBot="1" x14ac:dyDescent="0.3">
      <c r="B93" s="12">
        <v>79</v>
      </c>
      <c r="C93" s="41">
        <f t="shared" si="8"/>
        <v>190448.43726730088</v>
      </c>
      <c r="D93" s="43">
        <f t="shared" si="5"/>
        <v>-1100.427281208101</v>
      </c>
      <c r="E93" s="43">
        <f t="shared" si="6"/>
        <v>-952.24218633650435</v>
      </c>
      <c r="F93" s="43">
        <f t="shared" si="7"/>
        <v>-148.18509487159668</v>
      </c>
      <c r="G93" s="41">
        <f t="shared" si="9"/>
        <v>190300.25217242929</v>
      </c>
    </row>
    <row r="94" spans="2:7" ht="16.5" thickTop="1" thickBot="1" x14ac:dyDescent="0.3">
      <c r="B94" s="12">
        <v>80</v>
      </c>
      <c r="C94" s="41">
        <f t="shared" si="8"/>
        <v>190300.25217242929</v>
      </c>
      <c r="D94" s="43">
        <f t="shared" si="5"/>
        <v>-1100.427281208101</v>
      </c>
      <c r="E94" s="43">
        <f t="shared" si="6"/>
        <v>-951.50126086214641</v>
      </c>
      <c r="F94" s="43">
        <f t="shared" si="7"/>
        <v>-148.92602034595461</v>
      </c>
      <c r="G94" s="41">
        <f t="shared" si="9"/>
        <v>190151.32615208335</v>
      </c>
    </row>
    <row r="95" spans="2:7" ht="16.5" thickTop="1" thickBot="1" x14ac:dyDescent="0.3">
      <c r="B95" s="12">
        <v>81</v>
      </c>
      <c r="C95" s="41">
        <f t="shared" si="8"/>
        <v>190151.32615208335</v>
      </c>
      <c r="D95" s="43">
        <f t="shared" si="5"/>
        <v>-1100.427281208101</v>
      </c>
      <c r="E95" s="43">
        <f t="shared" si="6"/>
        <v>-950.75663076041667</v>
      </c>
      <c r="F95" s="43">
        <f t="shared" si="7"/>
        <v>-149.67065044768435</v>
      </c>
      <c r="G95" s="41">
        <f t="shared" si="9"/>
        <v>190001.65550163566</v>
      </c>
    </row>
    <row r="96" spans="2:7" ht="16.5" thickTop="1" thickBot="1" x14ac:dyDescent="0.3">
      <c r="B96" s="12">
        <v>82</v>
      </c>
      <c r="C96" s="41">
        <f t="shared" si="8"/>
        <v>190001.65550163566</v>
      </c>
      <c r="D96" s="43">
        <f t="shared" si="5"/>
        <v>-1100.427281208101</v>
      </c>
      <c r="E96" s="43">
        <f t="shared" si="6"/>
        <v>-950.00827750817825</v>
      </c>
      <c r="F96" s="43">
        <f t="shared" si="7"/>
        <v>-150.41900369992277</v>
      </c>
      <c r="G96" s="41">
        <f t="shared" si="9"/>
        <v>189851.23649793572</v>
      </c>
    </row>
    <row r="97" spans="2:7" ht="16.5" thickTop="1" thickBot="1" x14ac:dyDescent="0.3">
      <c r="B97" s="12">
        <v>83</v>
      </c>
      <c r="C97" s="41">
        <f t="shared" si="8"/>
        <v>189851.23649793572</v>
      </c>
      <c r="D97" s="43">
        <f t="shared" si="5"/>
        <v>-1100.427281208101</v>
      </c>
      <c r="E97" s="43">
        <f t="shared" si="6"/>
        <v>-949.25618248967851</v>
      </c>
      <c r="F97" s="43">
        <f t="shared" si="7"/>
        <v>-151.17109871842251</v>
      </c>
      <c r="G97" s="41">
        <f t="shared" si="9"/>
        <v>189700.0653992173</v>
      </c>
    </row>
    <row r="98" spans="2:7" ht="16.5" thickTop="1" thickBot="1" x14ac:dyDescent="0.3">
      <c r="B98" s="12">
        <v>84</v>
      </c>
      <c r="C98" s="41">
        <f t="shared" si="8"/>
        <v>189700.0653992173</v>
      </c>
      <c r="D98" s="43">
        <f t="shared" si="5"/>
        <v>-1100.427281208101</v>
      </c>
      <c r="E98" s="43">
        <f t="shared" si="6"/>
        <v>-948.50032699608653</v>
      </c>
      <c r="F98" s="43">
        <f t="shared" si="7"/>
        <v>-151.92695421201449</v>
      </c>
      <c r="G98" s="41">
        <f t="shared" si="9"/>
        <v>189548.13844500529</v>
      </c>
    </row>
    <row r="99" spans="2:7" ht="16.5" thickTop="1" thickBot="1" x14ac:dyDescent="0.3">
      <c r="B99" s="12">
        <v>85</v>
      </c>
      <c r="C99" s="41">
        <f t="shared" si="8"/>
        <v>189548.13844500529</v>
      </c>
      <c r="D99" s="43">
        <f t="shared" si="5"/>
        <v>-1100.427281208101</v>
      </c>
      <c r="E99" s="43">
        <f t="shared" si="6"/>
        <v>-947.74069222502646</v>
      </c>
      <c r="F99" s="43">
        <f t="shared" si="7"/>
        <v>-152.68658898307456</v>
      </c>
      <c r="G99" s="41">
        <f t="shared" si="9"/>
        <v>189395.45185602221</v>
      </c>
    </row>
    <row r="100" spans="2:7" ht="16.5" thickTop="1" thickBot="1" x14ac:dyDescent="0.3">
      <c r="B100" s="12">
        <v>86</v>
      </c>
      <c r="C100" s="41">
        <f t="shared" si="8"/>
        <v>189395.45185602221</v>
      </c>
      <c r="D100" s="43">
        <f t="shared" si="5"/>
        <v>-1100.427281208101</v>
      </c>
      <c r="E100" s="43">
        <f t="shared" si="6"/>
        <v>-946.97725928011096</v>
      </c>
      <c r="F100" s="43">
        <f t="shared" si="7"/>
        <v>-153.45002192799006</v>
      </c>
      <c r="G100" s="41">
        <f t="shared" si="9"/>
        <v>189242.0018340942</v>
      </c>
    </row>
    <row r="101" spans="2:7" ht="16.5" thickTop="1" thickBot="1" x14ac:dyDescent="0.3">
      <c r="B101" s="12">
        <v>87</v>
      </c>
      <c r="C101" s="41">
        <f t="shared" si="8"/>
        <v>189242.0018340942</v>
      </c>
      <c r="D101" s="43">
        <f t="shared" si="5"/>
        <v>-1100.427281208101</v>
      </c>
      <c r="E101" s="43">
        <f t="shared" si="6"/>
        <v>-946.21000917047104</v>
      </c>
      <c r="F101" s="43">
        <f t="shared" si="7"/>
        <v>-154.21727203762998</v>
      </c>
      <c r="G101" s="41">
        <f t="shared" si="9"/>
        <v>189087.78456205656</v>
      </c>
    </row>
    <row r="102" spans="2:7" ht="16.5" thickTop="1" thickBot="1" x14ac:dyDescent="0.3">
      <c r="B102" s="12">
        <v>88</v>
      </c>
      <c r="C102" s="41">
        <f t="shared" si="8"/>
        <v>189087.78456205656</v>
      </c>
      <c r="D102" s="43">
        <f t="shared" si="5"/>
        <v>-1100.427281208101</v>
      </c>
      <c r="E102" s="43">
        <f t="shared" si="6"/>
        <v>-945.43892281028275</v>
      </c>
      <c r="F102" s="43">
        <f t="shared" si="7"/>
        <v>-154.98835839781827</v>
      </c>
      <c r="G102" s="41">
        <f t="shared" si="9"/>
        <v>188932.79620365874</v>
      </c>
    </row>
    <row r="103" spans="2:7" ht="16.5" thickTop="1" thickBot="1" x14ac:dyDescent="0.3">
      <c r="B103" s="12">
        <v>89</v>
      </c>
      <c r="C103" s="41">
        <f t="shared" si="8"/>
        <v>188932.79620365874</v>
      </c>
      <c r="D103" s="43">
        <f t="shared" si="5"/>
        <v>-1100.427281208101</v>
      </c>
      <c r="E103" s="43">
        <f t="shared" si="6"/>
        <v>-944.66398101829373</v>
      </c>
      <c r="F103" s="43">
        <f t="shared" si="7"/>
        <v>-155.7633001898073</v>
      </c>
      <c r="G103" s="41">
        <f t="shared" si="9"/>
        <v>188777.03290346893</v>
      </c>
    </row>
    <row r="104" spans="2:7" ht="16.5" thickTop="1" thickBot="1" x14ac:dyDescent="0.3">
      <c r="B104" s="12">
        <v>90</v>
      </c>
      <c r="C104" s="41">
        <f t="shared" si="8"/>
        <v>188777.03290346893</v>
      </c>
      <c r="D104" s="43">
        <f t="shared" si="5"/>
        <v>-1100.427281208101</v>
      </c>
      <c r="E104" s="43">
        <f t="shared" si="6"/>
        <v>-943.88516451734461</v>
      </c>
      <c r="F104" s="43">
        <f t="shared" si="7"/>
        <v>-156.54211669075642</v>
      </c>
      <c r="G104" s="41">
        <f t="shared" si="9"/>
        <v>188620.49078677819</v>
      </c>
    </row>
    <row r="105" spans="2:7" ht="16.5" thickTop="1" thickBot="1" x14ac:dyDescent="0.3">
      <c r="B105" s="12">
        <v>91</v>
      </c>
      <c r="C105" s="41">
        <f t="shared" si="8"/>
        <v>188620.49078677819</v>
      </c>
      <c r="D105" s="43">
        <f t="shared" si="5"/>
        <v>-1100.427281208101</v>
      </c>
      <c r="E105" s="43">
        <f t="shared" si="6"/>
        <v>-943.10245393389096</v>
      </c>
      <c r="F105" s="43">
        <f t="shared" si="7"/>
        <v>-157.32482727421007</v>
      </c>
      <c r="G105" s="41">
        <f t="shared" si="9"/>
        <v>188463.16595950397</v>
      </c>
    </row>
    <row r="106" spans="2:7" ht="16.5" thickTop="1" thickBot="1" x14ac:dyDescent="0.3">
      <c r="B106" s="12">
        <v>92</v>
      </c>
      <c r="C106" s="41">
        <f t="shared" si="8"/>
        <v>188463.16595950397</v>
      </c>
      <c r="D106" s="43">
        <f t="shared" si="5"/>
        <v>-1100.427281208101</v>
      </c>
      <c r="E106" s="43">
        <f t="shared" si="6"/>
        <v>-942.31582979751977</v>
      </c>
      <c r="F106" s="43">
        <f t="shared" si="7"/>
        <v>-158.11145141058125</v>
      </c>
      <c r="G106" s="41">
        <f t="shared" si="9"/>
        <v>188305.0545080934</v>
      </c>
    </row>
    <row r="107" spans="2:7" ht="16.5" thickTop="1" thickBot="1" x14ac:dyDescent="0.3">
      <c r="B107" s="12">
        <v>93</v>
      </c>
      <c r="C107" s="41">
        <f t="shared" si="8"/>
        <v>188305.0545080934</v>
      </c>
      <c r="D107" s="43">
        <f t="shared" si="5"/>
        <v>-1100.427281208101</v>
      </c>
      <c r="E107" s="43">
        <f t="shared" si="6"/>
        <v>-941.52527254046697</v>
      </c>
      <c r="F107" s="43">
        <f t="shared" si="7"/>
        <v>-158.90200866763405</v>
      </c>
      <c r="G107" s="41">
        <f t="shared" si="9"/>
        <v>188146.15249942575</v>
      </c>
    </row>
    <row r="108" spans="2:7" ht="16.5" thickTop="1" thickBot="1" x14ac:dyDescent="0.3">
      <c r="B108" s="12">
        <v>94</v>
      </c>
      <c r="C108" s="41">
        <f t="shared" si="8"/>
        <v>188146.15249942575</v>
      </c>
      <c r="D108" s="43">
        <f t="shared" si="5"/>
        <v>-1100.427281208101</v>
      </c>
      <c r="E108" s="43">
        <f t="shared" si="6"/>
        <v>-940.73076249712869</v>
      </c>
      <c r="F108" s="43">
        <f t="shared" si="7"/>
        <v>-159.69651871097233</v>
      </c>
      <c r="G108" s="41">
        <f t="shared" si="9"/>
        <v>187986.45598071479</v>
      </c>
    </row>
    <row r="109" spans="2:7" ht="16.5" thickTop="1" thickBot="1" x14ac:dyDescent="0.3">
      <c r="B109" s="12">
        <v>95</v>
      </c>
      <c r="C109" s="41">
        <f t="shared" si="8"/>
        <v>187986.45598071479</v>
      </c>
      <c r="D109" s="43">
        <f t="shared" si="5"/>
        <v>-1100.427281208101</v>
      </c>
      <c r="E109" s="43">
        <f t="shared" si="6"/>
        <v>-939.93227990357389</v>
      </c>
      <c r="F109" s="43">
        <f t="shared" si="7"/>
        <v>-160.49500130452714</v>
      </c>
      <c r="G109" s="41">
        <f t="shared" si="9"/>
        <v>187825.96097941027</v>
      </c>
    </row>
    <row r="110" spans="2:7" ht="16.5" thickTop="1" thickBot="1" x14ac:dyDescent="0.3">
      <c r="B110" s="12">
        <v>96</v>
      </c>
      <c r="C110" s="41">
        <f t="shared" si="8"/>
        <v>187825.96097941027</v>
      </c>
      <c r="D110" s="43">
        <f t="shared" si="5"/>
        <v>-1100.427281208101</v>
      </c>
      <c r="E110" s="43">
        <f t="shared" si="6"/>
        <v>-939.12980489705126</v>
      </c>
      <c r="F110" s="43">
        <f t="shared" si="7"/>
        <v>-161.29747631104976</v>
      </c>
      <c r="G110" s="41">
        <f t="shared" si="9"/>
        <v>187664.66350309923</v>
      </c>
    </row>
    <row r="111" spans="2:7" ht="16.5" thickTop="1" thickBot="1" x14ac:dyDescent="0.3">
      <c r="B111" s="12">
        <v>97</v>
      </c>
      <c r="C111" s="41">
        <f t="shared" si="8"/>
        <v>187664.66350309923</v>
      </c>
      <c r="D111" s="43">
        <f t="shared" si="5"/>
        <v>-1100.427281208101</v>
      </c>
      <c r="E111" s="43">
        <f t="shared" si="6"/>
        <v>-938.32331751549611</v>
      </c>
      <c r="F111" s="43">
        <f t="shared" si="7"/>
        <v>-162.10396369260491</v>
      </c>
      <c r="G111" s="41">
        <f t="shared" si="9"/>
        <v>187502.55953940662</v>
      </c>
    </row>
    <row r="112" spans="2:7" ht="16.5" thickTop="1" thickBot="1" x14ac:dyDescent="0.3">
      <c r="B112" s="12">
        <v>98</v>
      </c>
      <c r="C112" s="41">
        <f t="shared" si="8"/>
        <v>187502.55953940662</v>
      </c>
      <c r="D112" s="43">
        <f t="shared" si="5"/>
        <v>-1100.427281208101</v>
      </c>
      <c r="E112" s="43">
        <f t="shared" si="6"/>
        <v>-937.51279769703308</v>
      </c>
      <c r="F112" s="43">
        <f t="shared" si="7"/>
        <v>-162.91448351106794</v>
      </c>
      <c r="G112" s="41">
        <f t="shared" si="9"/>
        <v>187339.64505589555</v>
      </c>
    </row>
    <row r="113" spans="2:7" ht="16.5" thickTop="1" thickBot="1" x14ac:dyDescent="0.3">
      <c r="B113" s="12">
        <v>99</v>
      </c>
      <c r="C113" s="41">
        <f t="shared" si="8"/>
        <v>187339.64505589555</v>
      </c>
      <c r="D113" s="43">
        <f t="shared" si="5"/>
        <v>-1100.427281208101</v>
      </c>
      <c r="E113" s="43">
        <f t="shared" si="6"/>
        <v>-936.69822527947781</v>
      </c>
      <c r="F113" s="43">
        <f t="shared" si="7"/>
        <v>-163.72905592862321</v>
      </c>
      <c r="G113" s="41">
        <f t="shared" si="9"/>
        <v>187175.91599996694</v>
      </c>
    </row>
    <row r="114" spans="2:7" ht="16.5" thickTop="1" thickBot="1" x14ac:dyDescent="0.3">
      <c r="B114" s="12">
        <v>100</v>
      </c>
      <c r="C114" s="41">
        <f t="shared" si="8"/>
        <v>187175.91599996694</v>
      </c>
      <c r="D114" s="43">
        <f t="shared" si="5"/>
        <v>-1100.427281208101</v>
      </c>
      <c r="E114" s="43">
        <f t="shared" si="6"/>
        <v>-935.87957999983462</v>
      </c>
      <c r="F114" s="43">
        <f t="shared" si="7"/>
        <v>-164.5477012082664</v>
      </c>
      <c r="G114" s="41">
        <f t="shared" si="9"/>
        <v>187011.36829875867</v>
      </c>
    </row>
    <row r="115" spans="2:7" ht="16.5" thickTop="1" thickBot="1" x14ac:dyDescent="0.3">
      <c r="B115" s="12">
        <v>101</v>
      </c>
      <c r="C115" s="41">
        <f t="shared" si="8"/>
        <v>187011.36829875867</v>
      </c>
      <c r="D115" s="43">
        <f t="shared" si="5"/>
        <v>-1100.427281208101</v>
      </c>
      <c r="E115" s="43">
        <f t="shared" si="6"/>
        <v>-935.05684149379329</v>
      </c>
      <c r="F115" s="43">
        <f t="shared" si="7"/>
        <v>-165.37043971430774</v>
      </c>
      <c r="G115" s="41">
        <f t="shared" si="9"/>
        <v>186845.99785904435</v>
      </c>
    </row>
    <row r="116" spans="2:7" ht="16.5" thickTop="1" thickBot="1" x14ac:dyDescent="0.3">
      <c r="B116" s="12">
        <v>102</v>
      </c>
      <c r="C116" s="41">
        <f t="shared" si="8"/>
        <v>186845.99785904435</v>
      </c>
      <c r="D116" s="43">
        <f t="shared" si="5"/>
        <v>-1100.427281208101</v>
      </c>
      <c r="E116" s="43">
        <f t="shared" si="6"/>
        <v>-934.2299892952218</v>
      </c>
      <c r="F116" s="43">
        <f t="shared" si="7"/>
        <v>-166.19729191287922</v>
      </c>
      <c r="G116" s="41">
        <f t="shared" si="9"/>
        <v>186679.80056713146</v>
      </c>
    </row>
    <row r="117" spans="2:7" ht="16.5" thickTop="1" thickBot="1" x14ac:dyDescent="0.3">
      <c r="B117" s="12">
        <v>103</v>
      </c>
      <c r="C117" s="41">
        <f t="shared" si="8"/>
        <v>186679.80056713146</v>
      </c>
      <c r="D117" s="43">
        <f t="shared" si="5"/>
        <v>-1100.427281208101</v>
      </c>
      <c r="E117" s="43">
        <f t="shared" si="6"/>
        <v>-933.39900283565737</v>
      </c>
      <c r="F117" s="43">
        <f t="shared" si="7"/>
        <v>-167.02827837244365</v>
      </c>
      <c r="G117" s="41">
        <f t="shared" si="9"/>
        <v>186512.77228875901</v>
      </c>
    </row>
    <row r="118" spans="2:7" ht="16.5" thickTop="1" thickBot="1" x14ac:dyDescent="0.3">
      <c r="B118" s="12">
        <v>104</v>
      </c>
      <c r="C118" s="41">
        <f t="shared" si="8"/>
        <v>186512.77228875901</v>
      </c>
      <c r="D118" s="43">
        <f t="shared" si="5"/>
        <v>-1100.427281208101</v>
      </c>
      <c r="E118" s="43">
        <f t="shared" si="6"/>
        <v>-932.56386144379496</v>
      </c>
      <c r="F118" s="43">
        <f t="shared" si="7"/>
        <v>-167.86341976430606</v>
      </c>
      <c r="G118" s="41">
        <f t="shared" si="9"/>
        <v>186344.90886899471</v>
      </c>
    </row>
    <row r="119" spans="2:7" ht="16.5" thickTop="1" thickBot="1" x14ac:dyDescent="0.3">
      <c r="B119" s="12">
        <v>105</v>
      </c>
      <c r="C119" s="41">
        <f t="shared" si="8"/>
        <v>186344.90886899471</v>
      </c>
      <c r="D119" s="43">
        <f t="shared" si="5"/>
        <v>-1100.427281208101</v>
      </c>
      <c r="E119" s="43">
        <f t="shared" si="6"/>
        <v>-931.72454434497342</v>
      </c>
      <c r="F119" s="43">
        <f t="shared" si="7"/>
        <v>-168.7027368631276</v>
      </c>
      <c r="G119" s="41">
        <f t="shared" si="9"/>
        <v>186176.20613213157</v>
      </c>
    </row>
    <row r="120" spans="2:7" ht="16.5" thickTop="1" thickBot="1" x14ac:dyDescent="0.3">
      <c r="B120" s="12">
        <v>106</v>
      </c>
      <c r="C120" s="41">
        <f t="shared" si="8"/>
        <v>186176.20613213157</v>
      </c>
      <c r="D120" s="43">
        <f t="shared" si="5"/>
        <v>-1100.427281208101</v>
      </c>
      <c r="E120" s="43">
        <f t="shared" si="6"/>
        <v>-930.88103066065787</v>
      </c>
      <c r="F120" s="43">
        <f t="shared" si="7"/>
        <v>-169.54625054744315</v>
      </c>
      <c r="G120" s="41">
        <f t="shared" si="9"/>
        <v>186006.65988158411</v>
      </c>
    </row>
    <row r="121" spans="2:7" ht="16.5" thickTop="1" thickBot="1" x14ac:dyDescent="0.3">
      <c r="B121" s="12">
        <v>107</v>
      </c>
      <c r="C121" s="41">
        <f t="shared" si="8"/>
        <v>186006.65988158411</v>
      </c>
      <c r="D121" s="43">
        <f t="shared" si="5"/>
        <v>-1100.427281208101</v>
      </c>
      <c r="E121" s="43">
        <f t="shared" si="6"/>
        <v>-930.03329940792048</v>
      </c>
      <c r="F121" s="43">
        <f t="shared" si="7"/>
        <v>-170.39398180018054</v>
      </c>
      <c r="G121" s="41">
        <f t="shared" si="9"/>
        <v>185836.26589978393</v>
      </c>
    </row>
    <row r="122" spans="2:7" ht="16.5" thickTop="1" thickBot="1" x14ac:dyDescent="0.3">
      <c r="B122" s="12">
        <v>108</v>
      </c>
      <c r="C122" s="41">
        <f t="shared" si="8"/>
        <v>185836.26589978393</v>
      </c>
      <c r="D122" s="43">
        <f t="shared" si="5"/>
        <v>-1100.427281208101</v>
      </c>
      <c r="E122" s="43">
        <f t="shared" si="6"/>
        <v>-929.18132949891969</v>
      </c>
      <c r="F122" s="43">
        <f t="shared" si="7"/>
        <v>-171.24595170918133</v>
      </c>
      <c r="G122" s="41">
        <f t="shared" si="9"/>
        <v>185665.01994807474</v>
      </c>
    </row>
    <row r="123" spans="2:7" ht="16.5" thickTop="1" thickBot="1" x14ac:dyDescent="0.3">
      <c r="B123" s="12">
        <v>109</v>
      </c>
      <c r="C123" s="41">
        <f t="shared" si="8"/>
        <v>185665.01994807474</v>
      </c>
      <c r="D123" s="43">
        <f t="shared" si="5"/>
        <v>-1100.427281208101</v>
      </c>
      <c r="E123" s="43">
        <f t="shared" si="6"/>
        <v>-928.32509974037373</v>
      </c>
      <c r="F123" s="43">
        <f t="shared" si="7"/>
        <v>-172.10218146772729</v>
      </c>
      <c r="G123" s="41">
        <f t="shared" si="9"/>
        <v>185492.91776660702</v>
      </c>
    </row>
    <row r="124" spans="2:7" ht="16.5" thickTop="1" thickBot="1" x14ac:dyDescent="0.3">
      <c r="B124" s="12">
        <v>110</v>
      </c>
      <c r="C124" s="41">
        <f t="shared" si="8"/>
        <v>185492.91776660702</v>
      </c>
      <c r="D124" s="43">
        <f t="shared" si="5"/>
        <v>-1100.427281208101</v>
      </c>
      <c r="E124" s="43">
        <f t="shared" si="6"/>
        <v>-927.46458883303512</v>
      </c>
      <c r="F124" s="43">
        <f t="shared" si="7"/>
        <v>-172.9626923750659</v>
      </c>
      <c r="G124" s="41">
        <f t="shared" si="9"/>
        <v>185319.95507423196</v>
      </c>
    </row>
    <row r="125" spans="2:7" ht="16.5" thickTop="1" thickBot="1" x14ac:dyDescent="0.3">
      <c r="B125" s="12">
        <v>111</v>
      </c>
      <c r="C125" s="41">
        <f t="shared" si="8"/>
        <v>185319.95507423196</v>
      </c>
      <c r="D125" s="43">
        <f t="shared" si="5"/>
        <v>-1100.427281208101</v>
      </c>
      <c r="E125" s="43">
        <f t="shared" si="6"/>
        <v>-926.59977537115981</v>
      </c>
      <c r="F125" s="43">
        <f t="shared" si="7"/>
        <v>-173.82750583694121</v>
      </c>
      <c r="G125" s="41">
        <f t="shared" si="9"/>
        <v>185146.12756839502</v>
      </c>
    </row>
    <row r="126" spans="2:7" ht="16.5" thickTop="1" thickBot="1" x14ac:dyDescent="0.3">
      <c r="B126" s="12">
        <v>112</v>
      </c>
      <c r="C126" s="41">
        <f t="shared" si="8"/>
        <v>185146.12756839502</v>
      </c>
      <c r="D126" s="43">
        <f t="shared" si="5"/>
        <v>-1100.427281208101</v>
      </c>
      <c r="E126" s="43">
        <f t="shared" si="6"/>
        <v>-925.73063784197518</v>
      </c>
      <c r="F126" s="43">
        <f t="shared" si="7"/>
        <v>-174.69664336612584</v>
      </c>
      <c r="G126" s="41">
        <f t="shared" si="9"/>
        <v>184971.43092502889</v>
      </c>
    </row>
    <row r="127" spans="2:7" ht="16.5" thickTop="1" thickBot="1" x14ac:dyDescent="0.3">
      <c r="B127" s="12">
        <v>113</v>
      </c>
      <c r="C127" s="41">
        <f t="shared" si="8"/>
        <v>184971.43092502889</v>
      </c>
      <c r="D127" s="43">
        <f t="shared" si="5"/>
        <v>-1100.427281208101</v>
      </c>
      <c r="E127" s="43">
        <f t="shared" si="6"/>
        <v>-924.85715462514452</v>
      </c>
      <c r="F127" s="43">
        <f t="shared" si="7"/>
        <v>-175.5701265829565</v>
      </c>
      <c r="G127" s="41">
        <f t="shared" si="9"/>
        <v>184795.86079844594</v>
      </c>
    </row>
    <row r="128" spans="2:7" ht="16.5" thickTop="1" thickBot="1" x14ac:dyDescent="0.3">
      <c r="B128" s="12">
        <v>114</v>
      </c>
      <c r="C128" s="41">
        <f t="shared" si="8"/>
        <v>184795.86079844594</v>
      </c>
      <c r="D128" s="43">
        <f t="shared" si="5"/>
        <v>-1100.427281208101</v>
      </c>
      <c r="E128" s="43">
        <f t="shared" si="6"/>
        <v>-923.97930399222969</v>
      </c>
      <c r="F128" s="43">
        <f t="shared" si="7"/>
        <v>-176.44797721587133</v>
      </c>
      <c r="G128" s="41">
        <f t="shared" si="9"/>
        <v>184619.41282123007</v>
      </c>
    </row>
    <row r="129" spans="2:7" ht="16.5" thickTop="1" thickBot="1" x14ac:dyDescent="0.3">
      <c r="B129" s="12">
        <v>115</v>
      </c>
      <c r="C129" s="41">
        <f t="shared" si="8"/>
        <v>184619.41282123007</v>
      </c>
      <c r="D129" s="43">
        <f t="shared" si="5"/>
        <v>-1100.427281208101</v>
      </c>
      <c r="E129" s="43">
        <f t="shared" si="6"/>
        <v>-923.09706410615036</v>
      </c>
      <c r="F129" s="43">
        <f t="shared" si="7"/>
        <v>-177.33021710195067</v>
      </c>
      <c r="G129" s="41">
        <f t="shared" si="9"/>
        <v>184442.08260412811</v>
      </c>
    </row>
    <row r="130" spans="2:7" ht="16.5" thickTop="1" thickBot="1" x14ac:dyDescent="0.3">
      <c r="B130" s="12">
        <v>116</v>
      </c>
      <c r="C130" s="41">
        <f t="shared" si="8"/>
        <v>184442.08260412811</v>
      </c>
      <c r="D130" s="43">
        <f t="shared" si="5"/>
        <v>-1100.427281208101</v>
      </c>
      <c r="E130" s="43">
        <f t="shared" si="6"/>
        <v>-922.21041302064043</v>
      </c>
      <c r="F130" s="43">
        <f t="shared" si="7"/>
        <v>-178.21686818746059</v>
      </c>
      <c r="G130" s="41">
        <f t="shared" si="9"/>
        <v>184263.86573594066</v>
      </c>
    </row>
    <row r="131" spans="2:7" ht="16.5" thickTop="1" thickBot="1" x14ac:dyDescent="0.3">
      <c r="B131" s="12">
        <v>117</v>
      </c>
      <c r="C131" s="41">
        <f t="shared" si="8"/>
        <v>184263.86573594066</v>
      </c>
      <c r="D131" s="43">
        <f t="shared" si="5"/>
        <v>-1100.427281208101</v>
      </c>
      <c r="E131" s="43">
        <f t="shared" si="6"/>
        <v>-921.31932867970329</v>
      </c>
      <c r="F131" s="43">
        <f t="shared" si="7"/>
        <v>-179.10795252839773</v>
      </c>
      <c r="G131" s="41">
        <f t="shared" si="9"/>
        <v>184084.75778341226</v>
      </c>
    </row>
    <row r="132" spans="2:7" ht="16.5" thickTop="1" thickBot="1" x14ac:dyDescent="0.3">
      <c r="B132" s="12">
        <v>118</v>
      </c>
      <c r="C132" s="41">
        <f t="shared" si="8"/>
        <v>184084.75778341226</v>
      </c>
      <c r="D132" s="43">
        <f t="shared" si="5"/>
        <v>-1100.427281208101</v>
      </c>
      <c r="E132" s="43">
        <f t="shared" si="6"/>
        <v>-920.4237889170613</v>
      </c>
      <c r="F132" s="43">
        <f t="shared" si="7"/>
        <v>-180.00349229103972</v>
      </c>
      <c r="G132" s="41">
        <f t="shared" si="9"/>
        <v>183904.75429112124</v>
      </c>
    </row>
    <row r="133" spans="2:7" ht="16.5" thickTop="1" thickBot="1" x14ac:dyDescent="0.3">
      <c r="B133" s="12">
        <v>119</v>
      </c>
      <c r="C133" s="41">
        <f t="shared" si="8"/>
        <v>183904.75429112124</v>
      </c>
      <c r="D133" s="43">
        <f t="shared" si="5"/>
        <v>-1100.427281208101</v>
      </c>
      <c r="E133" s="43">
        <f t="shared" si="6"/>
        <v>-919.52377145560615</v>
      </c>
      <c r="F133" s="43">
        <f t="shared" si="7"/>
        <v>-180.90350975249487</v>
      </c>
      <c r="G133" s="41">
        <f t="shared" si="9"/>
        <v>183723.85078136873</v>
      </c>
    </row>
    <row r="134" spans="2:7" ht="16.5" thickTop="1" thickBot="1" x14ac:dyDescent="0.3">
      <c r="B134" s="12">
        <v>120</v>
      </c>
      <c r="C134" s="41">
        <f t="shared" si="8"/>
        <v>183723.85078136873</v>
      </c>
      <c r="D134" s="43">
        <f t="shared" si="5"/>
        <v>-1100.427281208101</v>
      </c>
      <c r="E134" s="43">
        <f t="shared" si="6"/>
        <v>-918.61925390684371</v>
      </c>
      <c r="F134" s="43">
        <f t="shared" si="7"/>
        <v>-181.80802730125731</v>
      </c>
      <c r="G134" s="41">
        <f t="shared" si="9"/>
        <v>183542.04275406749</v>
      </c>
    </row>
    <row r="135" spans="2:7" ht="16.5" thickTop="1" thickBot="1" x14ac:dyDescent="0.3">
      <c r="B135" s="12">
        <v>121</v>
      </c>
      <c r="C135" s="41">
        <f t="shared" si="8"/>
        <v>183542.04275406749</v>
      </c>
      <c r="D135" s="43">
        <f t="shared" si="5"/>
        <v>-1100.427281208101</v>
      </c>
      <c r="E135" s="43">
        <f t="shared" si="6"/>
        <v>-917.71021377033742</v>
      </c>
      <c r="F135" s="43">
        <f t="shared" si="7"/>
        <v>-182.7170674377636</v>
      </c>
      <c r="G135" s="41">
        <f t="shared" si="9"/>
        <v>183359.32568662972</v>
      </c>
    </row>
    <row r="136" spans="2:7" ht="16.5" thickTop="1" thickBot="1" x14ac:dyDescent="0.3">
      <c r="B136" s="12">
        <v>122</v>
      </c>
      <c r="C136" s="41">
        <f t="shared" si="8"/>
        <v>183359.32568662972</v>
      </c>
      <c r="D136" s="43">
        <f t="shared" si="5"/>
        <v>-1100.427281208101</v>
      </c>
      <c r="E136" s="43">
        <f t="shared" si="6"/>
        <v>-916.79662843314861</v>
      </c>
      <c r="F136" s="43">
        <f t="shared" si="7"/>
        <v>-183.63065277495241</v>
      </c>
      <c r="G136" s="41">
        <f t="shared" si="9"/>
        <v>183175.69503385478</v>
      </c>
    </row>
    <row r="137" spans="2:7" ht="16.5" thickTop="1" thickBot="1" x14ac:dyDescent="0.3">
      <c r="B137" s="12">
        <v>123</v>
      </c>
      <c r="C137" s="41">
        <f t="shared" si="8"/>
        <v>183175.69503385478</v>
      </c>
      <c r="D137" s="43">
        <f t="shared" si="5"/>
        <v>-1100.427281208101</v>
      </c>
      <c r="E137" s="43">
        <f t="shared" si="6"/>
        <v>-915.87847516927377</v>
      </c>
      <c r="F137" s="43">
        <f t="shared" si="7"/>
        <v>-184.54880603882725</v>
      </c>
      <c r="G137" s="41">
        <f t="shared" si="9"/>
        <v>182991.14622781595</v>
      </c>
    </row>
    <row r="138" spans="2:7" ht="16.5" thickTop="1" thickBot="1" x14ac:dyDescent="0.3">
      <c r="B138" s="12">
        <v>124</v>
      </c>
      <c r="C138" s="41">
        <f t="shared" si="8"/>
        <v>182991.14622781595</v>
      </c>
      <c r="D138" s="43">
        <f t="shared" si="5"/>
        <v>-1100.427281208101</v>
      </c>
      <c r="E138" s="43">
        <f t="shared" si="6"/>
        <v>-914.9557311390796</v>
      </c>
      <c r="F138" s="43">
        <f t="shared" si="7"/>
        <v>-185.47155006902142</v>
      </c>
      <c r="G138" s="41">
        <f t="shared" si="9"/>
        <v>182805.67467774692</v>
      </c>
    </row>
    <row r="139" spans="2:7" ht="16.5" thickTop="1" thickBot="1" x14ac:dyDescent="0.3">
      <c r="B139" s="12">
        <v>125</v>
      </c>
      <c r="C139" s="41">
        <f t="shared" si="8"/>
        <v>182805.67467774692</v>
      </c>
      <c r="D139" s="43">
        <f t="shared" si="5"/>
        <v>-1100.427281208101</v>
      </c>
      <c r="E139" s="43">
        <f t="shared" si="6"/>
        <v>-914.02837338873451</v>
      </c>
      <c r="F139" s="43">
        <f t="shared" si="7"/>
        <v>-186.39890781936651</v>
      </c>
      <c r="G139" s="41">
        <f t="shared" si="9"/>
        <v>182619.27576992757</v>
      </c>
    </row>
    <row r="140" spans="2:7" ht="16.5" thickTop="1" thickBot="1" x14ac:dyDescent="0.3">
      <c r="B140" s="12">
        <v>126</v>
      </c>
      <c r="C140" s="41">
        <f t="shared" si="8"/>
        <v>182619.27576992757</v>
      </c>
      <c r="D140" s="43">
        <f t="shared" si="5"/>
        <v>-1100.427281208101</v>
      </c>
      <c r="E140" s="43">
        <f t="shared" si="6"/>
        <v>-913.09637884963786</v>
      </c>
      <c r="F140" s="43">
        <f t="shared" si="7"/>
        <v>-187.33090235846316</v>
      </c>
      <c r="G140" s="41">
        <f t="shared" si="9"/>
        <v>182431.94486756911</v>
      </c>
    </row>
    <row r="141" spans="2:7" ht="16.5" thickTop="1" thickBot="1" x14ac:dyDescent="0.3">
      <c r="B141" s="12">
        <v>127</v>
      </c>
      <c r="C141" s="41">
        <f t="shared" si="8"/>
        <v>182431.94486756911</v>
      </c>
      <c r="D141" s="43">
        <f t="shared" si="5"/>
        <v>-1100.427281208101</v>
      </c>
      <c r="E141" s="43">
        <f t="shared" si="6"/>
        <v>-912.15972433784555</v>
      </c>
      <c r="F141" s="43">
        <f t="shared" si="7"/>
        <v>-188.26755687025548</v>
      </c>
      <c r="G141" s="41">
        <f t="shared" si="9"/>
        <v>182243.67731069884</v>
      </c>
    </row>
    <row r="142" spans="2:7" ht="16.5" thickTop="1" thickBot="1" x14ac:dyDescent="0.3">
      <c r="B142" s="12">
        <v>128</v>
      </c>
      <c r="C142" s="41">
        <f t="shared" si="8"/>
        <v>182243.67731069884</v>
      </c>
      <c r="D142" s="43">
        <f t="shared" si="5"/>
        <v>-1100.427281208101</v>
      </c>
      <c r="E142" s="43">
        <f t="shared" si="6"/>
        <v>-911.21838655349427</v>
      </c>
      <c r="F142" s="43">
        <f t="shared" si="7"/>
        <v>-189.20889465460675</v>
      </c>
      <c r="G142" s="41">
        <f t="shared" si="9"/>
        <v>182054.46841604423</v>
      </c>
    </row>
    <row r="143" spans="2:7" ht="16.5" thickTop="1" thickBot="1" x14ac:dyDescent="0.3">
      <c r="B143" s="12">
        <v>129</v>
      </c>
      <c r="C143" s="41">
        <f t="shared" si="8"/>
        <v>182054.46841604423</v>
      </c>
      <c r="D143" s="43">
        <f t="shared" si="5"/>
        <v>-1100.427281208101</v>
      </c>
      <c r="E143" s="43">
        <f t="shared" si="6"/>
        <v>-910.27234208022116</v>
      </c>
      <c r="F143" s="43">
        <f t="shared" si="7"/>
        <v>-190.15493912787986</v>
      </c>
      <c r="G143" s="41">
        <f t="shared" si="9"/>
        <v>181864.31347691634</v>
      </c>
    </row>
    <row r="144" spans="2:7" ht="16.5" thickTop="1" thickBot="1" x14ac:dyDescent="0.3">
      <c r="B144" s="12">
        <v>130</v>
      </c>
      <c r="C144" s="41">
        <f t="shared" si="8"/>
        <v>181864.31347691634</v>
      </c>
      <c r="D144" s="43">
        <f t="shared" ref="D144:D207" si="10">$D$7</f>
        <v>-1100.427281208101</v>
      </c>
      <c r="E144" s="43">
        <f t="shared" ref="E144:E207" si="11">-C144*$D$3/12</f>
        <v>-909.32156738458161</v>
      </c>
      <c r="F144" s="43">
        <f t="shared" ref="F144:F207" si="12">D144-E144</f>
        <v>-191.10571382351941</v>
      </c>
      <c r="G144" s="41">
        <f t="shared" si="9"/>
        <v>181673.20776309283</v>
      </c>
    </row>
    <row r="145" spans="2:7" ht="16.5" thickTop="1" thickBot="1" x14ac:dyDescent="0.3">
      <c r="B145" s="12">
        <v>131</v>
      </c>
      <c r="C145" s="41">
        <f t="shared" ref="C145:C208" si="13">G144</f>
        <v>181673.20776309283</v>
      </c>
      <c r="D145" s="43">
        <f t="shared" si="10"/>
        <v>-1100.427281208101</v>
      </c>
      <c r="E145" s="43">
        <f t="shared" si="11"/>
        <v>-908.36603881546409</v>
      </c>
      <c r="F145" s="43">
        <f t="shared" si="12"/>
        <v>-192.06124239263693</v>
      </c>
      <c r="G145" s="41">
        <f t="shared" ref="G145:G208" si="14">C145+F145</f>
        <v>181481.14652070019</v>
      </c>
    </row>
    <row r="146" spans="2:7" ht="16.5" thickTop="1" thickBot="1" x14ac:dyDescent="0.3">
      <c r="B146" s="12">
        <v>132</v>
      </c>
      <c r="C146" s="41">
        <f t="shared" si="13"/>
        <v>181481.14652070019</v>
      </c>
      <c r="D146" s="43">
        <f t="shared" si="10"/>
        <v>-1100.427281208101</v>
      </c>
      <c r="E146" s="43">
        <f t="shared" si="11"/>
        <v>-907.40573260350084</v>
      </c>
      <c r="F146" s="43">
        <f t="shared" si="12"/>
        <v>-193.02154860460018</v>
      </c>
      <c r="G146" s="41">
        <f t="shared" si="14"/>
        <v>181288.1249720956</v>
      </c>
    </row>
    <row r="147" spans="2:7" ht="16.5" thickTop="1" thickBot="1" x14ac:dyDescent="0.3">
      <c r="B147" s="12">
        <v>133</v>
      </c>
      <c r="C147" s="41">
        <f t="shared" si="13"/>
        <v>181288.1249720956</v>
      </c>
      <c r="D147" s="43">
        <f t="shared" si="10"/>
        <v>-1100.427281208101</v>
      </c>
      <c r="E147" s="43">
        <f t="shared" si="11"/>
        <v>-906.4406248604779</v>
      </c>
      <c r="F147" s="43">
        <f t="shared" si="12"/>
        <v>-193.98665634762312</v>
      </c>
      <c r="G147" s="41">
        <f t="shared" si="14"/>
        <v>181094.13831574799</v>
      </c>
    </row>
    <row r="148" spans="2:7" ht="16.5" thickTop="1" thickBot="1" x14ac:dyDescent="0.3">
      <c r="B148" s="12">
        <v>134</v>
      </c>
      <c r="C148" s="41">
        <f t="shared" si="13"/>
        <v>181094.13831574799</v>
      </c>
      <c r="D148" s="43">
        <f t="shared" si="10"/>
        <v>-1100.427281208101</v>
      </c>
      <c r="E148" s="43">
        <f t="shared" si="11"/>
        <v>-905.47069157874</v>
      </c>
      <c r="F148" s="43">
        <f t="shared" si="12"/>
        <v>-194.95658962936102</v>
      </c>
      <c r="G148" s="41">
        <f t="shared" si="14"/>
        <v>180899.18172611864</v>
      </c>
    </row>
    <row r="149" spans="2:7" ht="16.5" thickTop="1" thickBot="1" x14ac:dyDescent="0.3">
      <c r="B149" s="12">
        <v>135</v>
      </c>
      <c r="C149" s="41">
        <f t="shared" si="13"/>
        <v>180899.18172611864</v>
      </c>
      <c r="D149" s="43">
        <f t="shared" si="10"/>
        <v>-1100.427281208101</v>
      </c>
      <c r="E149" s="43">
        <f t="shared" si="11"/>
        <v>-904.49590863059314</v>
      </c>
      <c r="F149" s="43">
        <f t="shared" si="12"/>
        <v>-195.93137257750789</v>
      </c>
      <c r="G149" s="41">
        <f t="shared" si="14"/>
        <v>180703.25035354114</v>
      </c>
    </row>
    <row r="150" spans="2:7" ht="16.5" thickTop="1" thickBot="1" x14ac:dyDescent="0.3">
      <c r="B150" s="12">
        <v>136</v>
      </c>
      <c r="C150" s="41">
        <f t="shared" si="13"/>
        <v>180703.25035354114</v>
      </c>
      <c r="D150" s="43">
        <f t="shared" si="10"/>
        <v>-1100.427281208101</v>
      </c>
      <c r="E150" s="43">
        <f t="shared" si="11"/>
        <v>-903.51625176770574</v>
      </c>
      <c r="F150" s="43">
        <f t="shared" si="12"/>
        <v>-196.91102944039528</v>
      </c>
      <c r="G150" s="41">
        <f t="shared" si="14"/>
        <v>180506.33932410073</v>
      </c>
    </row>
    <row r="151" spans="2:7" ht="16.5" thickTop="1" thickBot="1" x14ac:dyDescent="0.3">
      <c r="B151" s="12">
        <v>137</v>
      </c>
      <c r="C151" s="41">
        <f t="shared" si="13"/>
        <v>180506.33932410073</v>
      </c>
      <c r="D151" s="43">
        <f t="shared" si="10"/>
        <v>-1100.427281208101</v>
      </c>
      <c r="E151" s="43">
        <f t="shared" si="11"/>
        <v>-902.53169662050368</v>
      </c>
      <c r="F151" s="43">
        <f t="shared" si="12"/>
        <v>-197.89558458759734</v>
      </c>
      <c r="G151" s="41">
        <f t="shared" si="14"/>
        <v>180308.44373951314</v>
      </c>
    </row>
    <row r="152" spans="2:7" ht="16.5" thickTop="1" thickBot="1" x14ac:dyDescent="0.3">
      <c r="B152" s="12">
        <v>138</v>
      </c>
      <c r="C152" s="41">
        <f t="shared" si="13"/>
        <v>180308.44373951314</v>
      </c>
      <c r="D152" s="43">
        <f t="shared" si="10"/>
        <v>-1100.427281208101</v>
      </c>
      <c r="E152" s="43">
        <f t="shared" si="11"/>
        <v>-901.54221869756566</v>
      </c>
      <c r="F152" s="43">
        <f t="shared" si="12"/>
        <v>-198.88506251053536</v>
      </c>
      <c r="G152" s="41">
        <f t="shared" si="14"/>
        <v>180109.55867700261</v>
      </c>
    </row>
    <row r="153" spans="2:7" ht="16.5" thickTop="1" thickBot="1" x14ac:dyDescent="0.3">
      <c r="B153" s="12">
        <v>139</v>
      </c>
      <c r="C153" s="41">
        <f t="shared" si="13"/>
        <v>180109.55867700261</v>
      </c>
      <c r="D153" s="43">
        <f t="shared" si="10"/>
        <v>-1100.427281208101</v>
      </c>
      <c r="E153" s="43">
        <f t="shared" si="11"/>
        <v>-900.54779338501305</v>
      </c>
      <c r="F153" s="43">
        <f t="shared" si="12"/>
        <v>-199.87948782308797</v>
      </c>
      <c r="G153" s="41">
        <f t="shared" si="14"/>
        <v>179909.67918917953</v>
      </c>
    </row>
    <row r="154" spans="2:7" ht="16.5" thickTop="1" thickBot="1" x14ac:dyDescent="0.3">
      <c r="B154" s="12">
        <v>140</v>
      </c>
      <c r="C154" s="41">
        <f t="shared" si="13"/>
        <v>179909.67918917953</v>
      </c>
      <c r="D154" s="43">
        <f t="shared" si="10"/>
        <v>-1100.427281208101</v>
      </c>
      <c r="E154" s="43">
        <f t="shared" si="11"/>
        <v>-899.5483959458976</v>
      </c>
      <c r="F154" s="43">
        <f t="shared" si="12"/>
        <v>-200.87888526220343</v>
      </c>
      <c r="G154" s="41">
        <f t="shared" si="14"/>
        <v>179708.80030391732</v>
      </c>
    </row>
    <row r="155" spans="2:7" ht="16.5" thickTop="1" thickBot="1" x14ac:dyDescent="0.3">
      <c r="B155" s="12">
        <v>141</v>
      </c>
      <c r="C155" s="41">
        <f t="shared" si="13"/>
        <v>179708.80030391732</v>
      </c>
      <c r="D155" s="43">
        <f t="shared" si="10"/>
        <v>-1100.427281208101</v>
      </c>
      <c r="E155" s="43">
        <f t="shared" si="11"/>
        <v>-898.54400151958646</v>
      </c>
      <c r="F155" s="43">
        <f t="shared" si="12"/>
        <v>-201.88327968851456</v>
      </c>
      <c r="G155" s="41">
        <f t="shared" si="14"/>
        <v>179506.91702422881</v>
      </c>
    </row>
    <row r="156" spans="2:7" ht="16.5" thickTop="1" thickBot="1" x14ac:dyDescent="0.3">
      <c r="B156" s="12">
        <v>142</v>
      </c>
      <c r="C156" s="41">
        <f t="shared" si="13"/>
        <v>179506.91702422881</v>
      </c>
      <c r="D156" s="43">
        <f t="shared" si="10"/>
        <v>-1100.427281208101</v>
      </c>
      <c r="E156" s="43">
        <f t="shared" si="11"/>
        <v>-897.534585121144</v>
      </c>
      <c r="F156" s="43">
        <f t="shared" si="12"/>
        <v>-202.89269608695702</v>
      </c>
      <c r="G156" s="41">
        <f t="shared" si="14"/>
        <v>179304.02432814185</v>
      </c>
    </row>
    <row r="157" spans="2:7" ht="16.5" thickTop="1" thickBot="1" x14ac:dyDescent="0.3">
      <c r="B157" s="12">
        <v>143</v>
      </c>
      <c r="C157" s="41">
        <f t="shared" si="13"/>
        <v>179304.02432814185</v>
      </c>
      <c r="D157" s="43">
        <f t="shared" si="10"/>
        <v>-1100.427281208101</v>
      </c>
      <c r="E157" s="43">
        <f t="shared" si="11"/>
        <v>-896.52012164070914</v>
      </c>
      <c r="F157" s="43">
        <f t="shared" si="12"/>
        <v>-203.90715956739189</v>
      </c>
      <c r="G157" s="41">
        <f t="shared" si="14"/>
        <v>179100.11716857445</v>
      </c>
    </row>
    <row r="158" spans="2:7" ht="16.5" thickTop="1" thickBot="1" x14ac:dyDescent="0.3">
      <c r="B158" s="12">
        <v>144</v>
      </c>
      <c r="C158" s="41">
        <f t="shared" si="13"/>
        <v>179100.11716857445</v>
      </c>
      <c r="D158" s="43">
        <f t="shared" si="10"/>
        <v>-1100.427281208101</v>
      </c>
      <c r="E158" s="43">
        <f t="shared" si="11"/>
        <v>-895.50058584287217</v>
      </c>
      <c r="F158" s="43">
        <f t="shared" si="12"/>
        <v>-204.92669536522885</v>
      </c>
      <c r="G158" s="41">
        <f t="shared" si="14"/>
        <v>178895.19047320922</v>
      </c>
    </row>
    <row r="159" spans="2:7" ht="16.5" thickTop="1" thickBot="1" x14ac:dyDescent="0.3">
      <c r="B159" s="12">
        <v>145</v>
      </c>
      <c r="C159" s="41">
        <f t="shared" si="13"/>
        <v>178895.19047320922</v>
      </c>
      <c r="D159" s="43">
        <f t="shared" si="10"/>
        <v>-1100.427281208101</v>
      </c>
      <c r="E159" s="43">
        <f t="shared" si="11"/>
        <v>-894.47595236604604</v>
      </c>
      <c r="F159" s="43">
        <f t="shared" si="12"/>
        <v>-205.95132884205498</v>
      </c>
      <c r="G159" s="41">
        <f t="shared" si="14"/>
        <v>178689.23914436717</v>
      </c>
    </row>
    <row r="160" spans="2:7" ht="16.5" thickTop="1" thickBot="1" x14ac:dyDescent="0.3">
      <c r="B160" s="12">
        <v>146</v>
      </c>
      <c r="C160" s="41">
        <f t="shared" si="13"/>
        <v>178689.23914436717</v>
      </c>
      <c r="D160" s="43">
        <f t="shared" si="10"/>
        <v>-1100.427281208101</v>
      </c>
      <c r="E160" s="43">
        <f t="shared" si="11"/>
        <v>-893.44619572183581</v>
      </c>
      <c r="F160" s="43">
        <f t="shared" si="12"/>
        <v>-206.98108548626521</v>
      </c>
      <c r="G160" s="41">
        <f t="shared" si="14"/>
        <v>178482.25805888089</v>
      </c>
    </row>
    <row r="161" spans="2:7" ht="16.5" thickTop="1" thickBot="1" x14ac:dyDescent="0.3">
      <c r="B161" s="12">
        <v>147</v>
      </c>
      <c r="C161" s="41">
        <f t="shared" si="13"/>
        <v>178482.25805888089</v>
      </c>
      <c r="D161" s="43">
        <f t="shared" si="10"/>
        <v>-1100.427281208101</v>
      </c>
      <c r="E161" s="43">
        <f t="shared" si="11"/>
        <v>-892.41129029440447</v>
      </c>
      <c r="F161" s="43">
        <f t="shared" si="12"/>
        <v>-208.01599091369656</v>
      </c>
      <c r="G161" s="41">
        <f t="shared" si="14"/>
        <v>178274.24206796719</v>
      </c>
    </row>
    <row r="162" spans="2:7" ht="16.5" thickTop="1" thickBot="1" x14ac:dyDescent="0.3">
      <c r="B162" s="12">
        <v>148</v>
      </c>
      <c r="C162" s="41">
        <f t="shared" si="13"/>
        <v>178274.24206796719</v>
      </c>
      <c r="D162" s="43">
        <f t="shared" si="10"/>
        <v>-1100.427281208101</v>
      </c>
      <c r="E162" s="43">
        <f t="shared" si="11"/>
        <v>-891.37121033983601</v>
      </c>
      <c r="F162" s="43">
        <f t="shared" si="12"/>
        <v>-209.05607086826501</v>
      </c>
      <c r="G162" s="41">
        <f t="shared" si="14"/>
        <v>178065.18599709892</v>
      </c>
    </row>
    <row r="163" spans="2:7" ht="16.5" thickTop="1" thickBot="1" x14ac:dyDescent="0.3">
      <c r="B163" s="12">
        <v>149</v>
      </c>
      <c r="C163" s="41">
        <f t="shared" si="13"/>
        <v>178065.18599709892</v>
      </c>
      <c r="D163" s="43">
        <f t="shared" si="10"/>
        <v>-1100.427281208101</v>
      </c>
      <c r="E163" s="43">
        <f t="shared" si="11"/>
        <v>-890.32592998549455</v>
      </c>
      <c r="F163" s="43">
        <f t="shared" si="12"/>
        <v>-210.10135122260647</v>
      </c>
      <c r="G163" s="41">
        <f t="shared" si="14"/>
        <v>177855.08464587631</v>
      </c>
    </row>
    <row r="164" spans="2:7" ht="16.5" thickTop="1" thickBot="1" x14ac:dyDescent="0.3">
      <c r="B164" s="12">
        <v>150</v>
      </c>
      <c r="C164" s="41">
        <f t="shared" si="13"/>
        <v>177855.08464587631</v>
      </c>
      <c r="D164" s="43">
        <f t="shared" si="10"/>
        <v>-1100.427281208101</v>
      </c>
      <c r="E164" s="43">
        <f t="shared" si="11"/>
        <v>-889.27542322938154</v>
      </c>
      <c r="F164" s="43">
        <f t="shared" si="12"/>
        <v>-211.15185797871948</v>
      </c>
      <c r="G164" s="41">
        <f t="shared" si="14"/>
        <v>177643.93278789759</v>
      </c>
    </row>
    <row r="165" spans="2:7" ht="16.5" thickTop="1" thickBot="1" x14ac:dyDescent="0.3">
      <c r="B165" s="12">
        <v>151</v>
      </c>
      <c r="C165" s="41">
        <f t="shared" si="13"/>
        <v>177643.93278789759</v>
      </c>
      <c r="D165" s="43">
        <f t="shared" si="10"/>
        <v>-1100.427281208101</v>
      </c>
      <c r="E165" s="43">
        <f t="shared" si="11"/>
        <v>-888.21966393948787</v>
      </c>
      <c r="F165" s="43">
        <f t="shared" si="12"/>
        <v>-212.20761726861315</v>
      </c>
      <c r="G165" s="41">
        <f t="shared" si="14"/>
        <v>177431.72517062898</v>
      </c>
    </row>
    <row r="166" spans="2:7" ht="16.5" thickTop="1" thickBot="1" x14ac:dyDescent="0.3">
      <c r="B166" s="12">
        <v>152</v>
      </c>
      <c r="C166" s="41">
        <f t="shared" si="13"/>
        <v>177431.72517062898</v>
      </c>
      <c r="D166" s="43">
        <f t="shared" si="10"/>
        <v>-1100.427281208101</v>
      </c>
      <c r="E166" s="43">
        <f t="shared" si="11"/>
        <v>-887.15862585314483</v>
      </c>
      <c r="F166" s="43">
        <f t="shared" si="12"/>
        <v>-213.26865535495619</v>
      </c>
      <c r="G166" s="41">
        <f t="shared" si="14"/>
        <v>177218.45651527404</v>
      </c>
    </row>
    <row r="167" spans="2:7" ht="16.5" thickTop="1" thickBot="1" x14ac:dyDescent="0.3">
      <c r="B167" s="12">
        <v>153</v>
      </c>
      <c r="C167" s="41">
        <f t="shared" si="13"/>
        <v>177218.45651527404</v>
      </c>
      <c r="D167" s="43">
        <f t="shared" si="10"/>
        <v>-1100.427281208101</v>
      </c>
      <c r="E167" s="43">
        <f t="shared" si="11"/>
        <v>-886.09228257637017</v>
      </c>
      <c r="F167" s="43">
        <f t="shared" si="12"/>
        <v>-214.33499863173085</v>
      </c>
      <c r="G167" s="41">
        <f t="shared" si="14"/>
        <v>177004.12151664231</v>
      </c>
    </row>
    <row r="168" spans="2:7" ht="16.5" thickTop="1" thickBot="1" x14ac:dyDescent="0.3">
      <c r="B168" s="12">
        <v>154</v>
      </c>
      <c r="C168" s="41">
        <f t="shared" si="13"/>
        <v>177004.12151664231</v>
      </c>
      <c r="D168" s="43">
        <f t="shared" si="10"/>
        <v>-1100.427281208101</v>
      </c>
      <c r="E168" s="43">
        <f t="shared" si="11"/>
        <v>-885.02060758321147</v>
      </c>
      <c r="F168" s="43">
        <f t="shared" si="12"/>
        <v>-215.40667362488955</v>
      </c>
      <c r="G168" s="41">
        <f t="shared" si="14"/>
        <v>176788.71484301743</v>
      </c>
    </row>
    <row r="169" spans="2:7" ht="16.5" thickTop="1" thickBot="1" x14ac:dyDescent="0.3">
      <c r="B169" s="12">
        <v>155</v>
      </c>
      <c r="C169" s="41">
        <f t="shared" si="13"/>
        <v>176788.71484301743</v>
      </c>
      <c r="D169" s="43">
        <f t="shared" si="10"/>
        <v>-1100.427281208101</v>
      </c>
      <c r="E169" s="43">
        <f t="shared" si="11"/>
        <v>-883.9435742150871</v>
      </c>
      <c r="F169" s="43">
        <f t="shared" si="12"/>
        <v>-216.48370699301393</v>
      </c>
      <c r="G169" s="41">
        <f t="shared" si="14"/>
        <v>176572.23113602441</v>
      </c>
    </row>
    <row r="170" spans="2:7" ht="16.5" thickTop="1" thickBot="1" x14ac:dyDescent="0.3">
      <c r="B170" s="12">
        <v>156</v>
      </c>
      <c r="C170" s="41">
        <f t="shared" si="13"/>
        <v>176572.23113602441</v>
      </c>
      <c r="D170" s="43">
        <f t="shared" si="10"/>
        <v>-1100.427281208101</v>
      </c>
      <c r="E170" s="43">
        <f t="shared" si="11"/>
        <v>-882.86115568012201</v>
      </c>
      <c r="F170" s="43">
        <f t="shared" si="12"/>
        <v>-217.56612552797901</v>
      </c>
      <c r="G170" s="41">
        <f t="shared" si="14"/>
        <v>176354.66501049642</v>
      </c>
    </row>
    <row r="171" spans="2:7" ht="16.5" thickTop="1" thickBot="1" x14ac:dyDescent="0.3">
      <c r="B171" s="12">
        <v>157</v>
      </c>
      <c r="C171" s="41">
        <f t="shared" si="13"/>
        <v>176354.66501049642</v>
      </c>
      <c r="D171" s="43">
        <f t="shared" si="10"/>
        <v>-1100.427281208101</v>
      </c>
      <c r="E171" s="43">
        <f t="shared" si="11"/>
        <v>-881.77332505248205</v>
      </c>
      <c r="F171" s="43">
        <f t="shared" si="12"/>
        <v>-218.65395615561897</v>
      </c>
      <c r="G171" s="41">
        <f t="shared" si="14"/>
        <v>176136.01105434081</v>
      </c>
    </row>
    <row r="172" spans="2:7" ht="16.5" thickTop="1" thickBot="1" x14ac:dyDescent="0.3">
      <c r="B172" s="12">
        <v>158</v>
      </c>
      <c r="C172" s="41">
        <f t="shared" si="13"/>
        <v>176136.01105434081</v>
      </c>
      <c r="D172" s="43">
        <f t="shared" si="10"/>
        <v>-1100.427281208101</v>
      </c>
      <c r="E172" s="43">
        <f t="shared" si="11"/>
        <v>-880.68005527170408</v>
      </c>
      <c r="F172" s="43">
        <f t="shared" si="12"/>
        <v>-219.74722593639694</v>
      </c>
      <c r="G172" s="41">
        <f t="shared" si="14"/>
        <v>175916.26382840442</v>
      </c>
    </row>
    <row r="173" spans="2:7" ht="16.5" thickTop="1" thickBot="1" x14ac:dyDescent="0.3">
      <c r="B173" s="12">
        <v>159</v>
      </c>
      <c r="C173" s="41">
        <f t="shared" si="13"/>
        <v>175916.26382840442</v>
      </c>
      <c r="D173" s="43">
        <f t="shared" si="10"/>
        <v>-1100.427281208101</v>
      </c>
      <c r="E173" s="43">
        <f t="shared" si="11"/>
        <v>-879.58131914202204</v>
      </c>
      <c r="F173" s="43">
        <f t="shared" si="12"/>
        <v>-220.84596206607898</v>
      </c>
      <c r="G173" s="41">
        <f t="shared" si="14"/>
        <v>175695.41786633834</v>
      </c>
    </row>
    <row r="174" spans="2:7" ht="16.5" thickTop="1" thickBot="1" x14ac:dyDescent="0.3">
      <c r="B174" s="12">
        <v>160</v>
      </c>
      <c r="C174" s="41">
        <f t="shared" si="13"/>
        <v>175695.41786633834</v>
      </c>
      <c r="D174" s="43">
        <f t="shared" si="10"/>
        <v>-1100.427281208101</v>
      </c>
      <c r="E174" s="43">
        <f t="shared" si="11"/>
        <v>-878.47708933169167</v>
      </c>
      <c r="F174" s="43">
        <f t="shared" si="12"/>
        <v>-221.95019187640935</v>
      </c>
      <c r="G174" s="41">
        <f t="shared" si="14"/>
        <v>175473.46767446192</v>
      </c>
    </row>
    <row r="175" spans="2:7" ht="16.5" thickTop="1" thickBot="1" x14ac:dyDescent="0.3">
      <c r="B175" s="12">
        <v>161</v>
      </c>
      <c r="C175" s="41">
        <f t="shared" si="13"/>
        <v>175473.46767446192</v>
      </c>
      <c r="D175" s="43">
        <f t="shared" si="10"/>
        <v>-1100.427281208101</v>
      </c>
      <c r="E175" s="43">
        <f t="shared" si="11"/>
        <v>-877.36733837230952</v>
      </c>
      <c r="F175" s="43">
        <f t="shared" si="12"/>
        <v>-223.0599428357915</v>
      </c>
      <c r="G175" s="41">
        <f t="shared" si="14"/>
        <v>175250.40773162612</v>
      </c>
    </row>
    <row r="176" spans="2:7" ht="16.5" thickTop="1" thickBot="1" x14ac:dyDescent="0.3">
      <c r="B176" s="12">
        <v>162</v>
      </c>
      <c r="C176" s="41">
        <f t="shared" si="13"/>
        <v>175250.40773162612</v>
      </c>
      <c r="D176" s="43">
        <f t="shared" si="10"/>
        <v>-1100.427281208101</v>
      </c>
      <c r="E176" s="43">
        <f t="shared" si="11"/>
        <v>-876.25203865813057</v>
      </c>
      <c r="F176" s="43">
        <f t="shared" si="12"/>
        <v>-224.17524254997045</v>
      </c>
      <c r="G176" s="41">
        <f t="shared" si="14"/>
        <v>175026.23248907615</v>
      </c>
    </row>
    <row r="177" spans="2:7" ht="16.5" thickTop="1" thickBot="1" x14ac:dyDescent="0.3">
      <c r="B177" s="12">
        <v>163</v>
      </c>
      <c r="C177" s="41">
        <f t="shared" si="13"/>
        <v>175026.23248907615</v>
      </c>
      <c r="D177" s="43">
        <f t="shared" si="10"/>
        <v>-1100.427281208101</v>
      </c>
      <c r="E177" s="43">
        <f t="shared" si="11"/>
        <v>-875.13116244538071</v>
      </c>
      <c r="F177" s="43">
        <f t="shared" si="12"/>
        <v>-225.29611876272031</v>
      </c>
      <c r="G177" s="41">
        <f t="shared" si="14"/>
        <v>174800.93637031343</v>
      </c>
    </row>
    <row r="178" spans="2:7" ht="16.5" thickTop="1" thickBot="1" x14ac:dyDescent="0.3">
      <c r="B178" s="12">
        <v>164</v>
      </c>
      <c r="C178" s="41">
        <f t="shared" si="13"/>
        <v>174800.93637031343</v>
      </c>
      <c r="D178" s="43">
        <f t="shared" si="10"/>
        <v>-1100.427281208101</v>
      </c>
      <c r="E178" s="43">
        <f t="shared" si="11"/>
        <v>-874.00468185156706</v>
      </c>
      <c r="F178" s="43">
        <f t="shared" si="12"/>
        <v>-226.42259935653396</v>
      </c>
      <c r="G178" s="41">
        <f t="shared" si="14"/>
        <v>174574.5137709569</v>
      </c>
    </row>
    <row r="179" spans="2:7" ht="16.5" thickTop="1" thickBot="1" x14ac:dyDescent="0.3">
      <c r="B179" s="12">
        <v>165</v>
      </c>
      <c r="C179" s="41">
        <f t="shared" si="13"/>
        <v>174574.5137709569</v>
      </c>
      <c r="D179" s="43">
        <f t="shared" si="10"/>
        <v>-1100.427281208101</v>
      </c>
      <c r="E179" s="43">
        <f t="shared" si="11"/>
        <v>-872.87256885478439</v>
      </c>
      <c r="F179" s="43">
        <f t="shared" si="12"/>
        <v>-227.55471235331663</v>
      </c>
      <c r="G179" s="41">
        <f t="shared" si="14"/>
        <v>174346.95905860359</v>
      </c>
    </row>
    <row r="180" spans="2:7" ht="16.5" thickTop="1" thickBot="1" x14ac:dyDescent="0.3">
      <c r="B180" s="12">
        <v>166</v>
      </c>
      <c r="C180" s="41">
        <f t="shared" si="13"/>
        <v>174346.95905860359</v>
      </c>
      <c r="D180" s="43">
        <f t="shared" si="10"/>
        <v>-1100.427281208101</v>
      </c>
      <c r="E180" s="43">
        <f t="shared" si="11"/>
        <v>-871.73479529301801</v>
      </c>
      <c r="F180" s="43">
        <f t="shared" si="12"/>
        <v>-228.69248591508301</v>
      </c>
      <c r="G180" s="41">
        <f t="shared" si="14"/>
        <v>174118.2665726885</v>
      </c>
    </row>
    <row r="181" spans="2:7" ht="16.5" thickTop="1" thickBot="1" x14ac:dyDescent="0.3">
      <c r="B181" s="12">
        <v>167</v>
      </c>
      <c r="C181" s="41">
        <f t="shared" si="13"/>
        <v>174118.2665726885</v>
      </c>
      <c r="D181" s="43">
        <f t="shared" si="10"/>
        <v>-1100.427281208101</v>
      </c>
      <c r="E181" s="43">
        <f t="shared" si="11"/>
        <v>-870.59133286344252</v>
      </c>
      <c r="F181" s="43">
        <f t="shared" si="12"/>
        <v>-229.8359483446585</v>
      </c>
      <c r="G181" s="41">
        <f t="shared" si="14"/>
        <v>173888.43062434383</v>
      </c>
    </row>
    <row r="182" spans="2:7" ht="16.5" thickTop="1" thickBot="1" x14ac:dyDescent="0.3">
      <c r="B182" s="12">
        <v>168</v>
      </c>
      <c r="C182" s="41">
        <f t="shared" si="13"/>
        <v>173888.43062434383</v>
      </c>
      <c r="D182" s="43">
        <f t="shared" si="10"/>
        <v>-1100.427281208101</v>
      </c>
      <c r="E182" s="43">
        <f t="shared" si="11"/>
        <v>-869.44215312171912</v>
      </c>
      <c r="F182" s="43">
        <f t="shared" si="12"/>
        <v>-230.98512808638191</v>
      </c>
      <c r="G182" s="41">
        <f t="shared" si="14"/>
        <v>173657.44549625745</v>
      </c>
    </row>
    <row r="183" spans="2:7" ht="16.5" thickTop="1" thickBot="1" x14ac:dyDescent="0.3">
      <c r="B183" s="12">
        <v>169</v>
      </c>
      <c r="C183" s="41">
        <f t="shared" si="13"/>
        <v>173657.44549625745</v>
      </c>
      <c r="D183" s="43">
        <f t="shared" si="10"/>
        <v>-1100.427281208101</v>
      </c>
      <c r="E183" s="43">
        <f t="shared" si="11"/>
        <v>-868.28722748128723</v>
      </c>
      <c r="F183" s="43">
        <f t="shared" si="12"/>
        <v>-232.14005372681379</v>
      </c>
      <c r="G183" s="41">
        <f t="shared" si="14"/>
        <v>173425.30544253063</v>
      </c>
    </row>
    <row r="184" spans="2:7" ht="16.5" thickTop="1" thickBot="1" x14ac:dyDescent="0.3">
      <c r="B184" s="12">
        <v>170</v>
      </c>
      <c r="C184" s="41">
        <f t="shared" si="13"/>
        <v>173425.30544253063</v>
      </c>
      <c r="D184" s="43">
        <f t="shared" si="10"/>
        <v>-1100.427281208101</v>
      </c>
      <c r="E184" s="43">
        <f t="shared" si="11"/>
        <v>-867.12652721265306</v>
      </c>
      <c r="F184" s="43">
        <f t="shared" si="12"/>
        <v>-233.30075399544796</v>
      </c>
      <c r="G184" s="41">
        <f t="shared" si="14"/>
        <v>173192.00468853518</v>
      </c>
    </row>
    <row r="185" spans="2:7" ht="16.5" thickTop="1" thickBot="1" x14ac:dyDescent="0.3">
      <c r="B185" s="12">
        <v>171</v>
      </c>
      <c r="C185" s="41">
        <f t="shared" si="13"/>
        <v>173192.00468853518</v>
      </c>
      <c r="D185" s="43">
        <f t="shared" si="10"/>
        <v>-1100.427281208101</v>
      </c>
      <c r="E185" s="43">
        <f t="shared" si="11"/>
        <v>-865.96002344267583</v>
      </c>
      <c r="F185" s="43">
        <f t="shared" si="12"/>
        <v>-234.46725776542519</v>
      </c>
      <c r="G185" s="41">
        <f t="shared" si="14"/>
        <v>172957.53743076976</v>
      </c>
    </row>
    <row r="186" spans="2:7" ht="16.5" thickTop="1" thickBot="1" x14ac:dyDescent="0.3">
      <c r="B186" s="12">
        <v>172</v>
      </c>
      <c r="C186" s="41">
        <f t="shared" si="13"/>
        <v>172957.53743076976</v>
      </c>
      <c r="D186" s="43">
        <f t="shared" si="10"/>
        <v>-1100.427281208101</v>
      </c>
      <c r="E186" s="43">
        <f t="shared" si="11"/>
        <v>-864.78768715384876</v>
      </c>
      <c r="F186" s="43">
        <f t="shared" si="12"/>
        <v>-235.63959405425226</v>
      </c>
      <c r="G186" s="41">
        <f t="shared" si="14"/>
        <v>172721.89783671551</v>
      </c>
    </row>
    <row r="187" spans="2:7" ht="16.5" thickTop="1" thickBot="1" x14ac:dyDescent="0.3">
      <c r="B187" s="12">
        <v>173</v>
      </c>
      <c r="C187" s="41">
        <f t="shared" si="13"/>
        <v>172721.89783671551</v>
      </c>
      <c r="D187" s="43">
        <f t="shared" si="10"/>
        <v>-1100.427281208101</v>
      </c>
      <c r="E187" s="43">
        <f t="shared" si="11"/>
        <v>-863.60948918357747</v>
      </c>
      <c r="F187" s="43">
        <f t="shared" si="12"/>
        <v>-236.81779202452356</v>
      </c>
      <c r="G187" s="41">
        <f t="shared" si="14"/>
        <v>172485.08004469099</v>
      </c>
    </row>
    <row r="188" spans="2:7" ht="16.5" thickTop="1" thickBot="1" x14ac:dyDescent="0.3">
      <c r="B188" s="12">
        <v>174</v>
      </c>
      <c r="C188" s="41">
        <f t="shared" si="13"/>
        <v>172485.08004469099</v>
      </c>
      <c r="D188" s="43">
        <f t="shared" si="10"/>
        <v>-1100.427281208101</v>
      </c>
      <c r="E188" s="43">
        <f t="shared" si="11"/>
        <v>-862.42540022345486</v>
      </c>
      <c r="F188" s="43">
        <f t="shared" si="12"/>
        <v>-238.00188098464616</v>
      </c>
      <c r="G188" s="41">
        <f t="shared" si="14"/>
        <v>172247.07816370635</v>
      </c>
    </row>
    <row r="189" spans="2:7" ht="16.5" thickTop="1" thickBot="1" x14ac:dyDescent="0.3">
      <c r="B189" s="12">
        <v>175</v>
      </c>
      <c r="C189" s="41">
        <f t="shared" si="13"/>
        <v>172247.07816370635</v>
      </c>
      <c r="D189" s="43">
        <f t="shared" si="10"/>
        <v>-1100.427281208101</v>
      </c>
      <c r="E189" s="43">
        <f t="shared" si="11"/>
        <v>-861.23539081853176</v>
      </c>
      <c r="F189" s="43">
        <f t="shared" si="12"/>
        <v>-239.19189038956927</v>
      </c>
      <c r="G189" s="41">
        <f t="shared" si="14"/>
        <v>172007.88627331678</v>
      </c>
    </row>
    <row r="190" spans="2:7" ht="16.5" thickTop="1" thickBot="1" x14ac:dyDescent="0.3">
      <c r="B190" s="12">
        <v>176</v>
      </c>
      <c r="C190" s="41">
        <f t="shared" si="13"/>
        <v>172007.88627331678</v>
      </c>
      <c r="D190" s="43">
        <f t="shared" si="10"/>
        <v>-1100.427281208101</v>
      </c>
      <c r="E190" s="43">
        <f t="shared" si="11"/>
        <v>-860.03943136658381</v>
      </c>
      <c r="F190" s="43">
        <f t="shared" si="12"/>
        <v>-240.38784984151721</v>
      </c>
      <c r="G190" s="41">
        <f t="shared" si="14"/>
        <v>171767.49842347525</v>
      </c>
    </row>
    <row r="191" spans="2:7" ht="16.5" thickTop="1" thickBot="1" x14ac:dyDescent="0.3">
      <c r="B191" s="12">
        <v>177</v>
      </c>
      <c r="C191" s="41">
        <f t="shared" si="13"/>
        <v>171767.49842347525</v>
      </c>
      <c r="D191" s="43">
        <f t="shared" si="10"/>
        <v>-1100.427281208101</v>
      </c>
      <c r="E191" s="43">
        <f t="shared" si="11"/>
        <v>-858.8374921173762</v>
      </c>
      <c r="F191" s="43">
        <f t="shared" si="12"/>
        <v>-241.58978909072482</v>
      </c>
      <c r="G191" s="41">
        <f t="shared" si="14"/>
        <v>171525.90863438451</v>
      </c>
    </row>
    <row r="192" spans="2:7" ht="16.5" thickTop="1" thickBot="1" x14ac:dyDescent="0.3">
      <c r="B192" s="12">
        <v>178</v>
      </c>
      <c r="C192" s="41">
        <f t="shared" si="13"/>
        <v>171525.90863438451</v>
      </c>
      <c r="D192" s="43">
        <f t="shared" si="10"/>
        <v>-1100.427281208101</v>
      </c>
      <c r="E192" s="43">
        <f t="shared" si="11"/>
        <v>-857.62954317192259</v>
      </c>
      <c r="F192" s="43">
        <f t="shared" si="12"/>
        <v>-242.79773803617843</v>
      </c>
      <c r="G192" s="41">
        <f t="shared" si="14"/>
        <v>171283.11089634834</v>
      </c>
    </row>
    <row r="193" spans="2:7" ht="16.5" thickTop="1" thickBot="1" x14ac:dyDescent="0.3">
      <c r="B193" s="12">
        <v>179</v>
      </c>
      <c r="C193" s="41">
        <f t="shared" si="13"/>
        <v>171283.11089634834</v>
      </c>
      <c r="D193" s="43">
        <f t="shared" si="10"/>
        <v>-1100.427281208101</v>
      </c>
      <c r="E193" s="43">
        <f t="shared" si="11"/>
        <v>-856.41555448174165</v>
      </c>
      <c r="F193" s="43">
        <f t="shared" si="12"/>
        <v>-244.01172672635937</v>
      </c>
      <c r="G193" s="41">
        <f t="shared" si="14"/>
        <v>171039.09916962197</v>
      </c>
    </row>
    <row r="194" spans="2:7" ht="16.5" thickTop="1" thickBot="1" x14ac:dyDescent="0.3">
      <c r="B194" s="12">
        <v>180</v>
      </c>
      <c r="C194" s="41">
        <f t="shared" si="13"/>
        <v>171039.09916962197</v>
      </c>
      <c r="D194" s="43">
        <f t="shared" si="10"/>
        <v>-1100.427281208101</v>
      </c>
      <c r="E194" s="43">
        <f t="shared" si="11"/>
        <v>-855.19549584810977</v>
      </c>
      <c r="F194" s="43">
        <f t="shared" si="12"/>
        <v>-245.23178535999125</v>
      </c>
      <c r="G194" s="41">
        <f t="shared" si="14"/>
        <v>170793.86738426198</v>
      </c>
    </row>
    <row r="195" spans="2:7" ht="16.5" thickTop="1" thickBot="1" x14ac:dyDescent="0.3">
      <c r="B195" s="12">
        <v>181</v>
      </c>
      <c r="C195" s="41">
        <f t="shared" si="13"/>
        <v>170793.86738426198</v>
      </c>
      <c r="D195" s="43">
        <f t="shared" si="10"/>
        <v>-1100.427281208101</v>
      </c>
      <c r="E195" s="43">
        <f t="shared" si="11"/>
        <v>-853.96933692130995</v>
      </c>
      <c r="F195" s="43">
        <f t="shared" si="12"/>
        <v>-246.45794428679108</v>
      </c>
      <c r="G195" s="41">
        <f t="shared" si="14"/>
        <v>170547.40943997519</v>
      </c>
    </row>
    <row r="196" spans="2:7" ht="16.5" thickTop="1" thickBot="1" x14ac:dyDescent="0.3">
      <c r="B196" s="12">
        <v>182</v>
      </c>
      <c r="C196" s="41">
        <f t="shared" si="13"/>
        <v>170547.40943997519</v>
      </c>
      <c r="D196" s="43">
        <f t="shared" si="10"/>
        <v>-1100.427281208101</v>
      </c>
      <c r="E196" s="43">
        <f t="shared" si="11"/>
        <v>-852.73704719987597</v>
      </c>
      <c r="F196" s="43">
        <f t="shared" si="12"/>
        <v>-247.69023400822505</v>
      </c>
      <c r="G196" s="41">
        <f t="shared" si="14"/>
        <v>170299.71920596698</v>
      </c>
    </row>
    <row r="197" spans="2:7" ht="16.5" thickTop="1" thickBot="1" x14ac:dyDescent="0.3">
      <c r="B197" s="12">
        <v>183</v>
      </c>
      <c r="C197" s="41">
        <f t="shared" si="13"/>
        <v>170299.71920596698</v>
      </c>
      <c r="D197" s="43">
        <f t="shared" si="10"/>
        <v>-1100.427281208101</v>
      </c>
      <c r="E197" s="43">
        <f t="shared" si="11"/>
        <v>-851.49859602983486</v>
      </c>
      <c r="F197" s="43">
        <f t="shared" si="12"/>
        <v>-248.92868517826616</v>
      </c>
      <c r="G197" s="41">
        <f t="shared" si="14"/>
        <v>170050.79052078872</v>
      </c>
    </row>
    <row r="198" spans="2:7" ht="16.5" thickTop="1" thickBot="1" x14ac:dyDescent="0.3">
      <c r="B198" s="12">
        <v>184</v>
      </c>
      <c r="C198" s="41">
        <f t="shared" si="13"/>
        <v>170050.79052078872</v>
      </c>
      <c r="D198" s="43">
        <f t="shared" si="10"/>
        <v>-1100.427281208101</v>
      </c>
      <c r="E198" s="43">
        <f t="shared" si="11"/>
        <v>-850.25395260394362</v>
      </c>
      <c r="F198" s="43">
        <f t="shared" si="12"/>
        <v>-250.1733286041574</v>
      </c>
      <c r="G198" s="41">
        <f t="shared" si="14"/>
        <v>169800.61719218455</v>
      </c>
    </row>
    <row r="199" spans="2:7" ht="16.5" thickTop="1" thickBot="1" x14ac:dyDescent="0.3">
      <c r="B199" s="12">
        <v>185</v>
      </c>
      <c r="C199" s="41">
        <f t="shared" si="13"/>
        <v>169800.61719218455</v>
      </c>
      <c r="D199" s="43">
        <f t="shared" si="10"/>
        <v>-1100.427281208101</v>
      </c>
      <c r="E199" s="43">
        <f t="shared" si="11"/>
        <v>-849.0030859609227</v>
      </c>
      <c r="F199" s="43">
        <f t="shared" si="12"/>
        <v>-251.42419524717832</v>
      </c>
      <c r="G199" s="41">
        <f t="shared" si="14"/>
        <v>169549.19299693737</v>
      </c>
    </row>
    <row r="200" spans="2:7" ht="16.5" thickTop="1" thickBot="1" x14ac:dyDescent="0.3">
      <c r="B200" s="12">
        <v>186</v>
      </c>
      <c r="C200" s="41">
        <f t="shared" si="13"/>
        <v>169549.19299693737</v>
      </c>
      <c r="D200" s="43">
        <f t="shared" si="10"/>
        <v>-1100.427281208101</v>
      </c>
      <c r="E200" s="43">
        <f t="shared" si="11"/>
        <v>-847.74596498468691</v>
      </c>
      <c r="F200" s="43">
        <f t="shared" si="12"/>
        <v>-252.68131622341411</v>
      </c>
      <c r="G200" s="41">
        <f t="shared" si="14"/>
        <v>169296.51168071397</v>
      </c>
    </row>
    <row r="201" spans="2:7" ht="16.5" thickTop="1" thickBot="1" x14ac:dyDescent="0.3">
      <c r="B201" s="12">
        <v>187</v>
      </c>
      <c r="C201" s="41">
        <f t="shared" si="13"/>
        <v>169296.51168071397</v>
      </c>
      <c r="D201" s="43">
        <f t="shared" si="10"/>
        <v>-1100.427281208101</v>
      </c>
      <c r="E201" s="43">
        <f t="shared" si="11"/>
        <v>-846.48255840356978</v>
      </c>
      <c r="F201" s="43">
        <f t="shared" si="12"/>
        <v>-253.94472280453124</v>
      </c>
      <c r="G201" s="41">
        <f t="shared" si="14"/>
        <v>169042.56695790944</v>
      </c>
    </row>
    <row r="202" spans="2:7" ht="16.5" thickTop="1" thickBot="1" x14ac:dyDescent="0.3">
      <c r="B202" s="12">
        <v>188</v>
      </c>
      <c r="C202" s="41">
        <f t="shared" si="13"/>
        <v>169042.56695790944</v>
      </c>
      <c r="D202" s="43">
        <f t="shared" si="10"/>
        <v>-1100.427281208101</v>
      </c>
      <c r="E202" s="43">
        <f t="shared" si="11"/>
        <v>-845.21283478954717</v>
      </c>
      <c r="F202" s="43">
        <f t="shared" si="12"/>
        <v>-255.21444641855385</v>
      </c>
      <c r="G202" s="41">
        <f t="shared" si="14"/>
        <v>168787.3525114909</v>
      </c>
    </row>
    <row r="203" spans="2:7" ht="16.5" thickTop="1" thickBot="1" x14ac:dyDescent="0.3">
      <c r="B203" s="12">
        <v>189</v>
      </c>
      <c r="C203" s="41">
        <f t="shared" si="13"/>
        <v>168787.3525114909</v>
      </c>
      <c r="D203" s="43">
        <f t="shared" si="10"/>
        <v>-1100.427281208101</v>
      </c>
      <c r="E203" s="43">
        <f t="shared" si="11"/>
        <v>-843.93676255745447</v>
      </c>
      <c r="F203" s="43">
        <f t="shared" si="12"/>
        <v>-256.49051865064655</v>
      </c>
      <c r="G203" s="41">
        <f t="shared" si="14"/>
        <v>168530.86199284025</v>
      </c>
    </row>
    <row r="204" spans="2:7" ht="16.5" thickTop="1" thickBot="1" x14ac:dyDescent="0.3">
      <c r="B204" s="12">
        <v>190</v>
      </c>
      <c r="C204" s="41">
        <f t="shared" si="13"/>
        <v>168530.86199284025</v>
      </c>
      <c r="D204" s="43">
        <f t="shared" si="10"/>
        <v>-1100.427281208101</v>
      </c>
      <c r="E204" s="43">
        <f t="shared" si="11"/>
        <v>-842.65430996420127</v>
      </c>
      <c r="F204" s="43">
        <f t="shared" si="12"/>
        <v>-257.77297124389975</v>
      </c>
      <c r="G204" s="41">
        <f t="shared" si="14"/>
        <v>168273.08902159636</v>
      </c>
    </row>
    <row r="205" spans="2:7" ht="16.5" thickTop="1" thickBot="1" x14ac:dyDescent="0.3">
      <c r="B205" s="12">
        <v>191</v>
      </c>
      <c r="C205" s="41">
        <f t="shared" si="13"/>
        <v>168273.08902159636</v>
      </c>
      <c r="D205" s="43">
        <f t="shared" si="10"/>
        <v>-1100.427281208101</v>
      </c>
      <c r="E205" s="43">
        <f t="shared" si="11"/>
        <v>-841.36544510798183</v>
      </c>
      <c r="F205" s="43">
        <f t="shared" si="12"/>
        <v>-259.06183610011919</v>
      </c>
      <c r="G205" s="41">
        <f t="shared" si="14"/>
        <v>168014.02718549623</v>
      </c>
    </row>
    <row r="206" spans="2:7" ht="16.5" thickTop="1" thickBot="1" x14ac:dyDescent="0.3">
      <c r="B206" s="12">
        <v>192</v>
      </c>
      <c r="C206" s="41">
        <f t="shared" si="13"/>
        <v>168014.02718549623</v>
      </c>
      <c r="D206" s="43">
        <f t="shared" si="10"/>
        <v>-1100.427281208101</v>
      </c>
      <c r="E206" s="43">
        <f t="shared" si="11"/>
        <v>-840.07013592748115</v>
      </c>
      <c r="F206" s="43">
        <f t="shared" si="12"/>
        <v>-260.35714528061987</v>
      </c>
      <c r="G206" s="41">
        <f t="shared" si="14"/>
        <v>167753.67004021563</v>
      </c>
    </row>
    <row r="207" spans="2:7" ht="16.5" thickTop="1" thickBot="1" x14ac:dyDescent="0.3">
      <c r="B207" s="12">
        <v>193</v>
      </c>
      <c r="C207" s="41">
        <f t="shared" si="13"/>
        <v>167753.67004021563</v>
      </c>
      <c r="D207" s="43">
        <f t="shared" si="10"/>
        <v>-1100.427281208101</v>
      </c>
      <c r="E207" s="43">
        <f t="shared" si="11"/>
        <v>-838.76835020107808</v>
      </c>
      <c r="F207" s="43">
        <f t="shared" si="12"/>
        <v>-261.65893100702294</v>
      </c>
      <c r="G207" s="41">
        <f t="shared" si="14"/>
        <v>167492.0111092086</v>
      </c>
    </row>
    <row r="208" spans="2:7" ht="16.5" thickTop="1" thickBot="1" x14ac:dyDescent="0.3">
      <c r="B208" s="12">
        <v>194</v>
      </c>
      <c r="C208" s="41">
        <f t="shared" si="13"/>
        <v>167492.0111092086</v>
      </c>
      <c r="D208" s="43">
        <f t="shared" ref="D208:D271" si="15">$D$7</f>
        <v>-1100.427281208101</v>
      </c>
      <c r="E208" s="43">
        <f t="shared" ref="E208:E271" si="16">-C208*$D$3/12</f>
        <v>-837.46005554604301</v>
      </c>
      <c r="F208" s="43">
        <f t="shared" ref="F208:F271" si="17">D208-E208</f>
        <v>-262.96722566205801</v>
      </c>
      <c r="G208" s="41">
        <f t="shared" si="14"/>
        <v>167229.04388354655</v>
      </c>
    </row>
    <row r="209" spans="2:7" ht="16.5" thickTop="1" thickBot="1" x14ac:dyDescent="0.3">
      <c r="B209" s="12">
        <v>195</v>
      </c>
      <c r="C209" s="41">
        <f t="shared" ref="C209:C272" si="18">G208</f>
        <v>167229.04388354655</v>
      </c>
      <c r="D209" s="43">
        <f t="shared" si="15"/>
        <v>-1100.427281208101</v>
      </c>
      <c r="E209" s="43">
        <f t="shared" si="16"/>
        <v>-836.14521941773273</v>
      </c>
      <c r="F209" s="43">
        <f t="shared" si="17"/>
        <v>-264.28206179036829</v>
      </c>
      <c r="G209" s="41">
        <f t="shared" ref="G209:G272" si="19">C209+F209</f>
        <v>166964.76182175617</v>
      </c>
    </row>
    <row r="210" spans="2:7" ht="16.5" thickTop="1" thickBot="1" x14ac:dyDescent="0.3">
      <c r="B210" s="12">
        <v>196</v>
      </c>
      <c r="C210" s="41">
        <f t="shared" si="18"/>
        <v>166964.76182175617</v>
      </c>
      <c r="D210" s="43">
        <f t="shared" si="15"/>
        <v>-1100.427281208101</v>
      </c>
      <c r="E210" s="43">
        <f t="shared" si="16"/>
        <v>-834.82380910878089</v>
      </c>
      <c r="F210" s="43">
        <f t="shared" si="17"/>
        <v>-265.60347209932013</v>
      </c>
      <c r="G210" s="41">
        <f t="shared" si="19"/>
        <v>166699.15834965685</v>
      </c>
    </row>
    <row r="211" spans="2:7" ht="16.5" thickTop="1" thickBot="1" x14ac:dyDescent="0.3">
      <c r="B211" s="12">
        <v>197</v>
      </c>
      <c r="C211" s="41">
        <f t="shared" si="18"/>
        <v>166699.15834965685</v>
      </c>
      <c r="D211" s="43">
        <f t="shared" si="15"/>
        <v>-1100.427281208101</v>
      </c>
      <c r="E211" s="43">
        <f t="shared" si="16"/>
        <v>-833.4957917482842</v>
      </c>
      <c r="F211" s="43">
        <f t="shared" si="17"/>
        <v>-266.93148945981682</v>
      </c>
      <c r="G211" s="41">
        <f t="shared" si="19"/>
        <v>166432.22686019703</v>
      </c>
    </row>
    <row r="212" spans="2:7" ht="16.5" thickTop="1" thickBot="1" x14ac:dyDescent="0.3">
      <c r="B212" s="12">
        <v>198</v>
      </c>
      <c r="C212" s="41">
        <f t="shared" si="18"/>
        <v>166432.22686019703</v>
      </c>
      <c r="D212" s="43">
        <f t="shared" si="15"/>
        <v>-1100.427281208101</v>
      </c>
      <c r="E212" s="43">
        <f t="shared" si="16"/>
        <v>-832.16113430098505</v>
      </c>
      <c r="F212" s="43">
        <f t="shared" si="17"/>
        <v>-268.26614690711597</v>
      </c>
      <c r="G212" s="41">
        <f t="shared" si="19"/>
        <v>166163.96071328991</v>
      </c>
    </row>
    <row r="213" spans="2:7" ht="16.5" thickTop="1" thickBot="1" x14ac:dyDescent="0.3">
      <c r="B213" s="12">
        <v>199</v>
      </c>
      <c r="C213" s="41">
        <f t="shared" si="18"/>
        <v>166163.96071328991</v>
      </c>
      <c r="D213" s="43">
        <f t="shared" si="15"/>
        <v>-1100.427281208101</v>
      </c>
      <c r="E213" s="43">
        <f t="shared" si="16"/>
        <v>-830.81980356644954</v>
      </c>
      <c r="F213" s="43">
        <f t="shared" si="17"/>
        <v>-269.60747764165149</v>
      </c>
      <c r="G213" s="41">
        <f t="shared" si="19"/>
        <v>165894.35323564825</v>
      </c>
    </row>
    <row r="214" spans="2:7" ht="16.5" thickTop="1" thickBot="1" x14ac:dyDescent="0.3">
      <c r="B214" s="12">
        <v>200</v>
      </c>
      <c r="C214" s="41">
        <f t="shared" si="18"/>
        <v>165894.35323564825</v>
      </c>
      <c r="D214" s="43">
        <f t="shared" si="15"/>
        <v>-1100.427281208101</v>
      </c>
      <c r="E214" s="43">
        <f t="shared" si="16"/>
        <v>-829.47176617824118</v>
      </c>
      <c r="F214" s="43">
        <f t="shared" si="17"/>
        <v>-270.95551502985984</v>
      </c>
      <c r="G214" s="41">
        <f t="shared" si="19"/>
        <v>165623.39772061838</v>
      </c>
    </row>
    <row r="215" spans="2:7" ht="16.5" thickTop="1" thickBot="1" x14ac:dyDescent="0.3">
      <c r="B215" s="12">
        <v>201</v>
      </c>
      <c r="C215" s="41">
        <f t="shared" si="18"/>
        <v>165623.39772061838</v>
      </c>
      <c r="D215" s="43">
        <f t="shared" si="15"/>
        <v>-1100.427281208101</v>
      </c>
      <c r="E215" s="43">
        <f t="shared" si="16"/>
        <v>-828.11698860309195</v>
      </c>
      <c r="F215" s="43">
        <f t="shared" si="17"/>
        <v>-272.31029260500907</v>
      </c>
      <c r="G215" s="41">
        <f t="shared" si="19"/>
        <v>165351.08742801336</v>
      </c>
    </row>
    <row r="216" spans="2:7" ht="16.5" thickTop="1" thickBot="1" x14ac:dyDescent="0.3">
      <c r="B216" s="12">
        <v>202</v>
      </c>
      <c r="C216" s="41">
        <f t="shared" si="18"/>
        <v>165351.08742801336</v>
      </c>
      <c r="D216" s="43">
        <f t="shared" si="15"/>
        <v>-1100.427281208101</v>
      </c>
      <c r="E216" s="43">
        <f t="shared" si="16"/>
        <v>-826.75543714006665</v>
      </c>
      <c r="F216" s="43">
        <f t="shared" si="17"/>
        <v>-273.67184406803437</v>
      </c>
      <c r="G216" s="41">
        <f t="shared" si="19"/>
        <v>165077.41558394532</v>
      </c>
    </row>
    <row r="217" spans="2:7" ht="16.5" thickTop="1" thickBot="1" x14ac:dyDescent="0.3">
      <c r="B217" s="12">
        <v>203</v>
      </c>
      <c r="C217" s="41">
        <f t="shared" si="18"/>
        <v>165077.41558394532</v>
      </c>
      <c r="D217" s="43">
        <f t="shared" si="15"/>
        <v>-1100.427281208101</v>
      </c>
      <c r="E217" s="43">
        <f t="shared" si="16"/>
        <v>-825.38707791972649</v>
      </c>
      <c r="F217" s="43">
        <f t="shared" si="17"/>
        <v>-275.04020328837453</v>
      </c>
      <c r="G217" s="41">
        <f t="shared" si="19"/>
        <v>164802.37538065694</v>
      </c>
    </row>
    <row r="218" spans="2:7" ht="16.5" thickTop="1" thickBot="1" x14ac:dyDescent="0.3">
      <c r="B218" s="12">
        <v>204</v>
      </c>
      <c r="C218" s="41">
        <f t="shared" si="18"/>
        <v>164802.37538065694</v>
      </c>
      <c r="D218" s="43">
        <f t="shared" si="15"/>
        <v>-1100.427281208101</v>
      </c>
      <c r="E218" s="43">
        <f t="shared" si="16"/>
        <v>-824.0118769032847</v>
      </c>
      <c r="F218" s="43">
        <f t="shared" si="17"/>
        <v>-276.41540430481632</v>
      </c>
      <c r="G218" s="41">
        <f t="shared" si="19"/>
        <v>164525.95997635214</v>
      </c>
    </row>
    <row r="219" spans="2:7" ht="16.5" thickTop="1" thickBot="1" x14ac:dyDescent="0.3">
      <c r="B219" s="12">
        <v>205</v>
      </c>
      <c r="C219" s="41">
        <f t="shared" si="18"/>
        <v>164525.95997635214</v>
      </c>
      <c r="D219" s="43">
        <f t="shared" si="15"/>
        <v>-1100.427281208101</v>
      </c>
      <c r="E219" s="43">
        <f t="shared" si="16"/>
        <v>-822.62979988176073</v>
      </c>
      <c r="F219" s="43">
        <f t="shared" si="17"/>
        <v>-277.79748132634029</v>
      </c>
      <c r="G219" s="41">
        <f t="shared" si="19"/>
        <v>164248.16249502581</v>
      </c>
    </row>
    <row r="220" spans="2:7" ht="16.5" thickTop="1" thickBot="1" x14ac:dyDescent="0.3">
      <c r="B220" s="12">
        <v>206</v>
      </c>
      <c r="C220" s="41">
        <f t="shared" si="18"/>
        <v>164248.16249502581</v>
      </c>
      <c r="D220" s="43">
        <f t="shared" si="15"/>
        <v>-1100.427281208101</v>
      </c>
      <c r="E220" s="43">
        <f t="shared" si="16"/>
        <v>-821.24081247512902</v>
      </c>
      <c r="F220" s="43">
        <f t="shared" si="17"/>
        <v>-279.186468732972</v>
      </c>
      <c r="G220" s="41">
        <f t="shared" si="19"/>
        <v>163968.97602629283</v>
      </c>
    </row>
    <row r="221" spans="2:7" ht="16.5" thickTop="1" thickBot="1" x14ac:dyDescent="0.3">
      <c r="B221" s="12">
        <v>207</v>
      </c>
      <c r="C221" s="41">
        <f t="shared" si="18"/>
        <v>163968.97602629283</v>
      </c>
      <c r="D221" s="43">
        <f t="shared" si="15"/>
        <v>-1100.427281208101</v>
      </c>
      <c r="E221" s="43">
        <f t="shared" si="16"/>
        <v>-819.84488013146404</v>
      </c>
      <c r="F221" s="43">
        <f t="shared" si="17"/>
        <v>-280.58240107663698</v>
      </c>
      <c r="G221" s="41">
        <f t="shared" si="19"/>
        <v>163688.39362521621</v>
      </c>
    </row>
    <row r="222" spans="2:7" ht="16.5" thickTop="1" thickBot="1" x14ac:dyDescent="0.3">
      <c r="B222" s="12">
        <v>208</v>
      </c>
      <c r="C222" s="41">
        <f t="shared" si="18"/>
        <v>163688.39362521621</v>
      </c>
      <c r="D222" s="43">
        <f t="shared" si="15"/>
        <v>-1100.427281208101</v>
      </c>
      <c r="E222" s="43">
        <f t="shared" si="16"/>
        <v>-818.44196812608106</v>
      </c>
      <c r="F222" s="43">
        <f t="shared" si="17"/>
        <v>-281.98531308201996</v>
      </c>
      <c r="G222" s="41">
        <f t="shared" si="19"/>
        <v>163406.40831213418</v>
      </c>
    </row>
    <row r="223" spans="2:7" ht="16.5" thickTop="1" thickBot="1" x14ac:dyDescent="0.3">
      <c r="B223" s="12">
        <v>209</v>
      </c>
      <c r="C223" s="41">
        <f t="shared" si="18"/>
        <v>163406.40831213418</v>
      </c>
      <c r="D223" s="43">
        <f t="shared" si="15"/>
        <v>-1100.427281208101</v>
      </c>
      <c r="E223" s="43">
        <f t="shared" si="16"/>
        <v>-817.03204156067079</v>
      </c>
      <c r="F223" s="43">
        <f t="shared" si="17"/>
        <v>-283.39523964743023</v>
      </c>
      <c r="G223" s="41">
        <f t="shared" si="19"/>
        <v>163123.01307248676</v>
      </c>
    </row>
    <row r="224" spans="2:7" ht="16.5" thickTop="1" thickBot="1" x14ac:dyDescent="0.3">
      <c r="B224" s="12">
        <v>210</v>
      </c>
      <c r="C224" s="41">
        <f t="shared" si="18"/>
        <v>163123.01307248676</v>
      </c>
      <c r="D224" s="43">
        <f t="shared" si="15"/>
        <v>-1100.427281208101</v>
      </c>
      <c r="E224" s="43">
        <f t="shared" si="16"/>
        <v>-815.61506536243371</v>
      </c>
      <c r="F224" s="43">
        <f t="shared" si="17"/>
        <v>-284.81221584566731</v>
      </c>
      <c r="G224" s="41">
        <f t="shared" si="19"/>
        <v>162838.20085664111</v>
      </c>
    </row>
    <row r="225" spans="2:7" ht="16.5" thickTop="1" thickBot="1" x14ac:dyDescent="0.3">
      <c r="B225" s="12">
        <v>211</v>
      </c>
      <c r="C225" s="41">
        <f t="shared" si="18"/>
        <v>162838.20085664111</v>
      </c>
      <c r="D225" s="43">
        <f t="shared" si="15"/>
        <v>-1100.427281208101</v>
      </c>
      <c r="E225" s="43">
        <f t="shared" si="16"/>
        <v>-814.19100428320553</v>
      </c>
      <c r="F225" s="43">
        <f t="shared" si="17"/>
        <v>-286.23627692489549</v>
      </c>
      <c r="G225" s="41">
        <f t="shared" si="19"/>
        <v>162551.96457971621</v>
      </c>
    </row>
    <row r="226" spans="2:7" ht="16.5" thickTop="1" thickBot="1" x14ac:dyDescent="0.3">
      <c r="B226" s="12">
        <v>212</v>
      </c>
      <c r="C226" s="41">
        <f t="shared" si="18"/>
        <v>162551.96457971621</v>
      </c>
      <c r="D226" s="43">
        <f t="shared" si="15"/>
        <v>-1100.427281208101</v>
      </c>
      <c r="E226" s="43">
        <f t="shared" si="16"/>
        <v>-812.75982289858109</v>
      </c>
      <c r="F226" s="43">
        <f t="shared" si="17"/>
        <v>-287.66745830951993</v>
      </c>
      <c r="G226" s="41">
        <f t="shared" si="19"/>
        <v>162264.29712140668</v>
      </c>
    </row>
    <row r="227" spans="2:7" ht="16.5" thickTop="1" thickBot="1" x14ac:dyDescent="0.3">
      <c r="B227" s="12">
        <v>213</v>
      </c>
      <c r="C227" s="41">
        <f t="shared" si="18"/>
        <v>162264.29712140668</v>
      </c>
      <c r="D227" s="43">
        <f t="shared" si="15"/>
        <v>-1100.427281208101</v>
      </c>
      <c r="E227" s="43">
        <f t="shared" si="16"/>
        <v>-811.32148560703342</v>
      </c>
      <c r="F227" s="43">
        <f t="shared" si="17"/>
        <v>-289.1057956010676</v>
      </c>
      <c r="G227" s="41">
        <f t="shared" si="19"/>
        <v>161975.19132580562</v>
      </c>
    </row>
    <row r="228" spans="2:7" ht="16.5" thickTop="1" thickBot="1" x14ac:dyDescent="0.3">
      <c r="B228" s="12">
        <v>214</v>
      </c>
      <c r="C228" s="41">
        <f t="shared" si="18"/>
        <v>161975.19132580562</v>
      </c>
      <c r="D228" s="43">
        <f t="shared" si="15"/>
        <v>-1100.427281208101</v>
      </c>
      <c r="E228" s="43">
        <f t="shared" si="16"/>
        <v>-809.87595662902811</v>
      </c>
      <c r="F228" s="43">
        <f t="shared" si="17"/>
        <v>-290.55132457907291</v>
      </c>
      <c r="G228" s="41">
        <f t="shared" si="19"/>
        <v>161684.64000122654</v>
      </c>
    </row>
    <row r="229" spans="2:7" ht="16.5" thickTop="1" thickBot="1" x14ac:dyDescent="0.3">
      <c r="B229" s="12">
        <v>215</v>
      </c>
      <c r="C229" s="41">
        <f t="shared" si="18"/>
        <v>161684.64000122654</v>
      </c>
      <c r="D229" s="43">
        <f t="shared" si="15"/>
        <v>-1100.427281208101</v>
      </c>
      <c r="E229" s="43">
        <f t="shared" si="16"/>
        <v>-808.42320000613256</v>
      </c>
      <c r="F229" s="43">
        <f t="shared" si="17"/>
        <v>-292.00408120196846</v>
      </c>
      <c r="G229" s="41">
        <f t="shared" si="19"/>
        <v>161392.63592002456</v>
      </c>
    </row>
    <row r="230" spans="2:7" ht="16.5" thickTop="1" thickBot="1" x14ac:dyDescent="0.3">
      <c r="B230" s="12">
        <v>216</v>
      </c>
      <c r="C230" s="41">
        <f t="shared" si="18"/>
        <v>161392.63592002456</v>
      </c>
      <c r="D230" s="43">
        <f t="shared" si="15"/>
        <v>-1100.427281208101</v>
      </c>
      <c r="E230" s="43">
        <f t="shared" si="16"/>
        <v>-806.96317960012277</v>
      </c>
      <c r="F230" s="43">
        <f t="shared" si="17"/>
        <v>-293.46410160797825</v>
      </c>
      <c r="G230" s="41">
        <f t="shared" si="19"/>
        <v>161099.17181841659</v>
      </c>
    </row>
    <row r="231" spans="2:7" ht="16.5" thickTop="1" thickBot="1" x14ac:dyDescent="0.3">
      <c r="B231" s="12">
        <v>217</v>
      </c>
      <c r="C231" s="41">
        <f t="shared" si="18"/>
        <v>161099.17181841659</v>
      </c>
      <c r="D231" s="43">
        <f t="shared" si="15"/>
        <v>-1100.427281208101</v>
      </c>
      <c r="E231" s="43">
        <f t="shared" si="16"/>
        <v>-805.49585909208292</v>
      </c>
      <c r="F231" s="43">
        <f t="shared" si="17"/>
        <v>-294.9314221160181</v>
      </c>
      <c r="G231" s="41">
        <f t="shared" si="19"/>
        <v>160804.24039630056</v>
      </c>
    </row>
    <row r="232" spans="2:7" ht="16.5" thickTop="1" thickBot="1" x14ac:dyDescent="0.3">
      <c r="B232" s="12">
        <v>218</v>
      </c>
      <c r="C232" s="41">
        <f t="shared" si="18"/>
        <v>160804.24039630056</v>
      </c>
      <c r="D232" s="43">
        <f t="shared" si="15"/>
        <v>-1100.427281208101</v>
      </c>
      <c r="E232" s="43">
        <f t="shared" si="16"/>
        <v>-804.02120198150271</v>
      </c>
      <c r="F232" s="43">
        <f t="shared" si="17"/>
        <v>-296.40607922659831</v>
      </c>
      <c r="G232" s="41">
        <f t="shared" si="19"/>
        <v>160507.83431707395</v>
      </c>
    </row>
    <row r="233" spans="2:7" ht="16.5" thickTop="1" thickBot="1" x14ac:dyDescent="0.3">
      <c r="B233" s="12">
        <v>219</v>
      </c>
      <c r="C233" s="41">
        <f t="shared" si="18"/>
        <v>160507.83431707395</v>
      </c>
      <c r="D233" s="43">
        <f t="shared" si="15"/>
        <v>-1100.427281208101</v>
      </c>
      <c r="E233" s="43">
        <f t="shared" si="16"/>
        <v>-802.53917158536979</v>
      </c>
      <c r="F233" s="43">
        <f t="shared" si="17"/>
        <v>-297.88810962273124</v>
      </c>
      <c r="G233" s="41">
        <f t="shared" si="19"/>
        <v>160209.94620745123</v>
      </c>
    </row>
    <row r="234" spans="2:7" ht="16.5" thickTop="1" thickBot="1" x14ac:dyDescent="0.3">
      <c r="B234" s="12">
        <v>220</v>
      </c>
      <c r="C234" s="41">
        <f t="shared" si="18"/>
        <v>160209.94620745123</v>
      </c>
      <c r="D234" s="43">
        <f t="shared" si="15"/>
        <v>-1100.427281208101</v>
      </c>
      <c r="E234" s="43">
        <f t="shared" si="16"/>
        <v>-801.04973103725615</v>
      </c>
      <c r="F234" s="43">
        <f t="shared" si="17"/>
        <v>-299.37755017084487</v>
      </c>
      <c r="G234" s="41">
        <f t="shared" si="19"/>
        <v>159910.56865728038</v>
      </c>
    </row>
    <row r="235" spans="2:7" ht="16.5" thickTop="1" thickBot="1" x14ac:dyDescent="0.3">
      <c r="B235" s="12">
        <v>221</v>
      </c>
      <c r="C235" s="41">
        <f t="shared" si="18"/>
        <v>159910.56865728038</v>
      </c>
      <c r="D235" s="43">
        <f t="shared" si="15"/>
        <v>-1100.427281208101</v>
      </c>
      <c r="E235" s="43">
        <f t="shared" si="16"/>
        <v>-799.55284328640198</v>
      </c>
      <c r="F235" s="43">
        <f t="shared" si="17"/>
        <v>-300.87443792169904</v>
      </c>
      <c r="G235" s="41">
        <f t="shared" si="19"/>
        <v>159609.69421935867</v>
      </c>
    </row>
    <row r="236" spans="2:7" ht="16.5" thickTop="1" thickBot="1" x14ac:dyDescent="0.3">
      <c r="B236" s="12">
        <v>222</v>
      </c>
      <c r="C236" s="41">
        <f t="shared" si="18"/>
        <v>159609.69421935867</v>
      </c>
      <c r="D236" s="43">
        <f t="shared" si="15"/>
        <v>-1100.427281208101</v>
      </c>
      <c r="E236" s="43">
        <f t="shared" si="16"/>
        <v>-798.04847109679338</v>
      </c>
      <c r="F236" s="43">
        <f t="shared" si="17"/>
        <v>-302.37881011130764</v>
      </c>
      <c r="G236" s="41">
        <f t="shared" si="19"/>
        <v>159307.31540924736</v>
      </c>
    </row>
    <row r="237" spans="2:7" ht="16.5" thickTop="1" thickBot="1" x14ac:dyDescent="0.3">
      <c r="B237" s="12">
        <v>223</v>
      </c>
      <c r="C237" s="41">
        <f t="shared" si="18"/>
        <v>159307.31540924736</v>
      </c>
      <c r="D237" s="43">
        <f t="shared" si="15"/>
        <v>-1100.427281208101</v>
      </c>
      <c r="E237" s="43">
        <f t="shared" si="16"/>
        <v>-796.53657704623674</v>
      </c>
      <c r="F237" s="43">
        <f t="shared" si="17"/>
        <v>-303.89070416186428</v>
      </c>
      <c r="G237" s="41">
        <f t="shared" si="19"/>
        <v>159003.42470508549</v>
      </c>
    </row>
    <row r="238" spans="2:7" ht="16.5" thickTop="1" thickBot="1" x14ac:dyDescent="0.3">
      <c r="B238" s="12">
        <v>224</v>
      </c>
      <c r="C238" s="41">
        <f t="shared" si="18"/>
        <v>159003.42470508549</v>
      </c>
      <c r="D238" s="43">
        <f t="shared" si="15"/>
        <v>-1100.427281208101</v>
      </c>
      <c r="E238" s="43">
        <f t="shared" si="16"/>
        <v>-795.01712352542745</v>
      </c>
      <c r="F238" s="43">
        <f t="shared" si="17"/>
        <v>-305.41015768267357</v>
      </c>
      <c r="G238" s="41">
        <f t="shared" si="19"/>
        <v>158698.01454740282</v>
      </c>
    </row>
    <row r="239" spans="2:7" ht="16.5" thickTop="1" thickBot="1" x14ac:dyDescent="0.3">
      <c r="B239" s="12">
        <v>225</v>
      </c>
      <c r="C239" s="41">
        <f t="shared" si="18"/>
        <v>158698.01454740282</v>
      </c>
      <c r="D239" s="43">
        <f t="shared" si="15"/>
        <v>-1100.427281208101</v>
      </c>
      <c r="E239" s="43">
        <f t="shared" si="16"/>
        <v>-793.49007273701409</v>
      </c>
      <c r="F239" s="43">
        <f t="shared" si="17"/>
        <v>-306.93720847108693</v>
      </c>
      <c r="G239" s="41">
        <f t="shared" si="19"/>
        <v>158391.07733893173</v>
      </c>
    </row>
    <row r="240" spans="2:7" ht="16.5" thickTop="1" thickBot="1" x14ac:dyDescent="0.3">
      <c r="B240" s="12">
        <v>226</v>
      </c>
      <c r="C240" s="41">
        <f t="shared" si="18"/>
        <v>158391.07733893173</v>
      </c>
      <c r="D240" s="43">
        <f t="shared" si="15"/>
        <v>-1100.427281208101</v>
      </c>
      <c r="E240" s="43">
        <f t="shared" si="16"/>
        <v>-791.95538669465861</v>
      </c>
      <c r="F240" s="43">
        <f t="shared" si="17"/>
        <v>-308.47189451344241</v>
      </c>
      <c r="G240" s="41">
        <f t="shared" si="19"/>
        <v>158082.6054444183</v>
      </c>
    </row>
    <row r="241" spans="2:7" ht="16.5" thickTop="1" thickBot="1" x14ac:dyDescent="0.3">
      <c r="B241" s="12">
        <v>227</v>
      </c>
      <c r="C241" s="41">
        <f t="shared" si="18"/>
        <v>158082.6054444183</v>
      </c>
      <c r="D241" s="43">
        <f t="shared" si="15"/>
        <v>-1100.427281208101</v>
      </c>
      <c r="E241" s="43">
        <f t="shared" si="16"/>
        <v>-790.41302722209139</v>
      </c>
      <c r="F241" s="43">
        <f t="shared" si="17"/>
        <v>-310.01425398600963</v>
      </c>
      <c r="G241" s="41">
        <f t="shared" si="19"/>
        <v>157772.59119043229</v>
      </c>
    </row>
    <row r="242" spans="2:7" ht="16.5" thickTop="1" thickBot="1" x14ac:dyDescent="0.3">
      <c r="B242" s="12">
        <v>228</v>
      </c>
      <c r="C242" s="41">
        <f t="shared" si="18"/>
        <v>157772.59119043229</v>
      </c>
      <c r="D242" s="43">
        <f t="shared" si="15"/>
        <v>-1100.427281208101</v>
      </c>
      <c r="E242" s="43">
        <f t="shared" si="16"/>
        <v>-788.86295595216143</v>
      </c>
      <c r="F242" s="43">
        <f t="shared" si="17"/>
        <v>-311.56432525593959</v>
      </c>
      <c r="G242" s="41">
        <f t="shared" si="19"/>
        <v>157461.02686517633</v>
      </c>
    </row>
    <row r="243" spans="2:7" ht="16.5" thickTop="1" thickBot="1" x14ac:dyDescent="0.3">
      <c r="B243" s="12">
        <v>229</v>
      </c>
      <c r="C243" s="41">
        <f t="shared" si="18"/>
        <v>157461.02686517633</v>
      </c>
      <c r="D243" s="43">
        <f t="shared" si="15"/>
        <v>-1100.427281208101</v>
      </c>
      <c r="E243" s="43">
        <f t="shared" si="16"/>
        <v>-787.30513432588168</v>
      </c>
      <c r="F243" s="43">
        <f t="shared" si="17"/>
        <v>-313.12214688221934</v>
      </c>
      <c r="G243" s="41">
        <f t="shared" si="19"/>
        <v>157147.9047182941</v>
      </c>
    </row>
    <row r="244" spans="2:7" ht="16.5" thickTop="1" thickBot="1" x14ac:dyDescent="0.3">
      <c r="B244" s="12">
        <v>230</v>
      </c>
      <c r="C244" s="41">
        <f t="shared" si="18"/>
        <v>157147.9047182941</v>
      </c>
      <c r="D244" s="43">
        <f t="shared" si="15"/>
        <v>-1100.427281208101</v>
      </c>
      <c r="E244" s="43">
        <f t="shared" si="16"/>
        <v>-785.73952359147052</v>
      </c>
      <c r="F244" s="43">
        <f t="shared" si="17"/>
        <v>-314.68775761663051</v>
      </c>
      <c r="G244" s="41">
        <f t="shared" si="19"/>
        <v>156833.21696067747</v>
      </c>
    </row>
    <row r="245" spans="2:7" ht="16.5" thickTop="1" thickBot="1" x14ac:dyDescent="0.3">
      <c r="B245" s="12">
        <v>231</v>
      </c>
      <c r="C245" s="41">
        <f t="shared" si="18"/>
        <v>156833.21696067747</v>
      </c>
      <c r="D245" s="43">
        <f t="shared" si="15"/>
        <v>-1100.427281208101</v>
      </c>
      <c r="E245" s="43">
        <f t="shared" si="16"/>
        <v>-784.16608480338721</v>
      </c>
      <c r="F245" s="43">
        <f t="shared" si="17"/>
        <v>-316.26119640471381</v>
      </c>
      <c r="G245" s="41">
        <f t="shared" si="19"/>
        <v>156516.95576427275</v>
      </c>
    </row>
    <row r="246" spans="2:7" ht="16.5" thickTop="1" thickBot="1" x14ac:dyDescent="0.3">
      <c r="B246" s="12">
        <v>232</v>
      </c>
      <c r="C246" s="41">
        <f t="shared" si="18"/>
        <v>156516.95576427275</v>
      </c>
      <c r="D246" s="43">
        <f t="shared" si="15"/>
        <v>-1100.427281208101</v>
      </c>
      <c r="E246" s="43">
        <f t="shared" si="16"/>
        <v>-782.58477882136367</v>
      </c>
      <c r="F246" s="43">
        <f t="shared" si="17"/>
        <v>-317.84250238673735</v>
      </c>
      <c r="G246" s="41">
        <f t="shared" si="19"/>
        <v>156199.113261886</v>
      </c>
    </row>
    <row r="247" spans="2:7" ht="16.5" thickTop="1" thickBot="1" x14ac:dyDescent="0.3">
      <c r="B247" s="12">
        <v>233</v>
      </c>
      <c r="C247" s="41">
        <f t="shared" si="18"/>
        <v>156199.113261886</v>
      </c>
      <c r="D247" s="43">
        <f t="shared" si="15"/>
        <v>-1100.427281208101</v>
      </c>
      <c r="E247" s="43">
        <f t="shared" si="16"/>
        <v>-780.99556630943005</v>
      </c>
      <c r="F247" s="43">
        <f t="shared" si="17"/>
        <v>-319.43171489867098</v>
      </c>
      <c r="G247" s="41">
        <f t="shared" si="19"/>
        <v>155879.68154698733</v>
      </c>
    </row>
    <row r="248" spans="2:7" ht="16.5" thickTop="1" thickBot="1" x14ac:dyDescent="0.3">
      <c r="B248" s="12">
        <v>234</v>
      </c>
      <c r="C248" s="41">
        <f t="shared" si="18"/>
        <v>155879.68154698733</v>
      </c>
      <c r="D248" s="43">
        <f t="shared" si="15"/>
        <v>-1100.427281208101</v>
      </c>
      <c r="E248" s="43">
        <f t="shared" si="16"/>
        <v>-779.39840773493654</v>
      </c>
      <c r="F248" s="43">
        <f t="shared" si="17"/>
        <v>-321.02887347316448</v>
      </c>
      <c r="G248" s="41">
        <f t="shared" si="19"/>
        <v>155558.65267351415</v>
      </c>
    </row>
    <row r="249" spans="2:7" ht="16.5" thickTop="1" thickBot="1" x14ac:dyDescent="0.3">
      <c r="B249" s="12">
        <v>235</v>
      </c>
      <c r="C249" s="41">
        <f t="shared" si="18"/>
        <v>155558.65267351415</v>
      </c>
      <c r="D249" s="43">
        <f t="shared" si="15"/>
        <v>-1100.427281208101</v>
      </c>
      <c r="E249" s="43">
        <f t="shared" si="16"/>
        <v>-777.79326336757083</v>
      </c>
      <c r="F249" s="43">
        <f t="shared" si="17"/>
        <v>-322.63401784053019</v>
      </c>
      <c r="G249" s="41">
        <f t="shared" si="19"/>
        <v>155236.01865567363</v>
      </c>
    </row>
    <row r="250" spans="2:7" ht="16.5" thickTop="1" thickBot="1" x14ac:dyDescent="0.3">
      <c r="B250" s="12">
        <v>236</v>
      </c>
      <c r="C250" s="41">
        <f t="shared" si="18"/>
        <v>155236.01865567363</v>
      </c>
      <c r="D250" s="43">
        <f t="shared" si="15"/>
        <v>-1100.427281208101</v>
      </c>
      <c r="E250" s="43">
        <f t="shared" si="16"/>
        <v>-776.18009327836808</v>
      </c>
      <c r="F250" s="43">
        <f t="shared" si="17"/>
        <v>-324.24718792973295</v>
      </c>
      <c r="G250" s="41">
        <f t="shared" si="19"/>
        <v>154911.77146774391</v>
      </c>
    </row>
    <row r="251" spans="2:7" ht="16.5" thickTop="1" thickBot="1" x14ac:dyDescent="0.3">
      <c r="B251" s="12">
        <v>237</v>
      </c>
      <c r="C251" s="41">
        <f t="shared" si="18"/>
        <v>154911.77146774391</v>
      </c>
      <c r="D251" s="43">
        <f t="shared" si="15"/>
        <v>-1100.427281208101</v>
      </c>
      <c r="E251" s="43">
        <f t="shared" si="16"/>
        <v>-774.55885733871946</v>
      </c>
      <c r="F251" s="43">
        <f t="shared" si="17"/>
        <v>-325.86842386938156</v>
      </c>
      <c r="G251" s="41">
        <f t="shared" si="19"/>
        <v>154585.90304387454</v>
      </c>
    </row>
    <row r="252" spans="2:7" ht="16.5" thickTop="1" thickBot="1" x14ac:dyDescent="0.3">
      <c r="B252" s="12">
        <v>238</v>
      </c>
      <c r="C252" s="41">
        <f t="shared" si="18"/>
        <v>154585.90304387454</v>
      </c>
      <c r="D252" s="43">
        <f t="shared" si="15"/>
        <v>-1100.427281208101</v>
      </c>
      <c r="E252" s="43">
        <f t="shared" si="16"/>
        <v>-772.92951521937266</v>
      </c>
      <c r="F252" s="43">
        <f t="shared" si="17"/>
        <v>-327.49776598872836</v>
      </c>
      <c r="G252" s="41">
        <f t="shared" si="19"/>
        <v>154258.40527788582</v>
      </c>
    </row>
    <row r="253" spans="2:7" ht="16.5" thickTop="1" thickBot="1" x14ac:dyDescent="0.3">
      <c r="B253" s="12">
        <v>239</v>
      </c>
      <c r="C253" s="41">
        <f t="shared" si="18"/>
        <v>154258.40527788582</v>
      </c>
      <c r="D253" s="43">
        <f t="shared" si="15"/>
        <v>-1100.427281208101</v>
      </c>
      <c r="E253" s="43">
        <f t="shared" si="16"/>
        <v>-771.292026389429</v>
      </c>
      <c r="F253" s="43">
        <f t="shared" si="17"/>
        <v>-329.13525481867202</v>
      </c>
      <c r="G253" s="41">
        <f t="shared" si="19"/>
        <v>153929.27002306713</v>
      </c>
    </row>
    <row r="254" spans="2:7" ht="16.5" thickTop="1" thickBot="1" x14ac:dyDescent="0.3">
      <c r="B254" s="12">
        <v>240</v>
      </c>
      <c r="C254" s="41">
        <f t="shared" si="18"/>
        <v>153929.27002306713</v>
      </c>
      <c r="D254" s="43">
        <f t="shared" si="15"/>
        <v>-1100.427281208101</v>
      </c>
      <c r="E254" s="43">
        <f t="shared" si="16"/>
        <v>-769.64635011533562</v>
      </c>
      <c r="F254" s="43">
        <f t="shared" si="17"/>
        <v>-330.7809310927654</v>
      </c>
      <c r="G254" s="41">
        <f t="shared" si="19"/>
        <v>153598.48909197436</v>
      </c>
    </row>
    <row r="255" spans="2:7" ht="16.5" thickTop="1" thickBot="1" x14ac:dyDescent="0.3">
      <c r="B255" s="12">
        <v>241</v>
      </c>
      <c r="C255" s="41">
        <f t="shared" si="18"/>
        <v>153598.48909197436</v>
      </c>
      <c r="D255" s="43">
        <f t="shared" si="15"/>
        <v>-1100.427281208101</v>
      </c>
      <c r="E255" s="43">
        <f t="shared" si="16"/>
        <v>-767.99244545987176</v>
      </c>
      <c r="F255" s="43">
        <f t="shared" si="17"/>
        <v>-332.43483574822926</v>
      </c>
      <c r="G255" s="41">
        <f t="shared" si="19"/>
        <v>153266.05425622614</v>
      </c>
    </row>
    <row r="256" spans="2:7" ht="16.5" thickTop="1" thickBot="1" x14ac:dyDescent="0.3">
      <c r="B256" s="12">
        <v>242</v>
      </c>
      <c r="C256" s="41">
        <f t="shared" si="18"/>
        <v>153266.05425622614</v>
      </c>
      <c r="D256" s="43">
        <f t="shared" si="15"/>
        <v>-1100.427281208101</v>
      </c>
      <c r="E256" s="43">
        <f t="shared" si="16"/>
        <v>-766.33027128113065</v>
      </c>
      <c r="F256" s="43">
        <f t="shared" si="17"/>
        <v>-334.09700992697037</v>
      </c>
      <c r="G256" s="41">
        <f t="shared" si="19"/>
        <v>152931.95724629916</v>
      </c>
    </row>
    <row r="257" spans="2:7" ht="16.5" thickTop="1" thickBot="1" x14ac:dyDescent="0.3">
      <c r="B257" s="12">
        <v>243</v>
      </c>
      <c r="C257" s="41">
        <f t="shared" si="18"/>
        <v>152931.95724629916</v>
      </c>
      <c r="D257" s="43">
        <f t="shared" si="15"/>
        <v>-1100.427281208101</v>
      </c>
      <c r="E257" s="43">
        <f t="shared" si="16"/>
        <v>-764.65978623149579</v>
      </c>
      <c r="F257" s="43">
        <f t="shared" si="17"/>
        <v>-335.76749497660524</v>
      </c>
      <c r="G257" s="41">
        <f t="shared" si="19"/>
        <v>152596.18975132256</v>
      </c>
    </row>
    <row r="258" spans="2:7" ht="16.5" thickTop="1" thickBot="1" x14ac:dyDescent="0.3">
      <c r="B258" s="12">
        <v>244</v>
      </c>
      <c r="C258" s="41">
        <f t="shared" si="18"/>
        <v>152596.18975132256</v>
      </c>
      <c r="D258" s="43">
        <f t="shared" si="15"/>
        <v>-1100.427281208101</v>
      </c>
      <c r="E258" s="43">
        <f t="shared" si="16"/>
        <v>-762.98094875661275</v>
      </c>
      <c r="F258" s="43">
        <f t="shared" si="17"/>
        <v>-337.44633245148827</v>
      </c>
      <c r="G258" s="41">
        <f t="shared" si="19"/>
        <v>152258.74341887108</v>
      </c>
    </row>
    <row r="259" spans="2:7" ht="16.5" thickTop="1" thickBot="1" x14ac:dyDescent="0.3">
      <c r="B259" s="12">
        <v>245</v>
      </c>
      <c r="C259" s="41">
        <f t="shared" si="18"/>
        <v>152258.74341887108</v>
      </c>
      <c r="D259" s="43">
        <f t="shared" si="15"/>
        <v>-1100.427281208101</v>
      </c>
      <c r="E259" s="43">
        <f t="shared" si="16"/>
        <v>-761.29371709435543</v>
      </c>
      <c r="F259" s="43">
        <f t="shared" si="17"/>
        <v>-339.13356411374559</v>
      </c>
      <c r="G259" s="41">
        <f t="shared" si="19"/>
        <v>151919.60985475732</v>
      </c>
    </row>
    <row r="260" spans="2:7" ht="16.5" thickTop="1" thickBot="1" x14ac:dyDescent="0.3">
      <c r="B260" s="12">
        <v>246</v>
      </c>
      <c r="C260" s="41">
        <f t="shared" si="18"/>
        <v>151919.60985475732</v>
      </c>
      <c r="D260" s="43">
        <f t="shared" si="15"/>
        <v>-1100.427281208101</v>
      </c>
      <c r="E260" s="43">
        <f t="shared" si="16"/>
        <v>-759.59804927378661</v>
      </c>
      <c r="F260" s="43">
        <f t="shared" si="17"/>
        <v>-340.82923193431441</v>
      </c>
      <c r="G260" s="41">
        <f t="shared" si="19"/>
        <v>151578.78062282302</v>
      </c>
    </row>
    <row r="261" spans="2:7" ht="16.5" thickTop="1" thickBot="1" x14ac:dyDescent="0.3">
      <c r="B261" s="12">
        <v>247</v>
      </c>
      <c r="C261" s="41">
        <f t="shared" si="18"/>
        <v>151578.78062282302</v>
      </c>
      <c r="D261" s="43">
        <f t="shared" si="15"/>
        <v>-1100.427281208101</v>
      </c>
      <c r="E261" s="43">
        <f t="shared" si="16"/>
        <v>-757.89390311411501</v>
      </c>
      <c r="F261" s="43">
        <f t="shared" si="17"/>
        <v>-342.53337809398602</v>
      </c>
      <c r="G261" s="41">
        <f t="shared" si="19"/>
        <v>151236.24724472902</v>
      </c>
    </row>
    <row r="262" spans="2:7" ht="16.5" thickTop="1" thickBot="1" x14ac:dyDescent="0.3">
      <c r="B262" s="12">
        <v>248</v>
      </c>
      <c r="C262" s="41">
        <f t="shared" si="18"/>
        <v>151236.24724472902</v>
      </c>
      <c r="D262" s="43">
        <f t="shared" si="15"/>
        <v>-1100.427281208101</v>
      </c>
      <c r="E262" s="43">
        <f t="shared" si="16"/>
        <v>-756.1812362236451</v>
      </c>
      <c r="F262" s="43">
        <f t="shared" si="17"/>
        <v>-344.24604498445592</v>
      </c>
      <c r="G262" s="41">
        <f t="shared" si="19"/>
        <v>150892.00119974455</v>
      </c>
    </row>
    <row r="263" spans="2:7" ht="16.5" thickTop="1" thickBot="1" x14ac:dyDescent="0.3">
      <c r="B263" s="12">
        <v>249</v>
      </c>
      <c r="C263" s="41">
        <f t="shared" si="18"/>
        <v>150892.00119974455</v>
      </c>
      <c r="D263" s="43">
        <f t="shared" si="15"/>
        <v>-1100.427281208101</v>
      </c>
      <c r="E263" s="43">
        <f t="shared" si="16"/>
        <v>-754.46000599872275</v>
      </c>
      <c r="F263" s="43">
        <f t="shared" si="17"/>
        <v>-345.96727520937827</v>
      </c>
      <c r="G263" s="41">
        <f t="shared" si="19"/>
        <v>150546.03392453518</v>
      </c>
    </row>
    <row r="264" spans="2:7" ht="16.5" thickTop="1" thickBot="1" x14ac:dyDescent="0.3">
      <c r="B264" s="12">
        <v>250</v>
      </c>
      <c r="C264" s="41">
        <f t="shared" si="18"/>
        <v>150546.03392453518</v>
      </c>
      <c r="D264" s="43">
        <f t="shared" si="15"/>
        <v>-1100.427281208101</v>
      </c>
      <c r="E264" s="43">
        <f t="shared" si="16"/>
        <v>-752.73016962267593</v>
      </c>
      <c r="F264" s="43">
        <f t="shared" si="17"/>
        <v>-347.69711158542509</v>
      </c>
      <c r="G264" s="41">
        <f t="shared" si="19"/>
        <v>150198.33681294974</v>
      </c>
    </row>
    <row r="265" spans="2:7" ht="16.5" thickTop="1" thickBot="1" x14ac:dyDescent="0.3">
      <c r="B265" s="12">
        <v>251</v>
      </c>
      <c r="C265" s="41">
        <f t="shared" si="18"/>
        <v>150198.33681294974</v>
      </c>
      <c r="D265" s="43">
        <f t="shared" si="15"/>
        <v>-1100.427281208101</v>
      </c>
      <c r="E265" s="43">
        <f t="shared" si="16"/>
        <v>-750.99168406474871</v>
      </c>
      <c r="F265" s="43">
        <f t="shared" si="17"/>
        <v>-349.43559714335231</v>
      </c>
      <c r="G265" s="41">
        <f t="shared" si="19"/>
        <v>149848.9012158064</v>
      </c>
    </row>
    <row r="266" spans="2:7" ht="16.5" thickTop="1" thickBot="1" x14ac:dyDescent="0.3">
      <c r="B266" s="12">
        <v>252</v>
      </c>
      <c r="C266" s="41">
        <f t="shared" si="18"/>
        <v>149848.9012158064</v>
      </c>
      <c r="D266" s="43">
        <f t="shared" si="15"/>
        <v>-1100.427281208101</v>
      </c>
      <c r="E266" s="43">
        <f t="shared" si="16"/>
        <v>-749.24450607903191</v>
      </c>
      <c r="F266" s="43">
        <f t="shared" si="17"/>
        <v>-351.18277512906911</v>
      </c>
      <c r="G266" s="41">
        <f t="shared" si="19"/>
        <v>149497.71844067733</v>
      </c>
    </row>
    <row r="267" spans="2:7" ht="16.5" thickTop="1" thickBot="1" x14ac:dyDescent="0.3">
      <c r="B267" s="12">
        <v>253</v>
      </c>
      <c r="C267" s="41">
        <f t="shared" si="18"/>
        <v>149497.71844067733</v>
      </c>
      <c r="D267" s="43">
        <f t="shared" si="15"/>
        <v>-1100.427281208101</v>
      </c>
      <c r="E267" s="43">
        <f t="shared" si="16"/>
        <v>-747.4885922033867</v>
      </c>
      <c r="F267" s="43">
        <f t="shared" si="17"/>
        <v>-352.93868900471432</v>
      </c>
      <c r="G267" s="41">
        <f t="shared" si="19"/>
        <v>149144.77975167261</v>
      </c>
    </row>
    <row r="268" spans="2:7" ht="16.5" thickTop="1" thickBot="1" x14ac:dyDescent="0.3">
      <c r="B268" s="12">
        <v>254</v>
      </c>
      <c r="C268" s="41">
        <f t="shared" si="18"/>
        <v>149144.77975167261</v>
      </c>
      <c r="D268" s="43">
        <f t="shared" si="15"/>
        <v>-1100.427281208101</v>
      </c>
      <c r="E268" s="43">
        <f t="shared" si="16"/>
        <v>-745.72389875836313</v>
      </c>
      <c r="F268" s="43">
        <f t="shared" si="17"/>
        <v>-354.70338244973789</v>
      </c>
      <c r="G268" s="41">
        <f t="shared" si="19"/>
        <v>148790.07636922286</v>
      </c>
    </row>
    <row r="269" spans="2:7" ht="16.5" thickTop="1" thickBot="1" x14ac:dyDescent="0.3">
      <c r="B269" s="12">
        <v>255</v>
      </c>
      <c r="C269" s="41">
        <f t="shared" si="18"/>
        <v>148790.07636922286</v>
      </c>
      <c r="D269" s="43">
        <f t="shared" si="15"/>
        <v>-1100.427281208101</v>
      </c>
      <c r="E269" s="43">
        <f t="shared" si="16"/>
        <v>-743.95038184611428</v>
      </c>
      <c r="F269" s="43">
        <f t="shared" si="17"/>
        <v>-356.47689936198674</v>
      </c>
      <c r="G269" s="41">
        <f t="shared" si="19"/>
        <v>148433.59946986087</v>
      </c>
    </row>
    <row r="270" spans="2:7" ht="16.5" thickTop="1" thickBot="1" x14ac:dyDescent="0.3">
      <c r="B270" s="12">
        <v>256</v>
      </c>
      <c r="C270" s="41">
        <f t="shared" si="18"/>
        <v>148433.59946986087</v>
      </c>
      <c r="D270" s="43">
        <f t="shared" si="15"/>
        <v>-1100.427281208101</v>
      </c>
      <c r="E270" s="43">
        <f t="shared" si="16"/>
        <v>-742.1679973493043</v>
      </c>
      <c r="F270" s="43">
        <f t="shared" si="17"/>
        <v>-358.25928385879672</v>
      </c>
      <c r="G270" s="41">
        <f t="shared" si="19"/>
        <v>148075.34018600208</v>
      </c>
    </row>
    <row r="271" spans="2:7" ht="16.5" thickTop="1" thickBot="1" x14ac:dyDescent="0.3">
      <c r="B271" s="12">
        <v>257</v>
      </c>
      <c r="C271" s="41">
        <f t="shared" si="18"/>
        <v>148075.34018600208</v>
      </c>
      <c r="D271" s="43">
        <f t="shared" si="15"/>
        <v>-1100.427281208101</v>
      </c>
      <c r="E271" s="43">
        <f t="shared" si="16"/>
        <v>-740.37670093001043</v>
      </c>
      <c r="F271" s="43">
        <f t="shared" si="17"/>
        <v>-360.05058027809059</v>
      </c>
      <c r="G271" s="41">
        <f t="shared" si="19"/>
        <v>147715.28960572399</v>
      </c>
    </row>
    <row r="272" spans="2:7" ht="16.5" thickTop="1" thickBot="1" x14ac:dyDescent="0.3">
      <c r="B272" s="12">
        <v>258</v>
      </c>
      <c r="C272" s="41">
        <f t="shared" si="18"/>
        <v>147715.28960572399</v>
      </c>
      <c r="D272" s="43">
        <f t="shared" ref="D272:D335" si="20">$D$7</f>
        <v>-1100.427281208101</v>
      </c>
      <c r="E272" s="43">
        <f t="shared" ref="E272:E335" si="21">-C272*$D$3/12</f>
        <v>-738.57644802861989</v>
      </c>
      <c r="F272" s="43">
        <f t="shared" ref="F272:F335" si="22">D272-E272</f>
        <v>-361.85083317948113</v>
      </c>
      <c r="G272" s="41">
        <f t="shared" si="19"/>
        <v>147353.4387725445</v>
      </c>
    </row>
    <row r="273" spans="2:7" ht="16.5" thickTop="1" thickBot="1" x14ac:dyDescent="0.3">
      <c r="B273" s="12">
        <v>259</v>
      </c>
      <c r="C273" s="41">
        <f t="shared" ref="C273:C336" si="23">G272</f>
        <v>147353.4387725445</v>
      </c>
      <c r="D273" s="43">
        <f t="shared" si="20"/>
        <v>-1100.427281208101</v>
      </c>
      <c r="E273" s="43">
        <f t="shared" si="21"/>
        <v>-736.76719386272237</v>
      </c>
      <c r="F273" s="43">
        <f t="shared" si="22"/>
        <v>-363.66008734537866</v>
      </c>
      <c r="G273" s="41">
        <f t="shared" ref="G273:G336" si="24">C273+F273</f>
        <v>146989.77868519913</v>
      </c>
    </row>
    <row r="274" spans="2:7" ht="16.5" thickTop="1" thickBot="1" x14ac:dyDescent="0.3">
      <c r="B274" s="12">
        <v>260</v>
      </c>
      <c r="C274" s="41">
        <f t="shared" si="23"/>
        <v>146989.77868519913</v>
      </c>
      <c r="D274" s="43">
        <f t="shared" si="20"/>
        <v>-1100.427281208101</v>
      </c>
      <c r="E274" s="43">
        <f t="shared" si="21"/>
        <v>-734.94889342599561</v>
      </c>
      <c r="F274" s="43">
        <f t="shared" si="22"/>
        <v>-365.47838778210541</v>
      </c>
      <c r="G274" s="41">
        <f t="shared" si="24"/>
        <v>146624.30029741701</v>
      </c>
    </row>
    <row r="275" spans="2:7" ht="16.5" thickTop="1" thickBot="1" x14ac:dyDescent="0.3">
      <c r="B275" s="12">
        <v>261</v>
      </c>
      <c r="C275" s="41">
        <f t="shared" si="23"/>
        <v>146624.30029741701</v>
      </c>
      <c r="D275" s="43">
        <f t="shared" si="20"/>
        <v>-1100.427281208101</v>
      </c>
      <c r="E275" s="43">
        <f t="shared" si="21"/>
        <v>-733.12150148708497</v>
      </c>
      <c r="F275" s="43">
        <f t="shared" si="22"/>
        <v>-367.30577972101605</v>
      </c>
      <c r="G275" s="41">
        <f t="shared" si="24"/>
        <v>146256.994517696</v>
      </c>
    </row>
    <row r="276" spans="2:7" ht="16.5" thickTop="1" thickBot="1" x14ac:dyDescent="0.3">
      <c r="B276" s="12">
        <v>262</v>
      </c>
      <c r="C276" s="41">
        <f t="shared" si="23"/>
        <v>146256.994517696</v>
      </c>
      <c r="D276" s="43">
        <f t="shared" si="20"/>
        <v>-1100.427281208101</v>
      </c>
      <c r="E276" s="43">
        <f t="shared" si="21"/>
        <v>-731.28497258847995</v>
      </c>
      <c r="F276" s="43">
        <f t="shared" si="22"/>
        <v>-369.14230861962108</v>
      </c>
      <c r="G276" s="41">
        <f t="shared" si="24"/>
        <v>145887.85220907637</v>
      </c>
    </row>
    <row r="277" spans="2:7" ht="16.5" thickTop="1" thickBot="1" x14ac:dyDescent="0.3">
      <c r="B277" s="12">
        <v>263</v>
      </c>
      <c r="C277" s="41">
        <f t="shared" si="23"/>
        <v>145887.85220907637</v>
      </c>
      <c r="D277" s="43">
        <f t="shared" si="20"/>
        <v>-1100.427281208101</v>
      </c>
      <c r="E277" s="43">
        <f t="shared" si="21"/>
        <v>-729.43926104538184</v>
      </c>
      <c r="F277" s="43">
        <f t="shared" si="22"/>
        <v>-370.98802016271918</v>
      </c>
      <c r="G277" s="41">
        <f t="shared" si="24"/>
        <v>145516.86418891366</v>
      </c>
    </row>
    <row r="278" spans="2:7" ht="16.5" thickTop="1" thickBot="1" x14ac:dyDescent="0.3">
      <c r="B278" s="12">
        <v>264</v>
      </c>
      <c r="C278" s="41">
        <f t="shared" si="23"/>
        <v>145516.86418891366</v>
      </c>
      <c r="D278" s="43">
        <f t="shared" si="20"/>
        <v>-1100.427281208101</v>
      </c>
      <c r="E278" s="43">
        <f t="shared" si="21"/>
        <v>-727.58432094456828</v>
      </c>
      <c r="F278" s="43">
        <f t="shared" si="22"/>
        <v>-372.84296026353275</v>
      </c>
      <c r="G278" s="41">
        <f t="shared" si="24"/>
        <v>145144.02122865012</v>
      </c>
    </row>
    <row r="279" spans="2:7" ht="16.5" thickTop="1" thickBot="1" x14ac:dyDescent="0.3">
      <c r="B279" s="12">
        <v>265</v>
      </c>
      <c r="C279" s="41">
        <f t="shared" si="23"/>
        <v>145144.02122865012</v>
      </c>
      <c r="D279" s="43">
        <f t="shared" si="20"/>
        <v>-1100.427281208101</v>
      </c>
      <c r="E279" s="43">
        <f t="shared" si="21"/>
        <v>-725.72010614325063</v>
      </c>
      <c r="F279" s="43">
        <f t="shared" si="22"/>
        <v>-374.70717506485039</v>
      </c>
      <c r="G279" s="41">
        <f t="shared" si="24"/>
        <v>144769.31405358526</v>
      </c>
    </row>
    <row r="280" spans="2:7" ht="16.5" thickTop="1" thickBot="1" x14ac:dyDescent="0.3">
      <c r="B280" s="12">
        <v>266</v>
      </c>
      <c r="C280" s="41">
        <f t="shared" si="23"/>
        <v>144769.31405358526</v>
      </c>
      <c r="D280" s="43">
        <f t="shared" si="20"/>
        <v>-1100.427281208101</v>
      </c>
      <c r="E280" s="43">
        <f t="shared" si="21"/>
        <v>-723.84657026792627</v>
      </c>
      <c r="F280" s="43">
        <f t="shared" si="22"/>
        <v>-376.58071094017475</v>
      </c>
      <c r="G280" s="41">
        <f t="shared" si="24"/>
        <v>144392.73334264508</v>
      </c>
    </row>
    <row r="281" spans="2:7" ht="16.5" thickTop="1" thickBot="1" x14ac:dyDescent="0.3">
      <c r="B281" s="12">
        <v>267</v>
      </c>
      <c r="C281" s="41">
        <f t="shared" si="23"/>
        <v>144392.73334264508</v>
      </c>
      <c r="D281" s="43">
        <f t="shared" si="20"/>
        <v>-1100.427281208101</v>
      </c>
      <c r="E281" s="43">
        <f t="shared" si="21"/>
        <v>-721.96366671322539</v>
      </c>
      <c r="F281" s="43">
        <f t="shared" si="22"/>
        <v>-378.46361449487563</v>
      </c>
      <c r="G281" s="41">
        <f t="shared" si="24"/>
        <v>144014.26972815019</v>
      </c>
    </row>
    <row r="282" spans="2:7" ht="16.5" thickTop="1" thickBot="1" x14ac:dyDescent="0.3">
      <c r="B282" s="12">
        <v>268</v>
      </c>
      <c r="C282" s="41">
        <f t="shared" si="23"/>
        <v>144014.26972815019</v>
      </c>
      <c r="D282" s="43">
        <f t="shared" si="20"/>
        <v>-1100.427281208101</v>
      </c>
      <c r="E282" s="43">
        <f t="shared" si="21"/>
        <v>-720.0713486407509</v>
      </c>
      <c r="F282" s="43">
        <f t="shared" si="22"/>
        <v>-380.35593256735012</v>
      </c>
      <c r="G282" s="41">
        <f t="shared" si="24"/>
        <v>143633.91379558283</v>
      </c>
    </row>
    <row r="283" spans="2:7" ht="16.5" thickTop="1" thickBot="1" x14ac:dyDescent="0.3">
      <c r="B283" s="12">
        <v>269</v>
      </c>
      <c r="C283" s="41">
        <f t="shared" si="23"/>
        <v>143633.91379558283</v>
      </c>
      <c r="D283" s="43">
        <f t="shared" si="20"/>
        <v>-1100.427281208101</v>
      </c>
      <c r="E283" s="43">
        <f t="shared" si="21"/>
        <v>-718.16956897791408</v>
      </c>
      <c r="F283" s="43">
        <f t="shared" si="22"/>
        <v>-382.25771223018694</v>
      </c>
      <c r="G283" s="41">
        <f t="shared" si="24"/>
        <v>143251.65608335266</v>
      </c>
    </row>
    <row r="284" spans="2:7" ht="16.5" thickTop="1" thickBot="1" x14ac:dyDescent="0.3">
      <c r="B284" s="12">
        <v>270</v>
      </c>
      <c r="C284" s="41">
        <f t="shared" si="23"/>
        <v>143251.65608335266</v>
      </c>
      <c r="D284" s="43">
        <f t="shared" si="20"/>
        <v>-1100.427281208101</v>
      </c>
      <c r="E284" s="43">
        <f t="shared" si="21"/>
        <v>-716.25828041676323</v>
      </c>
      <c r="F284" s="43">
        <f t="shared" si="22"/>
        <v>-384.16900079133779</v>
      </c>
      <c r="G284" s="41">
        <f t="shared" si="24"/>
        <v>142867.48708256133</v>
      </c>
    </row>
    <row r="285" spans="2:7" ht="16.5" thickTop="1" thickBot="1" x14ac:dyDescent="0.3">
      <c r="B285" s="12">
        <v>271</v>
      </c>
      <c r="C285" s="41">
        <f t="shared" si="23"/>
        <v>142867.48708256133</v>
      </c>
      <c r="D285" s="43">
        <f t="shared" si="20"/>
        <v>-1100.427281208101</v>
      </c>
      <c r="E285" s="43">
        <f t="shared" si="21"/>
        <v>-714.33743541280671</v>
      </c>
      <c r="F285" s="43">
        <f t="shared" si="22"/>
        <v>-386.08984579529431</v>
      </c>
      <c r="G285" s="41">
        <f t="shared" si="24"/>
        <v>142481.39723676603</v>
      </c>
    </row>
    <row r="286" spans="2:7" ht="16.5" thickTop="1" thickBot="1" x14ac:dyDescent="0.3">
      <c r="B286" s="12">
        <v>272</v>
      </c>
      <c r="C286" s="41">
        <f t="shared" si="23"/>
        <v>142481.39723676603</v>
      </c>
      <c r="D286" s="43">
        <f t="shared" si="20"/>
        <v>-1100.427281208101</v>
      </c>
      <c r="E286" s="43">
        <f t="shared" si="21"/>
        <v>-712.4069861838301</v>
      </c>
      <c r="F286" s="43">
        <f t="shared" si="22"/>
        <v>-388.02029502427092</v>
      </c>
      <c r="G286" s="41">
        <f t="shared" si="24"/>
        <v>142093.37694174176</v>
      </c>
    </row>
    <row r="287" spans="2:7" ht="16.5" thickTop="1" thickBot="1" x14ac:dyDescent="0.3">
      <c r="B287" s="12">
        <v>273</v>
      </c>
      <c r="C287" s="41">
        <f t="shared" si="23"/>
        <v>142093.37694174176</v>
      </c>
      <c r="D287" s="43">
        <f t="shared" si="20"/>
        <v>-1100.427281208101</v>
      </c>
      <c r="E287" s="43">
        <f t="shared" si="21"/>
        <v>-710.46688470870879</v>
      </c>
      <c r="F287" s="43">
        <f t="shared" si="22"/>
        <v>-389.96039649939223</v>
      </c>
      <c r="G287" s="41">
        <f t="shared" si="24"/>
        <v>141703.41654524236</v>
      </c>
    </row>
    <row r="288" spans="2:7" ht="16.5" thickTop="1" thickBot="1" x14ac:dyDescent="0.3">
      <c r="B288" s="12">
        <v>274</v>
      </c>
      <c r="C288" s="41">
        <f t="shared" si="23"/>
        <v>141703.41654524236</v>
      </c>
      <c r="D288" s="43">
        <f t="shared" si="20"/>
        <v>-1100.427281208101</v>
      </c>
      <c r="E288" s="43">
        <f t="shared" si="21"/>
        <v>-708.51708272621181</v>
      </c>
      <c r="F288" s="43">
        <f t="shared" si="22"/>
        <v>-391.91019848188921</v>
      </c>
      <c r="G288" s="41">
        <f t="shared" si="24"/>
        <v>141311.50634676046</v>
      </c>
    </row>
    <row r="289" spans="2:7" ht="16.5" thickTop="1" thickBot="1" x14ac:dyDescent="0.3">
      <c r="B289" s="12">
        <v>275</v>
      </c>
      <c r="C289" s="41">
        <f t="shared" si="23"/>
        <v>141311.50634676046</v>
      </c>
      <c r="D289" s="43">
        <f t="shared" si="20"/>
        <v>-1100.427281208101</v>
      </c>
      <c r="E289" s="43">
        <f t="shared" si="21"/>
        <v>-706.55753173380219</v>
      </c>
      <c r="F289" s="43">
        <f t="shared" si="22"/>
        <v>-393.86974947429883</v>
      </c>
      <c r="G289" s="41">
        <f t="shared" si="24"/>
        <v>140917.63659728615</v>
      </c>
    </row>
    <row r="290" spans="2:7" ht="16.5" thickTop="1" thickBot="1" x14ac:dyDescent="0.3">
      <c r="B290" s="12">
        <v>276</v>
      </c>
      <c r="C290" s="41">
        <f t="shared" si="23"/>
        <v>140917.63659728615</v>
      </c>
      <c r="D290" s="43">
        <f t="shared" si="20"/>
        <v>-1100.427281208101</v>
      </c>
      <c r="E290" s="43">
        <f t="shared" si="21"/>
        <v>-704.58818298643075</v>
      </c>
      <c r="F290" s="43">
        <f t="shared" si="22"/>
        <v>-395.83909822167027</v>
      </c>
      <c r="G290" s="41">
        <f t="shared" si="24"/>
        <v>140521.79749906447</v>
      </c>
    </row>
    <row r="291" spans="2:7" ht="16.5" thickTop="1" thickBot="1" x14ac:dyDescent="0.3">
      <c r="B291" s="12">
        <v>277</v>
      </c>
      <c r="C291" s="41">
        <f t="shared" si="23"/>
        <v>140521.79749906447</v>
      </c>
      <c r="D291" s="43">
        <f t="shared" si="20"/>
        <v>-1100.427281208101</v>
      </c>
      <c r="E291" s="43">
        <f t="shared" si="21"/>
        <v>-702.60898749532237</v>
      </c>
      <c r="F291" s="43">
        <f t="shared" si="22"/>
        <v>-397.81829371277865</v>
      </c>
      <c r="G291" s="41">
        <f t="shared" si="24"/>
        <v>140123.9792053517</v>
      </c>
    </row>
    <row r="292" spans="2:7" ht="16.5" thickTop="1" thickBot="1" x14ac:dyDescent="0.3">
      <c r="B292" s="12">
        <v>278</v>
      </c>
      <c r="C292" s="41">
        <f t="shared" si="23"/>
        <v>140123.9792053517</v>
      </c>
      <c r="D292" s="43">
        <f t="shared" si="20"/>
        <v>-1100.427281208101</v>
      </c>
      <c r="E292" s="43">
        <f t="shared" si="21"/>
        <v>-700.61989602675851</v>
      </c>
      <c r="F292" s="43">
        <f t="shared" si="22"/>
        <v>-399.80738518134251</v>
      </c>
      <c r="G292" s="41">
        <f t="shared" si="24"/>
        <v>139724.17182017036</v>
      </c>
    </row>
    <row r="293" spans="2:7" ht="16.5" thickTop="1" thickBot="1" x14ac:dyDescent="0.3">
      <c r="B293" s="12">
        <v>279</v>
      </c>
      <c r="C293" s="41">
        <f t="shared" si="23"/>
        <v>139724.17182017036</v>
      </c>
      <c r="D293" s="43">
        <f t="shared" si="20"/>
        <v>-1100.427281208101</v>
      </c>
      <c r="E293" s="43">
        <f t="shared" si="21"/>
        <v>-698.62085910085182</v>
      </c>
      <c r="F293" s="43">
        <f t="shared" si="22"/>
        <v>-401.8064221072492</v>
      </c>
      <c r="G293" s="41">
        <f t="shared" si="24"/>
        <v>139322.36539806312</v>
      </c>
    </row>
    <row r="294" spans="2:7" ht="16.5" thickTop="1" thickBot="1" x14ac:dyDescent="0.3">
      <c r="B294" s="12">
        <v>280</v>
      </c>
      <c r="C294" s="41">
        <f t="shared" si="23"/>
        <v>139322.36539806312</v>
      </c>
      <c r="D294" s="43">
        <f t="shared" si="20"/>
        <v>-1100.427281208101</v>
      </c>
      <c r="E294" s="43">
        <f t="shared" si="21"/>
        <v>-696.61182699031554</v>
      </c>
      <c r="F294" s="43">
        <f t="shared" si="22"/>
        <v>-403.81545421778549</v>
      </c>
      <c r="G294" s="41">
        <f t="shared" si="24"/>
        <v>138918.54994384534</v>
      </c>
    </row>
    <row r="295" spans="2:7" ht="16.5" thickTop="1" thickBot="1" x14ac:dyDescent="0.3">
      <c r="B295" s="12">
        <v>281</v>
      </c>
      <c r="C295" s="41">
        <f t="shared" si="23"/>
        <v>138918.54994384534</v>
      </c>
      <c r="D295" s="43">
        <f t="shared" si="20"/>
        <v>-1100.427281208101</v>
      </c>
      <c r="E295" s="43">
        <f t="shared" si="21"/>
        <v>-694.59274971922662</v>
      </c>
      <c r="F295" s="43">
        <f t="shared" si="22"/>
        <v>-405.8345314888744</v>
      </c>
      <c r="G295" s="41">
        <f t="shared" si="24"/>
        <v>138512.71541235645</v>
      </c>
    </row>
    <row r="296" spans="2:7" ht="16.5" thickTop="1" thickBot="1" x14ac:dyDescent="0.3">
      <c r="B296" s="12">
        <v>282</v>
      </c>
      <c r="C296" s="41">
        <f t="shared" si="23"/>
        <v>138512.71541235645</v>
      </c>
      <c r="D296" s="43">
        <f t="shared" si="20"/>
        <v>-1100.427281208101</v>
      </c>
      <c r="E296" s="43">
        <f t="shared" si="21"/>
        <v>-692.56357706178221</v>
      </c>
      <c r="F296" s="43">
        <f t="shared" si="22"/>
        <v>-407.86370414631881</v>
      </c>
      <c r="G296" s="41">
        <f t="shared" si="24"/>
        <v>138104.85170821013</v>
      </c>
    </row>
    <row r="297" spans="2:7" ht="16.5" thickTop="1" thickBot="1" x14ac:dyDescent="0.3">
      <c r="B297" s="12">
        <v>283</v>
      </c>
      <c r="C297" s="41">
        <f t="shared" si="23"/>
        <v>138104.85170821013</v>
      </c>
      <c r="D297" s="43">
        <f t="shared" si="20"/>
        <v>-1100.427281208101</v>
      </c>
      <c r="E297" s="43">
        <f t="shared" si="21"/>
        <v>-690.52425854105059</v>
      </c>
      <c r="F297" s="43">
        <f t="shared" si="22"/>
        <v>-409.90302266705044</v>
      </c>
      <c r="G297" s="41">
        <f t="shared" si="24"/>
        <v>137694.94868554309</v>
      </c>
    </row>
    <row r="298" spans="2:7" ht="16.5" thickTop="1" thickBot="1" x14ac:dyDescent="0.3">
      <c r="B298" s="12">
        <v>284</v>
      </c>
      <c r="C298" s="41">
        <f t="shared" si="23"/>
        <v>137694.94868554309</v>
      </c>
      <c r="D298" s="43">
        <f t="shared" si="20"/>
        <v>-1100.427281208101</v>
      </c>
      <c r="E298" s="43">
        <f t="shared" si="21"/>
        <v>-688.47474342771545</v>
      </c>
      <c r="F298" s="43">
        <f t="shared" si="22"/>
        <v>-411.95253778038557</v>
      </c>
      <c r="G298" s="41">
        <f t="shared" si="24"/>
        <v>137282.99614776269</v>
      </c>
    </row>
    <row r="299" spans="2:7" ht="16.5" thickTop="1" thickBot="1" x14ac:dyDescent="0.3">
      <c r="B299" s="12">
        <v>285</v>
      </c>
      <c r="C299" s="41">
        <f t="shared" si="23"/>
        <v>137282.99614776269</v>
      </c>
      <c r="D299" s="43">
        <f t="shared" si="20"/>
        <v>-1100.427281208101</v>
      </c>
      <c r="E299" s="43">
        <f t="shared" si="21"/>
        <v>-686.41498073881348</v>
      </c>
      <c r="F299" s="43">
        <f t="shared" si="22"/>
        <v>-414.01230046928754</v>
      </c>
      <c r="G299" s="41">
        <f t="shared" si="24"/>
        <v>136868.98384729339</v>
      </c>
    </row>
    <row r="300" spans="2:7" ht="16.5" thickTop="1" thickBot="1" x14ac:dyDescent="0.3">
      <c r="B300" s="12">
        <v>286</v>
      </c>
      <c r="C300" s="41">
        <f t="shared" si="23"/>
        <v>136868.98384729339</v>
      </c>
      <c r="D300" s="43">
        <f t="shared" si="20"/>
        <v>-1100.427281208101</v>
      </c>
      <c r="E300" s="43">
        <f t="shared" si="21"/>
        <v>-684.34491923646692</v>
      </c>
      <c r="F300" s="43">
        <f t="shared" si="22"/>
        <v>-416.0823619716341</v>
      </c>
      <c r="G300" s="41">
        <f t="shared" si="24"/>
        <v>136452.90148532175</v>
      </c>
    </row>
    <row r="301" spans="2:7" ht="16.5" thickTop="1" thickBot="1" x14ac:dyDescent="0.3">
      <c r="B301" s="12">
        <v>287</v>
      </c>
      <c r="C301" s="41">
        <f t="shared" si="23"/>
        <v>136452.90148532175</v>
      </c>
      <c r="D301" s="43">
        <f t="shared" si="20"/>
        <v>-1100.427281208101</v>
      </c>
      <c r="E301" s="43">
        <f t="shared" si="21"/>
        <v>-682.2645074266087</v>
      </c>
      <c r="F301" s="43">
        <f t="shared" si="22"/>
        <v>-418.16277378149232</v>
      </c>
      <c r="G301" s="41">
        <f t="shared" si="24"/>
        <v>136034.73871154027</v>
      </c>
    </row>
    <row r="302" spans="2:7" ht="16.5" thickTop="1" thickBot="1" x14ac:dyDescent="0.3">
      <c r="B302" s="12">
        <v>288</v>
      </c>
      <c r="C302" s="41">
        <f t="shared" si="23"/>
        <v>136034.73871154027</v>
      </c>
      <c r="D302" s="43">
        <f t="shared" si="20"/>
        <v>-1100.427281208101</v>
      </c>
      <c r="E302" s="43">
        <f t="shared" si="21"/>
        <v>-680.17369355770131</v>
      </c>
      <c r="F302" s="43">
        <f t="shared" si="22"/>
        <v>-420.25358765039971</v>
      </c>
      <c r="G302" s="41">
        <f t="shared" si="24"/>
        <v>135614.48512388987</v>
      </c>
    </row>
    <row r="303" spans="2:7" ht="16.5" thickTop="1" thickBot="1" x14ac:dyDescent="0.3">
      <c r="B303" s="12">
        <v>289</v>
      </c>
      <c r="C303" s="41">
        <f t="shared" si="23"/>
        <v>135614.48512388987</v>
      </c>
      <c r="D303" s="43">
        <f t="shared" si="20"/>
        <v>-1100.427281208101</v>
      </c>
      <c r="E303" s="43">
        <f t="shared" si="21"/>
        <v>-678.07242561944929</v>
      </c>
      <c r="F303" s="43">
        <f t="shared" si="22"/>
        <v>-422.35485558865173</v>
      </c>
      <c r="G303" s="41">
        <f t="shared" si="24"/>
        <v>135192.13026830123</v>
      </c>
    </row>
    <row r="304" spans="2:7" ht="16.5" thickTop="1" thickBot="1" x14ac:dyDescent="0.3">
      <c r="B304" s="12">
        <v>290</v>
      </c>
      <c r="C304" s="41">
        <f t="shared" si="23"/>
        <v>135192.13026830123</v>
      </c>
      <c r="D304" s="43">
        <f t="shared" si="20"/>
        <v>-1100.427281208101</v>
      </c>
      <c r="E304" s="43">
        <f t="shared" si="21"/>
        <v>-675.96065134150615</v>
      </c>
      <c r="F304" s="43">
        <f t="shared" si="22"/>
        <v>-424.46662986659487</v>
      </c>
      <c r="G304" s="41">
        <f t="shared" si="24"/>
        <v>134767.66363843463</v>
      </c>
    </row>
    <row r="305" spans="2:7" ht="16.5" thickTop="1" thickBot="1" x14ac:dyDescent="0.3">
      <c r="B305" s="12">
        <v>291</v>
      </c>
      <c r="C305" s="41">
        <f t="shared" si="23"/>
        <v>134767.66363843463</v>
      </c>
      <c r="D305" s="43">
        <f t="shared" si="20"/>
        <v>-1100.427281208101</v>
      </c>
      <c r="E305" s="43">
        <f t="shared" si="21"/>
        <v>-673.83831819217312</v>
      </c>
      <c r="F305" s="43">
        <f t="shared" si="22"/>
        <v>-426.5889630159279</v>
      </c>
      <c r="G305" s="41">
        <f t="shared" si="24"/>
        <v>134341.0746754187</v>
      </c>
    </row>
    <row r="306" spans="2:7" ht="16.5" thickTop="1" thickBot="1" x14ac:dyDescent="0.3">
      <c r="B306" s="12">
        <v>292</v>
      </c>
      <c r="C306" s="41">
        <f t="shared" si="23"/>
        <v>134341.0746754187</v>
      </c>
      <c r="D306" s="43">
        <f t="shared" si="20"/>
        <v>-1100.427281208101</v>
      </c>
      <c r="E306" s="43">
        <f t="shared" si="21"/>
        <v>-671.70537337709345</v>
      </c>
      <c r="F306" s="43">
        <f t="shared" si="22"/>
        <v>-428.72190783100757</v>
      </c>
      <c r="G306" s="41">
        <f t="shared" si="24"/>
        <v>133912.3527675877</v>
      </c>
    </row>
    <row r="307" spans="2:7" ht="16.5" thickTop="1" thickBot="1" x14ac:dyDescent="0.3">
      <c r="B307" s="12">
        <v>293</v>
      </c>
      <c r="C307" s="41">
        <f t="shared" si="23"/>
        <v>133912.3527675877</v>
      </c>
      <c r="D307" s="43">
        <f t="shared" si="20"/>
        <v>-1100.427281208101</v>
      </c>
      <c r="E307" s="43">
        <f t="shared" si="21"/>
        <v>-669.56176383793843</v>
      </c>
      <c r="F307" s="43">
        <f t="shared" si="22"/>
        <v>-430.86551737016259</v>
      </c>
      <c r="G307" s="41">
        <f t="shared" si="24"/>
        <v>133481.48725021753</v>
      </c>
    </row>
    <row r="308" spans="2:7" ht="16.5" thickTop="1" thickBot="1" x14ac:dyDescent="0.3">
      <c r="B308" s="12">
        <v>294</v>
      </c>
      <c r="C308" s="41">
        <f t="shared" si="23"/>
        <v>133481.48725021753</v>
      </c>
      <c r="D308" s="43">
        <f t="shared" si="20"/>
        <v>-1100.427281208101</v>
      </c>
      <c r="E308" s="43">
        <f t="shared" si="21"/>
        <v>-667.40743625108769</v>
      </c>
      <c r="F308" s="43">
        <f t="shared" si="22"/>
        <v>-433.01984495701333</v>
      </c>
      <c r="G308" s="41">
        <f t="shared" si="24"/>
        <v>133048.46740526051</v>
      </c>
    </row>
    <row r="309" spans="2:7" ht="16.5" thickTop="1" thickBot="1" x14ac:dyDescent="0.3">
      <c r="B309" s="12">
        <v>295</v>
      </c>
      <c r="C309" s="41">
        <f t="shared" si="23"/>
        <v>133048.46740526051</v>
      </c>
      <c r="D309" s="43">
        <f t="shared" si="20"/>
        <v>-1100.427281208101</v>
      </c>
      <c r="E309" s="43">
        <f t="shared" si="21"/>
        <v>-665.24233702630261</v>
      </c>
      <c r="F309" s="43">
        <f t="shared" si="22"/>
        <v>-435.18494418179841</v>
      </c>
      <c r="G309" s="41">
        <f t="shared" si="24"/>
        <v>132613.28246107872</v>
      </c>
    </row>
    <row r="310" spans="2:7" ht="16.5" thickTop="1" thickBot="1" x14ac:dyDescent="0.3">
      <c r="B310" s="12">
        <v>296</v>
      </c>
      <c r="C310" s="41">
        <f t="shared" si="23"/>
        <v>132613.28246107872</v>
      </c>
      <c r="D310" s="43">
        <f t="shared" si="20"/>
        <v>-1100.427281208101</v>
      </c>
      <c r="E310" s="43">
        <f t="shared" si="21"/>
        <v>-663.06641230539356</v>
      </c>
      <c r="F310" s="43">
        <f t="shared" si="22"/>
        <v>-437.36086890270747</v>
      </c>
      <c r="G310" s="41">
        <f t="shared" si="24"/>
        <v>132175.92159217602</v>
      </c>
    </row>
    <row r="311" spans="2:7" ht="16.5" thickTop="1" thickBot="1" x14ac:dyDescent="0.3">
      <c r="B311" s="12">
        <v>297</v>
      </c>
      <c r="C311" s="41">
        <f t="shared" si="23"/>
        <v>132175.92159217602</v>
      </c>
      <c r="D311" s="43">
        <f t="shared" si="20"/>
        <v>-1100.427281208101</v>
      </c>
      <c r="E311" s="43">
        <f t="shared" si="21"/>
        <v>-660.87960796088009</v>
      </c>
      <c r="F311" s="43">
        <f t="shared" si="22"/>
        <v>-439.54767324722093</v>
      </c>
      <c r="G311" s="41">
        <f t="shared" si="24"/>
        <v>131736.37391892879</v>
      </c>
    </row>
    <row r="312" spans="2:7" ht="16.5" thickTop="1" thickBot="1" x14ac:dyDescent="0.3">
      <c r="B312" s="12">
        <v>298</v>
      </c>
      <c r="C312" s="41">
        <f t="shared" si="23"/>
        <v>131736.37391892879</v>
      </c>
      <c r="D312" s="43">
        <f t="shared" si="20"/>
        <v>-1100.427281208101</v>
      </c>
      <c r="E312" s="43">
        <f t="shared" si="21"/>
        <v>-658.6818695946439</v>
      </c>
      <c r="F312" s="43">
        <f t="shared" si="22"/>
        <v>-441.74541161345712</v>
      </c>
      <c r="G312" s="41">
        <f t="shared" si="24"/>
        <v>131294.62850731533</v>
      </c>
    </row>
    <row r="313" spans="2:7" ht="16.5" thickTop="1" thickBot="1" x14ac:dyDescent="0.3">
      <c r="B313" s="12">
        <v>299</v>
      </c>
      <c r="C313" s="41">
        <f t="shared" si="23"/>
        <v>131294.62850731533</v>
      </c>
      <c r="D313" s="43">
        <f t="shared" si="20"/>
        <v>-1100.427281208101</v>
      </c>
      <c r="E313" s="43">
        <f t="shared" si="21"/>
        <v>-656.47314253657657</v>
      </c>
      <c r="F313" s="43">
        <f t="shared" si="22"/>
        <v>-443.95413867152445</v>
      </c>
      <c r="G313" s="41">
        <f t="shared" si="24"/>
        <v>130850.6743686438</v>
      </c>
    </row>
    <row r="314" spans="2:7" ht="16.5" thickTop="1" thickBot="1" x14ac:dyDescent="0.3">
      <c r="B314" s="12">
        <v>300</v>
      </c>
      <c r="C314" s="41">
        <f t="shared" si="23"/>
        <v>130850.6743686438</v>
      </c>
      <c r="D314" s="43">
        <f t="shared" si="20"/>
        <v>-1100.427281208101</v>
      </c>
      <c r="E314" s="43">
        <f t="shared" si="21"/>
        <v>-654.25337184321904</v>
      </c>
      <c r="F314" s="43">
        <f t="shared" si="22"/>
        <v>-446.17390936488198</v>
      </c>
      <c r="G314" s="41">
        <f t="shared" si="24"/>
        <v>130404.50045927892</v>
      </c>
    </row>
    <row r="315" spans="2:7" ht="16.5" thickTop="1" thickBot="1" x14ac:dyDescent="0.3">
      <c r="B315" s="12">
        <v>301</v>
      </c>
      <c r="C315" s="41">
        <f t="shared" si="23"/>
        <v>130404.50045927892</v>
      </c>
      <c r="D315" s="43">
        <f t="shared" si="20"/>
        <v>-1100.427281208101</v>
      </c>
      <c r="E315" s="43">
        <f t="shared" si="21"/>
        <v>-652.02250229639458</v>
      </c>
      <c r="F315" s="43">
        <f t="shared" si="22"/>
        <v>-448.40477891170644</v>
      </c>
      <c r="G315" s="41">
        <f t="shared" si="24"/>
        <v>129956.09568036722</v>
      </c>
    </row>
    <row r="316" spans="2:7" ht="16.5" thickTop="1" thickBot="1" x14ac:dyDescent="0.3">
      <c r="B316" s="12">
        <v>302</v>
      </c>
      <c r="C316" s="41">
        <f t="shared" si="23"/>
        <v>129956.09568036722</v>
      </c>
      <c r="D316" s="43">
        <f t="shared" si="20"/>
        <v>-1100.427281208101</v>
      </c>
      <c r="E316" s="43">
        <f t="shared" si="21"/>
        <v>-649.78047840183604</v>
      </c>
      <c r="F316" s="43">
        <f t="shared" si="22"/>
        <v>-450.64680280626499</v>
      </c>
      <c r="G316" s="41">
        <f t="shared" si="24"/>
        <v>129505.44887756095</v>
      </c>
    </row>
    <row r="317" spans="2:7" ht="16.5" thickTop="1" thickBot="1" x14ac:dyDescent="0.3">
      <c r="B317" s="12">
        <v>303</v>
      </c>
      <c r="C317" s="41">
        <f t="shared" si="23"/>
        <v>129505.44887756095</v>
      </c>
      <c r="D317" s="43">
        <f t="shared" si="20"/>
        <v>-1100.427281208101</v>
      </c>
      <c r="E317" s="43">
        <f t="shared" si="21"/>
        <v>-647.52724438780467</v>
      </c>
      <c r="F317" s="43">
        <f t="shared" si="22"/>
        <v>-452.90003682029635</v>
      </c>
      <c r="G317" s="41">
        <f t="shared" si="24"/>
        <v>129052.54884074065</v>
      </c>
    </row>
    <row r="318" spans="2:7" ht="16.5" thickTop="1" thickBot="1" x14ac:dyDescent="0.3">
      <c r="B318" s="12">
        <v>304</v>
      </c>
      <c r="C318" s="41">
        <f t="shared" si="23"/>
        <v>129052.54884074065</v>
      </c>
      <c r="D318" s="43">
        <f t="shared" si="20"/>
        <v>-1100.427281208101</v>
      </c>
      <c r="E318" s="43">
        <f t="shared" si="21"/>
        <v>-645.26274420370316</v>
      </c>
      <c r="F318" s="43">
        <f t="shared" si="22"/>
        <v>-455.16453700439786</v>
      </c>
      <c r="G318" s="41">
        <f t="shared" si="24"/>
        <v>128597.38430373625</v>
      </c>
    </row>
    <row r="319" spans="2:7" ht="16.5" thickTop="1" thickBot="1" x14ac:dyDescent="0.3">
      <c r="B319" s="12">
        <v>305</v>
      </c>
      <c r="C319" s="41">
        <f t="shared" si="23"/>
        <v>128597.38430373625</v>
      </c>
      <c r="D319" s="43">
        <f t="shared" si="20"/>
        <v>-1100.427281208101</v>
      </c>
      <c r="E319" s="43">
        <f t="shared" si="21"/>
        <v>-642.98692151868124</v>
      </c>
      <c r="F319" s="43">
        <f t="shared" si="22"/>
        <v>-457.44035968941978</v>
      </c>
      <c r="G319" s="41">
        <f t="shared" si="24"/>
        <v>128139.94394404683</v>
      </c>
    </row>
    <row r="320" spans="2:7" ht="16.5" thickTop="1" thickBot="1" x14ac:dyDescent="0.3">
      <c r="B320" s="12">
        <v>306</v>
      </c>
      <c r="C320" s="41">
        <f t="shared" si="23"/>
        <v>128139.94394404683</v>
      </c>
      <c r="D320" s="43">
        <f t="shared" si="20"/>
        <v>-1100.427281208101</v>
      </c>
      <c r="E320" s="43">
        <f t="shared" si="21"/>
        <v>-640.69971972023416</v>
      </c>
      <c r="F320" s="43">
        <f t="shared" si="22"/>
        <v>-459.72756148786686</v>
      </c>
      <c r="G320" s="41">
        <f t="shared" si="24"/>
        <v>127680.21638255897</v>
      </c>
    </row>
    <row r="321" spans="2:7" ht="16.5" thickTop="1" thickBot="1" x14ac:dyDescent="0.3">
      <c r="B321" s="12">
        <v>307</v>
      </c>
      <c r="C321" s="41">
        <f t="shared" si="23"/>
        <v>127680.21638255897</v>
      </c>
      <c r="D321" s="43">
        <f t="shared" si="20"/>
        <v>-1100.427281208101</v>
      </c>
      <c r="E321" s="43">
        <f t="shared" si="21"/>
        <v>-638.40108191279478</v>
      </c>
      <c r="F321" s="43">
        <f t="shared" si="22"/>
        <v>-462.02619929530624</v>
      </c>
      <c r="G321" s="41">
        <f t="shared" si="24"/>
        <v>127218.19018326366</v>
      </c>
    </row>
    <row r="322" spans="2:7" ht="16.5" thickTop="1" thickBot="1" x14ac:dyDescent="0.3">
      <c r="B322" s="12">
        <v>308</v>
      </c>
      <c r="C322" s="41">
        <f t="shared" si="23"/>
        <v>127218.19018326366</v>
      </c>
      <c r="D322" s="43">
        <f t="shared" si="20"/>
        <v>-1100.427281208101</v>
      </c>
      <c r="E322" s="43">
        <f t="shared" si="21"/>
        <v>-636.09095091631832</v>
      </c>
      <c r="F322" s="43">
        <f t="shared" si="22"/>
        <v>-464.3363302917827</v>
      </c>
      <c r="G322" s="41">
        <f t="shared" si="24"/>
        <v>126753.85385297188</v>
      </c>
    </row>
    <row r="323" spans="2:7" ht="16.5" thickTop="1" thickBot="1" x14ac:dyDescent="0.3">
      <c r="B323" s="12">
        <v>309</v>
      </c>
      <c r="C323" s="41">
        <f t="shared" si="23"/>
        <v>126753.85385297188</v>
      </c>
      <c r="D323" s="43">
        <f t="shared" si="20"/>
        <v>-1100.427281208101</v>
      </c>
      <c r="E323" s="43">
        <f t="shared" si="21"/>
        <v>-633.76926926485942</v>
      </c>
      <c r="F323" s="43">
        <f t="shared" si="22"/>
        <v>-466.6580119432416</v>
      </c>
      <c r="G323" s="41">
        <f t="shared" si="24"/>
        <v>126287.19584102863</v>
      </c>
    </row>
    <row r="324" spans="2:7" ht="16.5" thickTop="1" thickBot="1" x14ac:dyDescent="0.3">
      <c r="B324" s="12">
        <v>310</v>
      </c>
      <c r="C324" s="41">
        <f t="shared" si="23"/>
        <v>126287.19584102863</v>
      </c>
      <c r="D324" s="43">
        <f t="shared" si="20"/>
        <v>-1100.427281208101</v>
      </c>
      <c r="E324" s="43">
        <f t="shared" si="21"/>
        <v>-631.4359792051431</v>
      </c>
      <c r="F324" s="43">
        <f t="shared" si="22"/>
        <v>-468.99130200295792</v>
      </c>
      <c r="G324" s="41">
        <f t="shared" si="24"/>
        <v>125818.20453902567</v>
      </c>
    </row>
    <row r="325" spans="2:7" ht="16.5" thickTop="1" thickBot="1" x14ac:dyDescent="0.3">
      <c r="B325" s="12">
        <v>311</v>
      </c>
      <c r="C325" s="41">
        <f t="shared" si="23"/>
        <v>125818.20453902567</v>
      </c>
      <c r="D325" s="43">
        <f t="shared" si="20"/>
        <v>-1100.427281208101</v>
      </c>
      <c r="E325" s="43">
        <f t="shared" si="21"/>
        <v>-629.09102269512834</v>
      </c>
      <c r="F325" s="43">
        <f t="shared" si="22"/>
        <v>-471.33625851297268</v>
      </c>
      <c r="G325" s="41">
        <f t="shared" si="24"/>
        <v>125346.86828051269</v>
      </c>
    </row>
    <row r="326" spans="2:7" ht="16.5" thickTop="1" thickBot="1" x14ac:dyDescent="0.3">
      <c r="B326" s="12">
        <v>312</v>
      </c>
      <c r="C326" s="41">
        <f t="shared" si="23"/>
        <v>125346.86828051269</v>
      </c>
      <c r="D326" s="43">
        <f t="shared" si="20"/>
        <v>-1100.427281208101</v>
      </c>
      <c r="E326" s="43">
        <f t="shared" si="21"/>
        <v>-626.73434140256347</v>
      </c>
      <c r="F326" s="43">
        <f t="shared" si="22"/>
        <v>-473.69293980553755</v>
      </c>
      <c r="G326" s="41">
        <f t="shared" si="24"/>
        <v>124873.17534070715</v>
      </c>
    </row>
    <row r="327" spans="2:7" ht="16.5" thickTop="1" thickBot="1" x14ac:dyDescent="0.3">
      <c r="B327" s="12">
        <v>313</v>
      </c>
      <c r="C327" s="41">
        <f t="shared" si="23"/>
        <v>124873.17534070715</v>
      </c>
      <c r="D327" s="43">
        <f t="shared" si="20"/>
        <v>-1100.427281208101</v>
      </c>
      <c r="E327" s="43">
        <f t="shared" si="21"/>
        <v>-624.36587670353572</v>
      </c>
      <c r="F327" s="43">
        <f t="shared" si="22"/>
        <v>-476.0614045045653</v>
      </c>
      <c r="G327" s="41">
        <f t="shared" si="24"/>
        <v>124397.11393620259</v>
      </c>
    </row>
    <row r="328" spans="2:7" ht="16.5" thickTop="1" thickBot="1" x14ac:dyDescent="0.3">
      <c r="B328" s="12">
        <v>314</v>
      </c>
      <c r="C328" s="41">
        <f t="shared" si="23"/>
        <v>124397.11393620259</v>
      </c>
      <c r="D328" s="43">
        <f t="shared" si="20"/>
        <v>-1100.427281208101</v>
      </c>
      <c r="E328" s="43">
        <f t="shared" si="21"/>
        <v>-621.98556968101286</v>
      </c>
      <c r="F328" s="43">
        <f t="shared" si="22"/>
        <v>-478.44171152708816</v>
      </c>
      <c r="G328" s="41">
        <f t="shared" si="24"/>
        <v>123918.67222467549</v>
      </c>
    </row>
    <row r="329" spans="2:7" ht="16.5" thickTop="1" thickBot="1" x14ac:dyDescent="0.3">
      <c r="B329" s="12">
        <v>315</v>
      </c>
      <c r="C329" s="41">
        <f t="shared" si="23"/>
        <v>123918.67222467549</v>
      </c>
      <c r="D329" s="43">
        <f t="shared" si="20"/>
        <v>-1100.427281208101</v>
      </c>
      <c r="E329" s="43">
        <f t="shared" si="21"/>
        <v>-619.59336112337746</v>
      </c>
      <c r="F329" s="43">
        <f t="shared" si="22"/>
        <v>-480.83392008472356</v>
      </c>
      <c r="G329" s="41">
        <f t="shared" si="24"/>
        <v>123437.83830459077</v>
      </c>
    </row>
    <row r="330" spans="2:7" ht="16.5" thickTop="1" thickBot="1" x14ac:dyDescent="0.3">
      <c r="B330" s="12">
        <v>316</v>
      </c>
      <c r="C330" s="41">
        <f t="shared" si="23"/>
        <v>123437.83830459077</v>
      </c>
      <c r="D330" s="43">
        <f t="shared" si="20"/>
        <v>-1100.427281208101</v>
      </c>
      <c r="E330" s="43">
        <f t="shared" si="21"/>
        <v>-617.18919152295382</v>
      </c>
      <c r="F330" s="43">
        <f t="shared" si="22"/>
        <v>-483.2380896851472</v>
      </c>
      <c r="G330" s="41">
        <f t="shared" si="24"/>
        <v>122954.60021490561</v>
      </c>
    </row>
    <row r="331" spans="2:7" ht="16.5" thickTop="1" thickBot="1" x14ac:dyDescent="0.3">
      <c r="B331" s="12">
        <v>317</v>
      </c>
      <c r="C331" s="41">
        <f t="shared" si="23"/>
        <v>122954.60021490561</v>
      </c>
      <c r="D331" s="43">
        <f t="shared" si="20"/>
        <v>-1100.427281208101</v>
      </c>
      <c r="E331" s="43">
        <f t="shared" si="21"/>
        <v>-614.773001074528</v>
      </c>
      <c r="F331" s="43">
        <f t="shared" si="22"/>
        <v>-485.65428013357302</v>
      </c>
      <c r="G331" s="41">
        <f t="shared" si="24"/>
        <v>122468.94593477204</v>
      </c>
    </row>
    <row r="332" spans="2:7" ht="16.5" thickTop="1" thickBot="1" x14ac:dyDescent="0.3">
      <c r="B332" s="12">
        <v>318</v>
      </c>
      <c r="C332" s="41">
        <f t="shared" si="23"/>
        <v>122468.94593477204</v>
      </c>
      <c r="D332" s="43">
        <f t="shared" si="20"/>
        <v>-1100.427281208101</v>
      </c>
      <c r="E332" s="43">
        <f t="shared" si="21"/>
        <v>-612.34472967386012</v>
      </c>
      <c r="F332" s="43">
        <f t="shared" si="22"/>
        <v>-488.08255153424091</v>
      </c>
      <c r="G332" s="41">
        <f t="shared" si="24"/>
        <v>121980.8633832378</v>
      </c>
    </row>
    <row r="333" spans="2:7" ht="16.5" thickTop="1" thickBot="1" x14ac:dyDescent="0.3">
      <c r="B333" s="12">
        <v>319</v>
      </c>
      <c r="C333" s="41">
        <f t="shared" si="23"/>
        <v>121980.8633832378</v>
      </c>
      <c r="D333" s="43">
        <f t="shared" si="20"/>
        <v>-1100.427281208101</v>
      </c>
      <c r="E333" s="43">
        <f t="shared" si="21"/>
        <v>-609.90431691618903</v>
      </c>
      <c r="F333" s="43">
        <f t="shared" si="22"/>
        <v>-490.52296429191199</v>
      </c>
      <c r="G333" s="41">
        <f t="shared" si="24"/>
        <v>121490.34041894588</v>
      </c>
    </row>
    <row r="334" spans="2:7" ht="16.5" thickTop="1" thickBot="1" x14ac:dyDescent="0.3">
      <c r="B334" s="12">
        <v>320</v>
      </c>
      <c r="C334" s="41">
        <f t="shared" si="23"/>
        <v>121490.34041894588</v>
      </c>
      <c r="D334" s="43">
        <f t="shared" si="20"/>
        <v>-1100.427281208101</v>
      </c>
      <c r="E334" s="43">
        <f t="shared" si="21"/>
        <v>-607.4517020947294</v>
      </c>
      <c r="F334" s="43">
        <f t="shared" si="22"/>
        <v>-492.97557911337162</v>
      </c>
      <c r="G334" s="41">
        <f t="shared" si="24"/>
        <v>120997.36483983252</v>
      </c>
    </row>
    <row r="335" spans="2:7" ht="16.5" thickTop="1" thickBot="1" x14ac:dyDescent="0.3">
      <c r="B335" s="12">
        <v>321</v>
      </c>
      <c r="C335" s="41">
        <f t="shared" si="23"/>
        <v>120997.36483983252</v>
      </c>
      <c r="D335" s="43">
        <f t="shared" si="20"/>
        <v>-1100.427281208101</v>
      </c>
      <c r="E335" s="43">
        <f t="shared" si="21"/>
        <v>-604.98682419916258</v>
      </c>
      <c r="F335" s="43">
        <f t="shared" si="22"/>
        <v>-495.44045700893844</v>
      </c>
      <c r="G335" s="41">
        <f t="shared" si="24"/>
        <v>120501.92438282358</v>
      </c>
    </row>
    <row r="336" spans="2:7" ht="16.5" thickTop="1" thickBot="1" x14ac:dyDescent="0.3">
      <c r="B336" s="12">
        <v>322</v>
      </c>
      <c r="C336" s="41">
        <f t="shared" si="23"/>
        <v>120501.92438282358</v>
      </c>
      <c r="D336" s="43">
        <f t="shared" ref="D336:D399" si="25">$D$7</f>
        <v>-1100.427281208101</v>
      </c>
      <c r="E336" s="43">
        <f t="shared" ref="E336:E399" si="26">-C336*$D$3/12</f>
        <v>-602.50962191411793</v>
      </c>
      <c r="F336" s="43">
        <f t="shared" ref="F336:F399" si="27">D336-E336</f>
        <v>-497.91765929398309</v>
      </c>
      <c r="G336" s="41">
        <f t="shared" si="24"/>
        <v>120004.0067235296</v>
      </c>
    </row>
    <row r="337" spans="2:7" ht="16.5" thickTop="1" thickBot="1" x14ac:dyDescent="0.3">
      <c r="B337" s="12">
        <v>323</v>
      </c>
      <c r="C337" s="41">
        <f t="shared" ref="C337:C400" si="28">G336</f>
        <v>120004.0067235296</v>
      </c>
      <c r="D337" s="43">
        <f t="shared" si="25"/>
        <v>-1100.427281208101</v>
      </c>
      <c r="E337" s="43">
        <f t="shared" si="26"/>
        <v>-600.02003361764798</v>
      </c>
      <c r="F337" s="43">
        <f t="shared" si="27"/>
        <v>-500.40724759045304</v>
      </c>
      <c r="G337" s="41">
        <f t="shared" ref="G337:G400" si="29">C337+F337</f>
        <v>119503.59947593915</v>
      </c>
    </row>
    <row r="338" spans="2:7" ht="16.5" thickTop="1" thickBot="1" x14ac:dyDescent="0.3">
      <c r="B338" s="12">
        <v>324</v>
      </c>
      <c r="C338" s="41">
        <f t="shared" si="28"/>
        <v>119503.59947593915</v>
      </c>
      <c r="D338" s="43">
        <f t="shared" si="25"/>
        <v>-1100.427281208101</v>
      </c>
      <c r="E338" s="43">
        <f t="shared" si="26"/>
        <v>-597.51799737969566</v>
      </c>
      <c r="F338" s="43">
        <f t="shared" si="27"/>
        <v>-502.90928382840536</v>
      </c>
      <c r="G338" s="41">
        <f t="shared" si="29"/>
        <v>119000.69019211073</v>
      </c>
    </row>
    <row r="339" spans="2:7" ht="16.5" thickTop="1" thickBot="1" x14ac:dyDescent="0.3">
      <c r="B339" s="12">
        <v>325</v>
      </c>
      <c r="C339" s="41">
        <f t="shared" si="28"/>
        <v>119000.69019211073</v>
      </c>
      <c r="D339" s="43">
        <f t="shared" si="25"/>
        <v>-1100.427281208101</v>
      </c>
      <c r="E339" s="43">
        <f t="shared" si="26"/>
        <v>-595.00345096055366</v>
      </c>
      <c r="F339" s="43">
        <f t="shared" si="27"/>
        <v>-505.42383024754736</v>
      </c>
      <c r="G339" s="41">
        <f t="shared" si="29"/>
        <v>118495.26636186319</v>
      </c>
    </row>
    <row r="340" spans="2:7" ht="16.5" thickTop="1" thickBot="1" x14ac:dyDescent="0.3">
      <c r="B340" s="12">
        <v>326</v>
      </c>
      <c r="C340" s="41">
        <f t="shared" si="28"/>
        <v>118495.26636186319</v>
      </c>
      <c r="D340" s="43">
        <f t="shared" si="25"/>
        <v>-1100.427281208101</v>
      </c>
      <c r="E340" s="43">
        <f t="shared" si="26"/>
        <v>-592.47633180931587</v>
      </c>
      <c r="F340" s="43">
        <f t="shared" si="27"/>
        <v>-507.95094939878516</v>
      </c>
      <c r="G340" s="41">
        <f t="shared" si="29"/>
        <v>117987.31541246441</v>
      </c>
    </row>
    <row r="341" spans="2:7" ht="16.5" thickTop="1" thickBot="1" x14ac:dyDescent="0.3">
      <c r="B341" s="12">
        <v>327</v>
      </c>
      <c r="C341" s="41">
        <f t="shared" si="28"/>
        <v>117987.31541246441</v>
      </c>
      <c r="D341" s="43">
        <f t="shared" si="25"/>
        <v>-1100.427281208101</v>
      </c>
      <c r="E341" s="43">
        <f t="shared" si="26"/>
        <v>-589.93657706232204</v>
      </c>
      <c r="F341" s="43">
        <f t="shared" si="27"/>
        <v>-510.49070414577898</v>
      </c>
      <c r="G341" s="41">
        <f t="shared" si="29"/>
        <v>117476.82470831863</v>
      </c>
    </row>
    <row r="342" spans="2:7" ht="16.5" thickTop="1" thickBot="1" x14ac:dyDescent="0.3">
      <c r="B342" s="12">
        <v>328</v>
      </c>
      <c r="C342" s="41">
        <f t="shared" si="28"/>
        <v>117476.82470831863</v>
      </c>
      <c r="D342" s="43">
        <f t="shared" si="25"/>
        <v>-1100.427281208101</v>
      </c>
      <c r="E342" s="43">
        <f t="shared" si="26"/>
        <v>-587.38412354159311</v>
      </c>
      <c r="F342" s="43">
        <f t="shared" si="27"/>
        <v>-513.04315766650791</v>
      </c>
      <c r="G342" s="41">
        <f t="shared" si="29"/>
        <v>116963.78155065211</v>
      </c>
    </row>
    <row r="343" spans="2:7" ht="16.5" thickTop="1" thickBot="1" x14ac:dyDescent="0.3">
      <c r="B343" s="12">
        <v>329</v>
      </c>
      <c r="C343" s="41">
        <f t="shared" si="28"/>
        <v>116963.78155065211</v>
      </c>
      <c r="D343" s="43">
        <f t="shared" si="25"/>
        <v>-1100.427281208101</v>
      </c>
      <c r="E343" s="43">
        <f t="shared" si="26"/>
        <v>-584.81890775326053</v>
      </c>
      <c r="F343" s="43">
        <f t="shared" si="27"/>
        <v>-515.60837345484049</v>
      </c>
      <c r="G343" s="41">
        <f t="shared" si="29"/>
        <v>116448.17317719727</v>
      </c>
    </row>
    <row r="344" spans="2:7" ht="16.5" thickTop="1" thickBot="1" x14ac:dyDescent="0.3">
      <c r="B344" s="12">
        <v>330</v>
      </c>
      <c r="C344" s="41">
        <f t="shared" si="28"/>
        <v>116448.17317719727</v>
      </c>
      <c r="D344" s="43">
        <f t="shared" si="25"/>
        <v>-1100.427281208101</v>
      </c>
      <c r="E344" s="43">
        <f t="shared" si="26"/>
        <v>-582.2408658859863</v>
      </c>
      <c r="F344" s="43">
        <f t="shared" si="27"/>
        <v>-518.18641532211473</v>
      </c>
      <c r="G344" s="41">
        <f t="shared" si="29"/>
        <v>115929.98676187516</v>
      </c>
    </row>
    <row r="345" spans="2:7" ht="16.5" thickTop="1" thickBot="1" x14ac:dyDescent="0.3">
      <c r="B345" s="12">
        <v>331</v>
      </c>
      <c r="C345" s="41">
        <f t="shared" si="28"/>
        <v>115929.98676187516</v>
      </c>
      <c r="D345" s="43">
        <f t="shared" si="25"/>
        <v>-1100.427281208101</v>
      </c>
      <c r="E345" s="43">
        <f t="shared" si="26"/>
        <v>-579.64993380937574</v>
      </c>
      <c r="F345" s="43">
        <f t="shared" si="27"/>
        <v>-520.77734739872528</v>
      </c>
      <c r="G345" s="41">
        <f t="shared" si="29"/>
        <v>115409.20941447644</v>
      </c>
    </row>
    <row r="346" spans="2:7" ht="16.5" thickTop="1" thickBot="1" x14ac:dyDescent="0.3">
      <c r="B346" s="12">
        <v>332</v>
      </c>
      <c r="C346" s="41">
        <f t="shared" si="28"/>
        <v>115409.20941447644</v>
      </c>
      <c r="D346" s="43">
        <f t="shared" si="25"/>
        <v>-1100.427281208101</v>
      </c>
      <c r="E346" s="43">
        <f t="shared" si="26"/>
        <v>-577.04604707238218</v>
      </c>
      <c r="F346" s="43">
        <f t="shared" si="27"/>
        <v>-523.38123413571884</v>
      </c>
      <c r="G346" s="41">
        <f t="shared" si="29"/>
        <v>114885.82818034073</v>
      </c>
    </row>
    <row r="347" spans="2:7" ht="16.5" thickTop="1" thickBot="1" x14ac:dyDescent="0.3">
      <c r="B347" s="12">
        <v>333</v>
      </c>
      <c r="C347" s="41">
        <f t="shared" si="28"/>
        <v>114885.82818034073</v>
      </c>
      <c r="D347" s="43">
        <f t="shared" si="25"/>
        <v>-1100.427281208101</v>
      </c>
      <c r="E347" s="43">
        <f t="shared" si="26"/>
        <v>-574.42914090170359</v>
      </c>
      <c r="F347" s="43">
        <f t="shared" si="27"/>
        <v>-525.99814030639743</v>
      </c>
      <c r="G347" s="41">
        <f t="shared" si="29"/>
        <v>114359.83004003433</v>
      </c>
    </row>
    <row r="348" spans="2:7" ht="16.5" thickTop="1" thickBot="1" x14ac:dyDescent="0.3">
      <c r="B348" s="12">
        <v>334</v>
      </c>
      <c r="C348" s="41">
        <f t="shared" si="28"/>
        <v>114359.83004003433</v>
      </c>
      <c r="D348" s="43">
        <f t="shared" si="25"/>
        <v>-1100.427281208101</v>
      </c>
      <c r="E348" s="43">
        <f t="shared" si="26"/>
        <v>-571.79915020017165</v>
      </c>
      <c r="F348" s="43">
        <f t="shared" si="27"/>
        <v>-528.62813100792937</v>
      </c>
      <c r="G348" s="41">
        <f t="shared" si="29"/>
        <v>113831.20190902639</v>
      </c>
    </row>
    <row r="349" spans="2:7" ht="16.5" thickTop="1" thickBot="1" x14ac:dyDescent="0.3">
      <c r="B349" s="12">
        <v>335</v>
      </c>
      <c r="C349" s="41">
        <f t="shared" si="28"/>
        <v>113831.20190902639</v>
      </c>
      <c r="D349" s="43">
        <f t="shared" si="25"/>
        <v>-1100.427281208101</v>
      </c>
      <c r="E349" s="43">
        <f t="shared" si="26"/>
        <v>-569.15600954513195</v>
      </c>
      <c r="F349" s="43">
        <f t="shared" si="27"/>
        <v>-531.27127166296907</v>
      </c>
      <c r="G349" s="41">
        <f t="shared" si="29"/>
        <v>113299.93063736342</v>
      </c>
    </row>
    <row r="350" spans="2:7" ht="16.5" thickTop="1" thickBot="1" x14ac:dyDescent="0.3">
      <c r="B350" s="12">
        <v>336</v>
      </c>
      <c r="C350" s="41">
        <f t="shared" si="28"/>
        <v>113299.93063736342</v>
      </c>
      <c r="D350" s="43">
        <f t="shared" si="25"/>
        <v>-1100.427281208101</v>
      </c>
      <c r="E350" s="43">
        <f t="shared" si="26"/>
        <v>-566.499653186817</v>
      </c>
      <c r="F350" s="43">
        <f t="shared" si="27"/>
        <v>-533.92762802128402</v>
      </c>
      <c r="G350" s="41">
        <f t="shared" si="29"/>
        <v>112766.00300934214</v>
      </c>
    </row>
    <row r="351" spans="2:7" ht="16.5" thickTop="1" thickBot="1" x14ac:dyDescent="0.3">
      <c r="B351" s="12">
        <v>337</v>
      </c>
      <c r="C351" s="41">
        <f t="shared" si="28"/>
        <v>112766.00300934214</v>
      </c>
      <c r="D351" s="43">
        <f t="shared" si="25"/>
        <v>-1100.427281208101</v>
      </c>
      <c r="E351" s="43">
        <f t="shared" si="26"/>
        <v>-563.83001504671063</v>
      </c>
      <c r="F351" s="43">
        <f t="shared" si="27"/>
        <v>-536.59726616139039</v>
      </c>
      <c r="G351" s="41">
        <f t="shared" si="29"/>
        <v>112229.40574318075</v>
      </c>
    </row>
    <row r="352" spans="2:7" ht="16.5" thickTop="1" thickBot="1" x14ac:dyDescent="0.3">
      <c r="B352" s="12">
        <v>338</v>
      </c>
      <c r="C352" s="41">
        <f t="shared" si="28"/>
        <v>112229.40574318075</v>
      </c>
      <c r="D352" s="43">
        <f t="shared" si="25"/>
        <v>-1100.427281208101</v>
      </c>
      <c r="E352" s="43">
        <f t="shared" si="26"/>
        <v>-561.14702871590373</v>
      </c>
      <c r="F352" s="43">
        <f t="shared" si="27"/>
        <v>-539.28025249219729</v>
      </c>
      <c r="G352" s="41">
        <f t="shared" si="29"/>
        <v>111690.12549068854</v>
      </c>
    </row>
    <row r="353" spans="2:7" ht="16.5" thickTop="1" thickBot="1" x14ac:dyDescent="0.3">
      <c r="B353" s="12">
        <v>339</v>
      </c>
      <c r="C353" s="41">
        <f t="shared" si="28"/>
        <v>111690.12549068854</v>
      </c>
      <c r="D353" s="43">
        <f t="shared" si="25"/>
        <v>-1100.427281208101</v>
      </c>
      <c r="E353" s="43">
        <f t="shared" si="26"/>
        <v>-558.45062745344273</v>
      </c>
      <c r="F353" s="43">
        <f t="shared" si="27"/>
        <v>-541.97665375465829</v>
      </c>
      <c r="G353" s="41">
        <f t="shared" si="29"/>
        <v>111148.14883693389</v>
      </c>
    </row>
    <row r="354" spans="2:7" ht="16.5" thickTop="1" thickBot="1" x14ac:dyDescent="0.3">
      <c r="B354" s="12">
        <v>340</v>
      </c>
      <c r="C354" s="41">
        <f t="shared" si="28"/>
        <v>111148.14883693389</v>
      </c>
      <c r="D354" s="43">
        <f t="shared" si="25"/>
        <v>-1100.427281208101</v>
      </c>
      <c r="E354" s="43">
        <f t="shared" si="26"/>
        <v>-555.74074418466944</v>
      </c>
      <c r="F354" s="43">
        <f t="shared" si="27"/>
        <v>-544.68653702343158</v>
      </c>
      <c r="G354" s="41">
        <f t="shared" si="29"/>
        <v>110603.46229991046</v>
      </c>
    </row>
    <row r="355" spans="2:7" ht="16.5" thickTop="1" thickBot="1" x14ac:dyDescent="0.3">
      <c r="B355" s="12">
        <v>341</v>
      </c>
      <c r="C355" s="41">
        <f t="shared" si="28"/>
        <v>110603.46229991046</v>
      </c>
      <c r="D355" s="43">
        <f t="shared" si="25"/>
        <v>-1100.427281208101</v>
      </c>
      <c r="E355" s="43">
        <f t="shared" si="26"/>
        <v>-553.01731149955231</v>
      </c>
      <c r="F355" s="43">
        <f t="shared" si="27"/>
        <v>-547.40996970854872</v>
      </c>
      <c r="G355" s="41">
        <f t="shared" si="29"/>
        <v>110056.05233020191</v>
      </c>
    </row>
    <row r="356" spans="2:7" ht="16.5" thickTop="1" thickBot="1" x14ac:dyDescent="0.3">
      <c r="B356" s="12">
        <v>342</v>
      </c>
      <c r="C356" s="41">
        <f t="shared" si="28"/>
        <v>110056.05233020191</v>
      </c>
      <c r="D356" s="43">
        <f t="shared" si="25"/>
        <v>-1100.427281208101</v>
      </c>
      <c r="E356" s="43">
        <f t="shared" si="26"/>
        <v>-550.28026165100948</v>
      </c>
      <c r="F356" s="43">
        <f t="shared" si="27"/>
        <v>-550.14701955709154</v>
      </c>
      <c r="G356" s="41">
        <f t="shared" si="29"/>
        <v>109505.90531064483</v>
      </c>
    </row>
    <row r="357" spans="2:7" ht="16.5" thickTop="1" thickBot="1" x14ac:dyDescent="0.3">
      <c r="B357" s="12">
        <v>343</v>
      </c>
      <c r="C357" s="41">
        <f t="shared" si="28"/>
        <v>109505.90531064483</v>
      </c>
      <c r="D357" s="43">
        <f t="shared" si="25"/>
        <v>-1100.427281208101</v>
      </c>
      <c r="E357" s="43">
        <f t="shared" si="26"/>
        <v>-547.52952655322417</v>
      </c>
      <c r="F357" s="43">
        <f t="shared" si="27"/>
        <v>-552.89775465487685</v>
      </c>
      <c r="G357" s="41">
        <f t="shared" si="29"/>
        <v>108953.00755598996</v>
      </c>
    </row>
    <row r="358" spans="2:7" ht="16.5" thickTop="1" thickBot="1" x14ac:dyDescent="0.3">
      <c r="B358" s="12">
        <v>344</v>
      </c>
      <c r="C358" s="41">
        <f t="shared" si="28"/>
        <v>108953.00755598996</v>
      </c>
      <c r="D358" s="43">
        <f t="shared" si="25"/>
        <v>-1100.427281208101</v>
      </c>
      <c r="E358" s="43">
        <f t="shared" si="26"/>
        <v>-544.76503777994969</v>
      </c>
      <c r="F358" s="43">
        <f t="shared" si="27"/>
        <v>-555.66224342815133</v>
      </c>
      <c r="G358" s="41">
        <f t="shared" si="29"/>
        <v>108397.34531256181</v>
      </c>
    </row>
    <row r="359" spans="2:7" ht="16.5" thickTop="1" thickBot="1" x14ac:dyDescent="0.3">
      <c r="B359" s="12">
        <v>345</v>
      </c>
      <c r="C359" s="41">
        <f t="shared" si="28"/>
        <v>108397.34531256181</v>
      </c>
      <c r="D359" s="43">
        <f t="shared" si="25"/>
        <v>-1100.427281208101</v>
      </c>
      <c r="E359" s="43">
        <f t="shared" si="26"/>
        <v>-541.98672656280905</v>
      </c>
      <c r="F359" s="43">
        <f t="shared" si="27"/>
        <v>-558.44055464529197</v>
      </c>
      <c r="G359" s="41">
        <f t="shared" si="29"/>
        <v>107838.90475791652</v>
      </c>
    </row>
    <row r="360" spans="2:7" ht="16.5" thickTop="1" thickBot="1" x14ac:dyDescent="0.3">
      <c r="B360" s="12">
        <v>346</v>
      </c>
      <c r="C360" s="41">
        <f t="shared" si="28"/>
        <v>107838.90475791652</v>
      </c>
      <c r="D360" s="43">
        <f t="shared" si="25"/>
        <v>-1100.427281208101</v>
      </c>
      <c r="E360" s="43">
        <f t="shared" si="26"/>
        <v>-539.1945237895826</v>
      </c>
      <c r="F360" s="43">
        <f t="shared" si="27"/>
        <v>-561.23275741851842</v>
      </c>
      <c r="G360" s="41">
        <f t="shared" si="29"/>
        <v>107277.672000498</v>
      </c>
    </row>
    <row r="361" spans="2:7" ht="16.5" thickTop="1" thickBot="1" x14ac:dyDescent="0.3">
      <c r="B361" s="12">
        <v>347</v>
      </c>
      <c r="C361" s="41">
        <f t="shared" si="28"/>
        <v>107277.672000498</v>
      </c>
      <c r="D361" s="43">
        <f t="shared" si="25"/>
        <v>-1100.427281208101</v>
      </c>
      <c r="E361" s="43">
        <f t="shared" si="26"/>
        <v>-536.38836000249</v>
      </c>
      <c r="F361" s="43">
        <f t="shared" si="27"/>
        <v>-564.03892120561102</v>
      </c>
      <c r="G361" s="41">
        <f t="shared" si="29"/>
        <v>106713.63307929238</v>
      </c>
    </row>
    <row r="362" spans="2:7" ht="16.5" thickTop="1" thickBot="1" x14ac:dyDescent="0.3">
      <c r="B362" s="12">
        <v>348</v>
      </c>
      <c r="C362" s="41">
        <f t="shared" si="28"/>
        <v>106713.63307929238</v>
      </c>
      <c r="D362" s="43">
        <f t="shared" si="25"/>
        <v>-1100.427281208101</v>
      </c>
      <c r="E362" s="43">
        <f t="shared" si="26"/>
        <v>-533.56816539646195</v>
      </c>
      <c r="F362" s="43">
        <f t="shared" si="27"/>
        <v>-566.85911581163907</v>
      </c>
      <c r="G362" s="41">
        <f t="shared" si="29"/>
        <v>106146.77396348075</v>
      </c>
    </row>
    <row r="363" spans="2:7" ht="16.5" thickTop="1" thickBot="1" x14ac:dyDescent="0.3">
      <c r="B363" s="12">
        <v>349</v>
      </c>
      <c r="C363" s="41">
        <f t="shared" si="28"/>
        <v>106146.77396348075</v>
      </c>
      <c r="D363" s="43">
        <f t="shared" si="25"/>
        <v>-1100.427281208101</v>
      </c>
      <c r="E363" s="43">
        <f t="shared" si="26"/>
        <v>-530.73386981740373</v>
      </c>
      <c r="F363" s="43">
        <f t="shared" si="27"/>
        <v>-569.69341139069729</v>
      </c>
      <c r="G363" s="41">
        <f t="shared" si="29"/>
        <v>105577.08055209005</v>
      </c>
    </row>
    <row r="364" spans="2:7" ht="16.5" thickTop="1" thickBot="1" x14ac:dyDescent="0.3">
      <c r="B364" s="12">
        <v>350</v>
      </c>
      <c r="C364" s="41">
        <f t="shared" si="28"/>
        <v>105577.08055209005</v>
      </c>
      <c r="D364" s="43">
        <f t="shared" si="25"/>
        <v>-1100.427281208101</v>
      </c>
      <c r="E364" s="43">
        <f t="shared" si="26"/>
        <v>-527.88540276045023</v>
      </c>
      <c r="F364" s="43">
        <f t="shared" si="27"/>
        <v>-572.54187844765079</v>
      </c>
      <c r="G364" s="41">
        <f t="shared" si="29"/>
        <v>105004.5386736424</v>
      </c>
    </row>
    <row r="365" spans="2:7" ht="16.5" thickTop="1" thickBot="1" x14ac:dyDescent="0.3">
      <c r="B365" s="12">
        <v>351</v>
      </c>
      <c r="C365" s="41">
        <f t="shared" si="28"/>
        <v>105004.5386736424</v>
      </c>
      <c r="D365" s="43">
        <f t="shared" si="25"/>
        <v>-1100.427281208101</v>
      </c>
      <c r="E365" s="43">
        <f t="shared" si="26"/>
        <v>-525.022693368212</v>
      </c>
      <c r="F365" s="43">
        <f t="shared" si="27"/>
        <v>-575.40458783988902</v>
      </c>
      <c r="G365" s="41">
        <f t="shared" si="29"/>
        <v>104429.13408580251</v>
      </c>
    </row>
    <row r="366" spans="2:7" ht="16.5" thickTop="1" thickBot="1" x14ac:dyDescent="0.3">
      <c r="B366" s="12">
        <v>352</v>
      </c>
      <c r="C366" s="41">
        <f t="shared" si="28"/>
        <v>104429.13408580251</v>
      </c>
      <c r="D366" s="43">
        <f t="shared" si="25"/>
        <v>-1100.427281208101</v>
      </c>
      <c r="E366" s="43">
        <f t="shared" si="26"/>
        <v>-522.14567042901251</v>
      </c>
      <c r="F366" s="43">
        <f t="shared" si="27"/>
        <v>-578.28161077908851</v>
      </c>
      <c r="G366" s="41">
        <f t="shared" si="29"/>
        <v>103850.85247502342</v>
      </c>
    </row>
    <row r="367" spans="2:7" ht="16.5" thickTop="1" thickBot="1" x14ac:dyDescent="0.3">
      <c r="B367" s="12">
        <v>353</v>
      </c>
      <c r="C367" s="41">
        <f t="shared" si="28"/>
        <v>103850.85247502342</v>
      </c>
      <c r="D367" s="43">
        <f t="shared" si="25"/>
        <v>-1100.427281208101</v>
      </c>
      <c r="E367" s="43">
        <f t="shared" si="26"/>
        <v>-519.25426237511704</v>
      </c>
      <c r="F367" s="43">
        <f t="shared" si="27"/>
        <v>-581.17301883298398</v>
      </c>
      <c r="G367" s="41">
        <f t="shared" si="29"/>
        <v>103269.67945619044</v>
      </c>
    </row>
    <row r="368" spans="2:7" ht="16.5" thickTop="1" thickBot="1" x14ac:dyDescent="0.3">
      <c r="B368" s="12">
        <v>354</v>
      </c>
      <c r="C368" s="41">
        <f t="shared" si="28"/>
        <v>103269.67945619044</v>
      </c>
      <c r="D368" s="43">
        <f t="shared" si="25"/>
        <v>-1100.427281208101</v>
      </c>
      <c r="E368" s="43">
        <f t="shared" si="26"/>
        <v>-516.34839728095221</v>
      </c>
      <c r="F368" s="43">
        <f t="shared" si="27"/>
        <v>-584.07888392714881</v>
      </c>
      <c r="G368" s="41">
        <f t="shared" si="29"/>
        <v>102685.60057226328</v>
      </c>
    </row>
    <row r="369" spans="2:7" ht="16.5" thickTop="1" thickBot="1" x14ac:dyDescent="0.3">
      <c r="B369" s="12">
        <v>355</v>
      </c>
      <c r="C369" s="41">
        <f t="shared" si="28"/>
        <v>102685.60057226328</v>
      </c>
      <c r="D369" s="43">
        <f t="shared" si="25"/>
        <v>-1100.427281208101</v>
      </c>
      <c r="E369" s="43">
        <f t="shared" si="26"/>
        <v>-513.42800286131637</v>
      </c>
      <c r="F369" s="43">
        <f t="shared" si="27"/>
        <v>-586.99927834678465</v>
      </c>
      <c r="G369" s="41">
        <f t="shared" si="29"/>
        <v>102098.60129391649</v>
      </c>
    </row>
    <row r="370" spans="2:7" ht="16.5" thickTop="1" thickBot="1" x14ac:dyDescent="0.3">
      <c r="B370" s="12">
        <v>356</v>
      </c>
      <c r="C370" s="41">
        <f t="shared" si="28"/>
        <v>102098.60129391649</v>
      </c>
      <c r="D370" s="43">
        <f t="shared" si="25"/>
        <v>-1100.427281208101</v>
      </c>
      <c r="E370" s="43">
        <f t="shared" si="26"/>
        <v>-510.49300646958244</v>
      </c>
      <c r="F370" s="43">
        <f t="shared" si="27"/>
        <v>-589.93427473851852</v>
      </c>
      <c r="G370" s="41">
        <f t="shared" si="29"/>
        <v>101508.66701917797</v>
      </c>
    </row>
    <row r="371" spans="2:7" ht="16.5" thickTop="1" thickBot="1" x14ac:dyDescent="0.3">
      <c r="B371" s="12">
        <v>357</v>
      </c>
      <c r="C371" s="41">
        <f t="shared" si="28"/>
        <v>101508.66701917797</v>
      </c>
      <c r="D371" s="43">
        <f t="shared" si="25"/>
        <v>-1100.427281208101</v>
      </c>
      <c r="E371" s="43">
        <f t="shared" si="26"/>
        <v>-507.54333509588986</v>
      </c>
      <c r="F371" s="43">
        <f t="shared" si="27"/>
        <v>-592.88394611221111</v>
      </c>
      <c r="G371" s="41">
        <f t="shared" si="29"/>
        <v>100915.78307306576</v>
      </c>
    </row>
    <row r="372" spans="2:7" ht="16.5" thickTop="1" thickBot="1" x14ac:dyDescent="0.3">
      <c r="B372" s="12">
        <v>358</v>
      </c>
      <c r="C372" s="41">
        <f t="shared" si="28"/>
        <v>100915.78307306576</v>
      </c>
      <c r="D372" s="43">
        <f t="shared" si="25"/>
        <v>-1100.427281208101</v>
      </c>
      <c r="E372" s="43">
        <f t="shared" si="26"/>
        <v>-504.57891536532878</v>
      </c>
      <c r="F372" s="43">
        <f t="shared" si="27"/>
        <v>-595.84836584277218</v>
      </c>
      <c r="G372" s="41">
        <f t="shared" si="29"/>
        <v>100319.93470722299</v>
      </c>
    </row>
    <row r="373" spans="2:7" ht="16.5" thickTop="1" thickBot="1" x14ac:dyDescent="0.3">
      <c r="B373" s="12">
        <v>359</v>
      </c>
      <c r="C373" s="41">
        <f t="shared" si="28"/>
        <v>100319.93470722299</v>
      </c>
      <c r="D373" s="43">
        <f t="shared" si="25"/>
        <v>-1100.427281208101</v>
      </c>
      <c r="E373" s="43">
        <f t="shared" si="26"/>
        <v>-501.59967353611495</v>
      </c>
      <c r="F373" s="43">
        <f t="shared" si="27"/>
        <v>-598.82760767198602</v>
      </c>
      <c r="G373" s="41">
        <f t="shared" si="29"/>
        <v>99721.107099550994</v>
      </c>
    </row>
    <row r="374" spans="2:7" ht="16.5" thickTop="1" thickBot="1" x14ac:dyDescent="0.3">
      <c r="B374" s="12">
        <v>360</v>
      </c>
      <c r="C374" s="41">
        <f t="shared" si="28"/>
        <v>99721.107099550994</v>
      </c>
      <c r="D374" s="43">
        <f t="shared" si="25"/>
        <v>-1100.427281208101</v>
      </c>
      <c r="E374" s="43">
        <f t="shared" si="26"/>
        <v>-498.60553549775494</v>
      </c>
      <c r="F374" s="43">
        <f t="shared" si="27"/>
        <v>-601.82174571034602</v>
      </c>
      <c r="G374" s="41">
        <f t="shared" si="29"/>
        <v>99119.285353840649</v>
      </c>
    </row>
    <row r="375" spans="2:7" ht="16.5" thickTop="1" thickBot="1" x14ac:dyDescent="0.3">
      <c r="B375">
        <v>361</v>
      </c>
      <c r="C375" s="41">
        <f t="shared" si="28"/>
        <v>99119.285353840649</v>
      </c>
      <c r="D375" s="43">
        <f t="shared" si="25"/>
        <v>-1100.427281208101</v>
      </c>
      <c r="E375" s="43">
        <f t="shared" si="26"/>
        <v>-495.59642676920322</v>
      </c>
      <c r="F375" s="43">
        <f t="shared" si="27"/>
        <v>-604.83085443889786</v>
      </c>
      <c r="G375" s="41">
        <f t="shared" si="29"/>
        <v>98514.454499401749</v>
      </c>
    </row>
    <row r="376" spans="2:7" ht="16.5" thickTop="1" thickBot="1" x14ac:dyDescent="0.3">
      <c r="B376">
        <v>362</v>
      </c>
      <c r="C376" s="41">
        <f t="shared" si="28"/>
        <v>98514.454499401749</v>
      </c>
      <c r="D376" s="43">
        <f t="shared" si="25"/>
        <v>-1100.427281208101</v>
      </c>
      <c r="E376" s="43">
        <f t="shared" si="26"/>
        <v>-492.57227249700873</v>
      </c>
      <c r="F376" s="43">
        <f t="shared" si="27"/>
        <v>-607.8550087110923</v>
      </c>
      <c r="G376" s="41">
        <f t="shared" si="29"/>
        <v>97906.599490690656</v>
      </c>
    </row>
    <row r="377" spans="2:7" ht="16.5" thickTop="1" thickBot="1" x14ac:dyDescent="0.3">
      <c r="B377">
        <v>363</v>
      </c>
      <c r="C377" s="41">
        <f t="shared" si="28"/>
        <v>97906.599490690656</v>
      </c>
      <c r="D377" s="43">
        <f t="shared" si="25"/>
        <v>-1100.427281208101</v>
      </c>
      <c r="E377" s="43">
        <f t="shared" si="26"/>
        <v>-489.53299745345322</v>
      </c>
      <c r="F377" s="43">
        <f t="shared" si="27"/>
        <v>-610.89428375464786</v>
      </c>
      <c r="G377" s="41">
        <f t="shared" si="29"/>
        <v>97295.705206936007</v>
      </c>
    </row>
    <row r="378" spans="2:7" ht="16.5" thickTop="1" thickBot="1" x14ac:dyDescent="0.3">
      <c r="B378">
        <v>364</v>
      </c>
      <c r="C378" s="41">
        <f t="shared" si="28"/>
        <v>97295.705206936007</v>
      </c>
      <c r="D378" s="43">
        <f t="shared" si="25"/>
        <v>-1100.427281208101</v>
      </c>
      <c r="E378" s="43">
        <f t="shared" si="26"/>
        <v>-486.47852603468004</v>
      </c>
      <c r="F378" s="43">
        <f t="shared" si="27"/>
        <v>-613.94875517342098</v>
      </c>
      <c r="G378" s="41">
        <f t="shared" si="29"/>
        <v>96681.756451762587</v>
      </c>
    </row>
    <row r="379" spans="2:7" ht="16.5" thickTop="1" thickBot="1" x14ac:dyDescent="0.3">
      <c r="B379">
        <v>365</v>
      </c>
      <c r="C379" s="41">
        <f t="shared" si="28"/>
        <v>96681.756451762587</v>
      </c>
      <c r="D379" s="43">
        <f t="shared" si="25"/>
        <v>-1100.427281208101</v>
      </c>
      <c r="E379" s="43">
        <f t="shared" si="26"/>
        <v>-483.40878225881289</v>
      </c>
      <c r="F379" s="43">
        <f t="shared" si="27"/>
        <v>-617.01849894928819</v>
      </c>
      <c r="G379" s="41">
        <f t="shared" si="29"/>
        <v>96064.737952813302</v>
      </c>
    </row>
    <row r="380" spans="2:7" ht="16.5" thickTop="1" thickBot="1" x14ac:dyDescent="0.3">
      <c r="B380">
        <v>366</v>
      </c>
      <c r="C380" s="41">
        <f t="shared" si="28"/>
        <v>96064.737952813302</v>
      </c>
      <c r="D380" s="43">
        <f t="shared" si="25"/>
        <v>-1100.427281208101</v>
      </c>
      <c r="E380" s="43">
        <f t="shared" si="26"/>
        <v>-480.3236897640665</v>
      </c>
      <c r="F380" s="43">
        <f t="shared" si="27"/>
        <v>-620.10359144403446</v>
      </c>
      <c r="G380" s="41">
        <f t="shared" si="29"/>
        <v>95444.634361369273</v>
      </c>
    </row>
    <row r="381" spans="2:7" ht="16.5" thickTop="1" thickBot="1" x14ac:dyDescent="0.3">
      <c r="B381">
        <v>367</v>
      </c>
      <c r="C381" s="41">
        <f t="shared" si="28"/>
        <v>95444.634361369273</v>
      </c>
      <c r="D381" s="43">
        <f t="shared" si="25"/>
        <v>-1100.427281208101</v>
      </c>
      <c r="E381" s="43">
        <f t="shared" si="26"/>
        <v>-477.22317180684632</v>
      </c>
      <c r="F381" s="43">
        <f t="shared" si="27"/>
        <v>-623.20410940125475</v>
      </c>
      <c r="G381" s="41">
        <f t="shared" si="29"/>
        <v>94821.43025196802</v>
      </c>
    </row>
    <row r="382" spans="2:7" ht="16.5" thickTop="1" thickBot="1" x14ac:dyDescent="0.3">
      <c r="B382">
        <v>368</v>
      </c>
      <c r="C382" s="41">
        <f t="shared" si="28"/>
        <v>94821.43025196802</v>
      </c>
      <c r="D382" s="43">
        <f t="shared" si="25"/>
        <v>-1100.427281208101</v>
      </c>
      <c r="E382" s="43">
        <f t="shared" si="26"/>
        <v>-474.10715125984007</v>
      </c>
      <c r="F382" s="43">
        <f t="shared" si="27"/>
        <v>-626.32012994826096</v>
      </c>
      <c r="G382" s="41">
        <f t="shared" si="29"/>
        <v>94195.11012201976</v>
      </c>
    </row>
    <row r="383" spans="2:7" ht="16.5" thickTop="1" thickBot="1" x14ac:dyDescent="0.3">
      <c r="B383">
        <v>369</v>
      </c>
      <c r="C383" s="41">
        <f t="shared" si="28"/>
        <v>94195.11012201976</v>
      </c>
      <c r="D383" s="43">
        <f t="shared" si="25"/>
        <v>-1100.427281208101</v>
      </c>
      <c r="E383" s="43">
        <f t="shared" si="26"/>
        <v>-470.97555061009876</v>
      </c>
      <c r="F383" s="43">
        <f t="shared" si="27"/>
        <v>-629.45173059800231</v>
      </c>
      <c r="G383" s="41">
        <f t="shared" si="29"/>
        <v>93565.658391421763</v>
      </c>
    </row>
    <row r="384" spans="2:7" ht="16.5" thickTop="1" thickBot="1" x14ac:dyDescent="0.3">
      <c r="B384">
        <v>370</v>
      </c>
      <c r="C384" s="41">
        <f t="shared" si="28"/>
        <v>93565.658391421763</v>
      </c>
      <c r="D384" s="43">
        <f t="shared" si="25"/>
        <v>-1100.427281208101</v>
      </c>
      <c r="E384" s="43">
        <f t="shared" si="26"/>
        <v>-467.82829195710883</v>
      </c>
      <c r="F384" s="43">
        <f t="shared" si="27"/>
        <v>-632.59898925099219</v>
      </c>
      <c r="G384" s="41">
        <f t="shared" si="29"/>
        <v>92933.059402170766</v>
      </c>
    </row>
    <row r="385" spans="2:7" ht="16.5" thickTop="1" thickBot="1" x14ac:dyDescent="0.3">
      <c r="B385">
        <v>371</v>
      </c>
      <c r="C385" s="41">
        <f t="shared" si="28"/>
        <v>92933.059402170766</v>
      </c>
      <c r="D385" s="43">
        <f t="shared" si="25"/>
        <v>-1100.427281208101</v>
      </c>
      <c r="E385" s="43">
        <f t="shared" si="26"/>
        <v>-464.66529701085386</v>
      </c>
      <c r="F385" s="43">
        <f t="shared" si="27"/>
        <v>-635.7619841972471</v>
      </c>
      <c r="G385" s="41">
        <f t="shared" si="29"/>
        <v>92297.297417973517</v>
      </c>
    </row>
    <row r="386" spans="2:7" ht="16.5" thickTop="1" thickBot="1" x14ac:dyDescent="0.3">
      <c r="B386">
        <v>372</v>
      </c>
      <c r="C386" s="41">
        <f t="shared" si="28"/>
        <v>92297.297417973517</v>
      </c>
      <c r="D386" s="43">
        <f t="shared" si="25"/>
        <v>-1100.427281208101</v>
      </c>
      <c r="E386" s="43">
        <f t="shared" si="26"/>
        <v>-461.48648708986758</v>
      </c>
      <c r="F386" s="43">
        <f t="shared" si="27"/>
        <v>-638.9407941182335</v>
      </c>
      <c r="G386" s="41">
        <f t="shared" si="29"/>
        <v>91658.356623855288</v>
      </c>
    </row>
    <row r="387" spans="2:7" ht="16.5" thickTop="1" thickBot="1" x14ac:dyDescent="0.3">
      <c r="B387">
        <v>373</v>
      </c>
      <c r="C387" s="41">
        <f t="shared" si="28"/>
        <v>91658.356623855288</v>
      </c>
      <c r="D387" s="43">
        <f t="shared" si="25"/>
        <v>-1100.427281208101</v>
      </c>
      <c r="E387" s="43">
        <f t="shared" si="26"/>
        <v>-458.29178311927643</v>
      </c>
      <c r="F387" s="43">
        <f t="shared" si="27"/>
        <v>-642.13549808882453</v>
      </c>
      <c r="G387" s="41">
        <f t="shared" si="29"/>
        <v>91016.22112576646</v>
      </c>
    </row>
    <row r="388" spans="2:7" ht="16.5" thickTop="1" thickBot="1" x14ac:dyDescent="0.3">
      <c r="B388">
        <v>374</v>
      </c>
      <c r="C388" s="41">
        <f t="shared" si="28"/>
        <v>91016.22112576646</v>
      </c>
      <c r="D388" s="43">
        <f t="shared" si="25"/>
        <v>-1100.427281208101</v>
      </c>
      <c r="E388" s="43">
        <f t="shared" si="26"/>
        <v>-455.08110562883229</v>
      </c>
      <c r="F388" s="43">
        <f t="shared" si="27"/>
        <v>-645.34617557926867</v>
      </c>
      <c r="G388" s="41">
        <f t="shared" si="29"/>
        <v>90370.874950187193</v>
      </c>
    </row>
    <row r="389" spans="2:7" ht="16.5" thickTop="1" thickBot="1" x14ac:dyDescent="0.3">
      <c r="B389">
        <v>375</v>
      </c>
      <c r="C389" s="41">
        <f t="shared" si="28"/>
        <v>90370.874950187193</v>
      </c>
      <c r="D389" s="43">
        <f t="shared" si="25"/>
        <v>-1100.427281208101</v>
      </c>
      <c r="E389" s="43">
        <f t="shared" si="26"/>
        <v>-451.85437475093596</v>
      </c>
      <c r="F389" s="43">
        <f t="shared" si="27"/>
        <v>-648.57290645716512</v>
      </c>
      <c r="G389" s="41">
        <f t="shared" si="29"/>
        <v>89722.302043730029</v>
      </c>
    </row>
    <row r="390" spans="2:7" ht="16.5" thickTop="1" thickBot="1" x14ac:dyDescent="0.3">
      <c r="B390">
        <v>376</v>
      </c>
      <c r="C390" s="41">
        <f t="shared" si="28"/>
        <v>89722.302043730029</v>
      </c>
      <c r="D390" s="43">
        <f t="shared" si="25"/>
        <v>-1100.427281208101</v>
      </c>
      <c r="E390" s="43">
        <f t="shared" si="26"/>
        <v>-448.61151021865015</v>
      </c>
      <c r="F390" s="43">
        <f t="shared" si="27"/>
        <v>-651.81577098945081</v>
      </c>
      <c r="G390" s="41">
        <f t="shared" si="29"/>
        <v>89070.486272740585</v>
      </c>
    </row>
    <row r="391" spans="2:7" ht="16.5" thickTop="1" thickBot="1" x14ac:dyDescent="0.3">
      <c r="B391">
        <v>377</v>
      </c>
      <c r="C391" s="41">
        <f t="shared" si="28"/>
        <v>89070.486272740585</v>
      </c>
      <c r="D391" s="43">
        <f t="shared" si="25"/>
        <v>-1100.427281208101</v>
      </c>
      <c r="E391" s="43">
        <f t="shared" si="26"/>
        <v>-445.35243136370292</v>
      </c>
      <c r="F391" s="43">
        <f t="shared" si="27"/>
        <v>-655.07484984439816</v>
      </c>
      <c r="G391" s="41">
        <f t="shared" si="29"/>
        <v>88415.411422896184</v>
      </c>
    </row>
    <row r="392" spans="2:7" ht="16.5" thickTop="1" thickBot="1" x14ac:dyDescent="0.3">
      <c r="B392">
        <v>378</v>
      </c>
      <c r="C392" s="41">
        <f t="shared" si="28"/>
        <v>88415.411422896184</v>
      </c>
      <c r="D392" s="43">
        <f t="shared" si="25"/>
        <v>-1100.427281208101</v>
      </c>
      <c r="E392" s="43">
        <f t="shared" si="26"/>
        <v>-442.07705711448085</v>
      </c>
      <c r="F392" s="43">
        <f t="shared" si="27"/>
        <v>-658.35022409362023</v>
      </c>
      <c r="G392" s="41">
        <f t="shared" si="29"/>
        <v>87757.061198802563</v>
      </c>
    </row>
    <row r="393" spans="2:7" ht="16.5" thickTop="1" thickBot="1" x14ac:dyDescent="0.3">
      <c r="B393">
        <v>379</v>
      </c>
      <c r="C393" s="41">
        <f t="shared" si="28"/>
        <v>87757.061198802563</v>
      </c>
      <c r="D393" s="43">
        <f t="shared" si="25"/>
        <v>-1100.427281208101</v>
      </c>
      <c r="E393" s="43">
        <f t="shared" si="26"/>
        <v>-438.78530599401279</v>
      </c>
      <c r="F393" s="43">
        <f t="shared" si="27"/>
        <v>-661.64197521408823</v>
      </c>
      <c r="G393" s="41">
        <f t="shared" si="29"/>
        <v>87095.419223588469</v>
      </c>
    </row>
    <row r="394" spans="2:7" ht="16.5" thickTop="1" thickBot="1" x14ac:dyDescent="0.3">
      <c r="B394">
        <v>380</v>
      </c>
      <c r="C394" s="41">
        <f t="shared" si="28"/>
        <v>87095.419223588469</v>
      </c>
      <c r="D394" s="43">
        <f t="shared" si="25"/>
        <v>-1100.427281208101</v>
      </c>
      <c r="E394" s="43">
        <f t="shared" si="26"/>
        <v>-435.47709611794238</v>
      </c>
      <c r="F394" s="43">
        <f t="shared" si="27"/>
        <v>-664.95018509015858</v>
      </c>
      <c r="G394" s="41">
        <f t="shared" si="29"/>
        <v>86430.469038498311</v>
      </c>
    </row>
    <row r="395" spans="2:7" ht="16.5" thickTop="1" thickBot="1" x14ac:dyDescent="0.3">
      <c r="B395">
        <v>381</v>
      </c>
      <c r="C395" s="41">
        <f t="shared" si="28"/>
        <v>86430.469038498311</v>
      </c>
      <c r="D395" s="43">
        <f t="shared" si="25"/>
        <v>-1100.427281208101</v>
      </c>
      <c r="E395" s="43">
        <f t="shared" si="26"/>
        <v>-432.15234519249157</v>
      </c>
      <c r="F395" s="43">
        <f t="shared" si="27"/>
        <v>-668.27493601560946</v>
      </c>
      <c r="G395" s="41">
        <f t="shared" si="29"/>
        <v>85762.194102482696</v>
      </c>
    </row>
    <row r="396" spans="2:7" ht="16.5" thickTop="1" thickBot="1" x14ac:dyDescent="0.3">
      <c r="B396">
        <v>382</v>
      </c>
      <c r="C396" s="41">
        <f t="shared" si="28"/>
        <v>85762.194102482696</v>
      </c>
      <c r="D396" s="43">
        <f t="shared" si="25"/>
        <v>-1100.427281208101</v>
      </c>
      <c r="E396" s="43">
        <f t="shared" si="26"/>
        <v>-428.81097051241346</v>
      </c>
      <c r="F396" s="43">
        <f t="shared" si="27"/>
        <v>-671.61631069568762</v>
      </c>
      <c r="G396" s="41">
        <f t="shared" si="29"/>
        <v>85090.577791787015</v>
      </c>
    </row>
    <row r="397" spans="2:7" ht="16.5" thickTop="1" thickBot="1" x14ac:dyDescent="0.3">
      <c r="B397">
        <v>383</v>
      </c>
      <c r="C397" s="41">
        <f t="shared" si="28"/>
        <v>85090.577791787015</v>
      </c>
      <c r="D397" s="43">
        <f t="shared" si="25"/>
        <v>-1100.427281208101</v>
      </c>
      <c r="E397" s="43">
        <f t="shared" si="26"/>
        <v>-425.45288895893509</v>
      </c>
      <c r="F397" s="43">
        <f t="shared" si="27"/>
        <v>-674.97439224916593</v>
      </c>
      <c r="G397" s="41">
        <f t="shared" si="29"/>
        <v>84415.603399537853</v>
      </c>
    </row>
    <row r="398" spans="2:7" ht="16.5" thickTop="1" thickBot="1" x14ac:dyDescent="0.3">
      <c r="B398">
        <v>384</v>
      </c>
      <c r="C398" s="41">
        <f t="shared" si="28"/>
        <v>84415.603399537853</v>
      </c>
      <c r="D398" s="43">
        <f t="shared" si="25"/>
        <v>-1100.427281208101</v>
      </c>
      <c r="E398" s="43">
        <f t="shared" si="26"/>
        <v>-422.07801699768925</v>
      </c>
      <c r="F398" s="43">
        <f t="shared" si="27"/>
        <v>-678.34926421041177</v>
      </c>
      <c r="G398" s="41">
        <f t="shared" si="29"/>
        <v>83737.254135327443</v>
      </c>
    </row>
    <row r="399" spans="2:7" ht="16.5" thickTop="1" thickBot="1" x14ac:dyDescent="0.3">
      <c r="B399">
        <v>385</v>
      </c>
      <c r="C399" s="41">
        <f t="shared" si="28"/>
        <v>83737.254135327443</v>
      </c>
      <c r="D399" s="43">
        <f t="shared" si="25"/>
        <v>-1100.427281208101</v>
      </c>
      <c r="E399" s="43">
        <f t="shared" si="26"/>
        <v>-418.68627067663721</v>
      </c>
      <c r="F399" s="43">
        <f t="shared" si="27"/>
        <v>-681.74101053146387</v>
      </c>
      <c r="G399" s="41">
        <f t="shared" si="29"/>
        <v>83055.51312479598</v>
      </c>
    </row>
    <row r="400" spans="2:7" ht="16.5" thickTop="1" thickBot="1" x14ac:dyDescent="0.3">
      <c r="B400">
        <v>386</v>
      </c>
      <c r="C400" s="41">
        <f t="shared" si="28"/>
        <v>83055.51312479598</v>
      </c>
      <c r="D400" s="43">
        <f t="shared" ref="D400:D463" si="30">$D$7</f>
        <v>-1100.427281208101</v>
      </c>
      <c r="E400" s="43">
        <f t="shared" ref="E400:E463" si="31">-C400*$D$3/12</f>
        <v>-415.27756562397985</v>
      </c>
      <c r="F400" s="43">
        <f t="shared" ref="F400:F463" si="32">D400-E400</f>
        <v>-685.14971558412117</v>
      </c>
      <c r="G400" s="41">
        <f t="shared" si="29"/>
        <v>82370.363409211859</v>
      </c>
    </row>
    <row r="401" spans="2:7" ht="16.5" thickTop="1" thickBot="1" x14ac:dyDescent="0.3">
      <c r="B401">
        <v>387</v>
      </c>
      <c r="C401" s="41">
        <f t="shared" ref="C401:C464" si="33">G400</f>
        <v>82370.363409211859</v>
      </c>
      <c r="D401" s="43">
        <f t="shared" si="30"/>
        <v>-1100.427281208101</v>
      </c>
      <c r="E401" s="43">
        <f t="shared" si="31"/>
        <v>-411.8518170460593</v>
      </c>
      <c r="F401" s="43">
        <f t="shared" si="32"/>
        <v>-688.57546416204173</v>
      </c>
      <c r="G401" s="41">
        <f t="shared" ref="G401:G464" si="34">C401+F401</f>
        <v>81681.787945049815</v>
      </c>
    </row>
    <row r="402" spans="2:7" ht="16.5" thickTop="1" thickBot="1" x14ac:dyDescent="0.3">
      <c r="B402">
        <v>388</v>
      </c>
      <c r="C402" s="41">
        <f t="shared" si="33"/>
        <v>81681.787945049815</v>
      </c>
      <c r="D402" s="43">
        <f t="shared" si="30"/>
        <v>-1100.427281208101</v>
      </c>
      <c r="E402" s="43">
        <f t="shared" si="31"/>
        <v>-408.40893972524901</v>
      </c>
      <c r="F402" s="43">
        <f t="shared" si="32"/>
        <v>-692.01834148285207</v>
      </c>
      <c r="G402" s="41">
        <f t="shared" si="34"/>
        <v>80989.769603566965</v>
      </c>
    </row>
    <row r="403" spans="2:7" ht="16.5" thickTop="1" thickBot="1" x14ac:dyDescent="0.3">
      <c r="B403">
        <v>389</v>
      </c>
      <c r="C403" s="41">
        <f t="shared" si="33"/>
        <v>80989.769603566965</v>
      </c>
      <c r="D403" s="43">
        <f t="shared" si="30"/>
        <v>-1100.427281208101</v>
      </c>
      <c r="E403" s="43">
        <f t="shared" si="31"/>
        <v>-404.94884801783479</v>
      </c>
      <c r="F403" s="43">
        <f t="shared" si="32"/>
        <v>-695.47843319026629</v>
      </c>
      <c r="G403" s="41">
        <f t="shared" si="34"/>
        <v>80294.291170376702</v>
      </c>
    </row>
    <row r="404" spans="2:7" ht="16.5" thickTop="1" thickBot="1" x14ac:dyDescent="0.3">
      <c r="B404">
        <v>390</v>
      </c>
      <c r="C404" s="41">
        <f t="shared" si="33"/>
        <v>80294.291170376702</v>
      </c>
      <c r="D404" s="43">
        <f t="shared" si="30"/>
        <v>-1100.427281208101</v>
      </c>
      <c r="E404" s="43">
        <f t="shared" si="31"/>
        <v>-401.47145585188349</v>
      </c>
      <c r="F404" s="43">
        <f t="shared" si="32"/>
        <v>-698.95582535621747</v>
      </c>
      <c r="G404" s="41">
        <f t="shared" si="34"/>
        <v>79595.335345020489</v>
      </c>
    </row>
    <row r="405" spans="2:7" ht="16.5" thickTop="1" thickBot="1" x14ac:dyDescent="0.3">
      <c r="B405">
        <v>391</v>
      </c>
      <c r="C405" s="41">
        <f t="shared" si="33"/>
        <v>79595.335345020489</v>
      </c>
      <c r="D405" s="43">
        <f t="shared" si="30"/>
        <v>-1100.427281208101</v>
      </c>
      <c r="E405" s="43">
        <f t="shared" si="31"/>
        <v>-397.97667672510244</v>
      </c>
      <c r="F405" s="43">
        <f t="shared" si="32"/>
        <v>-702.45060448299864</v>
      </c>
      <c r="G405" s="41">
        <f t="shared" si="34"/>
        <v>78892.884740537484</v>
      </c>
    </row>
    <row r="406" spans="2:7" ht="16.5" thickTop="1" thickBot="1" x14ac:dyDescent="0.3">
      <c r="B406">
        <v>392</v>
      </c>
      <c r="C406" s="41">
        <f t="shared" si="33"/>
        <v>78892.884740537484</v>
      </c>
      <c r="D406" s="43">
        <f t="shared" si="30"/>
        <v>-1100.427281208101</v>
      </c>
      <c r="E406" s="43">
        <f t="shared" si="31"/>
        <v>-394.46442370268738</v>
      </c>
      <c r="F406" s="43">
        <f t="shared" si="32"/>
        <v>-705.96285750541369</v>
      </c>
      <c r="G406" s="41">
        <f t="shared" si="34"/>
        <v>78186.921883032075</v>
      </c>
    </row>
    <row r="407" spans="2:7" ht="16.5" thickTop="1" thickBot="1" x14ac:dyDescent="0.3">
      <c r="B407">
        <v>393</v>
      </c>
      <c r="C407" s="41">
        <f t="shared" si="33"/>
        <v>78186.921883032075</v>
      </c>
      <c r="D407" s="43">
        <f t="shared" si="30"/>
        <v>-1100.427281208101</v>
      </c>
      <c r="E407" s="43">
        <f t="shared" si="31"/>
        <v>-390.93460941516037</v>
      </c>
      <c r="F407" s="43">
        <f t="shared" si="32"/>
        <v>-709.49267179294065</v>
      </c>
      <c r="G407" s="41">
        <f t="shared" si="34"/>
        <v>77477.429211239141</v>
      </c>
    </row>
    <row r="408" spans="2:7" ht="16.5" thickTop="1" thickBot="1" x14ac:dyDescent="0.3">
      <c r="B408">
        <v>394</v>
      </c>
      <c r="C408" s="41">
        <f t="shared" si="33"/>
        <v>77477.429211239141</v>
      </c>
      <c r="D408" s="43">
        <f t="shared" si="30"/>
        <v>-1100.427281208101</v>
      </c>
      <c r="E408" s="43">
        <f t="shared" si="31"/>
        <v>-387.38714605619566</v>
      </c>
      <c r="F408" s="43">
        <f t="shared" si="32"/>
        <v>-713.04013515190536</v>
      </c>
      <c r="G408" s="41">
        <f t="shared" si="34"/>
        <v>76764.389076087231</v>
      </c>
    </row>
    <row r="409" spans="2:7" ht="16.5" thickTop="1" thickBot="1" x14ac:dyDescent="0.3">
      <c r="B409">
        <v>395</v>
      </c>
      <c r="C409" s="41">
        <f t="shared" si="33"/>
        <v>76764.389076087231</v>
      </c>
      <c r="D409" s="43">
        <f t="shared" si="30"/>
        <v>-1100.427281208101</v>
      </c>
      <c r="E409" s="43">
        <f t="shared" si="31"/>
        <v>-383.82194538043615</v>
      </c>
      <c r="F409" s="43">
        <f t="shared" si="32"/>
        <v>-716.60533582766493</v>
      </c>
      <c r="G409" s="41">
        <f t="shared" si="34"/>
        <v>76047.783740259561</v>
      </c>
    </row>
    <row r="410" spans="2:7" ht="16.5" thickTop="1" thickBot="1" x14ac:dyDescent="0.3">
      <c r="B410">
        <v>396</v>
      </c>
      <c r="C410" s="41">
        <f t="shared" si="33"/>
        <v>76047.783740259561</v>
      </c>
      <c r="D410" s="43">
        <f t="shared" si="30"/>
        <v>-1100.427281208101</v>
      </c>
      <c r="E410" s="43">
        <f t="shared" si="31"/>
        <v>-380.23891870129779</v>
      </c>
      <c r="F410" s="43">
        <f t="shared" si="32"/>
        <v>-720.18836250680329</v>
      </c>
      <c r="G410" s="41">
        <f t="shared" si="34"/>
        <v>75327.595377752761</v>
      </c>
    </row>
    <row r="411" spans="2:7" ht="16.5" thickTop="1" thickBot="1" x14ac:dyDescent="0.3">
      <c r="B411">
        <v>397</v>
      </c>
      <c r="C411" s="41">
        <f t="shared" si="33"/>
        <v>75327.595377752761</v>
      </c>
      <c r="D411" s="43">
        <f t="shared" si="30"/>
        <v>-1100.427281208101</v>
      </c>
      <c r="E411" s="43">
        <f t="shared" si="31"/>
        <v>-376.63797688876383</v>
      </c>
      <c r="F411" s="43">
        <f t="shared" si="32"/>
        <v>-723.78930431933713</v>
      </c>
      <c r="G411" s="41">
        <f t="shared" si="34"/>
        <v>74603.806073433429</v>
      </c>
    </row>
    <row r="412" spans="2:7" ht="16.5" thickTop="1" thickBot="1" x14ac:dyDescent="0.3">
      <c r="B412">
        <v>398</v>
      </c>
      <c r="C412" s="41">
        <f t="shared" si="33"/>
        <v>74603.806073433429</v>
      </c>
      <c r="D412" s="43">
        <f t="shared" si="30"/>
        <v>-1100.427281208101</v>
      </c>
      <c r="E412" s="43">
        <f t="shared" si="31"/>
        <v>-373.01903036716709</v>
      </c>
      <c r="F412" s="43">
        <f t="shared" si="32"/>
        <v>-727.40825084093399</v>
      </c>
      <c r="G412" s="41">
        <f t="shared" si="34"/>
        <v>73876.397822592495</v>
      </c>
    </row>
    <row r="413" spans="2:7" ht="16.5" thickTop="1" thickBot="1" x14ac:dyDescent="0.3">
      <c r="B413">
        <v>399</v>
      </c>
      <c r="C413" s="41">
        <f t="shared" si="33"/>
        <v>73876.397822592495</v>
      </c>
      <c r="D413" s="43">
        <f t="shared" si="30"/>
        <v>-1100.427281208101</v>
      </c>
      <c r="E413" s="43">
        <f t="shared" si="31"/>
        <v>-369.38198911296246</v>
      </c>
      <c r="F413" s="43">
        <f t="shared" si="32"/>
        <v>-731.04529209513862</v>
      </c>
      <c r="G413" s="41">
        <f t="shared" si="34"/>
        <v>73145.352530497359</v>
      </c>
    </row>
    <row r="414" spans="2:7" ht="16.5" thickTop="1" thickBot="1" x14ac:dyDescent="0.3">
      <c r="B414">
        <v>400</v>
      </c>
      <c r="C414" s="41">
        <f t="shared" si="33"/>
        <v>73145.352530497359</v>
      </c>
      <c r="D414" s="43">
        <f t="shared" si="30"/>
        <v>-1100.427281208101</v>
      </c>
      <c r="E414" s="43">
        <f t="shared" si="31"/>
        <v>-365.7267626524868</v>
      </c>
      <c r="F414" s="43">
        <f t="shared" si="32"/>
        <v>-734.70051855561428</v>
      </c>
      <c r="G414" s="41">
        <f t="shared" si="34"/>
        <v>72410.65201194174</v>
      </c>
    </row>
    <row r="415" spans="2:7" ht="16.5" thickTop="1" thickBot="1" x14ac:dyDescent="0.3">
      <c r="B415">
        <v>401</v>
      </c>
      <c r="C415" s="41">
        <f t="shared" si="33"/>
        <v>72410.65201194174</v>
      </c>
      <c r="D415" s="43">
        <f t="shared" si="30"/>
        <v>-1100.427281208101</v>
      </c>
      <c r="E415" s="43">
        <f t="shared" si="31"/>
        <v>-362.05326005970869</v>
      </c>
      <c r="F415" s="43">
        <f t="shared" si="32"/>
        <v>-738.37402114839233</v>
      </c>
      <c r="G415" s="41">
        <f t="shared" si="34"/>
        <v>71672.277990793344</v>
      </c>
    </row>
    <row r="416" spans="2:7" ht="16.5" thickTop="1" thickBot="1" x14ac:dyDescent="0.3">
      <c r="B416">
        <v>402</v>
      </c>
      <c r="C416" s="41">
        <f t="shared" si="33"/>
        <v>71672.277990793344</v>
      </c>
      <c r="D416" s="43">
        <f t="shared" si="30"/>
        <v>-1100.427281208101</v>
      </c>
      <c r="E416" s="43">
        <f t="shared" si="31"/>
        <v>-358.36138995396669</v>
      </c>
      <c r="F416" s="43">
        <f t="shared" si="32"/>
        <v>-742.06589125413439</v>
      </c>
      <c r="G416" s="41">
        <f t="shared" si="34"/>
        <v>70930.212099539203</v>
      </c>
    </row>
    <row r="417" spans="2:7" ht="16.5" thickTop="1" thickBot="1" x14ac:dyDescent="0.3">
      <c r="B417">
        <v>403</v>
      </c>
      <c r="C417" s="41">
        <f t="shared" si="33"/>
        <v>70930.212099539203</v>
      </c>
      <c r="D417" s="43">
        <f t="shared" si="30"/>
        <v>-1100.427281208101</v>
      </c>
      <c r="E417" s="43">
        <f t="shared" si="31"/>
        <v>-354.65106049769605</v>
      </c>
      <c r="F417" s="43">
        <f t="shared" si="32"/>
        <v>-745.77622071040491</v>
      </c>
      <c r="G417" s="41">
        <f t="shared" si="34"/>
        <v>70184.435878828794</v>
      </c>
    </row>
    <row r="418" spans="2:7" ht="16.5" thickTop="1" thickBot="1" x14ac:dyDescent="0.3">
      <c r="B418">
        <v>404</v>
      </c>
      <c r="C418" s="41">
        <f t="shared" si="33"/>
        <v>70184.435878828794</v>
      </c>
      <c r="D418" s="43">
        <f t="shared" si="30"/>
        <v>-1100.427281208101</v>
      </c>
      <c r="E418" s="43">
        <f t="shared" si="31"/>
        <v>-350.92217939414394</v>
      </c>
      <c r="F418" s="43">
        <f t="shared" si="32"/>
        <v>-749.50510181395703</v>
      </c>
      <c r="G418" s="41">
        <f t="shared" si="34"/>
        <v>69434.93077701483</v>
      </c>
    </row>
    <row r="419" spans="2:7" ht="16.5" thickTop="1" thickBot="1" x14ac:dyDescent="0.3">
      <c r="B419">
        <v>405</v>
      </c>
      <c r="C419" s="41">
        <f t="shared" si="33"/>
        <v>69434.93077701483</v>
      </c>
      <c r="D419" s="43">
        <f t="shared" si="30"/>
        <v>-1100.427281208101</v>
      </c>
      <c r="E419" s="43">
        <f t="shared" si="31"/>
        <v>-347.17465388507412</v>
      </c>
      <c r="F419" s="43">
        <f t="shared" si="32"/>
        <v>-753.2526273230269</v>
      </c>
      <c r="G419" s="41">
        <f t="shared" si="34"/>
        <v>68681.678149691797</v>
      </c>
    </row>
    <row r="420" spans="2:7" ht="16.5" thickTop="1" thickBot="1" x14ac:dyDescent="0.3">
      <c r="B420">
        <v>406</v>
      </c>
      <c r="C420" s="41">
        <f t="shared" si="33"/>
        <v>68681.678149691797</v>
      </c>
      <c r="D420" s="43">
        <f t="shared" si="30"/>
        <v>-1100.427281208101</v>
      </c>
      <c r="E420" s="43">
        <f t="shared" si="31"/>
        <v>-343.40839074845894</v>
      </c>
      <c r="F420" s="43">
        <f t="shared" si="32"/>
        <v>-757.01889045964208</v>
      </c>
      <c r="G420" s="41">
        <f t="shared" si="34"/>
        <v>67924.659259232154</v>
      </c>
    </row>
    <row r="421" spans="2:7" ht="16.5" thickTop="1" thickBot="1" x14ac:dyDescent="0.3">
      <c r="B421">
        <v>407</v>
      </c>
      <c r="C421" s="41">
        <f t="shared" si="33"/>
        <v>67924.659259232154</v>
      </c>
      <c r="D421" s="43">
        <f t="shared" si="30"/>
        <v>-1100.427281208101</v>
      </c>
      <c r="E421" s="43">
        <f t="shared" si="31"/>
        <v>-339.62329629616073</v>
      </c>
      <c r="F421" s="43">
        <f t="shared" si="32"/>
        <v>-760.80398491194023</v>
      </c>
      <c r="G421" s="41">
        <f t="shared" si="34"/>
        <v>67163.855274320216</v>
      </c>
    </row>
    <row r="422" spans="2:7" ht="16.5" thickTop="1" thickBot="1" x14ac:dyDescent="0.3">
      <c r="B422">
        <v>408</v>
      </c>
      <c r="C422" s="41">
        <f t="shared" si="33"/>
        <v>67163.855274320216</v>
      </c>
      <c r="D422" s="43">
        <f t="shared" si="30"/>
        <v>-1100.427281208101</v>
      </c>
      <c r="E422" s="43">
        <f t="shared" si="31"/>
        <v>-335.81927637160106</v>
      </c>
      <c r="F422" s="43">
        <f t="shared" si="32"/>
        <v>-764.60800483649996</v>
      </c>
      <c r="G422" s="41">
        <f t="shared" si="34"/>
        <v>66399.24726948372</v>
      </c>
    </row>
    <row r="423" spans="2:7" ht="16.5" thickTop="1" thickBot="1" x14ac:dyDescent="0.3">
      <c r="B423">
        <v>409</v>
      </c>
      <c r="C423" s="41">
        <f t="shared" si="33"/>
        <v>66399.24726948372</v>
      </c>
      <c r="D423" s="43">
        <f t="shared" si="30"/>
        <v>-1100.427281208101</v>
      </c>
      <c r="E423" s="43">
        <f t="shared" si="31"/>
        <v>-331.99623634741857</v>
      </c>
      <c r="F423" s="43">
        <f t="shared" si="32"/>
        <v>-768.4310448606825</v>
      </c>
      <c r="G423" s="41">
        <f t="shared" si="34"/>
        <v>65630.816224623035</v>
      </c>
    </row>
    <row r="424" spans="2:7" ht="16.5" thickTop="1" thickBot="1" x14ac:dyDescent="0.3">
      <c r="B424">
        <v>410</v>
      </c>
      <c r="C424" s="41">
        <f t="shared" si="33"/>
        <v>65630.816224623035</v>
      </c>
      <c r="D424" s="43">
        <f t="shared" si="30"/>
        <v>-1100.427281208101</v>
      </c>
      <c r="E424" s="43">
        <f t="shared" si="31"/>
        <v>-328.15408112311519</v>
      </c>
      <c r="F424" s="43">
        <f t="shared" si="32"/>
        <v>-772.27320008498577</v>
      </c>
      <c r="G424" s="41">
        <f t="shared" si="34"/>
        <v>64858.543024538048</v>
      </c>
    </row>
    <row r="425" spans="2:7" ht="16.5" thickTop="1" thickBot="1" x14ac:dyDescent="0.3">
      <c r="B425">
        <v>411</v>
      </c>
      <c r="C425" s="41">
        <f t="shared" si="33"/>
        <v>64858.543024538048</v>
      </c>
      <c r="D425" s="43">
        <f t="shared" si="30"/>
        <v>-1100.427281208101</v>
      </c>
      <c r="E425" s="43">
        <f t="shared" si="31"/>
        <v>-324.29271512269025</v>
      </c>
      <c r="F425" s="43">
        <f t="shared" si="32"/>
        <v>-776.13456608541082</v>
      </c>
      <c r="G425" s="41">
        <f t="shared" si="34"/>
        <v>64082.408458452635</v>
      </c>
    </row>
    <row r="426" spans="2:7" ht="16.5" thickTop="1" thickBot="1" x14ac:dyDescent="0.3">
      <c r="B426">
        <v>412</v>
      </c>
      <c r="C426" s="41">
        <f t="shared" si="33"/>
        <v>64082.408458452635</v>
      </c>
      <c r="D426" s="43">
        <f t="shared" si="30"/>
        <v>-1100.427281208101</v>
      </c>
      <c r="E426" s="43">
        <f t="shared" si="31"/>
        <v>-320.41204229226315</v>
      </c>
      <c r="F426" s="43">
        <f t="shared" si="32"/>
        <v>-780.01523891583793</v>
      </c>
      <c r="G426" s="41">
        <f t="shared" si="34"/>
        <v>63302.393219536796</v>
      </c>
    </row>
    <row r="427" spans="2:7" ht="16.5" thickTop="1" thickBot="1" x14ac:dyDescent="0.3">
      <c r="B427">
        <v>413</v>
      </c>
      <c r="C427" s="41">
        <f t="shared" si="33"/>
        <v>63302.393219536796</v>
      </c>
      <c r="D427" s="43">
        <f t="shared" si="30"/>
        <v>-1100.427281208101</v>
      </c>
      <c r="E427" s="43">
        <f t="shared" si="31"/>
        <v>-316.51196609768397</v>
      </c>
      <c r="F427" s="43">
        <f t="shared" si="32"/>
        <v>-783.91531511041705</v>
      </c>
      <c r="G427" s="41">
        <f t="shared" si="34"/>
        <v>62518.477904426378</v>
      </c>
    </row>
    <row r="428" spans="2:7" ht="16.5" thickTop="1" thickBot="1" x14ac:dyDescent="0.3">
      <c r="B428">
        <v>414</v>
      </c>
      <c r="C428" s="41">
        <f t="shared" si="33"/>
        <v>62518.477904426378</v>
      </c>
      <c r="D428" s="43">
        <f t="shared" si="30"/>
        <v>-1100.427281208101</v>
      </c>
      <c r="E428" s="43">
        <f t="shared" si="31"/>
        <v>-312.5923895221319</v>
      </c>
      <c r="F428" s="43">
        <f t="shared" si="32"/>
        <v>-787.83489168596907</v>
      </c>
      <c r="G428" s="41">
        <f t="shared" si="34"/>
        <v>61730.643012740409</v>
      </c>
    </row>
    <row r="429" spans="2:7" ht="16.5" thickTop="1" thickBot="1" x14ac:dyDescent="0.3">
      <c r="B429">
        <v>415</v>
      </c>
      <c r="C429" s="41">
        <f t="shared" si="33"/>
        <v>61730.643012740409</v>
      </c>
      <c r="D429" s="43">
        <f t="shared" si="30"/>
        <v>-1100.427281208101</v>
      </c>
      <c r="E429" s="43">
        <f t="shared" si="31"/>
        <v>-308.65321506370202</v>
      </c>
      <c r="F429" s="43">
        <f t="shared" si="32"/>
        <v>-791.77406614439906</v>
      </c>
      <c r="G429" s="41">
        <f t="shared" si="34"/>
        <v>60938.868946596012</v>
      </c>
    </row>
    <row r="430" spans="2:7" ht="16.5" thickTop="1" thickBot="1" x14ac:dyDescent="0.3">
      <c r="B430">
        <v>416</v>
      </c>
      <c r="C430" s="41">
        <f t="shared" si="33"/>
        <v>60938.868946596012</v>
      </c>
      <c r="D430" s="43">
        <f t="shared" si="30"/>
        <v>-1100.427281208101</v>
      </c>
      <c r="E430" s="43">
        <f t="shared" si="31"/>
        <v>-304.69434473298003</v>
      </c>
      <c r="F430" s="43">
        <f t="shared" si="32"/>
        <v>-795.73293647512105</v>
      </c>
      <c r="G430" s="41">
        <f t="shared" si="34"/>
        <v>60143.136010120892</v>
      </c>
    </row>
    <row r="431" spans="2:7" ht="16.5" thickTop="1" thickBot="1" x14ac:dyDescent="0.3">
      <c r="B431">
        <v>417</v>
      </c>
      <c r="C431" s="41">
        <f t="shared" si="33"/>
        <v>60143.136010120892</v>
      </c>
      <c r="D431" s="43">
        <f t="shared" si="30"/>
        <v>-1100.427281208101</v>
      </c>
      <c r="E431" s="43">
        <f t="shared" si="31"/>
        <v>-300.71568005060448</v>
      </c>
      <c r="F431" s="43">
        <f t="shared" si="32"/>
        <v>-799.71160115749649</v>
      </c>
      <c r="G431" s="41">
        <f t="shared" si="34"/>
        <v>59343.424408963394</v>
      </c>
    </row>
    <row r="432" spans="2:7" ht="16.5" thickTop="1" thickBot="1" x14ac:dyDescent="0.3">
      <c r="B432">
        <v>418</v>
      </c>
      <c r="C432" s="41">
        <f t="shared" si="33"/>
        <v>59343.424408963394</v>
      </c>
      <c r="D432" s="43">
        <f t="shared" si="30"/>
        <v>-1100.427281208101</v>
      </c>
      <c r="E432" s="43">
        <f t="shared" si="31"/>
        <v>-296.71712204481696</v>
      </c>
      <c r="F432" s="43">
        <f t="shared" si="32"/>
        <v>-803.71015916328406</v>
      </c>
      <c r="G432" s="41">
        <f t="shared" si="34"/>
        <v>58539.714249800112</v>
      </c>
    </row>
    <row r="433" spans="2:7" ht="16.5" thickTop="1" thickBot="1" x14ac:dyDescent="0.3">
      <c r="B433">
        <v>419</v>
      </c>
      <c r="C433" s="41">
        <f t="shared" si="33"/>
        <v>58539.714249800112</v>
      </c>
      <c r="D433" s="43">
        <f t="shared" si="30"/>
        <v>-1100.427281208101</v>
      </c>
      <c r="E433" s="43">
        <f t="shared" si="31"/>
        <v>-292.69857124900057</v>
      </c>
      <c r="F433" s="43">
        <f t="shared" si="32"/>
        <v>-807.72870995910046</v>
      </c>
      <c r="G433" s="41">
        <f t="shared" si="34"/>
        <v>57731.985539841015</v>
      </c>
    </row>
    <row r="434" spans="2:7" ht="16.5" thickTop="1" thickBot="1" x14ac:dyDescent="0.3">
      <c r="B434">
        <v>420</v>
      </c>
      <c r="C434" s="41">
        <f t="shared" si="33"/>
        <v>57731.985539841015</v>
      </c>
      <c r="D434" s="43">
        <f t="shared" si="30"/>
        <v>-1100.427281208101</v>
      </c>
      <c r="E434" s="43">
        <f t="shared" si="31"/>
        <v>-288.65992769920507</v>
      </c>
      <c r="F434" s="43">
        <f t="shared" si="32"/>
        <v>-811.76735350889589</v>
      </c>
      <c r="G434" s="41">
        <f t="shared" si="34"/>
        <v>56920.218186332117</v>
      </c>
    </row>
    <row r="435" spans="2:7" ht="16.5" thickTop="1" thickBot="1" x14ac:dyDescent="0.3">
      <c r="B435">
        <v>421</v>
      </c>
      <c r="C435" s="41">
        <f t="shared" si="33"/>
        <v>56920.218186332117</v>
      </c>
      <c r="D435" s="43">
        <f t="shared" si="30"/>
        <v>-1100.427281208101</v>
      </c>
      <c r="E435" s="43">
        <f t="shared" si="31"/>
        <v>-284.60109093166056</v>
      </c>
      <c r="F435" s="43">
        <f t="shared" si="32"/>
        <v>-815.82619027644046</v>
      </c>
      <c r="G435" s="41">
        <f t="shared" si="34"/>
        <v>56104.391996055674</v>
      </c>
    </row>
    <row r="436" spans="2:7" ht="16.5" thickTop="1" thickBot="1" x14ac:dyDescent="0.3">
      <c r="B436">
        <v>422</v>
      </c>
      <c r="C436" s="41">
        <f t="shared" si="33"/>
        <v>56104.391996055674</v>
      </c>
      <c r="D436" s="43">
        <f t="shared" si="30"/>
        <v>-1100.427281208101</v>
      </c>
      <c r="E436" s="43">
        <f t="shared" si="31"/>
        <v>-280.52195998027838</v>
      </c>
      <c r="F436" s="43">
        <f t="shared" si="32"/>
        <v>-819.9053212278227</v>
      </c>
      <c r="G436" s="41">
        <f t="shared" si="34"/>
        <v>55284.486674827851</v>
      </c>
    </row>
    <row r="437" spans="2:7" ht="16.5" thickTop="1" thickBot="1" x14ac:dyDescent="0.3">
      <c r="B437">
        <v>423</v>
      </c>
      <c r="C437" s="41">
        <f t="shared" si="33"/>
        <v>55284.486674827851</v>
      </c>
      <c r="D437" s="43">
        <f t="shared" si="30"/>
        <v>-1100.427281208101</v>
      </c>
      <c r="E437" s="43">
        <f t="shared" si="31"/>
        <v>-276.42243337413925</v>
      </c>
      <c r="F437" s="43">
        <f t="shared" si="32"/>
        <v>-824.00484783396178</v>
      </c>
      <c r="G437" s="41">
        <f t="shared" si="34"/>
        <v>54460.481826993891</v>
      </c>
    </row>
    <row r="438" spans="2:7" ht="16.5" thickTop="1" thickBot="1" x14ac:dyDescent="0.3">
      <c r="B438">
        <v>424</v>
      </c>
      <c r="C438" s="41">
        <f t="shared" si="33"/>
        <v>54460.481826993891</v>
      </c>
      <c r="D438" s="43">
        <f t="shared" si="30"/>
        <v>-1100.427281208101</v>
      </c>
      <c r="E438" s="43">
        <f t="shared" si="31"/>
        <v>-272.30240913496942</v>
      </c>
      <c r="F438" s="43">
        <f t="shared" si="32"/>
        <v>-828.12487207313166</v>
      </c>
      <c r="G438" s="41">
        <f t="shared" si="34"/>
        <v>53632.35695492076</v>
      </c>
    </row>
    <row r="439" spans="2:7" ht="16.5" thickTop="1" thickBot="1" x14ac:dyDescent="0.3">
      <c r="B439">
        <v>425</v>
      </c>
      <c r="C439" s="41">
        <f t="shared" si="33"/>
        <v>53632.35695492076</v>
      </c>
      <c r="D439" s="43">
        <f t="shared" si="30"/>
        <v>-1100.427281208101</v>
      </c>
      <c r="E439" s="43">
        <f t="shared" si="31"/>
        <v>-268.1617847746038</v>
      </c>
      <c r="F439" s="43">
        <f t="shared" si="32"/>
        <v>-832.26549643349722</v>
      </c>
      <c r="G439" s="41">
        <f t="shared" si="34"/>
        <v>52800.091458487266</v>
      </c>
    </row>
    <row r="440" spans="2:7" ht="16.5" thickTop="1" thickBot="1" x14ac:dyDescent="0.3">
      <c r="B440">
        <v>426</v>
      </c>
      <c r="C440" s="41">
        <f t="shared" si="33"/>
        <v>52800.091458487266</v>
      </c>
      <c r="D440" s="43">
        <f t="shared" si="30"/>
        <v>-1100.427281208101</v>
      </c>
      <c r="E440" s="43">
        <f t="shared" si="31"/>
        <v>-264.00045729243635</v>
      </c>
      <c r="F440" s="43">
        <f t="shared" si="32"/>
        <v>-836.42682391566473</v>
      </c>
      <c r="G440" s="41">
        <f t="shared" si="34"/>
        <v>51963.6646345716</v>
      </c>
    </row>
    <row r="441" spans="2:7" ht="16.5" thickTop="1" thickBot="1" x14ac:dyDescent="0.3">
      <c r="B441">
        <v>427</v>
      </c>
      <c r="C441" s="41">
        <f t="shared" si="33"/>
        <v>51963.6646345716</v>
      </c>
      <c r="D441" s="43">
        <f t="shared" si="30"/>
        <v>-1100.427281208101</v>
      </c>
      <c r="E441" s="43">
        <f t="shared" si="31"/>
        <v>-259.81832317285802</v>
      </c>
      <c r="F441" s="43">
        <f t="shared" si="32"/>
        <v>-840.60895803524295</v>
      </c>
      <c r="G441" s="41">
        <f t="shared" si="34"/>
        <v>51123.055676536358</v>
      </c>
    </row>
    <row r="442" spans="2:7" ht="16.5" thickTop="1" thickBot="1" x14ac:dyDescent="0.3">
      <c r="B442">
        <v>428</v>
      </c>
      <c r="C442" s="41">
        <f t="shared" si="33"/>
        <v>51123.055676536358</v>
      </c>
      <c r="D442" s="43">
        <f t="shared" si="30"/>
        <v>-1100.427281208101</v>
      </c>
      <c r="E442" s="43">
        <f t="shared" si="31"/>
        <v>-255.61527838268179</v>
      </c>
      <c r="F442" s="43">
        <f t="shared" si="32"/>
        <v>-844.8120028254192</v>
      </c>
      <c r="G442" s="41">
        <f t="shared" si="34"/>
        <v>50278.243673710938</v>
      </c>
    </row>
    <row r="443" spans="2:7" ht="16.5" thickTop="1" thickBot="1" x14ac:dyDescent="0.3">
      <c r="B443">
        <v>429</v>
      </c>
      <c r="C443" s="41">
        <f t="shared" si="33"/>
        <v>50278.243673710938</v>
      </c>
      <c r="D443" s="43">
        <f t="shared" si="30"/>
        <v>-1100.427281208101</v>
      </c>
      <c r="E443" s="43">
        <f t="shared" si="31"/>
        <v>-251.39121836855466</v>
      </c>
      <c r="F443" s="43">
        <f t="shared" si="32"/>
        <v>-849.03606283954639</v>
      </c>
      <c r="G443" s="41">
        <f t="shared" si="34"/>
        <v>49429.207610871395</v>
      </c>
    </row>
    <row r="444" spans="2:7" ht="16.5" thickTop="1" thickBot="1" x14ac:dyDescent="0.3">
      <c r="B444">
        <v>430</v>
      </c>
      <c r="C444" s="41">
        <f t="shared" si="33"/>
        <v>49429.207610871395</v>
      </c>
      <c r="D444" s="43">
        <f t="shared" si="30"/>
        <v>-1100.427281208101</v>
      </c>
      <c r="E444" s="43">
        <f t="shared" si="31"/>
        <v>-247.14603805435695</v>
      </c>
      <c r="F444" s="43">
        <f t="shared" si="32"/>
        <v>-853.28124315374407</v>
      </c>
      <c r="G444" s="41">
        <f t="shared" si="34"/>
        <v>48575.92636771765</v>
      </c>
    </row>
    <row r="445" spans="2:7" ht="16.5" thickTop="1" thickBot="1" x14ac:dyDescent="0.3">
      <c r="B445">
        <v>431</v>
      </c>
      <c r="C445" s="41">
        <f t="shared" si="33"/>
        <v>48575.92636771765</v>
      </c>
      <c r="D445" s="43">
        <f t="shared" si="30"/>
        <v>-1100.427281208101</v>
      </c>
      <c r="E445" s="43">
        <f t="shared" si="31"/>
        <v>-242.87963183858824</v>
      </c>
      <c r="F445" s="43">
        <f t="shared" si="32"/>
        <v>-857.54764936951278</v>
      </c>
      <c r="G445" s="41">
        <f t="shared" si="34"/>
        <v>47718.37871834814</v>
      </c>
    </row>
    <row r="446" spans="2:7" ht="16.5" thickTop="1" thickBot="1" x14ac:dyDescent="0.3">
      <c r="B446">
        <v>432</v>
      </c>
      <c r="C446" s="41">
        <f t="shared" si="33"/>
        <v>47718.37871834814</v>
      </c>
      <c r="D446" s="43">
        <f t="shared" si="30"/>
        <v>-1100.427281208101</v>
      </c>
      <c r="E446" s="43">
        <f t="shared" si="31"/>
        <v>-238.5918935917407</v>
      </c>
      <c r="F446" s="43">
        <f t="shared" si="32"/>
        <v>-861.83538761636032</v>
      </c>
      <c r="G446" s="41">
        <f t="shared" si="34"/>
        <v>46856.54333073178</v>
      </c>
    </row>
    <row r="447" spans="2:7" ht="16.5" thickTop="1" thickBot="1" x14ac:dyDescent="0.3">
      <c r="B447">
        <v>433</v>
      </c>
      <c r="C447" s="41">
        <f t="shared" si="33"/>
        <v>46856.54333073178</v>
      </c>
      <c r="D447" s="43">
        <f t="shared" si="30"/>
        <v>-1100.427281208101</v>
      </c>
      <c r="E447" s="43">
        <f t="shared" si="31"/>
        <v>-234.28271665365889</v>
      </c>
      <c r="F447" s="43">
        <f t="shared" si="32"/>
        <v>-866.14456455444213</v>
      </c>
      <c r="G447" s="41">
        <f t="shared" si="34"/>
        <v>45990.398766177335</v>
      </c>
    </row>
    <row r="448" spans="2:7" ht="16.5" thickTop="1" thickBot="1" x14ac:dyDescent="0.3">
      <c r="B448">
        <v>434</v>
      </c>
      <c r="C448" s="41">
        <f t="shared" si="33"/>
        <v>45990.398766177335</v>
      </c>
      <c r="D448" s="43">
        <f t="shared" si="30"/>
        <v>-1100.427281208101</v>
      </c>
      <c r="E448" s="43">
        <f t="shared" si="31"/>
        <v>-229.95199383088666</v>
      </c>
      <c r="F448" s="43">
        <f t="shared" si="32"/>
        <v>-870.47528737721439</v>
      </c>
      <c r="G448" s="41">
        <f t="shared" si="34"/>
        <v>45119.923478800119</v>
      </c>
    </row>
    <row r="449" spans="2:7" ht="16.5" thickTop="1" thickBot="1" x14ac:dyDescent="0.3">
      <c r="B449">
        <v>435</v>
      </c>
      <c r="C449" s="41">
        <f t="shared" si="33"/>
        <v>45119.923478800119</v>
      </c>
      <c r="D449" s="43">
        <f t="shared" si="30"/>
        <v>-1100.427281208101</v>
      </c>
      <c r="E449" s="43">
        <f t="shared" si="31"/>
        <v>-225.59961739400057</v>
      </c>
      <c r="F449" s="43">
        <f t="shared" si="32"/>
        <v>-874.82766381410045</v>
      </c>
      <c r="G449" s="41">
        <f t="shared" si="34"/>
        <v>44245.095814986016</v>
      </c>
    </row>
    <row r="450" spans="2:7" ht="16.5" thickTop="1" thickBot="1" x14ac:dyDescent="0.3">
      <c r="B450">
        <v>436</v>
      </c>
      <c r="C450" s="41">
        <f t="shared" si="33"/>
        <v>44245.095814986016</v>
      </c>
      <c r="D450" s="43">
        <f t="shared" si="30"/>
        <v>-1100.427281208101</v>
      </c>
      <c r="E450" s="43">
        <f t="shared" si="31"/>
        <v>-221.22547907493006</v>
      </c>
      <c r="F450" s="43">
        <f t="shared" si="32"/>
        <v>-879.20180213317099</v>
      </c>
      <c r="G450" s="41">
        <f t="shared" si="34"/>
        <v>43365.894012852848</v>
      </c>
    </row>
    <row r="451" spans="2:7" ht="16.5" thickTop="1" thickBot="1" x14ac:dyDescent="0.3">
      <c r="B451">
        <v>437</v>
      </c>
      <c r="C451" s="41">
        <f t="shared" si="33"/>
        <v>43365.894012852848</v>
      </c>
      <c r="D451" s="43">
        <f t="shared" si="30"/>
        <v>-1100.427281208101</v>
      </c>
      <c r="E451" s="43">
        <f t="shared" si="31"/>
        <v>-216.82947006426423</v>
      </c>
      <c r="F451" s="43">
        <f t="shared" si="32"/>
        <v>-883.59781114383679</v>
      </c>
      <c r="G451" s="41">
        <f t="shared" si="34"/>
        <v>42482.29620170901</v>
      </c>
    </row>
    <row r="452" spans="2:7" ht="16.5" thickTop="1" thickBot="1" x14ac:dyDescent="0.3">
      <c r="B452">
        <v>438</v>
      </c>
      <c r="C452" s="41">
        <f t="shared" si="33"/>
        <v>42482.29620170901</v>
      </c>
      <c r="D452" s="43">
        <f t="shared" si="30"/>
        <v>-1100.427281208101</v>
      </c>
      <c r="E452" s="43">
        <f t="shared" si="31"/>
        <v>-212.41148100854505</v>
      </c>
      <c r="F452" s="43">
        <f t="shared" si="32"/>
        <v>-888.015800199556</v>
      </c>
      <c r="G452" s="41">
        <f t="shared" si="34"/>
        <v>41594.280401509452</v>
      </c>
    </row>
    <row r="453" spans="2:7" ht="16.5" thickTop="1" thickBot="1" x14ac:dyDescent="0.3">
      <c r="B453">
        <v>439</v>
      </c>
      <c r="C453" s="41">
        <f t="shared" si="33"/>
        <v>41594.280401509452</v>
      </c>
      <c r="D453" s="43">
        <f t="shared" si="30"/>
        <v>-1100.427281208101</v>
      </c>
      <c r="E453" s="43">
        <f t="shared" si="31"/>
        <v>-207.97140200754725</v>
      </c>
      <c r="F453" s="43">
        <f t="shared" si="32"/>
        <v>-892.4558792005538</v>
      </c>
      <c r="G453" s="41">
        <f t="shared" si="34"/>
        <v>40701.824522308896</v>
      </c>
    </row>
    <row r="454" spans="2:7" ht="16.5" thickTop="1" thickBot="1" x14ac:dyDescent="0.3">
      <c r="B454">
        <v>440</v>
      </c>
      <c r="C454" s="41">
        <f t="shared" si="33"/>
        <v>40701.824522308896</v>
      </c>
      <c r="D454" s="43">
        <f t="shared" si="30"/>
        <v>-1100.427281208101</v>
      </c>
      <c r="E454" s="43">
        <f t="shared" si="31"/>
        <v>-203.50912261154448</v>
      </c>
      <c r="F454" s="43">
        <f t="shared" si="32"/>
        <v>-896.91815859655651</v>
      </c>
      <c r="G454" s="41">
        <f t="shared" si="34"/>
        <v>39804.90636371234</v>
      </c>
    </row>
    <row r="455" spans="2:7" ht="16.5" thickTop="1" thickBot="1" x14ac:dyDescent="0.3">
      <c r="B455">
        <v>441</v>
      </c>
      <c r="C455" s="41">
        <f t="shared" si="33"/>
        <v>39804.90636371234</v>
      </c>
      <c r="D455" s="43">
        <f t="shared" si="30"/>
        <v>-1100.427281208101</v>
      </c>
      <c r="E455" s="43">
        <f t="shared" si="31"/>
        <v>-199.02453181856171</v>
      </c>
      <c r="F455" s="43">
        <f t="shared" si="32"/>
        <v>-901.40274938953928</v>
      </c>
      <c r="G455" s="41">
        <f t="shared" si="34"/>
        <v>38903.503614322799</v>
      </c>
    </row>
    <row r="456" spans="2:7" ht="16.5" thickTop="1" thickBot="1" x14ac:dyDescent="0.3">
      <c r="B456">
        <v>442</v>
      </c>
      <c r="C456" s="41">
        <f t="shared" si="33"/>
        <v>38903.503614322799</v>
      </c>
      <c r="D456" s="43">
        <f t="shared" si="30"/>
        <v>-1100.427281208101</v>
      </c>
      <c r="E456" s="43">
        <f t="shared" si="31"/>
        <v>-194.51751807161398</v>
      </c>
      <c r="F456" s="43">
        <f t="shared" si="32"/>
        <v>-905.90976313648707</v>
      </c>
      <c r="G456" s="41">
        <f t="shared" si="34"/>
        <v>37997.593851186313</v>
      </c>
    </row>
    <row r="457" spans="2:7" ht="16.5" thickTop="1" thickBot="1" x14ac:dyDescent="0.3">
      <c r="B457">
        <v>443</v>
      </c>
      <c r="C457" s="41">
        <f t="shared" si="33"/>
        <v>37997.593851186313</v>
      </c>
      <c r="D457" s="43">
        <f t="shared" si="30"/>
        <v>-1100.427281208101</v>
      </c>
      <c r="E457" s="43">
        <f t="shared" si="31"/>
        <v>-189.98796925593157</v>
      </c>
      <c r="F457" s="43">
        <f t="shared" si="32"/>
        <v>-910.43931195216942</v>
      </c>
      <c r="G457" s="41">
        <f t="shared" si="34"/>
        <v>37087.154539234143</v>
      </c>
    </row>
    <row r="458" spans="2:7" ht="16.5" thickTop="1" thickBot="1" x14ac:dyDescent="0.3">
      <c r="B458">
        <v>444</v>
      </c>
      <c r="C458" s="41">
        <f t="shared" si="33"/>
        <v>37087.154539234143</v>
      </c>
      <c r="D458" s="43">
        <f t="shared" si="30"/>
        <v>-1100.427281208101</v>
      </c>
      <c r="E458" s="43">
        <f t="shared" si="31"/>
        <v>-185.43577269617072</v>
      </c>
      <c r="F458" s="43">
        <f t="shared" si="32"/>
        <v>-914.99150851193031</v>
      </c>
      <c r="G458" s="41">
        <f t="shared" si="34"/>
        <v>36172.163030722215</v>
      </c>
    </row>
    <row r="459" spans="2:7" ht="16.5" thickTop="1" thickBot="1" x14ac:dyDescent="0.3">
      <c r="B459">
        <v>445</v>
      </c>
      <c r="C459" s="41">
        <f t="shared" si="33"/>
        <v>36172.163030722215</v>
      </c>
      <c r="D459" s="43">
        <f t="shared" si="30"/>
        <v>-1100.427281208101</v>
      </c>
      <c r="E459" s="43">
        <f t="shared" si="31"/>
        <v>-180.86081515361107</v>
      </c>
      <c r="F459" s="43">
        <f t="shared" si="32"/>
        <v>-919.56646605448998</v>
      </c>
      <c r="G459" s="41">
        <f t="shared" si="34"/>
        <v>35252.596564667721</v>
      </c>
    </row>
    <row r="460" spans="2:7" ht="16.5" thickTop="1" thickBot="1" x14ac:dyDescent="0.3">
      <c r="B460">
        <v>446</v>
      </c>
      <c r="C460" s="41">
        <f t="shared" si="33"/>
        <v>35252.596564667721</v>
      </c>
      <c r="D460" s="43">
        <f t="shared" si="30"/>
        <v>-1100.427281208101</v>
      </c>
      <c r="E460" s="43">
        <f t="shared" si="31"/>
        <v>-176.2629828233386</v>
      </c>
      <c r="F460" s="43">
        <f t="shared" si="32"/>
        <v>-924.16429838476245</v>
      </c>
      <c r="G460" s="41">
        <f t="shared" si="34"/>
        <v>34328.432266282958</v>
      </c>
    </row>
    <row r="461" spans="2:7" ht="16.5" thickTop="1" thickBot="1" x14ac:dyDescent="0.3">
      <c r="B461">
        <v>447</v>
      </c>
      <c r="C461" s="41">
        <f t="shared" si="33"/>
        <v>34328.432266282958</v>
      </c>
      <c r="D461" s="43">
        <f t="shared" si="30"/>
        <v>-1100.427281208101</v>
      </c>
      <c r="E461" s="43">
        <f t="shared" si="31"/>
        <v>-171.64216133141477</v>
      </c>
      <c r="F461" s="43">
        <f t="shared" si="32"/>
        <v>-928.78511987668628</v>
      </c>
      <c r="G461" s="41">
        <f t="shared" si="34"/>
        <v>33399.647146406271</v>
      </c>
    </row>
    <row r="462" spans="2:7" ht="16.5" thickTop="1" thickBot="1" x14ac:dyDescent="0.3">
      <c r="B462">
        <v>448</v>
      </c>
      <c r="C462" s="41">
        <f t="shared" si="33"/>
        <v>33399.647146406271</v>
      </c>
      <c r="D462" s="43">
        <f t="shared" si="30"/>
        <v>-1100.427281208101</v>
      </c>
      <c r="E462" s="43">
        <f t="shared" si="31"/>
        <v>-166.99823573203136</v>
      </c>
      <c r="F462" s="43">
        <f t="shared" si="32"/>
        <v>-933.42904547606963</v>
      </c>
      <c r="G462" s="41">
        <f t="shared" si="34"/>
        <v>32466.2181009302</v>
      </c>
    </row>
    <row r="463" spans="2:7" ht="16.5" thickTop="1" thickBot="1" x14ac:dyDescent="0.3">
      <c r="B463">
        <v>449</v>
      </c>
      <c r="C463" s="41">
        <f t="shared" si="33"/>
        <v>32466.2181009302</v>
      </c>
      <c r="D463" s="43">
        <f t="shared" si="30"/>
        <v>-1100.427281208101</v>
      </c>
      <c r="E463" s="43">
        <f t="shared" si="31"/>
        <v>-162.331090504651</v>
      </c>
      <c r="F463" s="43">
        <f t="shared" si="32"/>
        <v>-938.09619070345002</v>
      </c>
      <c r="G463" s="41">
        <f t="shared" si="34"/>
        <v>31528.12191022675</v>
      </c>
    </row>
    <row r="464" spans="2:7" ht="16.5" thickTop="1" thickBot="1" x14ac:dyDescent="0.3">
      <c r="B464">
        <v>450</v>
      </c>
      <c r="C464" s="41">
        <f t="shared" si="33"/>
        <v>31528.12191022675</v>
      </c>
      <c r="D464" s="43">
        <f t="shared" ref="D464:D494" si="35">$D$7</f>
        <v>-1100.427281208101</v>
      </c>
      <c r="E464" s="43">
        <f t="shared" ref="E464:E494" si="36">-C464*$D$3/12</f>
        <v>-157.64060955113374</v>
      </c>
      <c r="F464" s="43">
        <f t="shared" ref="F464:F494" si="37">D464-E464</f>
        <v>-942.78667165696731</v>
      </c>
      <c r="G464" s="41">
        <f t="shared" si="34"/>
        <v>30585.335238569784</v>
      </c>
    </row>
    <row r="465" spans="2:7" ht="16.5" thickTop="1" thickBot="1" x14ac:dyDescent="0.3">
      <c r="B465">
        <v>451</v>
      </c>
      <c r="C465" s="41">
        <f t="shared" ref="C465:C494" si="38">G464</f>
        <v>30585.335238569784</v>
      </c>
      <c r="D465" s="43">
        <f t="shared" si="35"/>
        <v>-1100.427281208101</v>
      </c>
      <c r="E465" s="43">
        <f t="shared" si="36"/>
        <v>-152.92667619284893</v>
      </c>
      <c r="F465" s="43">
        <f t="shared" si="37"/>
        <v>-947.50060501525206</v>
      </c>
      <c r="G465" s="41">
        <f t="shared" ref="G465:G494" si="39">C465+F465</f>
        <v>29637.834633554532</v>
      </c>
    </row>
    <row r="466" spans="2:7" ht="16.5" thickTop="1" thickBot="1" x14ac:dyDescent="0.3">
      <c r="B466">
        <v>452</v>
      </c>
      <c r="C466" s="41">
        <f t="shared" si="38"/>
        <v>29637.834633554532</v>
      </c>
      <c r="D466" s="43">
        <f t="shared" si="35"/>
        <v>-1100.427281208101</v>
      </c>
      <c r="E466" s="43">
        <f t="shared" si="36"/>
        <v>-148.18917316777265</v>
      </c>
      <c r="F466" s="43">
        <f t="shared" si="37"/>
        <v>-952.23810804032837</v>
      </c>
      <c r="G466" s="41">
        <f t="shared" si="39"/>
        <v>28685.596525514204</v>
      </c>
    </row>
    <row r="467" spans="2:7" ht="16.5" thickTop="1" thickBot="1" x14ac:dyDescent="0.3">
      <c r="B467">
        <v>453</v>
      </c>
      <c r="C467" s="41">
        <f t="shared" si="38"/>
        <v>28685.596525514204</v>
      </c>
      <c r="D467" s="43">
        <f t="shared" si="35"/>
        <v>-1100.427281208101</v>
      </c>
      <c r="E467" s="43">
        <f t="shared" si="36"/>
        <v>-143.42798262757103</v>
      </c>
      <c r="F467" s="43">
        <f t="shared" si="37"/>
        <v>-956.99929858052997</v>
      </c>
      <c r="G467" s="41">
        <f t="shared" si="39"/>
        <v>27728.597226933674</v>
      </c>
    </row>
    <row r="468" spans="2:7" ht="16.5" thickTop="1" thickBot="1" x14ac:dyDescent="0.3">
      <c r="B468">
        <v>454</v>
      </c>
      <c r="C468" s="41">
        <f t="shared" si="38"/>
        <v>27728.597226933674</v>
      </c>
      <c r="D468" s="43">
        <f t="shared" si="35"/>
        <v>-1100.427281208101</v>
      </c>
      <c r="E468" s="43">
        <f t="shared" si="36"/>
        <v>-138.64298613466835</v>
      </c>
      <c r="F468" s="43">
        <f t="shared" si="37"/>
        <v>-961.78429507343265</v>
      </c>
      <c r="G468" s="41">
        <f t="shared" si="39"/>
        <v>26766.81293186024</v>
      </c>
    </row>
    <row r="469" spans="2:7" ht="16.5" thickTop="1" thickBot="1" x14ac:dyDescent="0.3">
      <c r="B469">
        <v>455</v>
      </c>
      <c r="C469" s="41">
        <f t="shared" si="38"/>
        <v>26766.81293186024</v>
      </c>
      <c r="D469" s="43">
        <f t="shared" si="35"/>
        <v>-1100.427281208101</v>
      </c>
      <c r="E469" s="43">
        <f t="shared" si="36"/>
        <v>-133.83406465930119</v>
      </c>
      <c r="F469" s="43">
        <f t="shared" si="37"/>
        <v>-966.59321654879977</v>
      </c>
      <c r="G469" s="41">
        <f t="shared" si="39"/>
        <v>25800.219715311439</v>
      </c>
    </row>
    <row r="470" spans="2:7" ht="16.5" thickTop="1" thickBot="1" x14ac:dyDescent="0.3">
      <c r="B470">
        <v>456</v>
      </c>
      <c r="C470" s="41">
        <f t="shared" si="38"/>
        <v>25800.219715311439</v>
      </c>
      <c r="D470" s="43">
        <f t="shared" si="35"/>
        <v>-1100.427281208101</v>
      </c>
      <c r="E470" s="43">
        <f t="shared" si="36"/>
        <v>-129.00109857655718</v>
      </c>
      <c r="F470" s="43">
        <f t="shared" si="37"/>
        <v>-971.42618263154384</v>
      </c>
      <c r="G470" s="41">
        <f t="shared" si="39"/>
        <v>24828.793532679894</v>
      </c>
    </row>
    <row r="471" spans="2:7" ht="16.5" thickTop="1" thickBot="1" x14ac:dyDescent="0.3">
      <c r="B471">
        <v>457</v>
      </c>
      <c r="C471" s="41">
        <f t="shared" si="38"/>
        <v>24828.793532679894</v>
      </c>
      <c r="D471" s="43">
        <f t="shared" si="35"/>
        <v>-1100.427281208101</v>
      </c>
      <c r="E471" s="43">
        <f t="shared" si="36"/>
        <v>-124.14396766339947</v>
      </c>
      <c r="F471" s="43">
        <f t="shared" si="37"/>
        <v>-976.28331354470151</v>
      </c>
      <c r="G471" s="41">
        <f t="shared" si="39"/>
        <v>23852.510219135194</v>
      </c>
    </row>
    <row r="472" spans="2:7" ht="16.5" thickTop="1" thickBot="1" x14ac:dyDescent="0.3">
      <c r="B472">
        <v>458</v>
      </c>
      <c r="C472" s="41">
        <f t="shared" si="38"/>
        <v>23852.510219135194</v>
      </c>
      <c r="D472" s="43">
        <f t="shared" si="35"/>
        <v>-1100.427281208101</v>
      </c>
      <c r="E472" s="43">
        <f t="shared" si="36"/>
        <v>-119.26255109567597</v>
      </c>
      <c r="F472" s="43">
        <f t="shared" si="37"/>
        <v>-981.1647301124251</v>
      </c>
      <c r="G472" s="41">
        <f t="shared" si="39"/>
        <v>22871.345489022769</v>
      </c>
    </row>
    <row r="473" spans="2:7" ht="16.5" thickTop="1" thickBot="1" x14ac:dyDescent="0.3">
      <c r="B473">
        <v>459</v>
      </c>
      <c r="C473" s="41">
        <f t="shared" si="38"/>
        <v>22871.345489022769</v>
      </c>
      <c r="D473" s="43">
        <f t="shared" si="35"/>
        <v>-1100.427281208101</v>
      </c>
      <c r="E473" s="43">
        <f t="shared" si="36"/>
        <v>-114.35672744511385</v>
      </c>
      <c r="F473" s="43">
        <f t="shared" si="37"/>
        <v>-986.07055376298717</v>
      </c>
      <c r="G473" s="41">
        <f t="shared" si="39"/>
        <v>21885.274935259782</v>
      </c>
    </row>
    <row r="474" spans="2:7" ht="16.5" thickTop="1" thickBot="1" x14ac:dyDescent="0.3">
      <c r="B474">
        <v>460</v>
      </c>
      <c r="C474" s="41">
        <f t="shared" si="38"/>
        <v>21885.274935259782</v>
      </c>
      <c r="D474" s="43">
        <f t="shared" si="35"/>
        <v>-1100.427281208101</v>
      </c>
      <c r="E474" s="43">
        <f t="shared" si="36"/>
        <v>-109.42637467629891</v>
      </c>
      <c r="F474" s="43">
        <f t="shared" si="37"/>
        <v>-991.00090653180212</v>
      </c>
      <c r="G474" s="41">
        <f t="shared" si="39"/>
        <v>20894.274028727981</v>
      </c>
    </row>
    <row r="475" spans="2:7" ht="16.5" thickTop="1" thickBot="1" x14ac:dyDescent="0.3">
      <c r="B475">
        <v>461</v>
      </c>
      <c r="C475" s="41">
        <f t="shared" si="38"/>
        <v>20894.274028727981</v>
      </c>
      <c r="D475" s="43">
        <f t="shared" si="35"/>
        <v>-1100.427281208101</v>
      </c>
      <c r="E475" s="43">
        <f t="shared" si="36"/>
        <v>-104.4713701436399</v>
      </c>
      <c r="F475" s="43">
        <f t="shared" si="37"/>
        <v>-995.95591106446113</v>
      </c>
      <c r="G475" s="41">
        <f t="shared" si="39"/>
        <v>19898.318117663519</v>
      </c>
    </row>
    <row r="476" spans="2:7" ht="16.5" thickTop="1" thickBot="1" x14ac:dyDescent="0.3">
      <c r="B476">
        <v>462</v>
      </c>
      <c r="C476" s="41">
        <f t="shared" si="38"/>
        <v>19898.318117663519</v>
      </c>
      <c r="D476" s="43">
        <f t="shared" si="35"/>
        <v>-1100.427281208101</v>
      </c>
      <c r="E476" s="43">
        <f t="shared" si="36"/>
        <v>-99.491590588317592</v>
      </c>
      <c r="F476" s="43">
        <f t="shared" si="37"/>
        <v>-1000.9356906197834</v>
      </c>
      <c r="G476" s="41">
        <f t="shared" si="39"/>
        <v>18897.382427043736</v>
      </c>
    </row>
    <row r="477" spans="2:7" ht="16.5" thickTop="1" thickBot="1" x14ac:dyDescent="0.3">
      <c r="B477">
        <v>463</v>
      </c>
      <c r="C477" s="41">
        <f t="shared" si="38"/>
        <v>18897.382427043736</v>
      </c>
      <c r="D477" s="43">
        <f t="shared" si="35"/>
        <v>-1100.427281208101</v>
      </c>
      <c r="E477" s="43">
        <f t="shared" si="36"/>
        <v>-94.486912135218674</v>
      </c>
      <c r="F477" s="43">
        <f t="shared" si="37"/>
        <v>-1005.9403690728824</v>
      </c>
      <c r="G477" s="41">
        <f t="shared" si="39"/>
        <v>17891.442057970853</v>
      </c>
    </row>
    <row r="478" spans="2:7" ht="16.5" thickTop="1" thickBot="1" x14ac:dyDescent="0.3">
      <c r="B478">
        <v>464</v>
      </c>
      <c r="C478" s="41">
        <f t="shared" si="38"/>
        <v>17891.442057970853</v>
      </c>
      <c r="D478" s="43">
        <f t="shared" si="35"/>
        <v>-1100.427281208101</v>
      </c>
      <c r="E478" s="43">
        <f t="shared" si="36"/>
        <v>-89.457210289854274</v>
      </c>
      <c r="F478" s="43">
        <f t="shared" si="37"/>
        <v>-1010.9700709182467</v>
      </c>
      <c r="G478" s="41">
        <f t="shared" si="39"/>
        <v>16880.471987052606</v>
      </c>
    </row>
    <row r="479" spans="2:7" ht="16.5" thickTop="1" thickBot="1" x14ac:dyDescent="0.3">
      <c r="B479">
        <v>465</v>
      </c>
      <c r="C479" s="41">
        <f t="shared" si="38"/>
        <v>16880.471987052606</v>
      </c>
      <c r="D479" s="43">
        <f t="shared" si="35"/>
        <v>-1100.427281208101</v>
      </c>
      <c r="E479" s="43">
        <f t="shared" si="36"/>
        <v>-84.402359935263021</v>
      </c>
      <c r="F479" s="43">
        <f t="shared" si="37"/>
        <v>-1016.024921272838</v>
      </c>
      <c r="G479" s="41">
        <f t="shared" si="39"/>
        <v>15864.447065779768</v>
      </c>
    </row>
    <row r="480" spans="2:7" ht="16.5" thickTop="1" thickBot="1" x14ac:dyDescent="0.3">
      <c r="B480">
        <v>466</v>
      </c>
      <c r="C480" s="41">
        <f t="shared" si="38"/>
        <v>15864.447065779768</v>
      </c>
      <c r="D480" s="43">
        <f t="shared" si="35"/>
        <v>-1100.427281208101</v>
      </c>
      <c r="E480" s="43">
        <f t="shared" si="36"/>
        <v>-79.322235328898842</v>
      </c>
      <c r="F480" s="43">
        <f t="shared" si="37"/>
        <v>-1021.1050458792022</v>
      </c>
      <c r="G480" s="41">
        <f t="shared" si="39"/>
        <v>14843.342019900567</v>
      </c>
    </row>
    <row r="481" spans="2:7" ht="16.5" thickTop="1" thickBot="1" x14ac:dyDescent="0.3">
      <c r="B481">
        <v>467</v>
      </c>
      <c r="C481" s="41">
        <f t="shared" si="38"/>
        <v>14843.342019900567</v>
      </c>
      <c r="D481" s="43">
        <f t="shared" si="35"/>
        <v>-1100.427281208101</v>
      </c>
      <c r="E481" s="43">
        <f t="shared" si="36"/>
        <v>-74.216710099502833</v>
      </c>
      <c r="F481" s="43">
        <f t="shared" si="37"/>
        <v>-1026.2105711085983</v>
      </c>
      <c r="G481" s="41">
        <f t="shared" si="39"/>
        <v>13817.131448791968</v>
      </c>
    </row>
    <row r="482" spans="2:7" ht="16.5" thickTop="1" thickBot="1" x14ac:dyDescent="0.3">
      <c r="B482">
        <v>468</v>
      </c>
      <c r="C482" s="41">
        <f t="shared" si="38"/>
        <v>13817.131448791968</v>
      </c>
      <c r="D482" s="43">
        <f t="shared" si="35"/>
        <v>-1100.427281208101</v>
      </c>
      <c r="E482" s="43">
        <f t="shared" si="36"/>
        <v>-69.08565724395983</v>
      </c>
      <c r="F482" s="43">
        <f t="shared" si="37"/>
        <v>-1031.3416239641413</v>
      </c>
      <c r="G482" s="41">
        <f t="shared" si="39"/>
        <v>12785.789824827827</v>
      </c>
    </row>
    <row r="483" spans="2:7" ht="16.5" thickTop="1" thickBot="1" x14ac:dyDescent="0.3">
      <c r="B483">
        <v>469</v>
      </c>
      <c r="C483" s="41">
        <f t="shared" si="38"/>
        <v>12785.789824827827</v>
      </c>
      <c r="D483" s="43">
        <f t="shared" si="35"/>
        <v>-1100.427281208101</v>
      </c>
      <c r="E483" s="43">
        <f t="shared" si="36"/>
        <v>-63.928949124139137</v>
      </c>
      <c r="F483" s="43">
        <f t="shared" si="37"/>
        <v>-1036.4983320839619</v>
      </c>
      <c r="G483" s="41">
        <f t="shared" si="39"/>
        <v>11749.291492743865</v>
      </c>
    </row>
    <row r="484" spans="2:7" ht="16.5" thickTop="1" thickBot="1" x14ac:dyDescent="0.3">
      <c r="B484">
        <v>470</v>
      </c>
      <c r="C484" s="41">
        <f t="shared" si="38"/>
        <v>11749.291492743865</v>
      </c>
      <c r="D484" s="43">
        <f t="shared" si="35"/>
        <v>-1100.427281208101</v>
      </c>
      <c r="E484" s="43">
        <f t="shared" si="36"/>
        <v>-58.746457463719317</v>
      </c>
      <c r="F484" s="43">
        <f t="shared" si="37"/>
        <v>-1041.6808237443818</v>
      </c>
      <c r="G484" s="41">
        <f t="shared" si="39"/>
        <v>10707.610668999483</v>
      </c>
    </row>
    <row r="485" spans="2:7" ht="16.5" thickTop="1" thickBot="1" x14ac:dyDescent="0.3">
      <c r="B485">
        <v>471</v>
      </c>
      <c r="C485" s="41">
        <f t="shared" si="38"/>
        <v>10707.610668999483</v>
      </c>
      <c r="D485" s="43">
        <f t="shared" si="35"/>
        <v>-1100.427281208101</v>
      </c>
      <c r="E485" s="43">
        <f t="shared" si="36"/>
        <v>-53.538053344997415</v>
      </c>
      <c r="F485" s="43">
        <f t="shared" si="37"/>
        <v>-1046.8892278631035</v>
      </c>
      <c r="G485" s="41">
        <f t="shared" si="39"/>
        <v>9660.7214411363802</v>
      </c>
    </row>
    <row r="486" spans="2:7" ht="16.5" thickTop="1" thickBot="1" x14ac:dyDescent="0.3">
      <c r="B486">
        <v>472</v>
      </c>
      <c r="C486" s="41">
        <f t="shared" si="38"/>
        <v>9660.7214411363802</v>
      </c>
      <c r="D486" s="43">
        <f t="shared" si="35"/>
        <v>-1100.427281208101</v>
      </c>
      <c r="E486" s="43">
        <f t="shared" si="36"/>
        <v>-48.303607205681892</v>
      </c>
      <c r="F486" s="43">
        <f t="shared" si="37"/>
        <v>-1052.1236740024192</v>
      </c>
      <c r="G486" s="41">
        <f t="shared" si="39"/>
        <v>8608.5977671339606</v>
      </c>
    </row>
    <row r="487" spans="2:7" ht="16.5" thickTop="1" thickBot="1" x14ac:dyDescent="0.3">
      <c r="B487">
        <v>473</v>
      </c>
      <c r="C487" s="41">
        <f t="shared" si="38"/>
        <v>8608.5977671339606</v>
      </c>
      <c r="D487" s="43">
        <f t="shared" si="35"/>
        <v>-1100.427281208101</v>
      </c>
      <c r="E487" s="43">
        <f t="shared" si="36"/>
        <v>-43.042988835669803</v>
      </c>
      <c r="F487" s="43">
        <f t="shared" si="37"/>
        <v>-1057.3842923724312</v>
      </c>
      <c r="G487" s="41">
        <f t="shared" si="39"/>
        <v>7551.2134747615291</v>
      </c>
    </row>
    <row r="488" spans="2:7" ht="16.5" thickTop="1" thickBot="1" x14ac:dyDescent="0.3">
      <c r="B488">
        <v>474</v>
      </c>
      <c r="C488" s="41">
        <f t="shared" si="38"/>
        <v>7551.2134747615291</v>
      </c>
      <c r="D488" s="43">
        <f t="shared" si="35"/>
        <v>-1100.427281208101</v>
      </c>
      <c r="E488" s="43">
        <f t="shared" si="36"/>
        <v>-37.756067373807646</v>
      </c>
      <c r="F488" s="43">
        <f t="shared" si="37"/>
        <v>-1062.6712138342934</v>
      </c>
      <c r="G488" s="41">
        <f t="shared" si="39"/>
        <v>6488.5422609272355</v>
      </c>
    </row>
    <row r="489" spans="2:7" ht="16.5" thickTop="1" thickBot="1" x14ac:dyDescent="0.3">
      <c r="B489">
        <v>475</v>
      </c>
      <c r="C489" s="41">
        <f t="shared" si="38"/>
        <v>6488.5422609272355</v>
      </c>
      <c r="D489" s="43">
        <f t="shared" si="35"/>
        <v>-1100.427281208101</v>
      </c>
      <c r="E489" s="43">
        <f t="shared" si="36"/>
        <v>-32.442711304636177</v>
      </c>
      <c r="F489" s="43">
        <f t="shared" si="37"/>
        <v>-1067.9845699034649</v>
      </c>
      <c r="G489" s="41">
        <f t="shared" si="39"/>
        <v>5420.5576910237705</v>
      </c>
    </row>
    <row r="490" spans="2:7" ht="16.5" thickTop="1" thickBot="1" x14ac:dyDescent="0.3">
      <c r="B490">
        <v>476</v>
      </c>
      <c r="C490" s="41">
        <f t="shared" si="38"/>
        <v>5420.5576910237705</v>
      </c>
      <c r="D490" s="43">
        <f t="shared" si="35"/>
        <v>-1100.427281208101</v>
      </c>
      <c r="E490" s="43">
        <f t="shared" si="36"/>
        <v>-27.102788455118851</v>
      </c>
      <c r="F490" s="43">
        <f t="shared" si="37"/>
        <v>-1073.3244927529822</v>
      </c>
      <c r="G490" s="41">
        <f t="shared" si="39"/>
        <v>4347.2331982707883</v>
      </c>
    </row>
    <row r="491" spans="2:7" ht="16.5" thickTop="1" thickBot="1" x14ac:dyDescent="0.3">
      <c r="B491">
        <v>477</v>
      </c>
      <c r="C491" s="41">
        <f t="shared" si="38"/>
        <v>4347.2331982707883</v>
      </c>
      <c r="D491" s="43">
        <f t="shared" si="35"/>
        <v>-1100.427281208101</v>
      </c>
      <c r="E491" s="43">
        <f t="shared" si="36"/>
        <v>-21.736165991353943</v>
      </c>
      <c r="F491" s="43">
        <f t="shared" si="37"/>
        <v>-1078.691115216747</v>
      </c>
      <c r="G491" s="41">
        <f t="shared" si="39"/>
        <v>3268.5420830540415</v>
      </c>
    </row>
    <row r="492" spans="2:7" ht="16.5" thickTop="1" thickBot="1" x14ac:dyDescent="0.3">
      <c r="B492">
        <v>478</v>
      </c>
      <c r="C492" s="41">
        <f t="shared" si="38"/>
        <v>3268.5420830540415</v>
      </c>
      <c r="D492" s="43">
        <f t="shared" si="35"/>
        <v>-1100.427281208101</v>
      </c>
      <c r="E492" s="43">
        <f t="shared" si="36"/>
        <v>-16.342710415270208</v>
      </c>
      <c r="F492" s="43">
        <f t="shared" si="37"/>
        <v>-1084.0845707928308</v>
      </c>
      <c r="G492" s="41">
        <f t="shared" si="39"/>
        <v>2184.4575122612105</v>
      </c>
    </row>
    <row r="493" spans="2:7" ht="16.5" thickTop="1" thickBot="1" x14ac:dyDescent="0.3">
      <c r="B493">
        <v>479</v>
      </c>
      <c r="C493" s="41">
        <f t="shared" si="38"/>
        <v>2184.4575122612105</v>
      </c>
      <c r="D493" s="43">
        <f t="shared" si="35"/>
        <v>-1100.427281208101</v>
      </c>
      <c r="E493" s="43">
        <f t="shared" si="36"/>
        <v>-10.922287561306051</v>
      </c>
      <c r="F493" s="43">
        <f t="shared" si="37"/>
        <v>-1089.5049936467949</v>
      </c>
      <c r="G493" s="41">
        <f t="shared" si="39"/>
        <v>1094.9525186144156</v>
      </c>
    </row>
    <row r="494" spans="2:7" ht="16.5" thickTop="1" thickBot="1" x14ac:dyDescent="0.3">
      <c r="B494">
        <v>480</v>
      </c>
      <c r="C494" s="41">
        <f t="shared" si="38"/>
        <v>1094.9525186144156</v>
      </c>
      <c r="D494" s="43">
        <f t="shared" si="35"/>
        <v>-1100.427281208101</v>
      </c>
      <c r="E494" s="43">
        <f t="shared" si="36"/>
        <v>-5.4747625930720778</v>
      </c>
      <c r="F494" s="43">
        <f t="shared" si="37"/>
        <v>-1094.952518615029</v>
      </c>
      <c r="G494" s="41">
        <f t="shared" si="39"/>
        <v>-6.134541763458401E-10</v>
      </c>
    </row>
    <row r="495" spans="2:7" ht="15.75" thickTop="1" x14ac:dyDescent="0.25"/>
  </sheetData>
  <mergeCells count="1">
    <mergeCell ref="C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Scenario Summary</vt:lpstr>
      <vt:lpstr>Scenario Manager</vt:lpstr>
      <vt:lpstr>Forecasting Sheet</vt:lpstr>
      <vt:lpstr>Forecast</vt:lpstr>
      <vt:lpstr>Sensitivity Analysis</vt:lpstr>
      <vt:lpstr>Amortization</vt:lpstr>
      <vt:lpstr>Fixed_Cost</vt:lpstr>
      <vt:lpstr>Profit</vt:lpstr>
      <vt:lpstr>Selling_Price</vt:lpstr>
      <vt:lpstr>Units_Sold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NADIR ABDULHADI</cp:lastModifiedBy>
  <dcterms:created xsi:type="dcterms:W3CDTF">2025-05-21T11:15:08Z</dcterms:created>
  <dcterms:modified xsi:type="dcterms:W3CDTF">2025-10-23T17:03:13Z</dcterms:modified>
</cp:coreProperties>
</file>