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ver Page" sheetId="1" r:id="rId1"/>
    <sheet name="Short Straddle" sheetId="4" r:id="rId2"/>
    <sheet name="Sheet3" sheetId="3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N10" i="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14"/>
  <c r="C15"/>
  <c r="C16" s="1"/>
  <c r="G14"/>
  <c r="I14" s="1"/>
  <c r="D14"/>
  <c r="F14" s="1"/>
  <c r="D10"/>
  <c r="H8" s="1"/>
  <c r="H9"/>
  <c r="H5"/>
  <c r="H7" l="1"/>
  <c r="H6"/>
  <c r="J14"/>
  <c r="C17"/>
  <c r="G16"/>
  <c r="D16"/>
  <c r="F16" s="1"/>
  <c r="D15"/>
  <c r="F15" s="1"/>
  <c r="G15"/>
  <c r="I15" s="1"/>
  <c r="I16" l="1"/>
  <c r="J16" s="1"/>
  <c r="C18"/>
  <c r="G17"/>
  <c r="D17"/>
  <c r="F17" s="1"/>
  <c r="J15"/>
  <c r="I17" l="1"/>
  <c r="J17" s="1"/>
  <c r="C19"/>
  <c r="G18"/>
  <c r="D18"/>
  <c r="F18" s="1"/>
  <c r="I18" l="1"/>
  <c r="J18" s="1"/>
  <c r="C20"/>
  <c r="G19"/>
  <c r="D19"/>
  <c r="F19" s="1"/>
  <c r="I19" l="1"/>
  <c r="J19" s="1"/>
  <c r="C21"/>
  <c r="G20"/>
  <c r="D20"/>
  <c r="F20" s="1"/>
  <c r="I20" l="1"/>
  <c r="J20" s="1"/>
  <c r="C22"/>
  <c r="G21"/>
  <c r="D21"/>
  <c r="F21" s="1"/>
  <c r="I21" l="1"/>
  <c r="J21" s="1"/>
  <c r="C23"/>
  <c r="G22"/>
  <c r="D22"/>
  <c r="F22" s="1"/>
  <c r="I22" l="1"/>
  <c r="J22" s="1"/>
  <c r="C24"/>
  <c r="G23"/>
  <c r="D23"/>
  <c r="F23" s="1"/>
  <c r="I23" l="1"/>
  <c r="J23" s="1"/>
  <c r="C25"/>
  <c r="G24"/>
  <c r="D24"/>
  <c r="F24" s="1"/>
  <c r="I24" l="1"/>
  <c r="J24" s="1"/>
  <c r="C26"/>
  <c r="G25"/>
  <c r="D25"/>
  <c r="F25" s="1"/>
  <c r="I25" l="1"/>
  <c r="J25" s="1"/>
  <c r="C27"/>
  <c r="G26"/>
  <c r="I26" s="1"/>
  <c r="D26"/>
  <c r="F26" s="1"/>
  <c r="J26" l="1"/>
  <c r="C28"/>
  <c r="G27"/>
  <c r="I27" s="1"/>
  <c r="D27"/>
  <c r="F27" s="1"/>
  <c r="J27" l="1"/>
  <c r="C29"/>
  <c r="G28"/>
  <c r="I28" s="1"/>
  <c r="D28"/>
  <c r="F28" s="1"/>
  <c r="J28" l="1"/>
  <c r="C30"/>
  <c r="G29"/>
  <c r="I29" s="1"/>
  <c r="D29"/>
  <c r="F29" s="1"/>
  <c r="J29" l="1"/>
  <c r="C31"/>
  <c r="G30"/>
  <c r="I30" s="1"/>
  <c r="D30"/>
  <c r="F30" s="1"/>
  <c r="J30" l="1"/>
  <c r="C32"/>
  <c r="G31"/>
  <c r="D31"/>
  <c r="F31" s="1"/>
  <c r="I31" l="1"/>
  <c r="J31" s="1"/>
  <c r="C33"/>
  <c r="G32"/>
  <c r="D32"/>
  <c r="F32" s="1"/>
  <c r="I32" l="1"/>
  <c r="J32" s="1"/>
  <c r="C34"/>
  <c r="G33"/>
  <c r="D33"/>
  <c r="F33" s="1"/>
  <c r="I33" l="1"/>
  <c r="J33" s="1"/>
  <c r="G34"/>
  <c r="I34" s="1"/>
  <c r="D34"/>
  <c r="F34" s="1"/>
  <c r="J34" l="1"/>
</calcChain>
</file>

<file path=xl/sharedStrings.xml><?xml version="1.0" encoding="utf-8"?>
<sst xmlns="http://schemas.openxmlformats.org/spreadsheetml/2006/main" count="33" uniqueCount="31">
  <si>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</si>
  <si>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</si>
  <si>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</si>
  <si>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</si>
  <si>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</si>
  <si>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</si>
  <si>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</si>
  <si>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</si>
  <si>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Spot Price</t>
  </si>
  <si>
    <t>Calculations</t>
  </si>
  <si>
    <t>Market Expiry</t>
  </si>
  <si>
    <t>PR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</si>
  <si>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</si>
  <si>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</si>
  <si>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</si>
  <si>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</si>
  <si>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</si>
  <si>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</si>
  <si>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</si>
  <si>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</si>
  <si>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</si>
  <si>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CE Premium</t>
  </si>
  <si>
    <t>PE Premium</t>
  </si>
  <si>
    <t>Net debit</t>
  </si>
  <si>
    <t>CE_IV</t>
  </si>
  <si>
    <t>CE Payoff</t>
  </si>
  <si>
    <t>PE_IV</t>
  </si>
  <si>
    <t>PE_Payoff</t>
  </si>
  <si>
    <t>Short Straddle</t>
  </si>
  <si>
    <t>ATM , CE , Selll</t>
  </si>
  <si>
    <t>ATM, PE, Selll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</si>
</sst>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5" fillId="0" borderId="0" xfId="0" applyFont="1"/>
    <xf numFmtId="0" fontId="2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Short Straddle</a:t>
            </a:r>
          </a:p>
        </c:rich>
      </c:tx>
      <c:layout/>
      <c:spPr>
        <a:solidFill>
          <a:schemeClr val="accent3">
            <a:lumMod val="40000"/>
            <a:lumOff val="60000"/>
          </a:schemeClr>
        </a:solidFill>
      </c:spPr>
    </c:title>
    <c:plotArea>
      <c:layout/>
      <c:lineChart>
        <c:grouping val="standard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'Short Straddle'!$C$14:$C$34</c:f>
              <c:numCache>
                <c:formatCode>General</c:formatCode>
                <c:ptCount val="21"/>
                <c:pt idx="0">
                  <c:v>6500</c:v>
                </c:pt>
                <c:pt idx="1">
                  <c:v>6600</c:v>
                </c:pt>
                <c:pt idx="2">
                  <c:v>6700</c:v>
                </c:pt>
                <c:pt idx="3">
                  <c:v>6800</c:v>
                </c:pt>
                <c:pt idx="4">
                  <c:v>6900</c:v>
                </c:pt>
                <c:pt idx="5">
                  <c:v>7000</c:v>
                </c:pt>
                <c:pt idx="6">
                  <c:v>7100</c:v>
                </c:pt>
                <c:pt idx="7">
                  <c:v>7200</c:v>
                </c:pt>
                <c:pt idx="8">
                  <c:v>7300</c:v>
                </c:pt>
                <c:pt idx="9">
                  <c:v>7400</c:v>
                </c:pt>
                <c:pt idx="10">
                  <c:v>7500</c:v>
                </c:pt>
                <c:pt idx="11">
                  <c:v>7600</c:v>
                </c:pt>
                <c:pt idx="12">
                  <c:v>7700</c:v>
                </c:pt>
                <c:pt idx="13">
                  <c:v>7800</c:v>
                </c:pt>
                <c:pt idx="14">
                  <c:v>7900</c:v>
                </c:pt>
                <c:pt idx="15">
                  <c:v>8000</c:v>
                </c:pt>
                <c:pt idx="16">
                  <c:v>8100</c:v>
                </c:pt>
                <c:pt idx="17">
                  <c:v>8200</c:v>
                </c:pt>
                <c:pt idx="18">
                  <c:v>8300</c:v>
                </c:pt>
                <c:pt idx="19">
                  <c:v>8400</c:v>
                </c:pt>
                <c:pt idx="20">
                  <c:v>8500</c:v>
                </c:pt>
              </c:numCache>
            </c:numRef>
          </c:cat>
          <c:val>
            <c:numRef>
              <c:f>'Short Straddle'!$J$14:$J$34</c:f>
              <c:numCache>
                <c:formatCode>General</c:formatCode>
                <c:ptCount val="21"/>
                <c:pt idx="0">
                  <c:v>-935</c:v>
                </c:pt>
                <c:pt idx="1">
                  <c:v>-835</c:v>
                </c:pt>
                <c:pt idx="2">
                  <c:v>-735</c:v>
                </c:pt>
                <c:pt idx="3">
                  <c:v>-635</c:v>
                </c:pt>
                <c:pt idx="4">
                  <c:v>-535</c:v>
                </c:pt>
                <c:pt idx="5">
                  <c:v>-435</c:v>
                </c:pt>
                <c:pt idx="6">
                  <c:v>-335</c:v>
                </c:pt>
                <c:pt idx="7">
                  <c:v>-235</c:v>
                </c:pt>
                <c:pt idx="8">
                  <c:v>-135</c:v>
                </c:pt>
                <c:pt idx="9">
                  <c:v>-35</c:v>
                </c:pt>
                <c:pt idx="10">
                  <c:v>65</c:v>
                </c:pt>
                <c:pt idx="11">
                  <c:v>165</c:v>
                </c:pt>
                <c:pt idx="12">
                  <c:v>65</c:v>
                </c:pt>
                <c:pt idx="13">
                  <c:v>-35</c:v>
                </c:pt>
                <c:pt idx="14">
                  <c:v>-135</c:v>
                </c:pt>
                <c:pt idx="15">
                  <c:v>-235</c:v>
                </c:pt>
                <c:pt idx="16">
                  <c:v>-335</c:v>
                </c:pt>
                <c:pt idx="17">
                  <c:v>-435</c:v>
                </c:pt>
                <c:pt idx="18">
                  <c:v>-535</c:v>
                </c:pt>
                <c:pt idx="19">
                  <c:v>-635</c:v>
                </c:pt>
                <c:pt idx="20">
                  <c:v>-735</c:v>
                </c:pt>
              </c:numCache>
            </c:numRef>
          </c:val>
        </c:ser>
        <c:marker val="1"/>
        <c:axId val="125396864"/>
        <c:axId val="125398400"/>
      </c:lineChart>
      <c:catAx>
        <c:axId val="1253968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25398400"/>
        <c:crosses val="autoZero"/>
        <c:auto val="1"/>
        <c:lblAlgn val="ctr"/>
        <c:lblOffset val="100"/>
        <c:tickLblSkip val="2"/>
      </c:catAx>
      <c:valAx>
        <c:axId val="125398400"/>
        <c:scaling>
          <c:orientation val="minMax"/>
          <c:max val="200"/>
          <c:min val="-1000"/>
        </c:scaling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tickLblPos val="nextTo"/>
        <c:crossAx val="125396864"/>
        <c:crosses val="autoZero"/>
        <c:crossBetween val="midCat"/>
      </c:valAx>
      <c:spPr>
        <a:ln>
          <a:noFill/>
        </a:ln>
      </c:spPr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142875</xdr:rowOff>
    </xdr:from>
    <xdr:to>
      <xdr:col>17</xdr:col>
      <xdr:colOff>290512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showGridLines="0" workbookViewId="0">
      <selection activeCell="B10" sqref="B10"/>
    </sheetView>
  </sheetViews>
  <sheetFormatPr defaultColWidth="0" defaultRowHeight="15" zeroHeight="1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/>
    <row r="2" spans="3:5"/>
    <row r="3" spans="3:5"/>
    <row r="4" spans="3:5"/>
    <row r="5" spans="3:5">
      <c r="C5" s="1"/>
      <c r="D5" s="6" t="s">
        <v>0</v>
      </c>
      <c r="E5" s="4" t="s">
        <v>28</v>
      </c>
    </row>
    <row r="6" spans="3:5">
      <c r="D6" s="7" t="s">
        <v>1</v>
      </c>
      <c r="E6" s="28">
        <v>2</v>
      </c>
    </row>
    <row r="7" spans="3:5">
      <c r="D7" s="8" t="s">
        <v>2</v>
      </c>
      <c r="E7" s="5" t="s">
        <v>20</v>
      </c>
    </row>
    <row r="8" spans="3:5"/>
    <row r="9" spans="3:5"/>
    <row r="10" spans="3:5"/>
    <row r="11" spans="3: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showGridLines="0" tabSelected="1" topLeftCell="A8" zoomScale="80" zoomScaleNormal="80" workbookViewId="0">
      <selection activeCell="M33" sqref="M33"/>
    </sheetView>
  </sheetViews>
  <sheetFormatPr defaultRowHeight="1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4" ht="18.75">
      <c r="A1" s="27" t="s">
        <v>28</v>
      </c>
    </row>
    <row r="2" spans="1:14" ht="6.75" customHeight="1"/>
    <row r="3" spans="1:14">
      <c r="C3" s="11" t="s">
        <v>3</v>
      </c>
      <c r="D3" s="12" t="s">
        <v>4</v>
      </c>
    </row>
    <row r="4" spans="1:14">
      <c r="C4" s="2" t="s">
        <v>5</v>
      </c>
      <c r="D4" s="13" t="s">
        <v>6</v>
      </c>
      <c r="F4" s="10" t="s">
        <v>13</v>
      </c>
    </row>
    <row r="5" spans="1:14">
      <c r="C5" s="2" t="s">
        <v>8</v>
      </c>
      <c r="D5" s="13">
        <v>7589</v>
      </c>
      <c r="F5" s="17" t="s">
        <v>12</v>
      </c>
      <c r="G5" s="18"/>
      <c r="H5" s="19">
        <f>D6-D7</f>
        <v>0</v>
      </c>
    </row>
    <row r="6" spans="1:14">
      <c r="C6" s="2" t="s">
        <v>29</v>
      </c>
      <c r="D6" s="13">
        <v>7600</v>
      </c>
      <c r="F6" s="2" t="s">
        <v>16</v>
      </c>
      <c r="G6" s="9"/>
      <c r="H6" s="20">
        <f>D7-D10</f>
        <v>7435</v>
      </c>
    </row>
    <row r="7" spans="1:14">
      <c r="C7" s="2" t="s">
        <v>30</v>
      </c>
      <c r="D7" s="13">
        <v>7600</v>
      </c>
      <c r="F7" s="25" t="s">
        <v>17</v>
      </c>
      <c r="G7" s="9"/>
      <c r="H7" s="20">
        <f>D6+D10</f>
        <v>7765</v>
      </c>
    </row>
    <row r="8" spans="1:14">
      <c r="C8" s="2" t="s">
        <v>21</v>
      </c>
      <c r="D8" s="13">
        <v>77</v>
      </c>
      <c r="F8" s="2" t="s">
        <v>15</v>
      </c>
      <c r="G8" s="9"/>
      <c r="H8" s="20">
        <f>D10</f>
        <v>165</v>
      </c>
    </row>
    <row r="9" spans="1:14">
      <c r="C9" s="2" t="s">
        <v>22</v>
      </c>
      <c r="D9" s="13">
        <v>88</v>
      </c>
      <c r="F9" s="2" t="s">
        <v>19</v>
      </c>
      <c r="G9" s="9"/>
      <c r="H9" s="20">
        <f>D7</f>
        <v>7600</v>
      </c>
    </row>
    <row r="10" spans="1:14">
      <c r="C10" s="3" t="s">
        <v>23</v>
      </c>
      <c r="D10" s="14">
        <f>D8+D9</f>
        <v>165</v>
      </c>
      <c r="F10" s="24" t="s">
        <v>14</v>
      </c>
      <c r="G10" s="26"/>
      <c r="H10" s="21" t="s">
        <v>18</v>
      </c>
      <c r="N10">
        <f>165-88</f>
        <v>77</v>
      </c>
    </row>
    <row r="11" spans="1:14">
      <c r="C11" s="9"/>
      <c r="D11" s="9"/>
    </row>
    <row r="12" spans="1:14">
      <c r="A12" s="10" t="s">
        <v>9</v>
      </c>
    </row>
    <row r="13" spans="1:14">
      <c r="C13" s="29" t="s">
        <v>10</v>
      </c>
      <c r="D13" s="29" t="s">
        <v>24</v>
      </c>
      <c r="E13" s="29" t="s">
        <v>11</v>
      </c>
      <c r="F13" s="29" t="s">
        <v>25</v>
      </c>
      <c r="G13" s="29" t="s">
        <v>26</v>
      </c>
      <c r="H13" s="29" t="s">
        <v>11</v>
      </c>
      <c r="I13" s="29" t="s">
        <v>27</v>
      </c>
      <c r="J13" s="29" t="s">
        <v>7</v>
      </c>
      <c r="K13" s="15"/>
      <c r="L13" s="1"/>
      <c r="M13" s="22"/>
    </row>
    <row r="14" spans="1:14">
      <c r="C14" s="16">
        <v>6500</v>
      </c>
      <c r="D14" s="16">
        <f>MAX(C14-$D$6,0)</f>
        <v>0</v>
      </c>
      <c r="E14" s="16">
        <f>$D$8</f>
        <v>77</v>
      </c>
      <c r="F14" s="16">
        <f>E14-D14</f>
        <v>77</v>
      </c>
      <c r="G14" s="16">
        <f>MAX($D$7-C14,0)</f>
        <v>1100</v>
      </c>
      <c r="H14" s="16">
        <f>$D$9</f>
        <v>88</v>
      </c>
      <c r="I14" s="16">
        <f>H14-G14</f>
        <v>-1012</v>
      </c>
      <c r="J14" s="16">
        <f>I14+F14</f>
        <v>-935</v>
      </c>
      <c r="K14" s="15"/>
    </row>
    <row r="15" spans="1:14">
      <c r="C15" s="16">
        <f>C14+100</f>
        <v>6600</v>
      </c>
      <c r="D15" s="16">
        <f t="shared" ref="D15:D34" si="0">MAX(C15-$D$6,0)</f>
        <v>0</v>
      </c>
      <c r="E15" s="16">
        <f t="shared" ref="E15:E34" si="1">$D$8</f>
        <v>77</v>
      </c>
      <c r="F15" s="16">
        <f t="shared" ref="F15:F34" si="2">E15-D15</f>
        <v>77</v>
      </c>
      <c r="G15" s="16">
        <f t="shared" ref="G15:G34" si="3">MAX($D$7-C15,0)</f>
        <v>1000</v>
      </c>
      <c r="H15" s="16">
        <f t="shared" ref="H15:H34" si="4">$D$9</f>
        <v>88</v>
      </c>
      <c r="I15" s="16">
        <f t="shared" ref="I15:I34" si="5">H15-G15</f>
        <v>-912</v>
      </c>
      <c r="J15" s="16">
        <f t="shared" ref="J15:J34" si="6">I15+F15</f>
        <v>-835</v>
      </c>
      <c r="K15" s="15"/>
    </row>
    <row r="16" spans="1:14">
      <c r="C16" s="16">
        <f>C15+100</f>
        <v>6700</v>
      </c>
      <c r="D16" s="16">
        <f t="shared" si="0"/>
        <v>0</v>
      </c>
      <c r="E16" s="16">
        <f t="shared" si="1"/>
        <v>77</v>
      </c>
      <c r="F16" s="16">
        <f t="shared" si="2"/>
        <v>77</v>
      </c>
      <c r="G16" s="16">
        <f t="shared" si="3"/>
        <v>900</v>
      </c>
      <c r="H16" s="16">
        <f t="shared" si="4"/>
        <v>88</v>
      </c>
      <c r="I16" s="16">
        <f t="shared" si="5"/>
        <v>-812</v>
      </c>
      <c r="J16" s="16">
        <f t="shared" si="6"/>
        <v>-735</v>
      </c>
      <c r="K16" s="15"/>
    </row>
    <row r="17" spans="3:11">
      <c r="C17" s="16">
        <f>C16+100</f>
        <v>6800</v>
      </c>
      <c r="D17" s="16">
        <f t="shared" si="0"/>
        <v>0</v>
      </c>
      <c r="E17" s="16">
        <f t="shared" si="1"/>
        <v>77</v>
      </c>
      <c r="F17" s="16">
        <f t="shared" si="2"/>
        <v>77</v>
      </c>
      <c r="G17" s="16">
        <f t="shared" si="3"/>
        <v>800</v>
      </c>
      <c r="H17" s="16">
        <f t="shared" si="4"/>
        <v>88</v>
      </c>
      <c r="I17" s="16">
        <f t="shared" si="5"/>
        <v>-712</v>
      </c>
      <c r="J17" s="16">
        <f t="shared" si="6"/>
        <v>-635</v>
      </c>
      <c r="K17" s="15"/>
    </row>
    <row r="18" spans="3:11">
      <c r="C18" s="16">
        <f t="shared" ref="C18:C34" si="7">C17+100</f>
        <v>6900</v>
      </c>
      <c r="D18" s="16">
        <f t="shared" si="0"/>
        <v>0</v>
      </c>
      <c r="E18" s="16">
        <f t="shared" si="1"/>
        <v>77</v>
      </c>
      <c r="F18" s="16">
        <f t="shared" si="2"/>
        <v>77</v>
      </c>
      <c r="G18" s="16">
        <f t="shared" si="3"/>
        <v>700</v>
      </c>
      <c r="H18" s="16">
        <f t="shared" si="4"/>
        <v>88</v>
      </c>
      <c r="I18" s="16">
        <f t="shared" si="5"/>
        <v>-612</v>
      </c>
      <c r="J18" s="16">
        <f t="shared" si="6"/>
        <v>-535</v>
      </c>
      <c r="K18" s="15"/>
    </row>
    <row r="19" spans="3:11">
      <c r="C19" s="16">
        <f t="shared" si="7"/>
        <v>7000</v>
      </c>
      <c r="D19" s="16">
        <f t="shared" si="0"/>
        <v>0</v>
      </c>
      <c r="E19" s="16">
        <f t="shared" si="1"/>
        <v>77</v>
      </c>
      <c r="F19" s="16">
        <f t="shared" si="2"/>
        <v>77</v>
      </c>
      <c r="G19" s="16">
        <f t="shared" si="3"/>
        <v>600</v>
      </c>
      <c r="H19" s="16">
        <f t="shared" si="4"/>
        <v>88</v>
      </c>
      <c r="I19" s="16">
        <f t="shared" si="5"/>
        <v>-512</v>
      </c>
      <c r="J19" s="16">
        <f t="shared" si="6"/>
        <v>-435</v>
      </c>
      <c r="K19" s="15"/>
    </row>
    <row r="20" spans="3:11">
      <c r="C20" s="16">
        <f>C19+100</f>
        <v>7100</v>
      </c>
      <c r="D20" s="16">
        <f t="shared" si="0"/>
        <v>0</v>
      </c>
      <c r="E20" s="16">
        <f t="shared" si="1"/>
        <v>77</v>
      </c>
      <c r="F20" s="16">
        <f t="shared" si="2"/>
        <v>77</v>
      </c>
      <c r="G20" s="16">
        <f t="shared" si="3"/>
        <v>500</v>
      </c>
      <c r="H20" s="16">
        <f t="shared" si="4"/>
        <v>88</v>
      </c>
      <c r="I20" s="16">
        <f t="shared" si="5"/>
        <v>-412</v>
      </c>
      <c r="J20" s="16">
        <f t="shared" si="6"/>
        <v>-335</v>
      </c>
      <c r="K20" s="15"/>
    </row>
    <row r="21" spans="3:11">
      <c r="C21" s="16">
        <f t="shared" si="7"/>
        <v>7200</v>
      </c>
      <c r="D21" s="16">
        <f t="shared" si="0"/>
        <v>0</v>
      </c>
      <c r="E21" s="16">
        <f t="shared" si="1"/>
        <v>77</v>
      </c>
      <c r="F21" s="16">
        <f t="shared" si="2"/>
        <v>77</v>
      </c>
      <c r="G21" s="16">
        <f t="shared" si="3"/>
        <v>400</v>
      </c>
      <c r="H21" s="16">
        <f t="shared" si="4"/>
        <v>88</v>
      </c>
      <c r="I21" s="16">
        <f t="shared" si="5"/>
        <v>-312</v>
      </c>
      <c r="J21" s="16">
        <f t="shared" si="6"/>
        <v>-235</v>
      </c>
      <c r="K21" s="15"/>
    </row>
    <row r="22" spans="3:11">
      <c r="C22" s="16">
        <f>C21+100</f>
        <v>7300</v>
      </c>
      <c r="D22" s="16">
        <f t="shared" si="0"/>
        <v>0</v>
      </c>
      <c r="E22" s="16">
        <f t="shared" si="1"/>
        <v>77</v>
      </c>
      <c r="F22" s="16">
        <f t="shared" si="2"/>
        <v>77</v>
      </c>
      <c r="G22" s="16">
        <f t="shared" si="3"/>
        <v>300</v>
      </c>
      <c r="H22" s="16">
        <f t="shared" si="4"/>
        <v>88</v>
      </c>
      <c r="I22" s="16">
        <f t="shared" si="5"/>
        <v>-212</v>
      </c>
      <c r="J22" s="16">
        <f t="shared" si="6"/>
        <v>-135</v>
      </c>
      <c r="K22" s="15"/>
    </row>
    <row r="23" spans="3:11">
      <c r="C23" s="16">
        <f>C22+100</f>
        <v>7400</v>
      </c>
      <c r="D23" s="16">
        <f t="shared" si="0"/>
        <v>0</v>
      </c>
      <c r="E23" s="16">
        <f t="shared" si="1"/>
        <v>77</v>
      </c>
      <c r="F23" s="16">
        <f t="shared" si="2"/>
        <v>77</v>
      </c>
      <c r="G23" s="16">
        <f t="shared" si="3"/>
        <v>200</v>
      </c>
      <c r="H23" s="16">
        <f t="shared" si="4"/>
        <v>88</v>
      </c>
      <c r="I23" s="16">
        <f t="shared" si="5"/>
        <v>-112</v>
      </c>
      <c r="J23" s="16">
        <f t="shared" si="6"/>
        <v>-35</v>
      </c>
      <c r="K23" s="15"/>
    </row>
    <row r="24" spans="3:11">
      <c r="C24" s="16">
        <f t="shared" si="7"/>
        <v>7500</v>
      </c>
      <c r="D24" s="16">
        <f t="shared" si="0"/>
        <v>0</v>
      </c>
      <c r="E24" s="16">
        <f t="shared" si="1"/>
        <v>77</v>
      </c>
      <c r="F24" s="16">
        <f t="shared" si="2"/>
        <v>77</v>
      </c>
      <c r="G24" s="16">
        <f t="shared" si="3"/>
        <v>100</v>
      </c>
      <c r="H24" s="16">
        <f t="shared" si="4"/>
        <v>88</v>
      </c>
      <c r="I24" s="16">
        <f t="shared" si="5"/>
        <v>-12</v>
      </c>
      <c r="J24" s="16">
        <f t="shared" si="6"/>
        <v>65</v>
      </c>
      <c r="K24" s="15"/>
    </row>
    <row r="25" spans="3:11">
      <c r="C25" s="16">
        <f t="shared" si="7"/>
        <v>7600</v>
      </c>
      <c r="D25" s="16">
        <f t="shared" si="0"/>
        <v>0</v>
      </c>
      <c r="E25" s="16">
        <f t="shared" si="1"/>
        <v>77</v>
      </c>
      <c r="F25" s="16">
        <f t="shared" si="2"/>
        <v>77</v>
      </c>
      <c r="G25" s="16">
        <f t="shared" si="3"/>
        <v>0</v>
      </c>
      <c r="H25" s="16">
        <f t="shared" si="4"/>
        <v>88</v>
      </c>
      <c r="I25" s="16">
        <f t="shared" si="5"/>
        <v>88</v>
      </c>
      <c r="J25" s="16">
        <f t="shared" si="6"/>
        <v>165</v>
      </c>
      <c r="K25" s="15"/>
    </row>
    <row r="26" spans="3:11">
      <c r="C26" s="16">
        <f t="shared" si="7"/>
        <v>7700</v>
      </c>
      <c r="D26" s="16">
        <f t="shared" si="0"/>
        <v>100</v>
      </c>
      <c r="E26" s="16">
        <f t="shared" si="1"/>
        <v>77</v>
      </c>
      <c r="F26" s="16">
        <f t="shared" si="2"/>
        <v>-23</v>
      </c>
      <c r="G26" s="16">
        <f t="shared" si="3"/>
        <v>0</v>
      </c>
      <c r="H26" s="16">
        <f t="shared" si="4"/>
        <v>88</v>
      </c>
      <c r="I26" s="16">
        <f t="shared" si="5"/>
        <v>88</v>
      </c>
      <c r="J26" s="16">
        <f t="shared" si="6"/>
        <v>65</v>
      </c>
      <c r="K26" s="15"/>
    </row>
    <row r="27" spans="3:11">
      <c r="C27" s="16">
        <f t="shared" si="7"/>
        <v>7800</v>
      </c>
      <c r="D27" s="16">
        <f t="shared" si="0"/>
        <v>200</v>
      </c>
      <c r="E27" s="16">
        <f t="shared" si="1"/>
        <v>77</v>
      </c>
      <c r="F27" s="16">
        <f t="shared" si="2"/>
        <v>-123</v>
      </c>
      <c r="G27" s="16">
        <f t="shared" si="3"/>
        <v>0</v>
      </c>
      <c r="H27" s="16">
        <f t="shared" si="4"/>
        <v>88</v>
      </c>
      <c r="I27" s="16">
        <f t="shared" si="5"/>
        <v>88</v>
      </c>
      <c r="J27" s="16">
        <f t="shared" si="6"/>
        <v>-35</v>
      </c>
      <c r="K27" s="15"/>
    </row>
    <row r="28" spans="3:11">
      <c r="C28" s="16">
        <f t="shared" si="7"/>
        <v>7900</v>
      </c>
      <c r="D28" s="16">
        <f t="shared" si="0"/>
        <v>300</v>
      </c>
      <c r="E28" s="16">
        <f t="shared" si="1"/>
        <v>77</v>
      </c>
      <c r="F28" s="16">
        <f t="shared" si="2"/>
        <v>-223</v>
      </c>
      <c r="G28" s="16">
        <f t="shared" si="3"/>
        <v>0</v>
      </c>
      <c r="H28" s="16">
        <f t="shared" si="4"/>
        <v>88</v>
      </c>
      <c r="I28" s="16">
        <f t="shared" si="5"/>
        <v>88</v>
      </c>
      <c r="J28" s="16">
        <f t="shared" si="6"/>
        <v>-135</v>
      </c>
      <c r="K28" s="15"/>
    </row>
    <row r="29" spans="3:11">
      <c r="C29" s="16">
        <f t="shared" si="7"/>
        <v>8000</v>
      </c>
      <c r="D29" s="16">
        <f t="shared" si="0"/>
        <v>400</v>
      </c>
      <c r="E29" s="16">
        <f t="shared" si="1"/>
        <v>77</v>
      </c>
      <c r="F29" s="16">
        <f t="shared" si="2"/>
        <v>-323</v>
      </c>
      <c r="G29" s="16">
        <f t="shared" si="3"/>
        <v>0</v>
      </c>
      <c r="H29" s="16">
        <f t="shared" si="4"/>
        <v>88</v>
      </c>
      <c r="I29" s="16">
        <f t="shared" si="5"/>
        <v>88</v>
      </c>
      <c r="J29" s="16">
        <f t="shared" si="6"/>
        <v>-235</v>
      </c>
      <c r="K29" s="15"/>
    </row>
    <row r="30" spans="3:11">
      <c r="C30" s="16">
        <f t="shared" si="7"/>
        <v>8100</v>
      </c>
      <c r="D30" s="16">
        <f t="shared" si="0"/>
        <v>500</v>
      </c>
      <c r="E30" s="16">
        <f t="shared" si="1"/>
        <v>77</v>
      </c>
      <c r="F30" s="16">
        <f t="shared" si="2"/>
        <v>-423</v>
      </c>
      <c r="G30" s="16">
        <f t="shared" si="3"/>
        <v>0</v>
      </c>
      <c r="H30" s="16">
        <f t="shared" si="4"/>
        <v>88</v>
      </c>
      <c r="I30" s="16">
        <f t="shared" si="5"/>
        <v>88</v>
      </c>
      <c r="J30" s="16">
        <f t="shared" si="6"/>
        <v>-335</v>
      </c>
    </row>
    <row r="31" spans="3:11">
      <c r="C31" s="16">
        <f t="shared" si="7"/>
        <v>8200</v>
      </c>
      <c r="D31" s="16">
        <f t="shared" si="0"/>
        <v>600</v>
      </c>
      <c r="E31" s="16">
        <f t="shared" si="1"/>
        <v>77</v>
      </c>
      <c r="F31" s="16">
        <f t="shared" si="2"/>
        <v>-523</v>
      </c>
      <c r="G31" s="16">
        <f t="shared" si="3"/>
        <v>0</v>
      </c>
      <c r="H31" s="16">
        <f t="shared" si="4"/>
        <v>88</v>
      </c>
      <c r="I31" s="16">
        <f t="shared" si="5"/>
        <v>88</v>
      </c>
      <c r="J31" s="16">
        <f t="shared" si="6"/>
        <v>-435</v>
      </c>
    </row>
    <row r="32" spans="3:11">
      <c r="C32" s="16">
        <f t="shared" si="7"/>
        <v>8300</v>
      </c>
      <c r="D32" s="16">
        <f t="shared" si="0"/>
        <v>700</v>
      </c>
      <c r="E32" s="16">
        <f t="shared" si="1"/>
        <v>77</v>
      </c>
      <c r="F32" s="16">
        <f t="shared" si="2"/>
        <v>-623</v>
      </c>
      <c r="G32" s="16">
        <f t="shared" si="3"/>
        <v>0</v>
      </c>
      <c r="H32" s="16">
        <f t="shared" si="4"/>
        <v>88</v>
      </c>
      <c r="I32" s="16">
        <f t="shared" si="5"/>
        <v>88</v>
      </c>
      <c r="J32" s="16">
        <f t="shared" si="6"/>
        <v>-535</v>
      </c>
    </row>
    <row r="33" spans="3:10">
      <c r="C33" s="16">
        <f t="shared" si="7"/>
        <v>8400</v>
      </c>
      <c r="D33" s="16">
        <f t="shared" si="0"/>
        <v>800</v>
      </c>
      <c r="E33" s="16">
        <f t="shared" si="1"/>
        <v>77</v>
      </c>
      <c r="F33" s="16">
        <f t="shared" si="2"/>
        <v>-723</v>
      </c>
      <c r="G33" s="16">
        <f t="shared" si="3"/>
        <v>0</v>
      </c>
      <c r="H33" s="16">
        <f t="shared" si="4"/>
        <v>88</v>
      </c>
      <c r="I33" s="16">
        <f t="shared" si="5"/>
        <v>88</v>
      </c>
      <c r="J33" s="16">
        <f t="shared" si="6"/>
        <v>-635</v>
      </c>
    </row>
    <row r="34" spans="3:10">
      <c r="C34" s="16">
        <f t="shared" si="7"/>
        <v>8500</v>
      </c>
      <c r="D34" s="16">
        <f t="shared" si="0"/>
        <v>900</v>
      </c>
      <c r="E34" s="16">
        <f t="shared" si="1"/>
        <v>77</v>
      </c>
      <c r="F34" s="16">
        <f t="shared" si="2"/>
        <v>-823</v>
      </c>
      <c r="G34" s="16">
        <f t="shared" si="3"/>
        <v>0</v>
      </c>
      <c r="H34" s="16">
        <f t="shared" si="4"/>
        <v>88</v>
      </c>
      <c r="I34" s="16">
        <f t="shared" si="5"/>
        <v>88</v>
      </c>
      <c r="J34" s="16">
        <f t="shared" si="6"/>
        <v>-735</v>
      </c>
    </row>
    <row r="35" spans="3:10">
      <c r="C35" s="9"/>
      <c r="D35" s="9"/>
      <c r="E35" s="9"/>
    </row>
    <row r="36" spans="3:10">
      <c r="C36" s="9"/>
      <c r="D36" s="9"/>
      <c r="E36" s="9"/>
    </row>
    <row r="37" spans="3:10">
      <c r="C37" s="9"/>
      <c r="D37" s="9"/>
      <c r="E37" s="9"/>
    </row>
    <row r="38" spans="3:10">
      <c r="C38" s="23"/>
      <c r="D38" s="23"/>
      <c r="E38" s="9"/>
    </row>
    <row r="39" spans="3:10">
      <c r="C39" s="23"/>
      <c r="D39" s="23"/>
      <c r="E39" s="9"/>
    </row>
    <row r="40" spans="3:10">
      <c r="C40" s="23"/>
      <c r="D40" s="23"/>
      <c r="E40" s="9"/>
    </row>
    <row r="41" spans="3:10">
      <c r="C41" s="23"/>
      <c r="D41" s="23"/>
      <c r="E4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Short Straddle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2016-04-12T12:59:51Z</dcterms:modified>
</cp:coreProperties>
</file>