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urushith\Downloads\"/>
    </mc:Choice>
  </mc:AlternateContent>
  <xr:revisionPtr revIDLastSave="0" documentId="13_ncr:1_{0501CCBB-6379-47AD-94C8-E4A26020DAC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structions" sheetId="1" r:id="rId1"/>
    <sheet name="Dataset" sheetId="2" r:id="rId2"/>
    <sheet name="Assingment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D5" i="3"/>
  <c r="D19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80" i="3"/>
  <c r="D23" i="3"/>
  <c r="D73" i="3"/>
  <c r="D6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D13" i="3"/>
</calcChain>
</file>

<file path=xl/sharedStrings.xml><?xml version="1.0" encoding="utf-8"?>
<sst xmlns="http://schemas.openxmlformats.org/spreadsheetml/2006/main" count="755" uniqueCount="122">
  <si>
    <t>Perform the following in the dataset from the 'Dataset' sheet.</t>
  </si>
  <si>
    <t>1) Sum, Count, Average:</t>
  </si>
  <si>
    <t>• What is the total price of all products in the dataset?</t>
  </si>
  <si>
    <t>• How many products are there in the dataset?</t>
  </si>
  <si>
    <t>• Calculate the average price of the products.</t>
  </si>
  <si>
    <t>2) Min and Max:</t>
  </si>
  <si>
    <t>• Determine the minimum price among all products.</t>
  </si>
  <si>
    <t>• Find the maximum price among all products.</t>
  </si>
  <si>
    <t>3) IF Function:</t>
  </si>
  <si>
    <t>• Using an IF function, create a new column named Price Range to categorize products with a price greater than or equal to $500 as 'High Price' and others as 'Standard Price'.</t>
  </si>
  <si>
    <t>4) SUMIF and COUNTIF:</t>
  </si>
  <si>
    <t>• Calculate the total price for products in the 'Electronics' category using the SUMIF function.</t>
  </si>
  <si>
    <t>• Determine the count of products with a price less than $100 using the COUNTIF function.</t>
  </si>
  <si>
    <t>5) Text Formatting - LEFT, RIGHT, MID:</t>
  </si>
  <si>
    <t>• Create a new column named Day with the first 2 characters of each 'Product ID' using the LEFT function.</t>
  </si>
  <si>
    <t>• Create a new column named Country Code by extracting the last 2 characters from the 'Product ID' column using the RIGHT function.</t>
  </si>
  <si>
    <t>• Create a new column named Month by extracting 4th to 6th characters from the 'Product ID' column using the MID function.</t>
  </si>
  <si>
    <t>Product ID</t>
  </si>
  <si>
    <t>Product Name</t>
  </si>
  <si>
    <t>Brand Name</t>
  </si>
  <si>
    <t>Price ($)</t>
  </si>
  <si>
    <t>Quantity</t>
  </si>
  <si>
    <t>Category</t>
  </si>
  <si>
    <t>28-JAN-US</t>
  </si>
  <si>
    <t>Laptop</t>
  </si>
  <si>
    <t>Dell</t>
  </si>
  <si>
    <t>Electronics</t>
  </si>
  <si>
    <t>15-FEB-US</t>
  </si>
  <si>
    <t>Sneakers</t>
  </si>
  <si>
    <t>Nike</t>
  </si>
  <si>
    <t>Fashion</t>
  </si>
  <si>
    <t>03-MAR-US</t>
  </si>
  <si>
    <t>Coffee Maker</t>
  </si>
  <si>
    <t>Keurig</t>
  </si>
  <si>
    <t>Kitchen</t>
  </si>
  <si>
    <t>11-APR-US</t>
  </si>
  <si>
    <t>Smartphone</t>
  </si>
  <si>
    <t>Samsung</t>
  </si>
  <si>
    <t>22-MAY-US</t>
  </si>
  <si>
    <t>Backpack</t>
  </si>
  <si>
    <t>North Face</t>
  </si>
  <si>
    <t>Outdoor</t>
  </si>
  <si>
    <t>07-JUN-UK</t>
  </si>
  <si>
    <t>Headphones</t>
  </si>
  <si>
    <t>Sony</t>
  </si>
  <si>
    <t>19-JUL-UK</t>
  </si>
  <si>
    <t>T-shirt</t>
  </si>
  <si>
    <t>Adidas</t>
  </si>
  <si>
    <t>23-AUG-UK</t>
  </si>
  <si>
    <t>Blender</t>
  </si>
  <si>
    <t>Ninja</t>
  </si>
  <si>
    <t>05-SEP-UK</t>
  </si>
  <si>
    <t>Tablet</t>
  </si>
  <si>
    <t>Apple</t>
  </si>
  <si>
    <t>14-OCT-UK</t>
  </si>
  <si>
    <t>Hiking Boots</t>
  </si>
  <si>
    <t>Timberland</t>
  </si>
  <si>
    <t>17-JUN-IN</t>
  </si>
  <si>
    <t>HP</t>
  </si>
  <si>
    <t>25-NOV-AU</t>
  </si>
  <si>
    <t>08-DEC-DE</t>
  </si>
  <si>
    <t>Nespresso</t>
  </si>
  <si>
    <t>18-FEB-CA</t>
  </si>
  <si>
    <t>Smartwatch</t>
  </si>
  <si>
    <t>Fitbit</t>
  </si>
  <si>
    <t>16-APR-ES</t>
  </si>
  <si>
    <t>Bose</t>
  </si>
  <si>
    <t>21-AUG-CA</t>
  </si>
  <si>
    <t>Laptop Bag</t>
  </si>
  <si>
    <t>Samsonite</t>
  </si>
  <si>
    <t>Accessories</t>
  </si>
  <si>
    <t>20-AUG-CN</t>
  </si>
  <si>
    <t>Huawei</t>
  </si>
  <si>
    <t>27-JAN-IT</t>
  </si>
  <si>
    <t>Asus</t>
  </si>
  <si>
    <t>01-MAR-UK</t>
  </si>
  <si>
    <t>Sunglasses</t>
  </si>
  <si>
    <t>Oakley</t>
  </si>
  <si>
    <t>14-AUG-US</t>
  </si>
  <si>
    <t>Camping Tent</t>
  </si>
  <si>
    <t>Coleman</t>
  </si>
  <si>
    <t>14-MAY-RU</t>
  </si>
  <si>
    <t>Camera</t>
  </si>
  <si>
    <t>Nikon</t>
  </si>
  <si>
    <t>09-JAN-CA</t>
  </si>
  <si>
    <t>Microwave</t>
  </si>
  <si>
    <t>Panasonic</t>
  </si>
  <si>
    <t>19-JUL-BR</t>
  </si>
  <si>
    <t>Fitness Tracker</t>
  </si>
  <si>
    <t>Xiaomi</t>
  </si>
  <si>
    <t>29-SEP-CA</t>
  </si>
  <si>
    <t>Google</t>
  </si>
  <si>
    <t>03-JUN-CA</t>
  </si>
  <si>
    <t>Ray-Ban</t>
  </si>
  <si>
    <t>11-JUL-CA</t>
  </si>
  <si>
    <t>Vitamix</t>
  </si>
  <si>
    <t>07-MAR-CA</t>
  </si>
  <si>
    <t>Dress</t>
  </si>
  <si>
    <t>Zara</t>
  </si>
  <si>
    <t>13-APR-CA</t>
  </si>
  <si>
    <t>Toaster</t>
  </si>
  <si>
    <t>Hamilton</t>
  </si>
  <si>
    <t>24-MAY-CA</t>
  </si>
  <si>
    <t>Garmin</t>
  </si>
  <si>
    <t>02-DEC-CA</t>
  </si>
  <si>
    <t>Jeans</t>
  </si>
  <si>
    <t>Levi's</t>
  </si>
  <si>
    <t>09-JUL-FR</t>
  </si>
  <si>
    <t>Watch</t>
  </si>
  <si>
    <t>Casio</t>
  </si>
  <si>
    <t>Total Price</t>
  </si>
  <si>
    <t>Total Product</t>
  </si>
  <si>
    <t>Average Price</t>
  </si>
  <si>
    <t>Max Price</t>
  </si>
  <si>
    <t>Min Price</t>
  </si>
  <si>
    <t>Price Range</t>
  </si>
  <si>
    <t>Total Electronics</t>
  </si>
  <si>
    <t>Product&lt; $100</t>
  </si>
  <si>
    <t>Day</t>
  </si>
  <si>
    <t>Country Code</t>
  </si>
  <si>
    <t>Month</t>
  </si>
  <si>
    <t>THANK YOU!!!..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</si>
</sst>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b/>
      <sz val="12"/>
      <color theme="1"/>
      <name val="&quot;Times New Roman&quot;"/>
    </font>
    <font>
      <sz val="12"/>
      <color theme="1"/>
      <name val="&quot;Times New Roman&quot;"/>
    </font>
    <font>
      <b/>
      <sz val="11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u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8" fillId="3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9" fillId="0" borderId="0" xfId="0" applyFont="1"/>
    <xf numFmtId="0" fontId="11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Dataset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Dataset-style 2" pivot="0" count="3" xr9:uid="{00000000-0011-0000-FFFF-FFFF01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35">
  <tableColumns count="5">
    <tableColumn id="1" xr3:uid="{00000000-0010-0000-0000-000001000000}" name="Product ID"/>
    <tableColumn id="2" xr3:uid="{00000000-0010-0000-0000-000002000000}" name="Product Name"/>
    <tableColumn id="3" xr3:uid="{00000000-0010-0000-0000-000003000000}" name="Brand Name"/>
    <tableColumn id="4" xr3:uid="{00000000-0010-0000-0000-000004000000}" name="Price ($)"/>
    <tableColumn id="5" xr3:uid="{00000000-0010-0000-0000-000005000000}" name="Quantity"/>
  </tableColumns>
  <tableStyleInfo name="Dataset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3173CB5-5F79-4C47-841A-76ED06C4CD15}" name="Table_2111619" displayName="Table_2111619" ref="G117:G151">
  <tableColumns count="1">
    <tableColumn id="1" xr3:uid="{8B0AE15C-79D3-4C46-8A8C-207A97B93C29}" name="Category"/>
  </tableColumns>
  <tableStyleInfo name="Dataset-style 2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92EFE2-411D-4860-BAD9-E84238ABFDA6}" name="Table_110151820" displayName="Table_110151820" ref="B155:F189">
  <tableColumns count="5">
    <tableColumn id="1" xr3:uid="{0B26DDFE-8CB5-4399-9F13-0CE27FA26631}" name="Product ID"/>
    <tableColumn id="2" xr3:uid="{0F683C9F-76BB-4BD8-9C54-EA982F3C56D9}" name="Product Name"/>
    <tableColumn id="3" xr3:uid="{4344DE69-F91C-44BD-B80B-29DCA63F2B3B}" name="Brand Name"/>
    <tableColumn id="4" xr3:uid="{76CF8248-0979-413E-A6CC-D2E626634027}" name="Price ($)"/>
    <tableColumn id="5" xr3:uid="{2C2004AB-FE43-4AE0-9D83-B21FED87BCF8}" name="Quantity"/>
  </tableColumns>
  <tableStyleInfo name="Dataset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6BE79A3-519E-4F26-AED4-A3482B31E303}" name="Table_211161921" displayName="Table_211161921" ref="G155:G189">
  <tableColumns count="1">
    <tableColumn id="1" xr3:uid="{6B6A4BDA-03A1-4522-BF73-2B19B4E50071}" name="Category"/>
  </tableColumns>
  <tableStyleInfo name="Dataset-style 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9088C8E-8E79-4F56-B395-9A035E1C7757}" name="Table21" displayName="Table21" ref="H117:H151" totalsRowShown="0" headerRowDxfId="5" dataDxfId="4">
  <autoFilter ref="H117:H151" xr:uid="{09088C8E-8E79-4F56-B395-9A035E1C7757}"/>
  <tableColumns count="1">
    <tableColumn id="1" xr3:uid="{6FED58A1-6345-4F64-9D27-10AA88D80614}" name="Country Code" dataDxfId="3">
      <calculatedColumnFormula>RIGHT(Table_1101518[[#This Row],[Product ID]],2)</calculatedColumnFormula>
    </tableColumn>
  </tableColumns>
  <tableStyleInfo name="TableStyleLight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233AC9B-2CC4-4EA1-93D0-DD2A58D790A0}" name="Table22" displayName="Table22" ref="H155:H189" totalsRowShown="0" headerRowDxfId="2" dataDxfId="1">
  <autoFilter ref="H155:H189" xr:uid="{2233AC9B-2CC4-4EA1-93D0-DD2A58D790A0}"/>
  <tableColumns count="1">
    <tableColumn id="1" xr3:uid="{88374CB8-374B-400F-A8F3-6B5C113519F6}" name="Month" dataDxfId="0">
      <calculatedColumnFormula>MID(Table_110151820[[#This Row],[Product ID]],4,3)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F35">
  <tableColumns count="1">
    <tableColumn id="1" xr3:uid="{00000000-0010-0000-0100-000001000000}" name="Category"/>
  </tableColumns>
  <tableStyleInfo name="Datase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B08A4F4-D315-4A31-B162-40DB853363FC}" name="Table_110" displayName="Table_110" ref="B29:F63">
  <tableColumns count="5">
    <tableColumn id="1" xr3:uid="{EA18AC42-37D1-4F7C-94E5-FAE4E6612C1A}" name="Product ID"/>
    <tableColumn id="2" xr3:uid="{05EE81B2-2E82-48B9-BBB4-0818F3A4176C}" name="Product Name"/>
    <tableColumn id="3" xr3:uid="{5CA265A0-BAE4-43AB-A0A6-871BEDE98AFF}" name="Brand Name"/>
    <tableColumn id="4" xr3:uid="{0CA1D5AB-A157-436D-9FD9-5CBD50ED4877}" name="Price ($)"/>
    <tableColumn id="5" xr3:uid="{70FA7D6B-FF95-4073-9EC6-F5E5DEE24833}" name="Quantity"/>
  </tableColumns>
  <tableStyleInfo name="Datase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7F1B855-0729-4FBD-B390-2ACCF4C853F7}" name="Table_211" displayName="Table_211" ref="G29:G63">
  <tableColumns count="1">
    <tableColumn id="1" xr3:uid="{0942428C-BF76-41BE-B6EB-8171FBC7CB37}" name="Category"/>
  </tableColumns>
  <tableStyleInfo name="Dataset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D896F2-2BDE-48A8-A673-6FE8A61C6335}" name="Table11" displayName="Table11" ref="H29:H63" totalsRowShown="0" headerRowDxfId="11" dataDxfId="10">
  <autoFilter ref="H29:H63" xr:uid="{DDD896F2-2BDE-48A8-A673-6FE8A61C6335}"/>
  <tableColumns count="1">
    <tableColumn id="1" xr3:uid="{86AA4333-4BF2-4684-86EC-60C975F4B9A3}" name="Price Range" dataDxfId="9">
      <calculatedColumnFormula>IF(Table_110[[#This Row],[Price ($)]]&gt;=500,"High price","Standard Price")</calculatedColumnFormula>
    </tableColumn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A85AE6-2C20-442D-9E7D-CF4642C0E4D0}" name="Table_11015" displayName="Table_11015" ref="B79:F113">
  <tableColumns count="5">
    <tableColumn id="1" xr3:uid="{4C5579ED-48DB-403A-92D0-469B7B56E65E}" name="Product ID"/>
    <tableColumn id="2" xr3:uid="{DE7CA6D1-C262-40A3-A025-BE12DF8D6719}" name="Product Name"/>
    <tableColumn id="3" xr3:uid="{75701EA0-BAE5-4BF2-B202-664009D49F8F}" name="Brand Name"/>
    <tableColumn id="4" xr3:uid="{4A96F7E6-7E85-4549-8869-588A176EA79E}" name="Price ($)"/>
    <tableColumn id="5" xr3:uid="{E35EB1C9-1AD7-4171-80E0-199851D34360}" name="Quantity"/>
  </tableColumns>
  <tableStyleInfo name="Dataset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ACBDA56-F706-41AC-BA69-5CABC5C0ABAD}" name="Table_21116" displayName="Table_21116" ref="G79:G113">
  <tableColumns count="1">
    <tableColumn id="1" xr3:uid="{AF5E3EFC-D183-4372-B872-E3B627EE69F1}" name="Category"/>
  </tableColumns>
  <tableStyleInfo name="Dataset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54FDEBE-D96B-40D2-B33C-5B73F00ED648}" name="Table16" displayName="Table16" ref="H79:H113" totalsRowShown="0" headerRowDxfId="8" dataDxfId="7">
  <autoFilter ref="H79:H113" xr:uid="{154FDEBE-D96B-40D2-B33C-5B73F00ED648}"/>
  <tableColumns count="1">
    <tableColumn id="1" xr3:uid="{BD3EF8E8-17EC-4CCC-84EF-23EFBF3F6176}" name="Day" dataDxfId="6">
      <calculatedColumnFormula>LEFT(Table_11015[[#This Row],[Product ID]],2)</calculatedColumnFormula>
    </tableColumn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A95CF67-FCB0-45C3-A9A7-7A8F55C61D29}" name="Table_1101518" displayName="Table_1101518" ref="B117:F151">
  <tableColumns count="5">
    <tableColumn id="1" xr3:uid="{7B263615-1049-4032-B8B2-6BAA4896FEC6}" name="Product ID"/>
    <tableColumn id="2" xr3:uid="{AB0DA25D-3BA9-4D3B-8162-3CB783DE0C0E}" name="Product Name"/>
    <tableColumn id="3" xr3:uid="{54ECB350-1EAC-4340-84A5-B672305D264B}" name="Brand Name"/>
    <tableColumn id="4" xr3:uid="{2AE7100D-BBFD-4147-B418-B26F4A0BDAF5}" name="Price ($)"/>
    <tableColumn id="5" xr3:uid="{115EE040-1000-43FC-BC17-84B5885C2CFC}" name="Quantity"/>
  </tableColumns>
  <tableStyleInfo name="Datas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3"/>
  <sheetViews>
    <sheetView showGridLines="0" topLeftCell="A2" workbookViewId="0">
      <selection activeCell="C22" sqref="C22"/>
    </sheetView>
  </sheetViews>
  <sheetFormatPr defaultColWidth="12.6640625" defaultRowHeight="15.75" customHeight="1"/>
  <cols>
    <col min="2" max="2" width="7.44140625" customWidth="1"/>
  </cols>
  <sheetData>
    <row r="1" spans="1:3" ht="13.8">
      <c r="A1" s="1" t="s">
        <v>0</v>
      </c>
    </row>
    <row r="3" spans="1:3" ht="15.75" customHeight="1">
      <c r="B3" s="2" t="s">
        <v>1</v>
      </c>
    </row>
    <row r="4" spans="1:3" ht="15.75" customHeight="1">
      <c r="B4" s="2"/>
      <c r="C4" s="3" t="s">
        <v>2</v>
      </c>
    </row>
    <row r="5" spans="1:3" ht="15.75" customHeight="1">
      <c r="B5" s="2"/>
      <c r="C5" s="3" t="s">
        <v>3</v>
      </c>
    </row>
    <row r="6" spans="1:3" ht="15.75" customHeight="1">
      <c r="B6" s="2"/>
      <c r="C6" s="3" t="s">
        <v>4</v>
      </c>
    </row>
    <row r="7" spans="1:3" ht="15.75" customHeight="1">
      <c r="B7" s="4"/>
    </row>
    <row r="8" spans="1:3" ht="15.75" customHeight="1">
      <c r="B8" s="2" t="s">
        <v>5</v>
      </c>
    </row>
    <row r="9" spans="1:3" ht="15">
      <c r="C9" s="3" t="s">
        <v>6</v>
      </c>
    </row>
    <row r="10" spans="1:3" ht="15">
      <c r="C10" s="3" t="s">
        <v>7</v>
      </c>
    </row>
    <row r="11" spans="1:3" ht="15.75" customHeight="1">
      <c r="B11" s="4"/>
    </row>
    <row r="12" spans="1:3" ht="15.75" customHeight="1">
      <c r="B12" s="2" t="s">
        <v>8</v>
      </c>
    </row>
    <row r="13" spans="1:3" ht="15">
      <c r="C13" s="3" t="s">
        <v>9</v>
      </c>
    </row>
    <row r="14" spans="1:3" ht="15.75" customHeight="1">
      <c r="B14" s="4"/>
    </row>
    <row r="15" spans="1:3" ht="15.75" customHeight="1">
      <c r="B15" s="2" t="s">
        <v>10</v>
      </c>
    </row>
    <row r="16" spans="1:3" ht="15">
      <c r="C16" s="3" t="s">
        <v>11</v>
      </c>
    </row>
    <row r="17" spans="2:3" ht="15">
      <c r="C17" s="3" t="s">
        <v>12</v>
      </c>
    </row>
    <row r="18" spans="2:3" ht="15.75" customHeight="1">
      <c r="B18" s="4"/>
    </row>
    <row r="19" spans="2:3" ht="15.75" customHeight="1">
      <c r="B19" s="2" t="s">
        <v>13</v>
      </c>
    </row>
    <row r="20" spans="2:3" ht="15">
      <c r="C20" s="3" t="s">
        <v>14</v>
      </c>
    </row>
    <row r="21" spans="2:3" ht="15">
      <c r="C21" s="3" t="s">
        <v>15</v>
      </c>
    </row>
    <row r="22" spans="2:3" ht="15">
      <c r="C22" s="3" t="s">
        <v>16</v>
      </c>
    </row>
    <row r="23" spans="2:3" ht="15.75" customHeight="1">
      <c r="B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5"/>
  <sheetViews>
    <sheetView workbookViewId="0">
      <selection activeCell="F35" sqref="A1:F35"/>
    </sheetView>
  </sheetViews>
  <sheetFormatPr defaultColWidth="12.6640625" defaultRowHeight="15.75" customHeight="1"/>
  <sheetData>
    <row r="1" spans="1:6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</row>
    <row r="2" spans="1:6">
      <c r="A2" s="6" t="s">
        <v>23</v>
      </c>
      <c r="B2" s="6" t="s">
        <v>24</v>
      </c>
      <c r="C2" s="6" t="s">
        <v>25</v>
      </c>
      <c r="D2" s="6">
        <v>1000</v>
      </c>
      <c r="E2" s="6">
        <v>30</v>
      </c>
      <c r="F2" s="6" t="s">
        <v>26</v>
      </c>
    </row>
    <row r="3" spans="1:6">
      <c r="A3" s="6" t="s">
        <v>27</v>
      </c>
      <c r="B3" s="6" t="s">
        <v>28</v>
      </c>
      <c r="C3" s="6" t="s">
        <v>29</v>
      </c>
      <c r="D3" s="6">
        <v>80</v>
      </c>
      <c r="E3" s="6">
        <v>15</v>
      </c>
      <c r="F3" s="6" t="s">
        <v>30</v>
      </c>
    </row>
    <row r="4" spans="1:6">
      <c r="A4" s="6" t="s">
        <v>31</v>
      </c>
      <c r="B4" s="6" t="s">
        <v>32</v>
      </c>
      <c r="C4" s="6" t="s">
        <v>33</v>
      </c>
      <c r="D4" s="6">
        <v>130</v>
      </c>
      <c r="E4" s="6">
        <v>40</v>
      </c>
      <c r="F4" s="6" t="s">
        <v>34</v>
      </c>
    </row>
    <row r="5" spans="1:6">
      <c r="A5" s="6" t="s">
        <v>35</v>
      </c>
      <c r="B5" s="6" t="s">
        <v>36</v>
      </c>
      <c r="C5" s="6" t="s">
        <v>37</v>
      </c>
      <c r="D5" s="6">
        <v>900</v>
      </c>
      <c r="E5" s="6">
        <v>25</v>
      </c>
      <c r="F5" s="6" t="s">
        <v>26</v>
      </c>
    </row>
    <row r="6" spans="1:6">
      <c r="A6" s="6" t="s">
        <v>38</v>
      </c>
      <c r="B6" s="6" t="s">
        <v>39</v>
      </c>
      <c r="C6" s="6" t="s">
        <v>40</v>
      </c>
      <c r="D6" s="6">
        <v>70</v>
      </c>
      <c r="E6" s="6">
        <v>20</v>
      </c>
      <c r="F6" s="6" t="s">
        <v>41</v>
      </c>
    </row>
    <row r="7" spans="1:6">
      <c r="A7" s="6" t="s">
        <v>42</v>
      </c>
      <c r="B7" s="6" t="s">
        <v>43</v>
      </c>
      <c r="C7" s="6" t="s">
        <v>44</v>
      </c>
      <c r="D7" s="6">
        <v>200</v>
      </c>
      <c r="E7" s="6">
        <v>45</v>
      </c>
      <c r="F7" s="6" t="s">
        <v>26</v>
      </c>
    </row>
    <row r="8" spans="1:6">
      <c r="A8" s="6" t="s">
        <v>45</v>
      </c>
      <c r="B8" s="6" t="s">
        <v>46</v>
      </c>
      <c r="C8" s="6" t="s">
        <v>47</v>
      </c>
      <c r="D8" s="6">
        <v>30</v>
      </c>
      <c r="E8" s="6">
        <v>5</v>
      </c>
      <c r="F8" s="6" t="s">
        <v>30</v>
      </c>
    </row>
    <row r="9" spans="1:6">
      <c r="A9" s="6" t="s">
        <v>48</v>
      </c>
      <c r="B9" s="6" t="s">
        <v>49</v>
      </c>
      <c r="C9" s="6" t="s">
        <v>50</v>
      </c>
      <c r="D9" s="6">
        <v>90</v>
      </c>
      <c r="E9" s="6">
        <v>35</v>
      </c>
      <c r="F9" s="6" t="s">
        <v>34</v>
      </c>
    </row>
    <row r="10" spans="1:6">
      <c r="A10" s="6" t="s">
        <v>51</v>
      </c>
      <c r="B10" s="6" t="s">
        <v>52</v>
      </c>
      <c r="C10" s="6" t="s">
        <v>53</v>
      </c>
      <c r="D10" s="6">
        <v>500</v>
      </c>
      <c r="E10" s="6">
        <v>50</v>
      </c>
      <c r="F10" s="6" t="s">
        <v>26</v>
      </c>
    </row>
    <row r="11" spans="1:6">
      <c r="A11" s="6" t="s">
        <v>54</v>
      </c>
      <c r="B11" s="6" t="s">
        <v>55</v>
      </c>
      <c r="C11" s="6" t="s">
        <v>56</v>
      </c>
      <c r="D11" s="6">
        <v>130</v>
      </c>
      <c r="E11" s="6">
        <v>10</v>
      </c>
      <c r="F11" s="6" t="s">
        <v>41</v>
      </c>
    </row>
    <row r="12" spans="1:6">
      <c r="A12" s="6" t="s">
        <v>57</v>
      </c>
      <c r="B12" s="6" t="s">
        <v>24</v>
      </c>
      <c r="C12" s="6" t="s">
        <v>58</v>
      </c>
      <c r="D12" s="6">
        <v>950</v>
      </c>
      <c r="E12" s="6">
        <v>25</v>
      </c>
      <c r="F12" s="6" t="s">
        <v>26</v>
      </c>
    </row>
    <row r="13" spans="1:6">
      <c r="A13" s="6" t="s">
        <v>59</v>
      </c>
      <c r="B13" s="6" t="s">
        <v>28</v>
      </c>
      <c r="C13" s="6" t="s">
        <v>47</v>
      </c>
      <c r="D13" s="6">
        <v>90</v>
      </c>
      <c r="E13" s="6">
        <v>40</v>
      </c>
      <c r="F13" s="6" t="s">
        <v>30</v>
      </c>
    </row>
    <row r="14" spans="1:6">
      <c r="A14" s="6" t="s">
        <v>60</v>
      </c>
      <c r="B14" s="6" t="s">
        <v>32</v>
      </c>
      <c r="C14" s="6" t="s">
        <v>61</v>
      </c>
      <c r="D14" s="6">
        <v>120</v>
      </c>
      <c r="E14" s="6">
        <v>35</v>
      </c>
      <c r="F14" s="6" t="s">
        <v>34</v>
      </c>
    </row>
    <row r="15" spans="1:6">
      <c r="A15" s="6" t="s">
        <v>62</v>
      </c>
      <c r="B15" s="6" t="s">
        <v>63</v>
      </c>
      <c r="C15" s="6" t="s">
        <v>64</v>
      </c>
      <c r="D15" s="6">
        <v>150</v>
      </c>
      <c r="E15" s="6">
        <v>15</v>
      </c>
      <c r="F15" s="6" t="s">
        <v>26</v>
      </c>
    </row>
    <row r="16" spans="1:6">
      <c r="A16" s="6" t="s">
        <v>65</v>
      </c>
      <c r="B16" s="6" t="s">
        <v>43</v>
      </c>
      <c r="C16" s="6" t="s">
        <v>66</v>
      </c>
      <c r="D16" s="6">
        <v>250</v>
      </c>
      <c r="E16" s="6">
        <v>20</v>
      </c>
      <c r="F16" s="6" t="s">
        <v>26</v>
      </c>
    </row>
    <row r="17" spans="1:6">
      <c r="A17" s="6" t="s">
        <v>67</v>
      </c>
      <c r="B17" s="6" t="s">
        <v>68</v>
      </c>
      <c r="C17" s="6" t="s">
        <v>69</v>
      </c>
      <c r="D17" s="6">
        <v>50</v>
      </c>
      <c r="E17" s="6">
        <v>35</v>
      </c>
      <c r="F17" s="6" t="s">
        <v>70</v>
      </c>
    </row>
    <row r="18" spans="1:6">
      <c r="A18" s="6" t="s">
        <v>71</v>
      </c>
      <c r="B18" s="6" t="s">
        <v>63</v>
      </c>
      <c r="C18" s="6" t="s">
        <v>72</v>
      </c>
      <c r="D18" s="6">
        <v>160</v>
      </c>
      <c r="E18" s="6">
        <v>15</v>
      </c>
      <c r="F18" s="6" t="s">
        <v>26</v>
      </c>
    </row>
    <row r="19" spans="1:6">
      <c r="A19" s="6" t="s">
        <v>73</v>
      </c>
      <c r="B19" s="6" t="s">
        <v>24</v>
      </c>
      <c r="C19" s="6" t="s">
        <v>74</v>
      </c>
      <c r="D19" s="6">
        <v>980</v>
      </c>
      <c r="E19" s="6">
        <v>10</v>
      </c>
      <c r="F19" s="6" t="s">
        <v>26</v>
      </c>
    </row>
    <row r="20" spans="1:6">
      <c r="A20" s="6" t="s">
        <v>75</v>
      </c>
      <c r="B20" s="6" t="s">
        <v>76</v>
      </c>
      <c r="C20" s="6" t="s">
        <v>77</v>
      </c>
      <c r="D20" s="6">
        <v>150</v>
      </c>
      <c r="E20" s="6">
        <v>15</v>
      </c>
      <c r="F20" s="6" t="s">
        <v>30</v>
      </c>
    </row>
    <row r="21" spans="1:6">
      <c r="A21" s="6" t="s">
        <v>78</v>
      </c>
      <c r="B21" s="6" t="s">
        <v>79</v>
      </c>
      <c r="C21" s="6" t="s">
        <v>80</v>
      </c>
      <c r="D21" s="6">
        <v>200</v>
      </c>
      <c r="E21" s="6">
        <v>10</v>
      </c>
      <c r="F21" s="6" t="s">
        <v>41</v>
      </c>
    </row>
    <row r="22" spans="1:6">
      <c r="A22" s="6" t="s">
        <v>81</v>
      </c>
      <c r="B22" s="6" t="s">
        <v>82</v>
      </c>
      <c r="C22" s="6" t="s">
        <v>83</v>
      </c>
      <c r="D22" s="6">
        <v>700</v>
      </c>
      <c r="E22" s="6">
        <v>50</v>
      </c>
      <c r="F22" s="6" t="s">
        <v>26</v>
      </c>
    </row>
    <row r="23" spans="1:6">
      <c r="A23" s="6" t="s">
        <v>84</v>
      </c>
      <c r="B23" s="6" t="s">
        <v>85</v>
      </c>
      <c r="C23" s="6" t="s">
        <v>86</v>
      </c>
      <c r="D23" s="6">
        <v>80</v>
      </c>
      <c r="E23" s="6">
        <v>20</v>
      </c>
      <c r="F23" s="6" t="s">
        <v>34</v>
      </c>
    </row>
    <row r="24" spans="1:6">
      <c r="A24" s="6" t="s">
        <v>87</v>
      </c>
      <c r="B24" s="6" t="s">
        <v>88</v>
      </c>
      <c r="C24" s="6" t="s">
        <v>89</v>
      </c>
      <c r="D24" s="6">
        <v>150</v>
      </c>
      <c r="E24" s="6">
        <v>30</v>
      </c>
      <c r="F24" s="6" t="s">
        <v>26</v>
      </c>
    </row>
    <row r="25" spans="1:6">
      <c r="A25" s="7" t="s">
        <v>67</v>
      </c>
      <c r="B25" s="7" t="s">
        <v>68</v>
      </c>
      <c r="C25" s="7" t="s">
        <v>69</v>
      </c>
      <c r="D25" s="8">
        <v>50</v>
      </c>
      <c r="E25" s="8">
        <v>35</v>
      </c>
      <c r="F25" s="7" t="s">
        <v>70</v>
      </c>
    </row>
    <row r="26" spans="1:6">
      <c r="A26" s="6" t="s">
        <v>90</v>
      </c>
      <c r="B26" s="6" t="s">
        <v>36</v>
      </c>
      <c r="C26" s="6" t="s">
        <v>91</v>
      </c>
      <c r="D26" s="6">
        <v>800</v>
      </c>
      <c r="E26" s="6">
        <v>45</v>
      </c>
      <c r="F26" s="6" t="s">
        <v>26</v>
      </c>
    </row>
    <row r="27" spans="1:6">
      <c r="A27" s="6" t="s">
        <v>92</v>
      </c>
      <c r="B27" s="6" t="s">
        <v>76</v>
      </c>
      <c r="C27" s="6" t="s">
        <v>93</v>
      </c>
      <c r="D27" s="6">
        <v>130</v>
      </c>
      <c r="E27" s="6">
        <v>25</v>
      </c>
      <c r="F27" s="6" t="s">
        <v>30</v>
      </c>
    </row>
    <row r="28" spans="1:6">
      <c r="A28" s="6" t="s">
        <v>94</v>
      </c>
      <c r="B28" s="6" t="s">
        <v>49</v>
      </c>
      <c r="C28" s="6" t="s">
        <v>95</v>
      </c>
      <c r="D28" s="6">
        <v>400</v>
      </c>
      <c r="E28" s="6">
        <v>40</v>
      </c>
      <c r="F28" s="6" t="s">
        <v>34</v>
      </c>
    </row>
    <row r="29" spans="1:6">
      <c r="A29" s="7" t="s">
        <v>65</v>
      </c>
      <c r="B29" s="7" t="s">
        <v>43</v>
      </c>
      <c r="C29" s="7" t="s">
        <v>66</v>
      </c>
      <c r="D29" s="8">
        <v>230</v>
      </c>
      <c r="E29" s="8">
        <v>20</v>
      </c>
      <c r="F29" s="7" t="s">
        <v>26</v>
      </c>
    </row>
    <row r="30" spans="1:6">
      <c r="A30" s="6" t="s">
        <v>96</v>
      </c>
      <c r="B30" s="6" t="s">
        <v>97</v>
      </c>
      <c r="C30" s="6" t="s">
        <v>98</v>
      </c>
      <c r="D30" s="6">
        <v>60</v>
      </c>
      <c r="E30" s="6">
        <v>30</v>
      </c>
      <c r="F30" s="6" t="s">
        <v>30</v>
      </c>
    </row>
    <row r="31" spans="1:6">
      <c r="A31" s="6" t="s">
        <v>99</v>
      </c>
      <c r="B31" s="6" t="s">
        <v>100</v>
      </c>
      <c r="C31" s="6" t="s">
        <v>101</v>
      </c>
      <c r="D31" s="6">
        <v>40</v>
      </c>
      <c r="E31" s="6">
        <v>10</v>
      </c>
      <c r="F31" s="6" t="s">
        <v>34</v>
      </c>
    </row>
    <row r="32" spans="1:6">
      <c r="A32" s="6" t="s">
        <v>102</v>
      </c>
      <c r="B32" s="6" t="s">
        <v>88</v>
      </c>
      <c r="C32" s="6" t="s">
        <v>103</v>
      </c>
      <c r="D32" s="6">
        <v>130</v>
      </c>
      <c r="E32" s="6">
        <v>5</v>
      </c>
      <c r="F32" s="6" t="s">
        <v>26</v>
      </c>
    </row>
    <row r="33" spans="1:6">
      <c r="A33" s="6" t="s">
        <v>104</v>
      </c>
      <c r="B33" s="6" t="s">
        <v>105</v>
      </c>
      <c r="C33" s="6" t="s">
        <v>106</v>
      </c>
      <c r="D33" s="6">
        <v>50</v>
      </c>
      <c r="E33" s="6">
        <v>50</v>
      </c>
      <c r="F33" s="6" t="s">
        <v>30</v>
      </c>
    </row>
    <row r="34" spans="1:6">
      <c r="A34" s="6" t="s">
        <v>57</v>
      </c>
      <c r="B34" s="6" t="s">
        <v>24</v>
      </c>
      <c r="C34" s="6" t="s">
        <v>58</v>
      </c>
      <c r="D34" s="6">
        <v>950</v>
      </c>
      <c r="E34" s="6">
        <v>25</v>
      </c>
      <c r="F34" s="6" t="s">
        <v>26</v>
      </c>
    </row>
    <row r="35" spans="1:6">
      <c r="A35" s="6" t="s">
        <v>107</v>
      </c>
      <c r="B35" s="6" t="s">
        <v>108</v>
      </c>
      <c r="C35" s="6" t="s">
        <v>109</v>
      </c>
      <c r="D35" s="6">
        <v>100</v>
      </c>
      <c r="E35" s="6">
        <v>20</v>
      </c>
      <c r="F35" s="6" t="s">
        <v>70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6DDB-6313-4CAC-8A7B-CA8ED65AFE95}">
  <dimension ref="A1:H192"/>
  <sheetViews>
    <sheetView tabSelected="1" topLeftCell="A110" zoomScale="115" zoomScaleNormal="115" workbookViewId="0">
      <selection activeCell="D10" sqref="D10"/>
    </sheetView>
  </sheetViews>
  <sheetFormatPr defaultRowHeight="13.2"/>
  <cols>
    <col min="2" max="2" width="11.5546875" customWidth="1"/>
    <col min="3" max="3" width="13.6640625" bestFit="1" customWidth="1"/>
    <col min="4" max="4" width="11.77734375" bestFit="1" customWidth="1"/>
    <col min="5" max="5" width="8.33203125" bestFit="1" customWidth="1"/>
    <col min="6" max="6" width="8.44140625" bestFit="1" customWidth="1"/>
    <col min="7" max="7" width="11" bestFit="1" customWidth="1"/>
    <col min="8" max="8" width="16" bestFit="1" customWidth="1"/>
  </cols>
  <sheetData>
    <row r="1" spans="1:4" ht="15.6">
      <c r="A1" s="2" t="s">
        <v>1</v>
      </c>
    </row>
    <row r="3" spans="1:4" ht="15">
      <c r="B3" s="3" t="s">
        <v>2</v>
      </c>
    </row>
    <row r="4" spans="1:4" ht="13.8" thickBot="1"/>
    <row r="5" spans="1:4" ht="14.4" thickTop="1" thickBot="1">
      <c r="C5" s="9" t="s">
        <v>110</v>
      </c>
      <c r="D5" s="10">
        <f>SUM(Table_1[Price ($)])</f>
        <v>10100</v>
      </c>
    </row>
    <row r="6" spans="1:4" ht="13.8" thickTop="1"/>
    <row r="7" spans="1:4" ht="15">
      <c r="B7" s="3" t="s">
        <v>3</v>
      </c>
    </row>
    <row r="8" spans="1:4" ht="13.8" thickBot="1"/>
    <row r="9" spans="1:4" ht="14.4" thickTop="1" thickBot="1">
      <c r="C9" s="9" t="s">
        <v>111</v>
      </c>
      <c r="D9" s="10">
        <f>COUNTA(Table_1[Product Name])</f>
        <v>34</v>
      </c>
    </row>
    <row r="10" spans="1:4" ht="13.8" thickTop="1"/>
    <row r="11" spans="1:4" ht="15">
      <c r="B11" s="3" t="s">
        <v>4</v>
      </c>
    </row>
    <row r="12" spans="1:4" ht="13.8" thickBot="1"/>
    <row r="13" spans="1:4" ht="14.4" thickTop="1" thickBot="1">
      <c r="C13" s="9" t="s">
        <v>112</v>
      </c>
      <c r="D13" s="11">
        <f>AVERAGE(Table_1[Price ($)])</f>
        <v>297.05882352941177</v>
      </c>
    </row>
    <row r="14" spans="1:4" ht="13.8" thickTop="1"/>
    <row r="15" spans="1:4" ht="15.6">
      <c r="A15" s="2" t="s">
        <v>5</v>
      </c>
    </row>
    <row r="17" spans="1:8" ht="15">
      <c r="B17" s="3" t="s">
        <v>6</v>
      </c>
    </row>
    <row r="18" spans="1:8" ht="13.8" thickBot="1"/>
    <row r="19" spans="1:8" ht="14.4" thickTop="1" thickBot="1">
      <c r="C19" s="9" t="s">
        <v>114</v>
      </c>
      <c r="D19" s="11">
        <f>MIN(Table_110[Price ($)])</f>
        <v>30</v>
      </c>
    </row>
    <row r="20" spans="1:8" ht="13.8" thickTop="1"/>
    <row r="21" spans="1:8" ht="15">
      <c r="B21" s="3" t="s">
        <v>7</v>
      </c>
    </row>
    <row r="22" spans="1:8" ht="13.8" thickBot="1"/>
    <row r="23" spans="1:8" ht="14.4" thickTop="1" thickBot="1">
      <c r="C23" s="9" t="s">
        <v>113</v>
      </c>
      <c r="D23" s="11">
        <f>MAX(Table_110[Price ($)])</f>
        <v>1000</v>
      </c>
    </row>
    <row r="24" spans="1:8" ht="13.8" thickTop="1"/>
    <row r="25" spans="1:8" ht="15.6">
      <c r="A25" s="2" t="s">
        <v>8</v>
      </c>
    </row>
    <row r="27" spans="1:8" ht="15">
      <c r="B27" s="3" t="s">
        <v>9</v>
      </c>
    </row>
    <row r="28" spans="1:8" ht="15">
      <c r="A28" s="12"/>
      <c r="B28" s="3"/>
    </row>
    <row r="29" spans="1:8">
      <c r="B29" s="5" t="s">
        <v>17</v>
      </c>
      <c r="C29" s="5" t="s">
        <v>18</v>
      </c>
      <c r="D29" s="5" t="s">
        <v>19</v>
      </c>
      <c r="E29" s="5" t="s">
        <v>20</v>
      </c>
      <c r="F29" s="5" t="s">
        <v>21</v>
      </c>
      <c r="G29" s="5" t="s">
        <v>22</v>
      </c>
      <c r="H29" s="16" t="s">
        <v>115</v>
      </c>
    </row>
    <row r="30" spans="1:8">
      <c r="B30" s="6" t="s">
        <v>23</v>
      </c>
      <c r="C30" s="6" t="s">
        <v>24</v>
      </c>
      <c r="D30" s="6" t="s">
        <v>25</v>
      </c>
      <c r="E30" s="6">
        <v>1000</v>
      </c>
      <c r="F30" s="6">
        <v>30</v>
      </c>
      <c r="G30" s="6" t="s">
        <v>26</v>
      </c>
      <c r="H30" s="15" t="str">
        <f>IF(Table_110[[#This Row],[Price ($)]]&gt;=500,"High price","Standard Price")</f>
        <v>High price</v>
      </c>
    </row>
    <row r="31" spans="1:8">
      <c r="B31" s="6" t="s">
        <v>27</v>
      </c>
      <c r="C31" s="6" t="s">
        <v>28</v>
      </c>
      <c r="D31" s="6" t="s">
        <v>29</v>
      </c>
      <c r="E31" s="6">
        <v>80</v>
      </c>
      <c r="F31" s="6">
        <v>15</v>
      </c>
      <c r="G31" s="6" t="s">
        <v>30</v>
      </c>
      <c r="H31" s="15" t="str">
        <f>IF(Table_110[[#This Row],[Price ($)]]&gt;=500,"High price","Standard Price")</f>
        <v>Standard Price</v>
      </c>
    </row>
    <row r="32" spans="1:8">
      <c r="B32" s="6" t="s">
        <v>31</v>
      </c>
      <c r="C32" s="6" t="s">
        <v>32</v>
      </c>
      <c r="D32" s="6" t="s">
        <v>33</v>
      </c>
      <c r="E32" s="6">
        <v>130</v>
      </c>
      <c r="F32" s="6">
        <v>40</v>
      </c>
      <c r="G32" s="6" t="s">
        <v>34</v>
      </c>
      <c r="H32" s="15" t="str">
        <f>IF(Table_110[[#This Row],[Price ($)]]&gt;=500,"High price","Standard Price")</f>
        <v>Standard Price</v>
      </c>
    </row>
    <row r="33" spans="2:8">
      <c r="B33" s="6" t="s">
        <v>35</v>
      </c>
      <c r="C33" s="6" t="s">
        <v>36</v>
      </c>
      <c r="D33" s="6" t="s">
        <v>37</v>
      </c>
      <c r="E33" s="6">
        <v>900</v>
      </c>
      <c r="F33" s="6">
        <v>25</v>
      </c>
      <c r="G33" s="6" t="s">
        <v>26</v>
      </c>
      <c r="H33" s="15" t="str">
        <f>IF(Table_110[[#This Row],[Price ($)]]&gt;=500,"High price","Standard Price")</f>
        <v>High price</v>
      </c>
    </row>
    <row r="34" spans="2:8">
      <c r="B34" s="6" t="s">
        <v>38</v>
      </c>
      <c r="C34" s="6" t="s">
        <v>39</v>
      </c>
      <c r="D34" s="6" t="s">
        <v>40</v>
      </c>
      <c r="E34" s="6">
        <v>70</v>
      </c>
      <c r="F34" s="6">
        <v>20</v>
      </c>
      <c r="G34" s="6" t="s">
        <v>41</v>
      </c>
      <c r="H34" s="15" t="str">
        <f>IF(Table_110[[#This Row],[Price ($)]]&gt;=500,"High price","Standard Price")</f>
        <v>Standard Price</v>
      </c>
    </row>
    <row r="35" spans="2:8">
      <c r="B35" s="6" t="s">
        <v>42</v>
      </c>
      <c r="C35" s="6" t="s">
        <v>43</v>
      </c>
      <c r="D35" s="6" t="s">
        <v>44</v>
      </c>
      <c r="E35" s="6">
        <v>200</v>
      </c>
      <c r="F35" s="6">
        <v>45</v>
      </c>
      <c r="G35" s="6" t="s">
        <v>26</v>
      </c>
      <c r="H35" s="15" t="str">
        <f>IF(Table_110[[#This Row],[Price ($)]]&gt;=500,"High price","Standard Price")</f>
        <v>Standard Price</v>
      </c>
    </row>
    <row r="36" spans="2:8">
      <c r="B36" s="6" t="s">
        <v>45</v>
      </c>
      <c r="C36" s="6" t="s">
        <v>46</v>
      </c>
      <c r="D36" s="6" t="s">
        <v>47</v>
      </c>
      <c r="E36" s="6">
        <v>30</v>
      </c>
      <c r="F36" s="6">
        <v>5</v>
      </c>
      <c r="G36" s="6" t="s">
        <v>30</v>
      </c>
      <c r="H36" s="15" t="str">
        <f>IF(Table_110[[#This Row],[Price ($)]]&gt;=500,"High price","Standard Price")</f>
        <v>Standard Price</v>
      </c>
    </row>
    <row r="37" spans="2:8">
      <c r="B37" s="6" t="s">
        <v>48</v>
      </c>
      <c r="C37" s="6" t="s">
        <v>49</v>
      </c>
      <c r="D37" s="6" t="s">
        <v>50</v>
      </c>
      <c r="E37" s="6">
        <v>90</v>
      </c>
      <c r="F37" s="6">
        <v>35</v>
      </c>
      <c r="G37" s="6" t="s">
        <v>34</v>
      </c>
      <c r="H37" s="15" t="str">
        <f>IF(Table_110[[#This Row],[Price ($)]]&gt;=500,"High price","Standard Price")</f>
        <v>Standard Price</v>
      </c>
    </row>
    <row r="38" spans="2:8">
      <c r="B38" s="6" t="s">
        <v>51</v>
      </c>
      <c r="C38" s="6" t="s">
        <v>52</v>
      </c>
      <c r="D38" s="6" t="s">
        <v>53</v>
      </c>
      <c r="E38" s="6">
        <v>500</v>
      </c>
      <c r="F38" s="6">
        <v>50</v>
      </c>
      <c r="G38" s="6" t="s">
        <v>26</v>
      </c>
      <c r="H38" s="15" t="str">
        <f>IF(Table_110[[#This Row],[Price ($)]]&gt;=500,"High price","Standard Price")</f>
        <v>High price</v>
      </c>
    </row>
    <row r="39" spans="2:8">
      <c r="B39" s="6" t="s">
        <v>54</v>
      </c>
      <c r="C39" s="6" t="s">
        <v>55</v>
      </c>
      <c r="D39" s="6" t="s">
        <v>56</v>
      </c>
      <c r="E39" s="6">
        <v>130</v>
      </c>
      <c r="F39" s="6">
        <v>10</v>
      </c>
      <c r="G39" s="6" t="s">
        <v>41</v>
      </c>
      <c r="H39" s="15" t="str">
        <f>IF(Table_110[[#This Row],[Price ($)]]&gt;=500,"High price","Standard Price")</f>
        <v>Standard Price</v>
      </c>
    </row>
    <row r="40" spans="2:8">
      <c r="B40" s="6" t="s">
        <v>57</v>
      </c>
      <c r="C40" s="6" t="s">
        <v>24</v>
      </c>
      <c r="D40" s="6" t="s">
        <v>58</v>
      </c>
      <c r="E40" s="6">
        <v>950</v>
      </c>
      <c r="F40" s="6">
        <v>25</v>
      </c>
      <c r="G40" s="6" t="s">
        <v>26</v>
      </c>
      <c r="H40" s="15" t="str">
        <f>IF(Table_110[[#This Row],[Price ($)]]&gt;=500,"High price","Standard Price")</f>
        <v>High price</v>
      </c>
    </row>
    <row r="41" spans="2:8">
      <c r="B41" s="6" t="s">
        <v>59</v>
      </c>
      <c r="C41" s="6" t="s">
        <v>28</v>
      </c>
      <c r="D41" s="6" t="s">
        <v>47</v>
      </c>
      <c r="E41" s="6">
        <v>90</v>
      </c>
      <c r="F41" s="6">
        <v>40</v>
      </c>
      <c r="G41" s="6" t="s">
        <v>30</v>
      </c>
      <c r="H41" s="15" t="str">
        <f>IF(Table_110[[#This Row],[Price ($)]]&gt;=500,"High price","Standard Price")</f>
        <v>Standard Price</v>
      </c>
    </row>
    <row r="42" spans="2:8">
      <c r="B42" s="6" t="s">
        <v>60</v>
      </c>
      <c r="C42" s="6" t="s">
        <v>32</v>
      </c>
      <c r="D42" s="6" t="s">
        <v>61</v>
      </c>
      <c r="E42" s="6">
        <v>120</v>
      </c>
      <c r="F42" s="6">
        <v>35</v>
      </c>
      <c r="G42" s="6" t="s">
        <v>34</v>
      </c>
      <c r="H42" s="15" t="str">
        <f>IF(Table_110[[#This Row],[Price ($)]]&gt;=500,"High price","Standard Price")</f>
        <v>Standard Price</v>
      </c>
    </row>
    <row r="43" spans="2:8">
      <c r="B43" s="6" t="s">
        <v>62</v>
      </c>
      <c r="C43" s="6" t="s">
        <v>63</v>
      </c>
      <c r="D43" s="6" t="s">
        <v>64</v>
      </c>
      <c r="E43" s="6">
        <v>150</v>
      </c>
      <c r="F43" s="6">
        <v>15</v>
      </c>
      <c r="G43" s="6" t="s">
        <v>26</v>
      </c>
      <c r="H43" s="15" t="str">
        <f>IF(Table_110[[#This Row],[Price ($)]]&gt;=500,"High price","Standard Price")</f>
        <v>Standard Price</v>
      </c>
    </row>
    <row r="44" spans="2:8">
      <c r="B44" s="6" t="s">
        <v>65</v>
      </c>
      <c r="C44" s="6" t="s">
        <v>43</v>
      </c>
      <c r="D44" s="6" t="s">
        <v>66</v>
      </c>
      <c r="E44" s="6">
        <v>250</v>
      </c>
      <c r="F44" s="6">
        <v>20</v>
      </c>
      <c r="G44" s="6" t="s">
        <v>26</v>
      </c>
      <c r="H44" s="15" t="str">
        <f>IF(Table_110[[#This Row],[Price ($)]]&gt;=500,"High price","Standard Price")</f>
        <v>Standard Price</v>
      </c>
    </row>
    <row r="45" spans="2:8">
      <c r="B45" s="6" t="s">
        <v>67</v>
      </c>
      <c r="C45" s="6" t="s">
        <v>68</v>
      </c>
      <c r="D45" s="6" t="s">
        <v>69</v>
      </c>
      <c r="E45" s="6">
        <v>50</v>
      </c>
      <c r="F45" s="6">
        <v>35</v>
      </c>
      <c r="G45" s="6" t="s">
        <v>70</v>
      </c>
      <c r="H45" s="15" t="str">
        <f>IF(Table_110[[#This Row],[Price ($)]]&gt;=500,"High price","Standard Price")</f>
        <v>Standard Price</v>
      </c>
    </row>
    <row r="46" spans="2:8">
      <c r="B46" s="6" t="s">
        <v>71</v>
      </c>
      <c r="C46" s="6" t="s">
        <v>63</v>
      </c>
      <c r="D46" s="6" t="s">
        <v>72</v>
      </c>
      <c r="E46" s="6">
        <v>160</v>
      </c>
      <c r="F46" s="6">
        <v>15</v>
      </c>
      <c r="G46" s="6" t="s">
        <v>26</v>
      </c>
      <c r="H46" s="15" t="str">
        <f>IF(Table_110[[#This Row],[Price ($)]]&gt;=500,"High price","Standard Price")</f>
        <v>Standard Price</v>
      </c>
    </row>
    <row r="47" spans="2:8">
      <c r="B47" s="6" t="s">
        <v>73</v>
      </c>
      <c r="C47" s="6" t="s">
        <v>24</v>
      </c>
      <c r="D47" s="6" t="s">
        <v>74</v>
      </c>
      <c r="E47" s="6">
        <v>980</v>
      </c>
      <c r="F47" s="6">
        <v>10</v>
      </c>
      <c r="G47" s="6" t="s">
        <v>26</v>
      </c>
      <c r="H47" s="15" t="str">
        <f>IF(Table_110[[#This Row],[Price ($)]]&gt;=500,"High price","Standard Price")</f>
        <v>High price</v>
      </c>
    </row>
    <row r="48" spans="2:8">
      <c r="B48" s="6" t="s">
        <v>75</v>
      </c>
      <c r="C48" s="6" t="s">
        <v>76</v>
      </c>
      <c r="D48" s="6" t="s">
        <v>77</v>
      </c>
      <c r="E48" s="6">
        <v>150</v>
      </c>
      <c r="F48" s="6">
        <v>15</v>
      </c>
      <c r="G48" s="6" t="s">
        <v>30</v>
      </c>
      <c r="H48" s="15" t="str">
        <f>IF(Table_110[[#This Row],[Price ($)]]&gt;=500,"High price","Standard Price")</f>
        <v>Standard Price</v>
      </c>
    </row>
    <row r="49" spans="2:8">
      <c r="B49" s="6" t="s">
        <v>78</v>
      </c>
      <c r="C49" s="6" t="s">
        <v>79</v>
      </c>
      <c r="D49" s="6" t="s">
        <v>80</v>
      </c>
      <c r="E49" s="6">
        <v>200</v>
      </c>
      <c r="F49" s="6">
        <v>10</v>
      </c>
      <c r="G49" s="6" t="s">
        <v>41</v>
      </c>
      <c r="H49" s="15" t="str">
        <f>IF(Table_110[[#This Row],[Price ($)]]&gt;=500,"High price","Standard Price")</f>
        <v>Standard Price</v>
      </c>
    </row>
    <row r="50" spans="2:8">
      <c r="B50" s="6" t="s">
        <v>81</v>
      </c>
      <c r="C50" s="6" t="s">
        <v>82</v>
      </c>
      <c r="D50" s="6" t="s">
        <v>83</v>
      </c>
      <c r="E50" s="6">
        <v>700</v>
      </c>
      <c r="F50" s="6">
        <v>50</v>
      </c>
      <c r="G50" s="6" t="s">
        <v>26</v>
      </c>
      <c r="H50" s="15" t="str">
        <f>IF(Table_110[[#This Row],[Price ($)]]&gt;=500,"High price","Standard Price")</f>
        <v>High price</v>
      </c>
    </row>
    <row r="51" spans="2:8">
      <c r="B51" s="6" t="s">
        <v>84</v>
      </c>
      <c r="C51" s="6" t="s">
        <v>85</v>
      </c>
      <c r="D51" s="6" t="s">
        <v>86</v>
      </c>
      <c r="E51" s="6">
        <v>80</v>
      </c>
      <c r="F51" s="6">
        <v>20</v>
      </c>
      <c r="G51" s="6" t="s">
        <v>34</v>
      </c>
      <c r="H51" s="15" t="str">
        <f>IF(Table_110[[#This Row],[Price ($)]]&gt;=500,"High price","Standard Price")</f>
        <v>Standard Price</v>
      </c>
    </row>
    <row r="52" spans="2:8">
      <c r="B52" s="6" t="s">
        <v>87</v>
      </c>
      <c r="C52" s="6" t="s">
        <v>88</v>
      </c>
      <c r="D52" s="6" t="s">
        <v>89</v>
      </c>
      <c r="E52" s="6">
        <v>150</v>
      </c>
      <c r="F52" s="6">
        <v>30</v>
      </c>
      <c r="G52" s="6" t="s">
        <v>26</v>
      </c>
      <c r="H52" s="15" t="str">
        <f>IF(Table_110[[#This Row],[Price ($)]]&gt;=500,"High price","Standard Price")</f>
        <v>Standard Price</v>
      </c>
    </row>
    <row r="53" spans="2:8">
      <c r="B53" s="7" t="s">
        <v>67</v>
      </c>
      <c r="C53" s="7" t="s">
        <v>68</v>
      </c>
      <c r="D53" s="7" t="s">
        <v>69</v>
      </c>
      <c r="E53" s="8">
        <v>50</v>
      </c>
      <c r="F53" s="8">
        <v>35</v>
      </c>
      <c r="G53" s="7" t="s">
        <v>70</v>
      </c>
      <c r="H53" s="15" t="str">
        <f>IF(Table_110[[#This Row],[Price ($)]]&gt;=500,"High price","Standard Price")</f>
        <v>Standard Price</v>
      </c>
    </row>
    <row r="54" spans="2:8">
      <c r="B54" s="6" t="s">
        <v>90</v>
      </c>
      <c r="C54" s="6" t="s">
        <v>36</v>
      </c>
      <c r="D54" s="6" t="s">
        <v>91</v>
      </c>
      <c r="E54" s="6">
        <v>800</v>
      </c>
      <c r="F54" s="6">
        <v>45</v>
      </c>
      <c r="G54" s="6" t="s">
        <v>26</v>
      </c>
      <c r="H54" s="15" t="str">
        <f>IF(Table_110[[#This Row],[Price ($)]]&gt;=500,"High price","Standard Price")</f>
        <v>High price</v>
      </c>
    </row>
    <row r="55" spans="2:8">
      <c r="B55" s="6" t="s">
        <v>92</v>
      </c>
      <c r="C55" s="6" t="s">
        <v>76</v>
      </c>
      <c r="D55" s="6" t="s">
        <v>93</v>
      </c>
      <c r="E55" s="6">
        <v>130</v>
      </c>
      <c r="F55" s="6">
        <v>25</v>
      </c>
      <c r="G55" s="6" t="s">
        <v>30</v>
      </c>
      <c r="H55" s="15" t="str">
        <f>IF(Table_110[[#This Row],[Price ($)]]&gt;=500,"High price","Standard Price")</f>
        <v>Standard Price</v>
      </c>
    </row>
    <row r="56" spans="2:8">
      <c r="B56" s="6" t="s">
        <v>94</v>
      </c>
      <c r="C56" s="6" t="s">
        <v>49</v>
      </c>
      <c r="D56" s="6" t="s">
        <v>95</v>
      </c>
      <c r="E56" s="6">
        <v>400</v>
      </c>
      <c r="F56" s="6">
        <v>40</v>
      </c>
      <c r="G56" s="6" t="s">
        <v>34</v>
      </c>
      <c r="H56" s="15" t="str">
        <f>IF(Table_110[[#This Row],[Price ($)]]&gt;=500,"High price","Standard Price")</f>
        <v>Standard Price</v>
      </c>
    </row>
    <row r="57" spans="2:8">
      <c r="B57" s="7" t="s">
        <v>65</v>
      </c>
      <c r="C57" s="7" t="s">
        <v>43</v>
      </c>
      <c r="D57" s="7" t="s">
        <v>66</v>
      </c>
      <c r="E57" s="8">
        <v>230</v>
      </c>
      <c r="F57" s="8">
        <v>20</v>
      </c>
      <c r="G57" s="7" t="s">
        <v>26</v>
      </c>
      <c r="H57" s="15" t="str">
        <f>IF(Table_110[[#This Row],[Price ($)]]&gt;=500,"High price","Standard Price")</f>
        <v>Standard Price</v>
      </c>
    </row>
    <row r="58" spans="2:8">
      <c r="B58" s="6" t="s">
        <v>96</v>
      </c>
      <c r="C58" s="6" t="s">
        <v>97</v>
      </c>
      <c r="D58" s="6" t="s">
        <v>98</v>
      </c>
      <c r="E58" s="6">
        <v>60</v>
      </c>
      <c r="F58" s="6">
        <v>30</v>
      </c>
      <c r="G58" s="6" t="s">
        <v>30</v>
      </c>
      <c r="H58" s="15" t="str">
        <f>IF(Table_110[[#This Row],[Price ($)]]&gt;=500,"High price","Standard Price")</f>
        <v>Standard Price</v>
      </c>
    </row>
    <row r="59" spans="2:8">
      <c r="B59" s="6" t="s">
        <v>99</v>
      </c>
      <c r="C59" s="6" t="s">
        <v>100</v>
      </c>
      <c r="D59" s="6" t="s">
        <v>101</v>
      </c>
      <c r="E59" s="6">
        <v>40</v>
      </c>
      <c r="F59" s="6">
        <v>10</v>
      </c>
      <c r="G59" s="6" t="s">
        <v>34</v>
      </c>
      <c r="H59" s="15" t="str">
        <f>IF(Table_110[[#This Row],[Price ($)]]&gt;=500,"High price","Standard Price")</f>
        <v>Standard Price</v>
      </c>
    </row>
    <row r="60" spans="2:8">
      <c r="B60" s="6" t="s">
        <v>102</v>
      </c>
      <c r="C60" s="6" t="s">
        <v>88</v>
      </c>
      <c r="D60" s="6" t="s">
        <v>103</v>
      </c>
      <c r="E60" s="6">
        <v>130</v>
      </c>
      <c r="F60" s="6">
        <v>5</v>
      </c>
      <c r="G60" s="6" t="s">
        <v>26</v>
      </c>
      <c r="H60" s="15" t="str">
        <f>IF(Table_110[[#This Row],[Price ($)]]&gt;=500,"High price","Standard Price")</f>
        <v>Standard Price</v>
      </c>
    </row>
    <row r="61" spans="2:8">
      <c r="B61" s="6" t="s">
        <v>104</v>
      </c>
      <c r="C61" s="6" t="s">
        <v>105</v>
      </c>
      <c r="D61" s="6" t="s">
        <v>106</v>
      </c>
      <c r="E61" s="6">
        <v>50</v>
      </c>
      <c r="F61" s="6">
        <v>50</v>
      </c>
      <c r="G61" s="6" t="s">
        <v>30</v>
      </c>
      <c r="H61" s="15" t="str">
        <f>IF(Table_110[[#This Row],[Price ($)]]&gt;=500,"High price","Standard Price")</f>
        <v>Standard Price</v>
      </c>
    </row>
    <row r="62" spans="2:8">
      <c r="B62" s="6" t="s">
        <v>57</v>
      </c>
      <c r="C62" s="6" t="s">
        <v>24</v>
      </c>
      <c r="D62" s="6" t="s">
        <v>58</v>
      </c>
      <c r="E62" s="6">
        <v>950</v>
      </c>
      <c r="F62" s="6">
        <v>25</v>
      </c>
      <c r="G62" s="6" t="s">
        <v>26</v>
      </c>
      <c r="H62" s="15" t="str">
        <f>IF(Table_110[[#This Row],[Price ($)]]&gt;=500,"High price","Standard Price")</f>
        <v>High price</v>
      </c>
    </row>
    <row r="63" spans="2:8">
      <c r="B63" s="6" t="s">
        <v>107</v>
      </c>
      <c r="C63" s="6" t="s">
        <v>108</v>
      </c>
      <c r="D63" s="6" t="s">
        <v>109</v>
      </c>
      <c r="E63" s="6">
        <v>100</v>
      </c>
      <c r="F63" s="6">
        <v>20</v>
      </c>
      <c r="G63" s="6" t="s">
        <v>70</v>
      </c>
      <c r="H63" s="15" t="str">
        <f>IF(Table_110[[#This Row],[Price ($)]]&gt;=500,"High price","Standard Price")</f>
        <v>Standard Price</v>
      </c>
    </row>
    <row r="65" spans="1:8" ht="15.6">
      <c r="A65" s="2" t="s">
        <v>10</v>
      </c>
    </row>
    <row r="67" spans="1:8" ht="15">
      <c r="B67" s="3" t="s">
        <v>11</v>
      </c>
    </row>
    <row r="68" spans="1:8" ht="13.8" thickBot="1"/>
    <row r="69" spans="1:8" ht="14.4" thickTop="1" thickBot="1">
      <c r="C69" s="9" t="s">
        <v>116</v>
      </c>
      <c r="D69" s="11">
        <f>+SUMIF(Table_211[Category],G30,Table_110[Price ($)])</f>
        <v>8050</v>
      </c>
    </row>
    <row r="70" spans="1:8" ht="13.8" thickTop="1"/>
    <row r="71" spans="1:8" ht="15">
      <c r="B71" s="3" t="s">
        <v>12</v>
      </c>
    </row>
    <row r="72" spans="1:8" ht="15.6" thickBot="1">
      <c r="B72" s="3"/>
    </row>
    <row r="73" spans="1:8" ht="16.2" thickTop="1" thickBot="1">
      <c r="B73" s="3"/>
      <c r="C73" s="9" t="s">
        <v>117</v>
      </c>
      <c r="D73" s="11">
        <f>COUNTIF(Table_110[Price ($)],"&lt;=100")</f>
        <v>12</v>
      </c>
    </row>
    <row r="74" spans="1:8" ht="13.8" thickTop="1"/>
    <row r="75" spans="1:8" ht="15.6">
      <c r="A75" s="2" t="s">
        <v>13</v>
      </c>
    </row>
    <row r="77" spans="1:8" ht="15">
      <c r="B77" s="3" t="s">
        <v>14</v>
      </c>
    </row>
    <row r="79" spans="1:8">
      <c r="B79" s="5" t="s">
        <v>17</v>
      </c>
      <c r="C79" s="5" t="s">
        <v>18</v>
      </c>
      <c r="D79" s="5" t="s">
        <v>19</v>
      </c>
      <c r="E79" s="5" t="s">
        <v>20</v>
      </c>
      <c r="F79" s="5" t="s">
        <v>21</v>
      </c>
      <c r="G79" s="5" t="s">
        <v>22</v>
      </c>
      <c r="H79" s="14" t="s">
        <v>118</v>
      </c>
    </row>
    <row r="80" spans="1:8">
      <c r="B80" s="6" t="s">
        <v>23</v>
      </c>
      <c r="C80" s="6" t="s">
        <v>24</v>
      </c>
      <c r="D80" s="6" t="s">
        <v>25</v>
      </c>
      <c r="E80" s="6">
        <v>1000</v>
      </c>
      <c r="F80" s="6">
        <v>30</v>
      </c>
      <c r="G80" s="6" t="s">
        <v>26</v>
      </c>
      <c r="H80" s="15" t="str">
        <f>LEFT(Table_11015[[#This Row],[Product ID]],2)</f>
        <v>28</v>
      </c>
    </row>
    <row r="81" spans="2:8">
      <c r="B81" s="6" t="s">
        <v>27</v>
      </c>
      <c r="C81" s="6" t="s">
        <v>28</v>
      </c>
      <c r="D81" s="6" t="s">
        <v>29</v>
      </c>
      <c r="E81" s="6">
        <v>80</v>
      </c>
      <c r="F81" s="6">
        <v>15</v>
      </c>
      <c r="G81" s="6" t="s">
        <v>30</v>
      </c>
      <c r="H81" s="15" t="str">
        <f>LEFT(Table_11015[[#This Row],[Product ID]],2)</f>
        <v>15</v>
      </c>
    </row>
    <row r="82" spans="2:8">
      <c r="B82" s="6" t="s">
        <v>31</v>
      </c>
      <c r="C82" s="6" t="s">
        <v>32</v>
      </c>
      <c r="D82" s="6" t="s">
        <v>33</v>
      </c>
      <c r="E82" s="6">
        <v>130</v>
      </c>
      <c r="F82" s="6">
        <v>40</v>
      </c>
      <c r="G82" s="6" t="s">
        <v>34</v>
      </c>
      <c r="H82" s="15" t="str">
        <f>LEFT(Table_11015[[#This Row],[Product ID]],2)</f>
        <v>03</v>
      </c>
    </row>
    <row r="83" spans="2:8">
      <c r="B83" s="6" t="s">
        <v>35</v>
      </c>
      <c r="C83" s="6" t="s">
        <v>36</v>
      </c>
      <c r="D83" s="6" t="s">
        <v>37</v>
      </c>
      <c r="E83" s="6">
        <v>900</v>
      </c>
      <c r="F83" s="6">
        <v>25</v>
      </c>
      <c r="G83" s="6" t="s">
        <v>26</v>
      </c>
      <c r="H83" s="15" t="str">
        <f>LEFT(Table_11015[[#This Row],[Product ID]],2)</f>
        <v>11</v>
      </c>
    </row>
    <row r="84" spans="2:8">
      <c r="B84" s="6" t="s">
        <v>38</v>
      </c>
      <c r="C84" s="6" t="s">
        <v>39</v>
      </c>
      <c r="D84" s="6" t="s">
        <v>40</v>
      </c>
      <c r="E84" s="6">
        <v>70</v>
      </c>
      <c r="F84" s="6">
        <v>20</v>
      </c>
      <c r="G84" s="6" t="s">
        <v>41</v>
      </c>
      <c r="H84" s="15" t="str">
        <f>LEFT(Table_11015[[#This Row],[Product ID]],2)</f>
        <v>22</v>
      </c>
    </row>
    <row r="85" spans="2:8">
      <c r="B85" s="6" t="s">
        <v>42</v>
      </c>
      <c r="C85" s="6" t="s">
        <v>43</v>
      </c>
      <c r="D85" s="6" t="s">
        <v>44</v>
      </c>
      <c r="E85" s="6">
        <v>200</v>
      </c>
      <c r="F85" s="6">
        <v>45</v>
      </c>
      <c r="G85" s="6" t="s">
        <v>26</v>
      </c>
      <c r="H85" s="15" t="str">
        <f>LEFT(Table_11015[[#This Row],[Product ID]],2)</f>
        <v>07</v>
      </c>
    </row>
    <row r="86" spans="2:8">
      <c r="B86" s="6" t="s">
        <v>45</v>
      </c>
      <c r="C86" s="6" t="s">
        <v>46</v>
      </c>
      <c r="D86" s="6" t="s">
        <v>47</v>
      </c>
      <c r="E86" s="6">
        <v>30</v>
      </c>
      <c r="F86" s="6">
        <v>5</v>
      </c>
      <c r="G86" s="6" t="s">
        <v>30</v>
      </c>
      <c r="H86" s="15" t="str">
        <f>LEFT(Table_11015[[#This Row],[Product ID]],2)</f>
        <v>19</v>
      </c>
    </row>
    <row r="87" spans="2:8">
      <c r="B87" s="6" t="s">
        <v>48</v>
      </c>
      <c r="C87" s="6" t="s">
        <v>49</v>
      </c>
      <c r="D87" s="6" t="s">
        <v>50</v>
      </c>
      <c r="E87" s="6">
        <v>90</v>
      </c>
      <c r="F87" s="6">
        <v>35</v>
      </c>
      <c r="G87" s="6" t="s">
        <v>34</v>
      </c>
      <c r="H87" s="15" t="str">
        <f>LEFT(Table_11015[[#This Row],[Product ID]],2)</f>
        <v>23</v>
      </c>
    </row>
    <row r="88" spans="2:8">
      <c r="B88" s="6" t="s">
        <v>51</v>
      </c>
      <c r="C88" s="6" t="s">
        <v>52</v>
      </c>
      <c r="D88" s="6" t="s">
        <v>53</v>
      </c>
      <c r="E88" s="6">
        <v>500</v>
      </c>
      <c r="F88" s="6">
        <v>50</v>
      </c>
      <c r="G88" s="6" t="s">
        <v>26</v>
      </c>
      <c r="H88" s="15" t="str">
        <f>LEFT(Table_11015[[#This Row],[Product ID]],2)</f>
        <v>05</v>
      </c>
    </row>
    <row r="89" spans="2:8">
      <c r="B89" s="6" t="s">
        <v>54</v>
      </c>
      <c r="C89" s="6" t="s">
        <v>55</v>
      </c>
      <c r="D89" s="6" t="s">
        <v>56</v>
      </c>
      <c r="E89" s="6">
        <v>130</v>
      </c>
      <c r="F89" s="6">
        <v>10</v>
      </c>
      <c r="G89" s="6" t="s">
        <v>41</v>
      </c>
      <c r="H89" s="15" t="str">
        <f>LEFT(Table_11015[[#This Row],[Product ID]],2)</f>
        <v>14</v>
      </c>
    </row>
    <row r="90" spans="2:8">
      <c r="B90" s="6" t="s">
        <v>57</v>
      </c>
      <c r="C90" s="6" t="s">
        <v>24</v>
      </c>
      <c r="D90" s="6" t="s">
        <v>58</v>
      </c>
      <c r="E90" s="6">
        <v>950</v>
      </c>
      <c r="F90" s="6">
        <v>25</v>
      </c>
      <c r="G90" s="6" t="s">
        <v>26</v>
      </c>
      <c r="H90" s="15" t="str">
        <f>LEFT(Table_11015[[#This Row],[Product ID]],2)</f>
        <v>17</v>
      </c>
    </row>
    <row r="91" spans="2:8">
      <c r="B91" s="6" t="s">
        <v>59</v>
      </c>
      <c r="C91" s="6" t="s">
        <v>28</v>
      </c>
      <c r="D91" s="6" t="s">
        <v>47</v>
      </c>
      <c r="E91" s="6">
        <v>90</v>
      </c>
      <c r="F91" s="6">
        <v>40</v>
      </c>
      <c r="G91" s="6" t="s">
        <v>30</v>
      </c>
      <c r="H91" s="15" t="str">
        <f>LEFT(Table_11015[[#This Row],[Product ID]],2)</f>
        <v>25</v>
      </c>
    </row>
    <row r="92" spans="2:8">
      <c r="B92" s="6" t="s">
        <v>60</v>
      </c>
      <c r="C92" s="6" t="s">
        <v>32</v>
      </c>
      <c r="D92" s="6" t="s">
        <v>61</v>
      </c>
      <c r="E92" s="6">
        <v>120</v>
      </c>
      <c r="F92" s="6">
        <v>35</v>
      </c>
      <c r="G92" s="6" t="s">
        <v>34</v>
      </c>
      <c r="H92" s="15" t="str">
        <f>LEFT(Table_11015[[#This Row],[Product ID]],2)</f>
        <v>08</v>
      </c>
    </row>
    <row r="93" spans="2:8">
      <c r="B93" s="6" t="s">
        <v>62</v>
      </c>
      <c r="C93" s="6" t="s">
        <v>63</v>
      </c>
      <c r="D93" s="6" t="s">
        <v>64</v>
      </c>
      <c r="E93" s="6">
        <v>150</v>
      </c>
      <c r="F93" s="6">
        <v>15</v>
      </c>
      <c r="G93" s="6" t="s">
        <v>26</v>
      </c>
      <c r="H93" s="15" t="str">
        <f>LEFT(Table_11015[[#This Row],[Product ID]],2)</f>
        <v>18</v>
      </c>
    </row>
    <row r="94" spans="2:8">
      <c r="B94" s="6" t="s">
        <v>65</v>
      </c>
      <c r="C94" s="6" t="s">
        <v>43</v>
      </c>
      <c r="D94" s="6" t="s">
        <v>66</v>
      </c>
      <c r="E94" s="6">
        <v>250</v>
      </c>
      <c r="F94" s="6">
        <v>20</v>
      </c>
      <c r="G94" s="6" t="s">
        <v>26</v>
      </c>
      <c r="H94" s="15" t="str">
        <f>LEFT(Table_11015[[#This Row],[Product ID]],2)</f>
        <v>16</v>
      </c>
    </row>
    <row r="95" spans="2:8">
      <c r="B95" s="6" t="s">
        <v>67</v>
      </c>
      <c r="C95" s="6" t="s">
        <v>68</v>
      </c>
      <c r="D95" s="6" t="s">
        <v>69</v>
      </c>
      <c r="E95" s="6">
        <v>50</v>
      </c>
      <c r="F95" s="6">
        <v>35</v>
      </c>
      <c r="G95" s="6" t="s">
        <v>70</v>
      </c>
      <c r="H95" s="15" t="str">
        <f>LEFT(Table_11015[[#This Row],[Product ID]],2)</f>
        <v>21</v>
      </c>
    </row>
    <row r="96" spans="2:8">
      <c r="B96" s="6" t="s">
        <v>71</v>
      </c>
      <c r="C96" s="6" t="s">
        <v>63</v>
      </c>
      <c r="D96" s="6" t="s">
        <v>72</v>
      </c>
      <c r="E96" s="6">
        <v>160</v>
      </c>
      <c r="F96" s="6">
        <v>15</v>
      </c>
      <c r="G96" s="6" t="s">
        <v>26</v>
      </c>
      <c r="H96" s="15" t="str">
        <f>LEFT(Table_11015[[#This Row],[Product ID]],2)</f>
        <v>20</v>
      </c>
    </row>
    <row r="97" spans="2:8">
      <c r="B97" s="6" t="s">
        <v>73</v>
      </c>
      <c r="C97" s="6" t="s">
        <v>24</v>
      </c>
      <c r="D97" s="6" t="s">
        <v>74</v>
      </c>
      <c r="E97" s="6">
        <v>980</v>
      </c>
      <c r="F97" s="6">
        <v>10</v>
      </c>
      <c r="G97" s="6" t="s">
        <v>26</v>
      </c>
      <c r="H97" s="15" t="str">
        <f>LEFT(Table_11015[[#This Row],[Product ID]],2)</f>
        <v>27</v>
      </c>
    </row>
    <row r="98" spans="2:8">
      <c r="B98" s="6" t="s">
        <v>75</v>
      </c>
      <c r="C98" s="6" t="s">
        <v>76</v>
      </c>
      <c r="D98" s="6" t="s">
        <v>77</v>
      </c>
      <c r="E98" s="6">
        <v>150</v>
      </c>
      <c r="F98" s="6">
        <v>15</v>
      </c>
      <c r="G98" s="6" t="s">
        <v>30</v>
      </c>
      <c r="H98" s="15" t="str">
        <f>LEFT(Table_11015[[#This Row],[Product ID]],2)</f>
        <v>01</v>
      </c>
    </row>
    <row r="99" spans="2:8">
      <c r="B99" s="6" t="s">
        <v>78</v>
      </c>
      <c r="C99" s="6" t="s">
        <v>79</v>
      </c>
      <c r="D99" s="6" t="s">
        <v>80</v>
      </c>
      <c r="E99" s="6">
        <v>200</v>
      </c>
      <c r="F99" s="6">
        <v>10</v>
      </c>
      <c r="G99" s="6" t="s">
        <v>41</v>
      </c>
      <c r="H99" s="15" t="str">
        <f>LEFT(Table_11015[[#This Row],[Product ID]],2)</f>
        <v>14</v>
      </c>
    </row>
    <row r="100" spans="2:8">
      <c r="B100" s="6" t="s">
        <v>81</v>
      </c>
      <c r="C100" s="6" t="s">
        <v>82</v>
      </c>
      <c r="D100" s="6" t="s">
        <v>83</v>
      </c>
      <c r="E100" s="6">
        <v>700</v>
      </c>
      <c r="F100" s="6">
        <v>50</v>
      </c>
      <c r="G100" s="6" t="s">
        <v>26</v>
      </c>
      <c r="H100" s="15" t="str">
        <f>LEFT(Table_11015[[#This Row],[Product ID]],2)</f>
        <v>14</v>
      </c>
    </row>
    <row r="101" spans="2:8">
      <c r="B101" s="6" t="s">
        <v>84</v>
      </c>
      <c r="C101" s="6" t="s">
        <v>85</v>
      </c>
      <c r="D101" s="6" t="s">
        <v>86</v>
      </c>
      <c r="E101" s="6">
        <v>80</v>
      </c>
      <c r="F101" s="6">
        <v>20</v>
      </c>
      <c r="G101" s="6" t="s">
        <v>34</v>
      </c>
      <c r="H101" s="15" t="str">
        <f>LEFT(Table_11015[[#This Row],[Product ID]],2)</f>
        <v>09</v>
      </c>
    </row>
    <row r="102" spans="2:8">
      <c r="B102" s="6" t="s">
        <v>87</v>
      </c>
      <c r="C102" s="6" t="s">
        <v>88</v>
      </c>
      <c r="D102" s="6" t="s">
        <v>89</v>
      </c>
      <c r="E102" s="6">
        <v>150</v>
      </c>
      <c r="F102" s="6">
        <v>30</v>
      </c>
      <c r="G102" s="6" t="s">
        <v>26</v>
      </c>
      <c r="H102" s="15" t="str">
        <f>LEFT(Table_11015[[#This Row],[Product ID]],2)</f>
        <v>19</v>
      </c>
    </row>
    <row r="103" spans="2:8">
      <c r="B103" s="7" t="s">
        <v>67</v>
      </c>
      <c r="C103" s="7" t="s">
        <v>68</v>
      </c>
      <c r="D103" s="7" t="s">
        <v>69</v>
      </c>
      <c r="E103" s="8">
        <v>50</v>
      </c>
      <c r="F103" s="8">
        <v>35</v>
      </c>
      <c r="G103" s="7" t="s">
        <v>70</v>
      </c>
      <c r="H103" s="15" t="str">
        <f>LEFT(Table_11015[[#This Row],[Product ID]],2)</f>
        <v>21</v>
      </c>
    </row>
    <row r="104" spans="2:8">
      <c r="B104" s="6" t="s">
        <v>90</v>
      </c>
      <c r="C104" s="6" t="s">
        <v>36</v>
      </c>
      <c r="D104" s="6" t="s">
        <v>91</v>
      </c>
      <c r="E104" s="6">
        <v>800</v>
      </c>
      <c r="F104" s="6">
        <v>45</v>
      </c>
      <c r="G104" s="6" t="s">
        <v>26</v>
      </c>
      <c r="H104" s="15" t="str">
        <f>LEFT(Table_11015[[#This Row],[Product ID]],2)</f>
        <v>29</v>
      </c>
    </row>
    <row r="105" spans="2:8">
      <c r="B105" s="6" t="s">
        <v>92</v>
      </c>
      <c r="C105" s="6" t="s">
        <v>76</v>
      </c>
      <c r="D105" s="6" t="s">
        <v>93</v>
      </c>
      <c r="E105" s="6">
        <v>130</v>
      </c>
      <c r="F105" s="6">
        <v>25</v>
      </c>
      <c r="G105" s="6" t="s">
        <v>30</v>
      </c>
      <c r="H105" s="15" t="str">
        <f>LEFT(Table_11015[[#This Row],[Product ID]],2)</f>
        <v>03</v>
      </c>
    </row>
    <row r="106" spans="2:8">
      <c r="B106" s="6" t="s">
        <v>94</v>
      </c>
      <c r="C106" s="6" t="s">
        <v>49</v>
      </c>
      <c r="D106" s="6" t="s">
        <v>95</v>
      </c>
      <c r="E106" s="6">
        <v>400</v>
      </c>
      <c r="F106" s="6">
        <v>40</v>
      </c>
      <c r="G106" s="6" t="s">
        <v>34</v>
      </c>
      <c r="H106" s="15" t="str">
        <f>LEFT(Table_11015[[#This Row],[Product ID]],2)</f>
        <v>11</v>
      </c>
    </row>
    <row r="107" spans="2:8">
      <c r="B107" s="7" t="s">
        <v>65</v>
      </c>
      <c r="C107" s="7" t="s">
        <v>43</v>
      </c>
      <c r="D107" s="7" t="s">
        <v>66</v>
      </c>
      <c r="E107" s="8">
        <v>230</v>
      </c>
      <c r="F107" s="8">
        <v>20</v>
      </c>
      <c r="G107" s="7" t="s">
        <v>26</v>
      </c>
      <c r="H107" s="15" t="str">
        <f>LEFT(Table_11015[[#This Row],[Product ID]],2)</f>
        <v>16</v>
      </c>
    </row>
    <row r="108" spans="2:8">
      <c r="B108" s="6" t="s">
        <v>96</v>
      </c>
      <c r="C108" s="6" t="s">
        <v>97</v>
      </c>
      <c r="D108" s="6" t="s">
        <v>98</v>
      </c>
      <c r="E108" s="6">
        <v>60</v>
      </c>
      <c r="F108" s="6">
        <v>30</v>
      </c>
      <c r="G108" s="6" t="s">
        <v>30</v>
      </c>
      <c r="H108" s="15" t="str">
        <f>LEFT(Table_11015[[#This Row],[Product ID]],2)</f>
        <v>07</v>
      </c>
    </row>
    <row r="109" spans="2:8">
      <c r="B109" s="6" t="s">
        <v>99</v>
      </c>
      <c r="C109" s="6" t="s">
        <v>100</v>
      </c>
      <c r="D109" s="6" t="s">
        <v>101</v>
      </c>
      <c r="E109" s="6">
        <v>40</v>
      </c>
      <c r="F109" s="6">
        <v>10</v>
      </c>
      <c r="G109" s="6" t="s">
        <v>34</v>
      </c>
      <c r="H109" s="15" t="str">
        <f>LEFT(Table_11015[[#This Row],[Product ID]],2)</f>
        <v>13</v>
      </c>
    </row>
    <row r="110" spans="2:8">
      <c r="B110" s="6" t="s">
        <v>102</v>
      </c>
      <c r="C110" s="6" t="s">
        <v>88</v>
      </c>
      <c r="D110" s="6" t="s">
        <v>103</v>
      </c>
      <c r="E110" s="6">
        <v>130</v>
      </c>
      <c r="F110" s="6">
        <v>5</v>
      </c>
      <c r="G110" s="6" t="s">
        <v>26</v>
      </c>
      <c r="H110" s="15" t="str">
        <f>LEFT(Table_11015[[#This Row],[Product ID]],2)</f>
        <v>24</v>
      </c>
    </row>
    <row r="111" spans="2:8">
      <c r="B111" s="6" t="s">
        <v>104</v>
      </c>
      <c r="C111" s="6" t="s">
        <v>105</v>
      </c>
      <c r="D111" s="6" t="s">
        <v>106</v>
      </c>
      <c r="E111" s="6">
        <v>50</v>
      </c>
      <c r="F111" s="6">
        <v>50</v>
      </c>
      <c r="G111" s="6" t="s">
        <v>30</v>
      </c>
      <c r="H111" s="15" t="str">
        <f>LEFT(Table_11015[[#This Row],[Product ID]],2)</f>
        <v>02</v>
      </c>
    </row>
    <row r="112" spans="2:8">
      <c r="B112" s="6" t="s">
        <v>57</v>
      </c>
      <c r="C112" s="6" t="s">
        <v>24</v>
      </c>
      <c r="D112" s="6" t="s">
        <v>58</v>
      </c>
      <c r="E112" s="6">
        <v>950</v>
      </c>
      <c r="F112" s="6">
        <v>25</v>
      </c>
      <c r="G112" s="6" t="s">
        <v>26</v>
      </c>
      <c r="H112" s="15" t="str">
        <f>LEFT(Table_11015[[#This Row],[Product ID]],2)</f>
        <v>17</v>
      </c>
    </row>
    <row r="113" spans="2:8">
      <c r="B113" s="6" t="s">
        <v>107</v>
      </c>
      <c r="C113" s="6" t="s">
        <v>108</v>
      </c>
      <c r="D113" s="6" t="s">
        <v>109</v>
      </c>
      <c r="E113" s="6">
        <v>100</v>
      </c>
      <c r="F113" s="6">
        <v>20</v>
      </c>
      <c r="G113" s="6" t="s">
        <v>70</v>
      </c>
      <c r="H113" s="15" t="str">
        <f>LEFT(Table_11015[[#This Row],[Product ID]],2)</f>
        <v>09</v>
      </c>
    </row>
    <row r="115" spans="2:8" ht="15">
      <c r="B115" s="3" t="s">
        <v>15</v>
      </c>
    </row>
    <row r="117" spans="2:8">
      <c r="B117" s="5" t="s">
        <v>17</v>
      </c>
      <c r="C117" s="5" t="s">
        <v>18</v>
      </c>
      <c r="D117" s="5" t="s">
        <v>19</v>
      </c>
      <c r="E117" s="5" t="s">
        <v>20</v>
      </c>
      <c r="F117" s="5" t="s">
        <v>21</v>
      </c>
      <c r="G117" s="5" t="s">
        <v>22</v>
      </c>
      <c r="H117" s="17" t="s">
        <v>119</v>
      </c>
    </row>
    <row r="118" spans="2:8">
      <c r="B118" s="6" t="s">
        <v>23</v>
      </c>
      <c r="C118" s="6" t="s">
        <v>24</v>
      </c>
      <c r="D118" s="6" t="s">
        <v>25</v>
      </c>
      <c r="E118" s="6">
        <v>1000</v>
      </c>
      <c r="F118" s="6">
        <v>30</v>
      </c>
      <c r="G118" s="6" t="s">
        <v>26</v>
      </c>
      <c r="H118" s="15" t="str">
        <f>RIGHT(Table_1101518[[#This Row],[Product ID]],2)</f>
        <v>US</v>
      </c>
    </row>
    <row r="119" spans="2:8">
      <c r="B119" s="6" t="s">
        <v>27</v>
      </c>
      <c r="C119" s="6" t="s">
        <v>28</v>
      </c>
      <c r="D119" s="6" t="s">
        <v>29</v>
      </c>
      <c r="E119" s="6">
        <v>80</v>
      </c>
      <c r="F119" s="6">
        <v>15</v>
      </c>
      <c r="G119" s="6" t="s">
        <v>30</v>
      </c>
      <c r="H119" s="15" t="str">
        <f>RIGHT(Table_1101518[[#This Row],[Product ID]],2)</f>
        <v>US</v>
      </c>
    </row>
    <row r="120" spans="2:8">
      <c r="B120" s="6" t="s">
        <v>31</v>
      </c>
      <c r="C120" s="6" t="s">
        <v>32</v>
      </c>
      <c r="D120" s="6" t="s">
        <v>33</v>
      </c>
      <c r="E120" s="6">
        <v>130</v>
      </c>
      <c r="F120" s="6">
        <v>40</v>
      </c>
      <c r="G120" s="6" t="s">
        <v>34</v>
      </c>
      <c r="H120" s="15" t="str">
        <f>RIGHT(Table_1101518[[#This Row],[Product ID]],2)</f>
        <v>US</v>
      </c>
    </row>
    <row r="121" spans="2:8">
      <c r="B121" s="6" t="s">
        <v>35</v>
      </c>
      <c r="C121" s="6" t="s">
        <v>36</v>
      </c>
      <c r="D121" s="6" t="s">
        <v>37</v>
      </c>
      <c r="E121" s="6">
        <v>900</v>
      </c>
      <c r="F121" s="6">
        <v>25</v>
      </c>
      <c r="G121" s="6" t="s">
        <v>26</v>
      </c>
      <c r="H121" s="15" t="str">
        <f>RIGHT(Table_1101518[[#This Row],[Product ID]],2)</f>
        <v>US</v>
      </c>
    </row>
    <row r="122" spans="2:8">
      <c r="B122" s="6" t="s">
        <v>38</v>
      </c>
      <c r="C122" s="6" t="s">
        <v>39</v>
      </c>
      <c r="D122" s="6" t="s">
        <v>40</v>
      </c>
      <c r="E122" s="6">
        <v>70</v>
      </c>
      <c r="F122" s="6">
        <v>20</v>
      </c>
      <c r="G122" s="6" t="s">
        <v>41</v>
      </c>
      <c r="H122" s="15" t="str">
        <f>RIGHT(Table_1101518[[#This Row],[Product ID]],2)</f>
        <v>US</v>
      </c>
    </row>
    <row r="123" spans="2:8">
      <c r="B123" s="6" t="s">
        <v>42</v>
      </c>
      <c r="C123" s="6" t="s">
        <v>43</v>
      </c>
      <c r="D123" s="6" t="s">
        <v>44</v>
      </c>
      <c r="E123" s="6">
        <v>200</v>
      </c>
      <c r="F123" s="6">
        <v>45</v>
      </c>
      <c r="G123" s="6" t="s">
        <v>26</v>
      </c>
      <c r="H123" s="15" t="str">
        <f>RIGHT(Table_1101518[[#This Row],[Product ID]],2)</f>
        <v>UK</v>
      </c>
    </row>
    <row r="124" spans="2:8">
      <c r="B124" s="6" t="s">
        <v>45</v>
      </c>
      <c r="C124" s="6" t="s">
        <v>46</v>
      </c>
      <c r="D124" s="6" t="s">
        <v>47</v>
      </c>
      <c r="E124" s="6">
        <v>30</v>
      </c>
      <c r="F124" s="6">
        <v>5</v>
      </c>
      <c r="G124" s="6" t="s">
        <v>30</v>
      </c>
      <c r="H124" s="15" t="str">
        <f>RIGHT(Table_1101518[[#This Row],[Product ID]],2)</f>
        <v>UK</v>
      </c>
    </row>
    <row r="125" spans="2:8">
      <c r="B125" s="6" t="s">
        <v>48</v>
      </c>
      <c r="C125" s="6" t="s">
        <v>49</v>
      </c>
      <c r="D125" s="6" t="s">
        <v>50</v>
      </c>
      <c r="E125" s="6">
        <v>90</v>
      </c>
      <c r="F125" s="6">
        <v>35</v>
      </c>
      <c r="G125" s="6" t="s">
        <v>34</v>
      </c>
      <c r="H125" s="15" t="str">
        <f>RIGHT(Table_1101518[[#This Row],[Product ID]],2)</f>
        <v>UK</v>
      </c>
    </row>
    <row r="126" spans="2:8">
      <c r="B126" s="6" t="s">
        <v>51</v>
      </c>
      <c r="C126" s="6" t="s">
        <v>52</v>
      </c>
      <c r="D126" s="6" t="s">
        <v>53</v>
      </c>
      <c r="E126" s="6">
        <v>500</v>
      </c>
      <c r="F126" s="6">
        <v>50</v>
      </c>
      <c r="G126" s="6" t="s">
        <v>26</v>
      </c>
      <c r="H126" s="15" t="str">
        <f>RIGHT(Table_1101518[[#This Row],[Product ID]],2)</f>
        <v>UK</v>
      </c>
    </row>
    <row r="127" spans="2:8">
      <c r="B127" s="6" t="s">
        <v>54</v>
      </c>
      <c r="C127" s="6" t="s">
        <v>55</v>
      </c>
      <c r="D127" s="6" t="s">
        <v>56</v>
      </c>
      <c r="E127" s="6">
        <v>130</v>
      </c>
      <c r="F127" s="6">
        <v>10</v>
      </c>
      <c r="G127" s="6" t="s">
        <v>41</v>
      </c>
      <c r="H127" s="15" t="str">
        <f>RIGHT(Table_1101518[[#This Row],[Product ID]],2)</f>
        <v>UK</v>
      </c>
    </row>
    <row r="128" spans="2:8">
      <c r="B128" s="6" t="s">
        <v>57</v>
      </c>
      <c r="C128" s="6" t="s">
        <v>24</v>
      </c>
      <c r="D128" s="6" t="s">
        <v>58</v>
      </c>
      <c r="E128" s="6">
        <v>950</v>
      </c>
      <c r="F128" s="6">
        <v>25</v>
      </c>
      <c r="G128" s="6" t="s">
        <v>26</v>
      </c>
      <c r="H128" s="15" t="str">
        <f>RIGHT(Table_1101518[[#This Row],[Product ID]],2)</f>
        <v>IN</v>
      </c>
    </row>
    <row r="129" spans="2:8">
      <c r="B129" s="6" t="s">
        <v>59</v>
      </c>
      <c r="C129" s="6" t="s">
        <v>28</v>
      </c>
      <c r="D129" s="6" t="s">
        <v>47</v>
      </c>
      <c r="E129" s="6">
        <v>90</v>
      </c>
      <c r="F129" s="6">
        <v>40</v>
      </c>
      <c r="G129" s="6" t="s">
        <v>30</v>
      </c>
      <c r="H129" s="15" t="str">
        <f>RIGHT(Table_1101518[[#This Row],[Product ID]],2)</f>
        <v>AU</v>
      </c>
    </row>
    <row r="130" spans="2:8">
      <c r="B130" s="6" t="s">
        <v>60</v>
      </c>
      <c r="C130" s="6" t="s">
        <v>32</v>
      </c>
      <c r="D130" s="6" t="s">
        <v>61</v>
      </c>
      <c r="E130" s="6">
        <v>120</v>
      </c>
      <c r="F130" s="6">
        <v>35</v>
      </c>
      <c r="G130" s="6" t="s">
        <v>34</v>
      </c>
      <c r="H130" s="15" t="str">
        <f>RIGHT(Table_1101518[[#This Row],[Product ID]],2)</f>
        <v>DE</v>
      </c>
    </row>
    <row r="131" spans="2:8">
      <c r="B131" s="6" t="s">
        <v>62</v>
      </c>
      <c r="C131" s="6" t="s">
        <v>63</v>
      </c>
      <c r="D131" s="6" t="s">
        <v>64</v>
      </c>
      <c r="E131" s="6">
        <v>150</v>
      </c>
      <c r="F131" s="6">
        <v>15</v>
      </c>
      <c r="G131" s="6" t="s">
        <v>26</v>
      </c>
      <c r="H131" s="15" t="str">
        <f>RIGHT(Table_1101518[[#This Row],[Product ID]],2)</f>
        <v>CA</v>
      </c>
    </row>
    <row r="132" spans="2:8">
      <c r="B132" s="6" t="s">
        <v>65</v>
      </c>
      <c r="C132" s="6" t="s">
        <v>43</v>
      </c>
      <c r="D132" s="6" t="s">
        <v>66</v>
      </c>
      <c r="E132" s="6">
        <v>250</v>
      </c>
      <c r="F132" s="6">
        <v>20</v>
      </c>
      <c r="G132" s="6" t="s">
        <v>26</v>
      </c>
      <c r="H132" s="15" t="str">
        <f>RIGHT(Table_1101518[[#This Row],[Product ID]],2)</f>
        <v>ES</v>
      </c>
    </row>
    <row r="133" spans="2:8">
      <c r="B133" s="6" t="s">
        <v>67</v>
      </c>
      <c r="C133" s="6" t="s">
        <v>68</v>
      </c>
      <c r="D133" s="6" t="s">
        <v>69</v>
      </c>
      <c r="E133" s="6">
        <v>50</v>
      </c>
      <c r="F133" s="6">
        <v>35</v>
      </c>
      <c r="G133" s="6" t="s">
        <v>70</v>
      </c>
      <c r="H133" s="15" t="str">
        <f>RIGHT(Table_1101518[[#This Row],[Product ID]],2)</f>
        <v>CA</v>
      </c>
    </row>
    <row r="134" spans="2:8">
      <c r="B134" s="6" t="s">
        <v>71</v>
      </c>
      <c r="C134" s="6" t="s">
        <v>63</v>
      </c>
      <c r="D134" s="6" t="s">
        <v>72</v>
      </c>
      <c r="E134" s="6">
        <v>160</v>
      </c>
      <c r="F134" s="6">
        <v>15</v>
      </c>
      <c r="G134" s="6" t="s">
        <v>26</v>
      </c>
      <c r="H134" s="15" t="str">
        <f>RIGHT(Table_1101518[[#This Row],[Product ID]],2)</f>
        <v>CN</v>
      </c>
    </row>
    <row r="135" spans="2:8">
      <c r="B135" s="6" t="s">
        <v>73</v>
      </c>
      <c r="C135" s="6" t="s">
        <v>24</v>
      </c>
      <c r="D135" s="6" t="s">
        <v>74</v>
      </c>
      <c r="E135" s="6">
        <v>980</v>
      </c>
      <c r="F135" s="6">
        <v>10</v>
      </c>
      <c r="G135" s="6" t="s">
        <v>26</v>
      </c>
      <c r="H135" s="15" t="str">
        <f>RIGHT(Table_1101518[[#This Row],[Product ID]],2)</f>
        <v>IT</v>
      </c>
    </row>
    <row r="136" spans="2:8">
      <c r="B136" s="6" t="s">
        <v>75</v>
      </c>
      <c r="C136" s="6" t="s">
        <v>76</v>
      </c>
      <c r="D136" s="6" t="s">
        <v>77</v>
      </c>
      <c r="E136" s="6">
        <v>150</v>
      </c>
      <c r="F136" s="6">
        <v>15</v>
      </c>
      <c r="G136" s="6" t="s">
        <v>30</v>
      </c>
      <c r="H136" s="15" t="str">
        <f>RIGHT(Table_1101518[[#This Row],[Product ID]],2)</f>
        <v>UK</v>
      </c>
    </row>
    <row r="137" spans="2:8">
      <c r="B137" s="6" t="s">
        <v>78</v>
      </c>
      <c r="C137" s="6" t="s">
        <v>79</v>
      </c>
      <c r="D137" s="6" t="s">
        <v>80</v>
      </c>
      <c r="E137" s="6">
        <v>200</v>
      </c>
      <c r="F137" s="6">
        <v>10</v>
      </c>
      <c r="G137" s="6" t="s">
        <v>41</v>
      </c>
      <c r="H137" s="15" t="str">
        <f>RIGHT(Table_1101518[[#This Row],[Product ID]],2)</f>
        <v>US</v>
      </c>
    </row>
    <row r="138" spans="2:8">
      <c r="B138" s="6" t="s">
        <v>81</v>
      </c>
      <c r="C138" s="6" t="s">
        <v>82</v>
      </c>
      <c r="D138" s="6" t="s">
        <v>83</v>
      </c>
      <c r="E138" s="6">
        <v>700</v>
      </c>
      <c r="F138" s="6">
        <v>50</v>
      </c>
      <c r="G138" s="6" t="s">
        <v>26</v>
      </c>
      <c r="H138" s="15" t="str">
        <f>RIGHT(Table_1101518[[#This Row],[Product ID]],2)</f>
        <v>RU</v>
      </c>
    </row>
    <row r="139" spans="2:8">
      <c r="B139" s="6" t="s">
        <v>84</v>
      </c>
      <c r="C139" s="6" t="s">
        <v>85</v>
      </c>
      <c r="D139" s="6" t="s">
        <v>86</v>
      </c>
      <c r="E139" s="6">
        <v>80</v>
      </c>
      <c r="F139" s="6">
        <v>20</v>
      </c>
      <c r="G139" s="6" t="s">
        <v>34</v>
      </c>
      <c r="H139" s="15" t="str">
        <f>RIGHT(Table_1101518[[#This Row],[Product ID]],2)</f>
        <v>CA</v>
      </c>
    </row>
    <row r="140" spans="2:8">
      <c r="B140" s="6" t="s">
        <v>87</v>
      </c>
      <c r="C140" s="6" t="s">
        <v>88</v>
      </c>
      <c r="D140" s="6" t="s">
        <v>89</v>
      </c>
      <c r="E140" s="6">
        <v>150</v>
      </c>
      <c r="F140" s="6">
        <v>30</v>
      </c>
      <c r="G140" s="6" t="s">
        <v>26</v>
      </c>
      <c r="H140" s="15" t="str">
        <f>RIGHT(Table_1101518[[#This Row],[Product ID]],2)</f>
        <v>BR</v>
      </c>
    </row>
    <row r="141" spans="2:8">
      <c r="B141" s="7" t="s">
        <v>67</v>
      </c>
      <c r="C141" s="7" t="s">
        <v>68</v>
      </c>
      <c r="D141" s="7" t="s">
        <v>69</v>
      </c>
      <c r="E141" s="8">
        <v>50</v>
      </c>
      <c r="F141" s="8">
        <v>35</v>
      </c>
      <c r="G141" s="7" t="s">
        <v>70</v>
      </c>
      <c r="H141" s="15" t="str">
        <f>RIGHT(Table_1101518[[#This Row],[Product ID]],2)</f>
        <v>CA</v>
      </c>
    </row>
    <row r="142" spans="2:8">
      <c r="B142" s="6" t="s">
        <v>90</v>
      </c>
      <c r="C142" s="6" t="s">
        <v>36</v>
      </c>
      <c r="D142" s="6" t="s">
        <v>91</v>
      </c>
      <c r="E142" s="6">
        <v>800</v>
      </c>
      <c r="F142" s="6">
        <v>45</v>
      </c>
      <c r="G142" s="6" t="s">
        <v>26</v>
      </c>
      <c r="H142" s="15" t="str">
        <f>RIGHT(Table_1101518[[#This Row],[Product ID]],2)</f>
        <v>CA</v>
      </c>
    </row>
    <row r="143" spans="2:8">
      <c r="B143" s="6" t="s">
        <v>92</v>
      </c>
      <c r="C143" s="6" t="s">
        <v>76</v>
      </c>
      <c r="D143" s="6" t="s">
        <v>93</v>
      </c>
      <c r="E143" s="6">
        <v>130</v>
      </c>
      <c r="F143" s="6">
        <v>25</v>
      </c>
      <c r="G143" s="6" t="s">
        <v>30</v>
      </c>
      <c r="H143" s="15" t="str">
        <f>RIGHT(Table_1101518[[#This Row],[Product ID]],2)</f>
        <v>CA</v>
      </c>
    </row>
    <row r="144" spans="2:8">
      <c r="B144" s="6" t="s">
        <v>94</v>
      </c>
      <c r="C144" s="6" t="s">
        <v>49</v>
      </c>
      <c r="D144" s="6" t="s">
        <v>95</v>
      </c>
      <c r="E144" s="6">
        <v>400</v>
      </c>
      <c r="F144" s="6">
        <v>40</v>
      </c>
      <c r="G144" s="6" t="s">
        <v>34</v>
      </c>
      <c r="H144" s="15" t="str">
        <f>RIGHT(Table_1101518[[#This Row],[Product ID]],2)</f>
        <v>CA</v>
      </c>
    </row>
    <row r="145" spans="2:8">
      <c r="B145" s="7" t="s">
        <v>65</v>
      </c>
      <c r="C145" s="7" t="s">
        <v>43</v>
      </c>
      <c r="D145" s="7" t="s">
        <v>66</v>
      </c>
      <c r="E145" s="8">
        <v>230</v>
      </c>
      <c r="F145" s="8">
        <v>20</v>
      </c>
      <c r="G145" s="7" t="s">
        <v>26</v>
      </c>
      <c r="H145" s="15" t="str">
        <f>RIGHT(Table_1101518[[#This Row],[Product ID]],2)</f>
        <v>ES</v>
      </c>
    </row>
    <row r="146" spans="2:8">
      <c r="B146" s="6" t="s">
        <v>96</v>
      </c>
      <c r="C146" s="6" t="s">
        <v>97</v>
      </c>
      <c r="D146" s="6" t="s">
        <v>98</v>
      </c>
      <c r="E146" s="6">
        <v>60</v>
      </c>
      <c r="F146" s="6">
        <v>30</v>
      </c>
      <c r="G146" s="6" t="s">
        <v>30</v>
      </c>
      <c r="H146" s="15" t="str">
        <f>RIGHT(Table_1101518[[#This Row],[Product ID]],2)</f>
        <v>CA</v>
      </c>
    </row>
    <row r="147" spans="2:8">
      <c r="B147" s="6" t="s">
        <v>99</v>
      </c>
      <c r="C147" s="6" t="s">
        <v>100</v>
      </c>
      <c r="D147" s="6" t="s">
        <v>101</v>
      </c>
      <c r="E147" s="6">
        <v>40</v>
      </c>
      <c r="F147" s="6">
        <v>10</v>
      </c>
      <c r="G147" s="6" t="s">
        <v>34</v>
      </c>
      <c r="H147" s="15" t="str">
        <f>RIGHT(Table_1101518[[#This Row],[Product ID]],2)</f>
        <v>CA</v>
      </c>
    </row>
    <row r="148" spans="2:8">
      <c r="B148" s="6" t="s">
        <v>102</v>
      </c>
      <c r="C148" s="6" t="s">
        <v>88</v>
      </c>
      <c r="D148" s="6" t="s">
        <v>103</v>
      </c>
      <c r="E148" s="6">
        <v>130</v>
      </c>
      <c r="F148" s="6">
        <v>5</v>
      </c>
      <c r="G148" s="6" t="s">
        <v>26</v>
      </c>
      <c r="H148" s="15" t="str">
        <f>RIGHT(Table_1101518[[#This Row],[Product ID]],2)</f>
        <v>CA</v>
      </c>
    </row>
    <row r="149" spans="2:8">
      <c r="B149" s="6" t="s">
        <v>104</v>
      </c>
      <c r="C149" s="6" t="s">
        <v>105</v>
      </c>
      <c r="D149" s="6" t="s">
        <v>106</v>
      </c>
      <c r="E149" s="6">
        <v>50</v>
      </c>
      <c r="F149" s="6">
        <v>50</v>
      </c>
      <c r="G149" s="6" t="s">
        <v>30</v>
      </c>
      <c r="H149" s="15" t="str">
        <f>RIGHT(Table_1101518[[#This Row],[Product ID]],2)</f>
        <v>CA</v>
      </c>
    </row>
    <row r="150" spans="2:8">
      <c r="B150" s="6" t="s">
        <v>57</v>
      </c>
      <c r="C150" s="6" t="s">
        <v>24</v>
      </c>
      <c r="D150" s="6" t="s">
        <v>58</v>
      </c>
      <c r="E150" s="6">
        <v>950</v>
      </c>
      <c r="F150" s="6">
        <v>25</v>
      </c>
      <c r="G150" s="6" t="s">
        <v>26</v>
      </c>
      <c r="H150" s="15" t="str">
        <f>RIGHT(Table_1101518[[#This Row],[Product ID]],2)</f>
        <v>IN</v>
      </c>
    </row>
    <row r="151" spans="2:8">
      <c r="B151" s="6" t="s">
        <v>107</v>
      </c>
      <c r="C151" s="6" t="s">
        <v>108</v>
      </c>
      <c r="D151" s="6" t="s">
        <v>109</v>
      </c>
      <c r="E151" s="6">
        <v>100</v>
      </c>
      <c r="F151" s="6">
        <v>20</v>
      </c>
      <c r="G151" s="6" t="s">
        <v>70</v>
      </c>
      <c r="H151" s="15" t="str">
        <f>RIGHT(Table_1101518[[#This Row],[Product ID]],2)</f>
        <v>FR</v>
      </c>
    </row>
    <row r="153" spans="2:8" ht="15">
      <c r="B153" s="3" t="s">
        <v>16</v>
      </c>
    </row>
    <row r="155" spans="2:8">
      <c r="B155" s="5" t="s">
        <v>17</v>
      </c>
      <c r="C155" s="5" t="s">
        <v>18</v>
      </c>
      <c r="D155" s="5" t="s">
        <v>19</v>
      </c>
      <c r="E155" s="5" t="s">
        <v>20</v>
      </c>
      <c r="F155" s="5" t="s">
        <v>21</v>
      </c>
      <c r="G155" s="5" t="s">
        <v>22</v>
      </c>
      <c r="H155" s="13" t="s">
        <v>120</v>
      </c>
    </row>
    <row r="156" spans="2:8">
      <c r="B156" s="6" t="s">
        <v>23</v>
      </c>
      <c r="C156" s="6" t="s">
        <v>24</v>
      </c>
      <c r="D156" s="6" t="s">
        <v>25</v>
      </c>
      <c r="E156" s="6">
        <v>1000</v>
      </c>
      <c r="F156" s="6">
        <v>30</v>
      </c>
      <c r="G156" s="6" t="s">
        <v>26</v>
      </c>
      <c r="H156" s="15" t="str">
        <f>MID(Table_110151820[[#This Row],[Product ID]],4,3)</f>
        <v>JAN</v>
      </c>
    </row>
    <row r="157" spans="2:8">
      <c r="B157" s="6" t="s">
        <v>27</v>
      </c>
      <c r="C157" s="6" t="s">
        <v>28</v>
      </c>
      <c r="D157" s="6" t="s">
        <v>29</v>
      </c>
      <c r="E157" s="6">
        <v>80</v>
      </c>
      <c r="F157" s="6">
        <v>15</v>
      </c>
      <c r="G157" s="6" t="s">
        <v>30</v>
      </c>
      <c r="H157" s="15" t="str">
        <f>MID(Table_110151820[[#This Row],[Product ID]],4,3)</f>
        <v>FEB</v>
      </c>
    </row>
    <row r="158" spans="2:8">
      <c r="B158" s="6" t="s">
        <v>31</v>
      </c>
      <c r="C158" s="6" t="s">
        <v>32</v>
      </c>
      <c r="D158" s="6" t="s">
        <v>33</v>
      </c>
      <c r="E158" s="6">
        <v>130</v>
      </c>
      <c r="F158" s="6">
        <v>40</v>
      </c>
      <c r="G158" s="6" t="s">
        <v>34</v>
      </c>
      <c r="H158" s="15" t="str">
        <f>MID(Table_110151820[[#This Row],[Product ID]],4,3)</f>
        <v>MAR</v>
      </c>
    </row>
    <row r="159" spans="2:8">
      <c r="B159" s="6" t="s">
        <v>35</v>
      </c>
      <c r="C159" s="6" t="s">
        <v>36</v>
      </c>
      <c r="D159" s="6" t="s">
        <v>37</v>
      </c>
      <c r="E159" s="6">
        <v>900</v>
      </c>
      <c r="F159" s="6">
        <v>25</v>
      </c>
      <c r="G159" s="6" t="s">
        <v>26</v>
      </c>
      <c r="H159" s="15" t="str">
        <f>MID(Table_110151820[[#This Row],[Product ID]],4,3)</f>
        <v>APR</v>
      </c>
    </row>
    <row r="160" spans="2:8">
      <c r="B160" s="6" t="s">
        <v>38</v>
      </c>
      <c r="C160" s="6" t="s">
        <v>39</v>
      </c>
      <c r="D160" s="6" t="s">
        <v>40</v>
      </c>
      <c r="E160" s="6">
        <v>70</v>
      </c>
      <c r="F160" s="6">
        <v>20</v>
      </c>
      <c r="G160" s="6" t="s">
        <v>41</v>
      </c>
      <c r="H160" s="15" t="str">
        <f>MID(Table_110151820[[#This Row],[Product ID]],4,3)</f>
        <v>MAY</v>
      </c>
    </row>
    <row r="161" spans="2:8">
      <c r="B161" s="6" t="s">
        <v>42</v>
      </c>
      <c r="C161" s="6" t="s">
        <v>43</v>
      </c>
      <c r="D161" s="6" t="s">
        <v>44</v>
      </c>
      <c r="E161" s="6">
        <v>200</v>
      </c>
      <c r="F161" s="6">
        <v>45</v>
      </c>
      <c r="G161" s="6" t="s">
        <v>26</v>
      </c>
      <c r="H161" s="15" t="str">
        <f>MID(Table_110151820[[#This Row],[Product ID]],4,3)</f>
        <v>JUN</v>
      </c>
    </row>
    <row r="162" spans="2:8">
      <c r="B162" s="6" t="s">
        <v>45</v>
      </c>
      <c r="C162" s="6" t="s">
        <v>46</v>
      </c>
      <c r="D162" s="6" t="s">
        <v>47</v>
      </c>
      <c r="E162" s="6">
        <v>30</v>
      </c>
      <c r="F162" s="6">
        <v>5</v>
      </c>
      <c r="G162" s="6" t="s">
        <v>30</v>
      </c>
      <c r="H162" s="15" t="str">
        <f>MID(Table_110151820[[#This Row],[Product ID]],4,3)</f>
        <v>JUL</v>
      </c>
    </row>
    <row r="163" spans="2:8">
      <c r="B163" s="6" t="s">
        <v>48</v>
      </c>
      <c r="C163" s="6" t="s">
        <v>49</v>
      </c>
      <c r="D163" s="6" t="s">
        <v>50</v>
      </c>
      <c r="E163" s="6">
        <v>90</v>
      </c>
      <c r="F163" s="6">
        <v>35</v>
      </c>
      <c r="G163" s="6" t="s">
        <v>34</v>
      </c>
      <c r="H163" s="15" t="str">
        <f>MID(Table_110151820[[#This Row],[Product ID]],4,3)</f>
        <v>AUG</v>
      </c>
    </row>
    <row r="164" spans="2:8">
      <c r="B164" s="6" t="s">
        <v>51</v>
      </c>
      <c r="C164" s="6" t="s">
        <v>52</v>
      </c>
      <c r="D164" s="6" t="s">
        <v>53</v>
      </c>
      <c r="E164" s="6">
        <v>500</v>
      </c>
      <c r="F164" s="6">
        <v>50</v>
      </c>
      <c r="G164" s="6" t="s">
        <v>26</v>
      </c>
      <c r="H164" s="15" t="str">
        <f>MID(Table_110151820[[#This Row],[Product ID]],4,3)</f>
        <v>SEP</v>
      </c>
    </row>
    <row r="165" spans="2:8">
      <c r="B165" s="6" t="s">
        <v>54</v>
      </c>
      <c r="C165" s="6" t="s">
        <v>55</v>
      </c>
      <c r="D165" s="6" t="s">
        <v>56</v>
      </c>
      <c r="E165" s="6">
        <v>130</v>
      </c>
      <c r="F165" s="6">
        <v>10</v>
      </c>
      <c r="G165" s="6" t="s">
        <v>41</v>
      </c>
      <c r="H165" s="15" t="str">
        <f>MID(Table_110151820[[#This Row],[Product ID]],4,3)</f>
        <v>OCT</v>
      </c>
    </row>
    <row r="166" spans="2:8">
      <c r="B166" s="6" t="s">
        <v>57</v>
      </c>
      <c r="C166" s="6" t="s">
        <v>24</v>
      </c>
      <c r="D166" s="6" t="s">
        <v>58</v>
      </c>
      <c r="E166" s="6">
        <v>950</v>
      </c>
      <c r="F166" s="6">
        <v>25</v>
      </c>
      <c r="G166" s="6" t="s">
        <v>26</v>
      </c>
      <c r="H166" s="15" t="str">
        <f>MID(Table_110151820[[#This Row],[Product ID]],4,3)</f>
        <v>JUN</v>
      </c>
    </row>
    <row r="167" spans="2:8">
      <c r="B167" s="6" t="s">
        <v>59</v>
      </c>
      <c r="C167" s="6" t="s">
        <v>28</v>
      </c>
      <c r="D167" s="6" t="s">
        <v>47</v>
      </c>
      <c r="E167" s="6">
        <v>90</v>
      </c>
      <c r="F167" s="6">
        <v>40</v>
      </c>
      <c r="G167" s="6" t="s">
        <v>30</v>
      </c>
      <c r="H167" s="15" t="str">
        <f>MID(Table_110151820[[#This Row],[Product ID]],4,3)</f>
        <v>NOV</v>
      </c>
    </row>
    <row r="168" spans="2:8">
      <c r="B168" s="6" t="s">
        <v>60</v>
      </c>
      <c r="C168" s="6" t="s">
        <v>32</v>
      </c>
      <c r="D168" s="6" t="s">
        <v>61</v>
      </c>
      <c r="E168" s="6">
        <v>120</v>
      </c>
      <c r="F168" s="6">
        <v>35</v>
      </c>
      <c r="G168" s="6" t="s">
        <v>34</v>
      </c>
      <c r="H168" s="15" t="str">
        <f>MID(Table_110151820[[#This Row],[Product ID]],4,3)</f>
        <v>DEC</v>
      </c>
    </row>
    <row r="169" spans="2:8">
      <c r="B169" s="6" t="s">
        <v>62</v>
      </c>
      <c r="C169" s="6" t="s">
        <v>63</v>
      </c>
      <c r="D169" s="6" t="s">
        <v>64</v>
      </c>
      <c r="E169" s="6">
        <v>150</v>
      </c>
      <c r="F169" s="6">
        <v>15</v>
      </c>
      <c r="G169" s="6" t="s">
        <v>26</v>
      </c>
      <c r="H169" s="15" t="str">
        <f>MID(Table_110151820[[#This Row],[Product ID]],4,3)</f>
        <v>FEB</v>
      </c>
    </row>
    <row r="170" spans="2:8">
      <c r="B170" s="6" t="s">
        <v>65</v>
      </c>
      <c r="C170" s="6" t="s">
        <v>43</v>
      </c>
      <c r="D170" s="6" t="s">
        <v>66</v>
      </c>
      <c r="E170" s="6">
        <v>250</v>
      </c>
      <c r="F170" s="6">
        <v>20</v>
      </c>
      <c r="G170" s="6" t="s">
        <v>26</v>
      </c>
      <c r="H170" s="15" t="str">
        <f>MID(Table_110151820[[#This Row],[Product ID]],4,3)</f>
        <v>APR</v>
      </c>
    </row>
    <row r="171" spans="2:8">
      <c r="B171" s="6" t="s">
        <v>67</v>
      </c>
      <c r="C171" s="6" t="s">
        <v>68</v>
      </c>
      <c r="D171" s="6" t="s">
        <v>69</v>
      </c>
      <c r="E171" s="6">
        <v>50</v>
      </c>
      <c r="F171" s="6">
        <v>35</v>
      </c>
      <c r="G171" s="6" t="s">
        <v>70</v>
      </c>
      <c r="H171" s="15" t="str">
        <f>MID(Table_110151820[[#This Row],[Product ID]],4,3)</f>
        <v>AUG</v>
      </c>
    </row>
    <row r="172" spans="2:8">
      <c r="B172" s="6" t="s">
        <v>71</v>
      </c>
      <c r="C172" s="6" t="s">
        <v>63</v>
      </c>
      <c r="D172" s="6" t="s">
        <v>72</v>
      </c>
      <c r="E172" s="6">
        <v>160</v>
      </c>
      <c r="F172" s="6">
        <v>15</v>
      </c>
      <c r="G172" s="6" t="s">
        <v>26</v>
      </c>
      <c r="H172" s="15" t="str">
        <f>MID(Table_110151820[[#This Row],[Product ID]],4,3)</f>
        <v>AUG</v>
      </c>
    </row>
    <row r="173" spans="2:8">
      <c r="B173" s="6" t="s">
        <v>73</v>
      </c>
      <c r="C173" s="6" t="s">
        <v>24</v>
      </c>
      <c r="D173" s="6" t="s">
        <v>74</v>
      </c>
      <c r="E173" s="6">
        <v>980</v>
      </c>
      <c r="F173" s="6">
        <v>10</v>
      </c>
      <c r="G173" s="6" t="s">
        <v>26</v>
      </c>
      <c r="H173" s="15" t="str">
        <f>MID(Table_110151820[[#This Row],[Product ID]],4,3)</f>
        <v>JAN</v>
      </c>
    </row>
    <row r="174" spans="2:8">
      <c r="B174" s="6" t="s">
        <v>75</v>
      </c>
      <c r="C174" s="6" t="s">
        <v>76</v>
      </c>
      <c r="D174" s="6" t="s">
        <v>77</v>
      </c>
      <c r="E174" s="6">
        <v>150</v>
      </c>
      <c r="F174" s="6">
        <v>15</v>
      </c>
      <c r="G174" s="6" t="s">
        <v>30</v>
      </c>
      <c r="H174" s="15" t="str">
        <f>MID(Table_110151820[[#This Row],[Product ID]],4,3)</f>
        <v>MAR</v>
      </c>
    </row>
    <row r="175" spans="2:8">
      <c r="B175" s="6" t="s">
        <v>78</v>
      </c>
      <c r="C175" s="6" t="s">
        <v>79</v>
      </c>
      <c r="D175" s="6" t="s">
        <v>80</v>
      </c>
      <c r="E175" s="6">
        <v>200</v>
      </c>
      <c r="F175" s="6">
        <v>10</v>
      </c>
      <c r="G175" s="6" t="s">
        <v>41</v>
      </c>
      <c r="H175" s="15" t="str">
        <f>MID(Table_110151820[[#This Row],[Product ID]],4,3)</f>
        <v>AUG</v>
      </c>
    </row>
    <row r="176" spans="2:8">
      <c r="B176" s="6" t="s">
        <v>81</v>
      </c>
      <c r="C176" s="6" t="s">
        <v>82</v>
      </c>
      <c r="D176" s="6" t="s">
        <v>83</v>
      </c>
      <c r="E176" s="6">
        <v>700</v>
      </c>
      <c r="F176" s="6">
        <v>50</v>
      </c>
      <c r="G176" s="6" t="s">
        <v>26</v>
      </c>
      <c r="H176" s="15" t="str">
        <f>MID(Table_110151820[[#This Row],[Product ID]],4,3)</f>
        <v>MAY</v>
      </c>
    </row>
    <row r="177" spans="2:8">
      <c r="B177" s="6" t="s">
        <v>84</v>
      </c>
      <c r="C177" s="6" t="s">
        <v>85</v>
      </c>
      <c r="D177" s="6" t="s">
        <v>86</v>
      </c>
      <c r="E177" s="6">
        <v>80</v>
      </c>
      <c r="F177" s="6">
        <v>20</v>
      </c>
      <c r="G177" s="6" t="s">
        <v>34</v>
      </c>
      <c r="H177" s="15" t="str">
        <f>MID(Table_110151820[[#This Row],[Product ID]],4,3)</f>
        <v>JAN</v>
      </c>
    </row>
    <row r="178" spans="2:8">
      <c r="B178" s="6" t="s">
        <v>87</v>
      </c>
      <c r="C178" s="6" t="s">
        <v>88</v>
      </c>
      <c r="D178" s="6" t="s">
        <v>89</v>
      </c>
      <c r="E178" s="6">
        <v>150</v>
      </c>
      <c r="F178" s="6">
        <v>30</v>
      </c>
      <c r="G178" s="6" t="s">
        <v>26</v>
      </c>
      <c r="H178" s="15" t="str">
        <f>MID(Table_110151820[[#This Row],[Product ID]],4,3)</f>
        <v>JUL</v>
      </c>
    </row>
    <row r="179" spans="2:8">
      <c r="B179" s="7" t="s">
        <v>67</v>
      </c>
      <c r="C179" s="7" t="s">
        <v>68</v>
      </c>
      <c r="D179" s="7" t="s">
        <v>69</v>
      </c>
      <c r="E179" s="8">
        <v>50</v>
      </c>
      <c r="F179" s="8">
        <v>35</v>
      </c>
      <c r="G179" s="7" t="s">
        <v>70</v>
      </c>
      <c r="H179" s="15" t="str">
        <f>MID(Table_110151820[[#This Row],[Product ID]],4,3)</f>
        <v>AUG</v>
      </c>
    </row>
    <row r="180" spans="2:8">
      <c r="B180" s="6" t="s">
        <v>90</v>
      </c>
      <c r="C180" s="6" t="s">
        <v>36</v>
      </c>
      <c r="D180" s="6" t="s">
        <v>91</v>
      </c>
      <c r="E180" s="6">
        <v>800</v>
      </c>
      <c r="F180" s="6">
        <v>45</v>
      </c>
      <c r="G180" s="6" t="s">
        <v>26</v>
      </c>
      <c r="H180" s="15" t="str">
        <f>MID(Table_110151820[[#This Row],[Product ID]],4,3)</f>
        <v>SEP</v>
      </c>
    </row>
    <row r="181" spans="2:8">
      <c r="B181" s="6" t="s">
        <v>92</v>
      </c>
      <c r="C181" s="6" t="s">
        <v>76</v>
      </c>
      <c r="D181" s="6" t="s">
        <v>93</v>
      </c>
      <c r="E181" s="6">
        <v>130</v>
      </c>
      <c r="F181" s="6">
        <v>25</v>
      </c>
      <c r="G181" s="6" t="s">
        <v>30</v>
      </c>
      <c r="H181" s="15" t="str">
        <f>MID(Table_110151820[[#This Row],[Product ID]],4,3)</f>
        <v>JUN</v>
      </c>
    </row>
    <row r="182" spans="2:8">
      <c r="B182" s="6" t="s">
        <v>94</v>
      </c>
      <c r="C182" s="6" t="s">
        <v>49</v>
      </c>
      <c r="D182" s="6" t="s">
        <v>95</v>
      </c>
      <c r="E182" s="6">
        <v>400</v>
      </c>
      <c r="F182" s="6">
        <v>40</v>
      </c>
      <c r="G182" s="6" t="s">
        <v>34</v>
      </c>
      <c r="H182" s="15" t="str">
        <f>MID(Table_110151820[[#This Row],[Product ID]],4,3)</f>
        <v>JUL</v>
      </c>
    </row>
    <row r="183" spans="2:8">
      <c r="B183" s="7" t="s">
        <v>65</v>
      </c>
      <c r="C183" s="7" t="s">
        <v>43</v>
      </c>
      <c r="D183" s="7" t="s">
        <v>66</v>
      </c>
      <c r="E183" s="8">
        <v>230</v>
      </c>
      <c r="F183" s="8">
        <v>20</v>
      </c>
      <c r="G183" s="7" t="s">
        <v>26</v>
      </c>
      <c r="H183" s="15" t="str">
        <f>MID(Table_110151820[[#This Row],[Product ID]],4,3)</f>
        <v>APR</v>
      </c>
    </row>
    <row r="184" spans="2:8">
      <c r="B184" s="6" t="s">
        <v>96</v>
      </c>
      <c r="C184" s="6" t="s">
        <v>97</v>
      </c>
      <c r="D184" s="6" t="s">
        <v>98</v>
      </c>
      <c r="E184" s="6">
        <v>60</v>
      </c>
      <c r="F184" s="6">
        <v>30</v>
      </c>
      <c r="G184" s="6" t="s">
        <v>30</v>
      </c>
      <c r="H184" s="15" t="str">
        <f>MID(Table_110151820[[#This Row],[Product ID]],4,3)</f>
        <v>MAR</v>
      </c>
    </row>
    <row r="185" spans="2:8">
      <c r="B185" s="6" t="s">
        <v>99</v>
      </c>
      <c r="C185" s="6" t="s">
        <v>100</v>
      </c>
      <c r="D185" s="6" t="s">
        <v>101</v>
      </c>
      <c r="E185" s="6">
        <v>40</v>
      </c>
      <c r="F185" s="6">
        <v>10</v>
      </c>
      <c r="G185" s="6" t="s">
        <v>34</v>
      </c>
      <c r="H185" s="15" t="str">
        <f>MID(Table_110151820[[#This Row],[Product ID]],4,3)</f>
        <v>APR</v>
      </c>
    </row>
    <row r="186" spans="2:8">
      <c r="B186" s="6" t="s">
        <v>102</v>
      </c>
      <c r="C186" s="6" t="s">
        <v>88</v>
      </c>
      <c r="D186" s="6" t="s">
        <v>103</v>
      </c>
      <c r="E186" s="6">
        <v>130</v>
      </c>
      <c r="F186" s="6">
        <v>5</v>
      </c>
      <c r="G186" s="6" t="s">
        <v>26</v>
      </c>
      <c r="H186" s="15" t="str">
        <f>MID(Table_110151820[[#This Row],[Product ID]],4,3)</f>
        <v>MAY</v>
      </c>
    </row>
    <row r="187" spans="2:8">
      <c r="B187" s="6" t="s">
        <v>104</v>
      </c>
      <c r="C187" s="6" t="s">
        <v>105</v>
      </c>
      <c r="D187" s="6" t="s">
        <v>106</v>
      </c>
      <c r="E187" s="6">
        <v>50</v>
      </c>
      <c r="F187" s="6">
        <v>50</v>
      </c>
      <c r="G187" s="6" t="s">
        <v>30</v>
      </c>
      <c r="H187" s="15" t="str">
        <f>MID(Table_110151820[[#This Row],[Product ID]],4,3)</f>
        <v>DEC</v>
      </c>
    </row>
    <row r="188" spans="2:8">
      <c r="B188" s="6" t="s">
        <v>57</v>
      </c>
      <c r="C188" s="6" t="s">
        <v>24</v>
      </c>
      <c r="D188" s="6" t="s">
        <v>58</v>
      </c>
      <c r="E188" s="6">
        <v>950</v>
      </c>
      <c r="F188" s="6">
        <v>25</v>
      </c>
      <c r="G188" s="6" t="s">
        <v>26</v>
      </c>
      <c r="H188" s="15" t="str">
        <f>MID(Table_110151820[[#This Row],[Product ID]],4,3)</f>
        <v>JUN</v>
      </c>
    </row>
    <row r="189" spans="2:8">
      <c r="B189" s="6" t="s">
        <v>107</v>
      </c>
      <c r="C189" s="6" t="s">
        <v>108</v>
      </c>
      <c r="D189" s="6" t="s">
        <v>109</v>
      </c>
      <c r="E189" s="6">
        <v>100</v>
      </c>
      <c r="F189" s="6">
        <v>20</v>
      </c>
      <c r="G189" s="6" t="s">
        <v>70</v>
      </c>
      <c r="H189" s="15" t="str">
        <f>MID(Table_110151820[[#This Row],[Product ID]],4,3)</f>
        <v>JUL</v>
      </c>
    </row>
    <row r="192" spans="2:8">
      <c r="F192" s="18" t="s">
        <v>121</v>
      </c>
      <c r="G192" s="18"/>
    </row>
  </sheetData>
  <mergeCells count="1">
    <mergeCell ref="F192:G192"/>
  </mergeCells>
  <phoneticPr fontId="12" type="noConversion"/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Dataset</vt:lpstr>
      <vt:lpstr>Assingment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Gurushith S</cp:lastModifiedBy>
  <dcterms:modified xsi:type="dcterms:W3CDTF">2024-08-23T18:21:01Z</dcterms:modified>
</cp:coreProperties>
</file>