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uses" sheetId="1" state="visible" r:id="rId2"/>
    <sheet name="lin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<sst xmlns="http://schemas.openxmlformats.org/spreadsheetml/2006/main" count="58" uniqueCount="40">
  <si>
    <t xml:space="preserve">Bus</t>
  </si>
  <si>
    <t xml:space="preserve">LAT</t>
  </si>
  <si>
    <t xml:space="preserve">LON</t>
  </si>
  <si>
    <t xml:space="preserve">X_abs</t>
  </si>
  <si>
    <t xml:space="preserve">Y_abs</t>
  </si>
  <si>
    <t xml:space="preserve">X</t>
  </si>
  <si>
    <t xml:space="preserve">Y</t>
  </si>
  <si>
    <t xml:space="preserve">dist</t>
  </si>
  <si>
    <t xml:space="preserve">dist_x</t>
  </si>
  <si>
    <t xml:space="preserve">dist_y</t>
  </si>
  <si>
    <t xml:space="preserve">POI_MT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</si>
  <si>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</si>
  <si>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</si>
  <si>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</si>
  <si>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</si>
  <si>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</si>
  <si>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</si>
  <si>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W7</t>
  </si>
  <si>
    <t xml:space="preserve">W8</t>
  </si>
  <si>
    <t xml:space="preserve">from</t>
  </si>
  <si>
    <t xml:space="preserve">to</t>
  </si>
  <si>
    <t xml:space="preserve">code</t>
  </si>
  <si>
    <t xml:space="preserve">long</t>
  </si>
  <si>
    <t xml:space="preserve">Pot</t>
  </si>
  <si>
    <t xml:space="preserve">kV</t>
  </si>
  <si>
    <t xml:space="preserve">A</t>
  </si>
  <si>
    <t xml:space="preserve">Seccion (pg 40)</t>
  </si>
  <si>
    <t xml:space="preserve">R1</t>
  </si>
  <si>
    <t xml:space="preserve">X1</t>
  </si>
  <si>
    <t xml:space="preserve">C1</t>
  </si>
  <si>
    <t xml:space="preserve">DU</t>
  </si>
  <si>
    <t xml:space="preserve">DU%</t>
  </si>
  <si>
    <t xml:space="preserve">I_z0 pg40</t>
  </si>
  <si>
    <t xml:space="preserve">pry_al_50</t>
  </si>
  <si>
    <t xml:space="preserve">R y X pg 95</t>
  </si>
  <si>
    <t xml:space="preserve">pry_al_300</t>
  </si>
  <si>
    <t xml:space="preserve">pry_al_185</t>
  </si>
  <si>
    <t xml:space="preserve">pry_al_120</t>
  </si>
  <si>
    <t xml:space="preserve">w6</t>
  </si>
  <si>
    <t xml:space="preserve">pry_al_95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</si>
</sst>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2"/>
      <name val="LM Sans 10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6" activeCellId="1" sqref="C2:J9 G16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1" t="n">
        <v>33566.8</v>
      </c>
      <c r="M1" s="1" t="n">
        <v>35000</v>
      </c>
    </row>
    <row r="2" customFormat="false" ht="12.8" hidden="false" customHeight="false" outlineLevel="0" collapsed="false">
      <c r="A2" s="0" t="s">
        <v>10</v>
      </c>
      <c r="B2" s="0" t="n">
        <v>36.48939</v>
      </c>
      <c r="C2" s="0" t="n">
        <v>-5.91368</v>
      </c>
      <c r="D2" s="0" t="n">
        <f aca="false">B2*$L$1/360</f>
        <v>3402.31126736667</v>
      </c>
      <c r="E2" s="0" t="n">
        <f aca="false">C2*$M$1/360</f>
        <v>-574.941111111111</v>
      </c>
      <c r="F2" s="0" t="n">
        <f aca="false">1000*(D2-$D$2)</f>
        <v>0</v>
      </c>
      <c r="G2" s="0" t="n">
        <f aca="false">1000*(E2-$E$2)</f>
        <v>0</v>
      </c>
      <c r="H2" s="0" t="n">
        <f aca="false">SQRT(F2*F2+G2*G2)</f>
        <v>0</v>
      </c>
      <c r="I2" s="0" t="n">
        <f aca="false">F2-$F$2</f>
        <v>0</v>
      </c>
      <c r="J2" s="0" t="n">
        <f aca="false">G2-$G$2</f>
        <v>0</v>
      </c>
    </row>
    <row r="3" customFormat="false" ht="15" hidden="false" customHeight="false" outlineLevel="0" collapsed="false">
      <c r="A3" s="2" t="s">
        <v>11</v>
      </c>
      <c r="B3" s="2" t="n">
        <v>36.4877069</v>
      </c>
      <c r="C3" s="2" t="n">
        <v>-5.9098847</v>
      </c>
      <c r="D3" s="0" t="n">
        <f aca="false">B3*$L$1/360</f>
        <v>3402.15433325256</v>
      </c>
      <c r="E3" s="0" t="n">
        <f aca="false">C3*$M$1/360</f>
        <v>-574.572123611111</v>
      </c>
      <c r="F3" s="0" t="n">
        <f aca="false">1000*(D3-$D$2)</f>
        <v>-156.934114111664</v>
      </c>
      <c r="G3" s="0" t="n">
        <f aca="false">1000*(E3-$E$2)</f>
        <v>368.987500000003</v>
      </c>
      <c r="H3" s="0" t="n">
        <f aca="false">SQRT(F3*F3+G3*G3)</f>
        <v>400.973928489453</v>
      </c>
      <c r="I3" s="0" t="n">
        <f aca="false">F3-$F$2</f>
        <v>-156.934114111664</v>
      </c>
      <c r="J3" s="0" t="n">
        <f aca="false">G3-$G$2</f>
        <v>368.987500000003</v>
      </c>
    </row>
    <row r="4" customFormat="false" ht="15" hidden="false" customHeight="false" outlineLevel="0" collapsed="false">
      <c r="A4" s="2" t="s">
        <v>12</v>
      </c>
      <c r="B4" s="2" t="n">
        <v>36.4914817</v>
      </c>
      <c r="C4" s="2" t="n">
        <v>-5.9084848</v>
      </c>
      <c r="D4" s="0" t="n">
        <f aca="false">B4*$L$1/360</f>
        <v>3402.50629979878</v>
      </c>
      <c r="E4" s="0" t="n">
        <f aca="false">C4*$M$1/360</f>
        <v>-574.436022222222</v>
      </c>
      <c r="F4" s="0" t="n">
        <f aca="false">1000*(D4-$D$2)</f>
        <v>195.032432111475</v>
      </c>
      <c r="G4" s="0" t="n">
        <f aca="false">1000*(E4-$E$2)</f>
        <v>505.088888888963</v>
      </c>
      <c r="H4" s="0" t="n">
        <f aca="false">SQRT(F4*F4+G4*G4)</f>
        <v>541.435531946699</v>
      </c>
      <c r="I4" s="0" t="n">
        <f aca="false">F4-$F$2</f>
        <v>195.032432111475</v>
      </c>
      <c r="J4" s="0" t="n">
        <f aca="false">G4-$G$2</f>
        <v>505.088888888963</v>
      </c>
    </row>
    <row r="5" customFormat="false" ht="15" hidden="false" customHeight="false" outlineLevel="0" collapsed="false">
      <c r="A5" s="2" t="s">
        <v>13</v>
      </c>
      <c r="B5" s="2" t="n">
        <v>36.4917946</v>
      </c>
      <c r="C5" s="2" t="n">
        <v>-5.9195494</v>
      </c>
      <c r="D5" s="0" t="n">
        <f aca="false">B5*$L$1/360</f>
        <v>3402.53547494244</v>
      </c>
      <c r="E5" s="0" t="n">
        <f aca="false">C5*$M$1/360</f>
        <v>-575.511747222222</v>
      </c>
      <c r="F5" s="0" t="n">
        <f aca="false">1000*(D5-$D$2)</f>
        <v>224.207575777655</v>
      </c>
      <c r="G5" s="0" t="n">
        <f aca="false">1000*(E5-$E$2)</f>
        <v>-570.636111111071</v>
      </c>
      <c r="H5" s="0" t="n">
        <f aca="false">SQRT(F5*F5+G5*G5)</f>
        <v>613.102445224336</v>
      </c>
      <c r="I5" s="0" t="n">
        <f aca="false">F5-$F$2</f>
        <v>224.207575777655</v>
      </c>
      <c r="J5" s="0" t="n">
        <f aca="false">G5-$G$2</f>
        <v>-570.636111111071</v>
      </c>
    </row>
    <row r="6" customFormat="false" ht="15" hidden="false" customHeight="false" outlineLevel="0" collapsed="false">
      <c r="A6" s="2" t="s">
        <v>14</v>
      </c>
      <c r="B6" s="2" t="n">
        <v>36.4940998</v>
      </c>
      <c r="C6" s="2" t="n">
        <v>-5.9195529</v>
      </c>
      <c r="D6" s="0" t="n">
        <f aca="false">B6*$L$1/360</f>
        <v>3402.75041435178</v>
      </c>
      <c r="E6" s="0" t="n">
        <f aca="false">C6*$M$1/360</f>
        <v>-575.5120875</v>
      </c>
      <c r="F6" s="0" t="n">
        <f aca="false">1000*(D6-$D$2)</f>
        <v>439.146985111165</v>
      </c>
      <c r="G6" s="0" t="n">
        <f aca="false">1000*(E6-$E$2)</f>
        <v>-570.97638888888</v>
      </c>
      <c r="H6" s="0" t="n">
        <f aca="false">SQRT(F6*F6+G6*G6)</f>
        <v>720.322227340523</v>
      </c>
      <c r="I6" s="0" t="n">
        <f aca="false">F6-$F$2</f>
        <v>439.146985111165</v>
      </c>
      <c r="J6" s="0" t="n">
        <f aca="false">G6-$G$2</f>
        <v>-570.97638888888</v>
      </c>
    </row>
    <row r="7" customFormat="false" ht="15" hidden="false" customHeight="false" outlineLevel="0" collapsed="false">
      <c r="A7" s="2" t="s">
        <v>15</v>
      </c>
      <c r="B7" s="2" t="n">
        <v>36.4972862</v>
      </c>
      <c r="C7" s="2" t="n">
        <v>-5.9196109</v>
      </c>
      <c r="D7" s="0" t="n">
        <f aca="false">B7*$L$1/360</f>
        <v>3403.04751782822</v>
      </c>
      <c r="E7" s="0" t="n">
        <f aca="false">C7*$M$1/360</f>
        <v>-575.517726388889</v>
      </c>
      <c r="F7" s="0" t="n">
        <f aca="false">1000*(D7-$D$2)</f>
        <v>736.250461555301</v>
      </c>
      <c r="G7" s="0" t="n">
        <f aca="false">1000*(E7-$E$2)</f>
        <v>-576.615277777819</v>
      </c>
      <c r="H7" s="0" t="n">
        <f aca="false">SQRT(F7*F7+G7*G7)</f>
        <v>935.173738247169</v>
      </c>
      <c r="I7" s="0" t="n">
        <f aca="false">F7-$F$2</f>
        <v>736.250461555301</v>
      </c>
      <c r="J7" s="0" t="n">
        <f aca="false">G7-$G$2</f>
        <v>-576.615277777819</v>
      </c>
    </row>
    <row r="8" customFormat="false" ht="18.7" hidden="false" customHeight="false" outlineLevel="0" collapsed="false">
      <c r="A8" s="2" t="s">
        <v>16</v>
      </c>
      <c r="B8" s="3" t="n">
        <v>36.4998237</v>
      </c>
      <c r="C8" s="2" t="n">
        <v>-5.9195205</v>
      </c>
      <c r="D8" s="0" t="n">
        <f aca="false">B8*$L$1/360</f>
        <v>3403.28411714767</v>
      </c>
      <c r="E8" s="0" t="n">
        <f aca="false">C8*$M$1/360</f>
        <v>-575.5089375</v>
      </c>
      <c r="F8" s="0" t="n">
        <f aca="false">1000*(D8-$D$2)</f>
        <v>972.849781000605</v>
      </c>
      <c r="G8" s="0" t="n">
        <f aca="false">1000*(E8-$E$2)</f>
        <v>-567.826388888875</v>
      </c>
      <c r="H8" s="0" t="n">
        <f aca="false">SQRT(F8*F8+G8*G8)</f>
        <v>1126.43841567638</v>
      </c>
      <c r="I8" s="0" t="n">
        <f aca="false">F8-$F$2</f>
        <v>972.849781000605</v>
      </c>
      <c r="J8" s="0" t="n">
        <f aca="false">G8-$G$2</f>
        <v>-567.826388888875</v>
      </c>
    </row>
    <row r="9" customFormat="false" ht="18.7" hidden="false" customHeight="false" outlineLevel="0" collapsed="false">
      <c r="A9" s="2" t="s">
        <v>17</v>
      </c>
      <c r="B9" s="3" t="n">
        <v>36.4997594</v>
      </c>
      <c r="C9" s="2" t="n">
        <v>-5.9286839</v>
      </c>
      <c r="D9" s="0" t="n">
        <f aca="false">B9*$L$1/360</f>
        <v>3403.27812174422</v>
      </c>
      <c r="E9" s="0" t="n">
        <f aca="false">C9*$M$1/360</f>
        <v>-576.399823611111</v>
      </c>
      <c r="F9" s="0" t="n">
        <f aca="false">1000*(D9-$D$2)</f>
        <v>966.854377555592</v>
      </c>
      <c r="G9" s="0" t="n">
        <f aca="false">1000*(E9-$E$2)</f>
        <v>-1458.71250000005</v>
      </c>
      <c r="H9" s="0" t="n">
        <f aca="false">SQRT(F9*F9+G9*G9)</f>
        <v>1750.04272663692</v>
      </c>
      <c r="I9" s="0" t="n">
        <f aca="false">F9-$F$2</f>
        <v>966.854377555592</v>
      </c>
      <c r="J9" s="0" t="n">
        <f aca="false">G9-$G$2</f>
        <v>-1458.71250000005</v>
      </c>
    </row>
    <row r="10" customFormat="false" ht="15" hidden="false" customHeight="false" outlineLevel="0" collapsed="false">
      <c r="A10" s="2" t="s">
        <v>18</v>
      </c>
      <c r="B10" s="2" t="n">
        <v>36.496741</v>
      </c>
      <c r="C10" s="2" t="n">
        <v>-5.929306</v>
      </c>
      <c r="D10" s="0" t="n">
        <f aca="false">B10*$L$1/360</f>
        <v>3402.99668277445</v>
      </c>
      <c r="E10" s="0" t="n">
        <f aca="false">C10*$M$1/360</f>
        <v>-576.460305555556</v>
      </c>
      <c r="F10" s="0" t="n">
        <f aca="false">1000*(D10-$D$2)</f>
        <v>685.415407778237</v>
      </c>
      <c r="G10" s="0" t="n">
        <f aca="false">1000*(E10-$E$2)</f>
        <v>-1519.19444444445</v>
      </c>
      <c r="H10" s="0" t="n">
        <f aca="false">SQRT(F10*F10+G10*G10)</f>
        <v>1666.65714568135</v>
      </c>
      <c r="I10" s="0" t="n">
        <f aca="false">F10-$F$2</f>
        <v>685.415407778237</v>
      </c>
      <c r="J10" s="0" t="n">
        <f aca="false">G10-$G$2</f>
        <v>-1519.19444444445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" activeCellId="0" sqref="C2:J9"/>
    </sheetView>
  </sheetViews>
  <sheetFormatPr defaultRowHeight="12.8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6.1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27</v>
      </c>
      <c r="J1" s="0" t="s">
        <v>28</v>
      </c>
      <c r="K1" s="0" t="s">
        <v>29</v>
      </c>
      <c r="L1" s="0" t="s">
        <v>30</v>
      </c>
      <c r="M1" s="0" t="s">
        <v>31</v>
      </c>
      <c r="N1" s="0" t="s">
        <v>32</v>
      </c>
    </row>
    <row r="2" customFormat="false" ht="15" hidden="false" customHeight="false" outlineLevel="0" collapsed="false">
      <c r="A2" s="0" t="s">
        <v>10</v>
      </c>
      <c r="B2" s="2" t="s">
        <v>11</v>
      </c>
      <c r="C2" s="2" t="s">
        <v>33</v>
      </c>
      <c r="D2" s="0" t="n">
        <v>460</v>
      </c>
      <c r="E2" s="0" t="n">
        <v>2</v>
      </c>
      <c r="F2" s="0" t="n">
        <v>20</v>
      </c>
      <c r="G2" s="4" t="n">
        <f aca="false">E2/(1.73*F2)*1000</f>
        <v>57.8034682080925</v>
      </c>
      <c r="H2" s="0" t="n">
        <v>50</v>
      </c>
      <c r="I2" s="0" t="n">
        <v>0.8</v>
      </c>
      <c r="J2" s="0" t="n">
        <v>0.148</v>
      </c>
      <c r="L2" s="4" t="n">
        <f aca="false">1.73*D2/1000*G2*(1*I2)</f>
        <v>36.8</v>
      </c>
      <c r="M2" s="4" t="n">
        <f aca="false">L2/(F2*1000)*100</f>
        <v>0.184</v>
      </c>
      <c r="N2" s="0" t="s">
        <v>34</v>
      </c>
    </row>
    <row r="3" customFormat="false" ht="15" hidden="false" customHeight="false" outlineLevel="0" collapsed="false">
      <c r="A3" s="0" t="s">
        <v>10</v>
      </c>
      <c r="B3" s="0" t="s">
        <v>12</v>
      </c>
      <c r="C3" s="2" t="s">
        <v>33</v>
      </c>
      <c r="D3" s="0" t="n">
        <v>710</v>
      </c>
      <c r="E3" s="0" t="n">
        <v>2</v>
      </c>
      <c r="F3" s="0" t="n">
        <v>20</v>
      </c>
      <c r="G3" s="4" t="n">
        <f aca="false">E3/(1.73*F3)*1000</f>
        <v>57.8034682080925</v>
      </c>
      <c r="H3" s="0" t="n">
        <v>50</v>
      </c>
      <c r="I3" s="0" t="n">
        <v>0.8</v>
      </c>
      <c r="J3" s="0" t="n">
        <v>0.148</v>
      </c>
      <c r="L3" s="4" t="n">
        <f aca="false">1.73*D3/1000*G3*(1*I3)</f>
        <v>56.8</v>
      </c>
      <c r="M3" s="4" t="n">
        <f aca="false">L3/(F3*1000)*100</f>
        <v>0.284</v>
      </c>
    </row>
    <row r="4" customFormat="false" ht="15" hidden="false" customHeight="false" outlineLevel="0" collapsed="false">
      <c r="A4" s="0" t="s">
        <v>10</v>
      </c>
      <c r="B4" s="0" t="s">
        <v>13</v>
      </c>
      <c r="C4" s="2" t="s">
        <v>35</v>
      </c>
      <c r="D4" s="0" t="n">
        <v>1030</v>
      </c>
      <c r="E4" s="0" t="n">
        <v>12</v>
      </c>
      <c r="F4" s="0" t="n">
        <v>20</v>
      </c>
      <c r="G4" s="4" t="n">
        <f aca="false">E4/(1.73*F4)*1000</f>
        <v>346.820809248555</v>
      </c>
      <c r="H4" s="0" t="n">
        <v>300</v>
      </c>
      <c r="I4" s="0" t="n">
        <v>0.128</v>
      </c>
      <c r="J4" s="0" t="n">
        <v>0.105</v>
      </c>
      <c r="L4" s="4" t="n">
        <f aca="false">1.73*D4/1000*G4*(1*I4)</f>
        <v>79.104</v>
      </c>
      <c r="M4" s="4" t="n">
        <f aca="false">L4/(F4*1000)*100</f>
        <v>0.39552</v>
      </c>
    </row>
    <row r="5" customFormat="false" ht="15" hidden="false" customHeight="false" outlineLevel="0" collapsed="false">
      <c r="A5" s="0" t="s">
        <v>13</v>
      </c>
      <c r="B5" s="0" t="s">
        <v>14</v>
      </c>
      <c r="C5" s="2" t="s">
        <v>36</v>
      </c>
      <c r="D5" s="0" t="n">
        <v>325</v>
      </c>
      <c r="E5" s="0" t="n">
        <v>10</v>
      </c>
      <c r="F5" s="0" t="n">
        <v>20</v>
      </c>
      <c r="G5" s="4" t="n">
        <f aca="false">E5/(1.73*F5)*1000</f>
        <v>289.017341040462</v>
      </c>
      <c r="H5" s="0" t="n">
        <v>185</v>
      </c>
      <c r="I5" s="0" t="n">
        <v>0.209</v>
      </c>
      <c r="J5" s="0" t="n">
        <v>0.113</v>
      </c>
      <c r="L5" s="4" t="n">
        <f aca="false">1.73*D5/1000*G5*(1*I5)</f>
        <v>33.9625</v>
      </c>
      <c r="M5" s="4" t="n">
        <f aca="false">L5/(F5*1000)*100</f>
        <v>0.1698125</v>
      </c>
    </row>
    <row r="6" customFormat="false" ht="15" hidden="false" customHeight="false" outlineLevel="0" collapsed="false">
      <c r="A6" s="0" t="s">
        <v>14</v>
      </c>
      <c r="B6" s="0" t="s">
        <v>15</v>
      </c>
      <c r="C6" s="2" t="s">
        <v>37</v>
      </c>
      <c r="D6" s="0" t="n">
        <v>870</v>
      </c>
      <c r="E6" s="0" t="n">
        <v>8</v>
      </c>
      <c r="F6" s="0" t="n">
        <v>20</v>
      </c>
      <c r="G6" s="4" t="n">
        <f aca="false">E6/(1.73*F6)*1000</f>
        <v>231.21387283237</v>
      </c>
      <c r="H6" s="0" t="n">
        <v>120</v>
      </c>
      <c r="I6" s="0" t="n">
        <v>0.321</v>
      </c>
      <c r="J6" s="0" t="n">
        <v>0.123</v>
      </c>
      <c r="L6" s="4" t="n">
        <f aca="false">1.73*D6/1000*G6*(1*I6)</f>
        <v>111.708</v>
      </c>
      <c r="M6" s="4" t="n">
        <f aca="false">L6/(F6*1000)*100</f>
        <v>0.55854</v>
      </c>
    </row>
    <row r="7" customFormat="false" ht="15" hidden="false" customHeight="false" outlineLevel="0" collapsed="false">
      <c r="A7" s="0" t="s">
        <v>15</v>
      </c>
      <c r="B7" s="0" t="s">
        <v>38</v>
      </c>
      <c r="C7" s="2" t="s">
        <v>39</v>
      </c>
      <c r="D7" s="0" t="n">
        <v>680</v>
      </c>
      <c r="E7" s="0" t="n">
        <v>6</v>
      </c>
      <c r="F7" s="0" t="n">
        <v>20</v>
      </c>
      <c r="G7" s="4" t="n">
        <f aca="false">E7/(1.73*F7)*1000</f>
        <v>173.410404624277</v>
      </c>
      <c r="H7" s="0" t="n">
        <v>95</v>
      </c>
      <c r="I7" s="0" t="n">
        <v>0.403</v>
      </c>
      <c r="J7" s="0" t="n">
        <v>0.129</v>
      </c>
      <c r="L7" s="4" t="n">
        <f aca="false">1.73*D7/1000*G7*(1*I7)</f>
        <v>82.212</v>
      </c>
      <c r="M7" s="4" t="n">
        <f aca="false">L7/(F7*1000)*100</f>
        <v>0.41106</v>
      </c>
    </row>
    <row r="8" customFormat="false" ht="15" hidden="false" customHeight="false" outlineLevel="0" collapsed="false">
      <c r="A8" s="0" t="s">
        <v>16</v>
      </c>
      <c r="B8" s="0" t="s">
        <v>17</v>
      </c>
      <c r="C8" s="2" t="s">
        <v>33</v>
      </c>
      <c r="D8" s="0" t="n">
        <v>1200</v>
      </c>
      <c r="E8" s="0" t="n">
        <v>4</v>
      </c>
      <c r="F8" s="0" t="n">
        <v>20</v>
      </c>
      <c r="G8" s="4" t="n">
        <f aca="false">E8/(1.73*F8)*1000</f>
        <v>115.606936416185</v>
      </c>
      <c r="H8" s="0" t="n">
        <v>50</v>
      </c>
      <c r="I8" s="0" t="n">
        <v>0.8</v>
      </c>
      <c r="J8" s="0" t="n">
        <v>0.148</v>
      </c>
      <c r="L8" s="4" t="n">
        <f aca="false">1.73*D8/1000*G8*(1*I8)</f>
        <v>192</v>
      </c>
      <c r="M8" s="4" t="n">
        <f aca="false">L8/(F8*1000)*100</f>
        <v>0.96</v>
      </c>
    </row>
    <row r="9" customFormat="false" ht="15" hidden="false" customHeight="false" outlineLevel="0" collapsed="false">
      <c r="A9" s="0" t="s">
        <v>17</v>
      </c>
      <c r="B9" s="0" t="s">
        <v>18</v>
      </c>
      <c r="C9" s="2" t="s">
        <v>33</v>
      </c>
      <c r="D9" s="0" t="n">
        <v>380</v>
      </c>
      <c r="E9" s="0" t="n">
        <v>2</v>
      </c>
      <c r="F9" s="0" t="n">
        <v>20</v>
      </c>
      <c r="G9" s="4" t="n">
        <f aca="false">E9/(1.73*F9)*1000</f>
        <v>57.8034682080925</v>
      </c>
      <c r="H9" s="0" t="n">
        <v>50</v>
      </c>
      <c r="I9" s="0" t="n">
        <v>0.8</v>
      </c>
      <c r="J9" s="0" t="n">
        <v>0.148</v>
      </c>
      <c r="L9" s="4" t="n">
        <f aca="false">1.73*D9/1000*G9*(1*I9)</f>
        <v>30.4</v>
      </c>
      <c r="M9" s="4" t="n">
        <f aca="false">L9/(F9*1000)*100</f>
        <v>0.152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2017-10-28T18:39:12Z</dcterms:created>
  <dc:creator/>
  <dc:description/>
  <dc:language>en-US</dc:language>
  <cp:lastModifiedBy/>
  <dcterms:modified xsi:type="dcterms:W3CDTF">2017-11-02T12:35:49Z</dcterms:modified>
  <cp:revision>6</cp:revision>
  <dc:subject/>
  <dc:title/>
</cp:coreProperties>
</file>