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Gurvijay\PyCharmProjects_New\CA_Solactive\data_sources\"/>
    </mc:Choice>
  </mc:AlternateContent>
  <xr:revisionPtr revIDLastSave="0" documentId="13_ncr:1_{5B99D3E7-AB98-472A-BB2A-E5FBC301AFB6}" xr6:coauthVersionLast="47" xr6:coauthVersionMax="47" xr10:uidLastSave="{00000000-0000-0000-0000-000000000000}"/>
  <bookViews>
    <workbookView xWindow="-120" yWindow="-120" windowWidth="29040" windowHeight="15840" xr2:uid="{00000000-000D-0000-FFFF-FFFF00000000}"/>
  </bookViews>
  <sheets>
    <sheet name="Index_Calcs" sheetId="1" r:id="rId1"/>
    <sheet name="Check" sheetId="6" r:id="rId2"/>
    <sheet name="index_level_solactive" sheetId="4" r:id="rId3"/>
    <sheet name="data_sources" sheetId="2" r:id="rId4"/>
    <sheet name="settings" sheetId="3" r:id="rId5"/>
    <sheet name="notes_rules" sheetId="5" r:id="rId6"/>
  </sheets>
  <definedNames>
    <definedName name="_xlnm._FilterDatabase" localSheetId="0" hidden="1">Index_Calcs!$A$2:$BL$266</definedName>
    <definedName name="index_start_date">settings!$B$1</definedName>
    <definedName name="index_start_level">settings!$B$3</definedName>
    <definedName name="shares_outstanding">settings!$B$2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M3" i="1" l="1"/>
  <c r="X3" i="1" s="1"/>
  <c r="N3" i="1"/>
  <c r="Y3" i="1" s="1"/>
  <c r="P3" i="1"/>
  <c r="AA3" i="1" s="1"/>
  <c r="Q3" i="1"/>
  <c r="AB3" i="1" s="1"/>
  <c r="R3" i="1"/>
  <c r="AC3" i="1" s="1"/>
  <c r="O3" i="1"/>
  <c r="Z3" i="1" s="1"/>
  <c r="K3" i="1"/>
  <c r="S3" i="1"/>
  <c r="L3" i="1"/>
  <c r="W3" i="1" s="1"/>
  <c r="T3" i="1"/>
  <c r="AE3" i="1" s="1"/>
  <c r="A4" i="1"/>
  <c r="C3" i="1"/>
  <c r="V3" i="1"/>
  <c r="AD3" i="1"/>
  <c r="Q4" i="1" l="1"/>
  <c r="AB4" i="1" s="1"/>
  <c r="R4" i="1"/>
  <c r="K4" i="1"/>
  <c r="V4" i="1" s="1"/>
  <c r="S4" i="1"/>
  <c r="L4" i="1"/>
  <c r="W4" i="1" s="1"/>
  <c r="T4" i="1"/>
  <c r="AE4" i="1" s="1"/>
  <c r="M4" i="1"/>
  <c r="X4" i="1" s="1"/>
  <c r="N4" i="1"/>
  <c r="Y4" i="1" s="1"/>
  <c r="O4" i="1"/>
  <c r="Z4" i="1" s="1"/>
  <c r="P4" i="1"/>
  <c r="AA4" i="1" s="1"/>
  <c r="AY4" i="1"/>
  <c r="AX4" i="1"/>
  <c r="AV4" i="1"/>
  <c r="AU4" i="1"/>
  <c r="AT4" i="1"/>
  <c r="AS4" i="1"/>
  <c r="AW4" i="1"/>
  <c r="AZ4" i="1"/>
  <c r="BA4" i="1"/>
  <c r="AR4" i="1"/>
  <c r="AD4" i="1"/>
  <c r="AC4" i="1"/>
  <c r="A5" i="1"/>
  <c r="B3" i="1"/>
  <c r="C4" i="1"/>
  <c r="O5" i="1" l="1"/>
  <c r="Z5" i="1" s="1"/>
  <c r="P5" i="1"/>
  <c r="Q5" i="1"/>
  <c r="AB5" i="1" s="1"/>
  <c r="R5" i="1"/>
  <c r="K5" i="1"/>
  <c r="S5" i="1"/>
  <c r="L5" i="1"/>
  <c r="T5" i="1"/>
  <c r="BL5" i="1" s="1"/>
  <c r="M5" i="1"/>
  <c r="BE5" i="1" s="1"/>
  <c r="N5" i="1"/>
  <c r="AZ5" i="1"/>
  <c r="D5" i="1"/>
  <c r="AC5" i="1"/>
  <c r="AD5" i="1"/>
  <c r="AU5" i="1"/>
  <c r="AW5" i="1"/>
  <c r="AR5" i="1"/>
  <c r="AX5" i="1"/>
  <c r="BA5" i="1"/>
  <c r="AY5" i="1"/>
  <c r="AS5" i="1"/>
  <c r="AV5" i="1"/>
  <c r="AT5" i="1"/>
  <c r="B4" i="1"/>
  <c r="Y5" i="1"/>
  <c r="AA5" i="1"/>
  <c r="C5" i="1"/>
  <c r="AH5" i="1" s="1" a="1"/>
  <c r="AH5" i="1" s="1"/>
  <c r="A6" i="1"/>
  <c r="M6" i="1" l="1"/>
  <c r="N6" i="1"/>
  <c r="O6" i="1"/>
  <c r="P6" i="1"/>
  <c r="Q6" i="1"/>
  <c r="R6" i="1"/>
  <c r="K6" i="1"/>
  <c r="S6" i="1"/>
  <c r="L6" i="1"/>
  <c r="T6" i="1"/>
  <c r="AI5" i="1" a="1"/>
  <c r="AI5" i="1" s="1"/>
  <c r="AT6" i="1" s="1"/>
  <c r="AJ5" i="1" a="1"/>
  <c r="AJ5" i="1" s="1"/>
  <c r="AU6" i="1" s="1"/>
  <c r="AO5" i="1" a="1"/>
  <c r="AO5" i="1" s="1"/>
  <c r="AZ6" i="1" s="1"/>
  <c r="AK5" i="1" a="1"/>
  <c r="AK5" i="1" s="1"/>
  <c r="AV6" i="1" s="1"/>
  <c r="AP5" i="1" a="1"/>
  <c r="AP5" i="1" s="1"/>
  <c r="BA6" i="1" s="1"/>
  <c r="BA7" i="1" s="1"/>
  <c r="AN5" i="1" a="1"/>
  <c r="AN5" i="1" s="1"/>
  <c r="AY6" i="1" s="1"/>
  <c r="AL5" i="1" a="1"/>
  <c r="AL5" i="1" s="1"/>
  <c r="AW6" i="1" s="1"/>
  <c r="AG5" i="1" a="1"/>
  <c r="AG5" i="1" s="1"/>
  <c r="AR6" i="1" s="1"/>
  <c r="AM5" i="1" a="1"/>
  <c r="AM5" i="1" s="1"/>
  <c r="AX6" i="1" s="1"/>
  <c r="D6" i="1"/>
  <c r="E6" i="1" s="1"/>
  <c r="AS6" i="1"/>
  <c r="BI5" i="1"/>
  <c r="X5" i="1"/>
  <c r="BF5" i="1"/>
  <c r="BH5" i="1"/>
  <c r="BJ5" i="1"/>
  <c r="BG5" i="1"/>
  <c r="AE5" i="1"/>
  <c r="BK5" i="1"/>
  <c r="V5" i="1"/>
  <c r="BC5" i="1"/>
  <c r="W5" i="1"/>
  <c r="BD5" i="1"/>
  <c r="B5" i="1"/>
  <c r="C6" i="1"/>
  <c r="A7" i="1"/>
  <c r="AW7" i="1" l="1"/>
  <c r="K7" i="1"/>
  <c r="S7" i="1"/>
  <c r="L7" i="1"/>
  <c r="T7" i="1"/>
  <c r="M7" i="1"/>
  <c r="N7" i="1"/>
  <c r="O7" i="1"/>
  <c r="P7" i="1"/>
  <c r="Q7" i="1"/>
  <c r="R7" i="1"/>
  <c r="AN6" i="1" a="1"/>
  <c r="AN6" i="1" s="1"/>
  <c r="AY7" i="1"/>
  <c r="AH6" i="1" a="1"/>
  <c r="AH6" i="1" s="1"/>
  <c r="AV7" i="1"/>
  <c r="AT7" i="1"/>
  <c r="AU7" i="1"/>
  <c r="AS7" i="1"/>
  <c r="AX7" i="1"/>
  <c r="AJ6" i="1" a="1"/>
  <c r="AJ6" i="1" s="1"/>
  <c r="AZ7" i="1"/>
  <c r="AI6" i="1" a="1"/>
  <c r="AI6" i="1" s="1"/>
  <c r="AL6" i="1" a="1"/>
  <c r="AL6" i="1" s="1"/>
  <c r="AG6" i="1" a="1"/>
  <c r="AG6" i="1" s="1"/>
  <c r="AO6" i="1" a="1"/>
  <c r="AO6" i="1" s="1"/>
  <c r="AP6" i="1" a="1"/>
  <c r="AP6" i="1" s="1"/>
  <c r="D7" i="1"/>
  <c r="E7" i="1" s="1"/>
  <c r="AM6" i="1" a="1"/>
  <c r="AM6" i="1" s="1"/>
  <c r="AK6" i="1" a="1"/>
  <c r="AK6" i="1" s="1"/>
  <c r="AR7" i="1"/>
  <c r="B6" i="1"/>
  <c r="Y6" i="1"/>
  <c r="BF6" i="1"/>
  <c r="Z6" i="1"/>
  <c r="BG6" i="1"/>
  <c r="V6" i="1"/>
  <c r="BC6" i="1"/>
  <c r="AE6" i="1"/>
  <c r="BL6" i="1"/>
  <c r="AB6" i="1"/>
  <c r="BI6" i="1"/>
  <c r="W6" i="1"/>
  <c r="BD6" i="1"/>
  <c r="AD6" i="1"/>
  <c r="BK6" i="1"/>
  <c r="AA6" i="1"/>
  <c r="BH6" i="1"/>
  <c r="X6" i="1"/>
  <c r="BE6" i="1"/>
  <c r="C7" i="1"/>
  <c r="BA8" i="1" s="1"/>
  <c r="AC6" i="1"/>
  <c r="BJ6" i="1"/>
  <c r="A8" i="1"/>
  <c r="I6" i="1" l="1"/>
  <c r="H6" i="1" s="1"/>
  <c r="Q8" i="1"/>
  <c r="R8" i="1"/>
  <c r="K8" i="1"/>
  <c r="S8" i="1"/>
  <c r="L8" i="1"/>
  <c r="T8" i="1"/>
  <c r="M8" i="1"/>
  <c r="N8" i="1"/>
  <c r="O8" i="1"/>
  <c r="P8" i="1"/>
  <c r="AK7" i="1" a="1"/>
  <c r="AK7" i="1" s="1"/>
  <c r="AO7" i="1" a="1"/>
  <c r="AO7" i="1" s="1"/>
  <c r="AU8" i="1"/>
  <c r="AG7" i="1" a="1"/>
  <c r="AG7" i="1" s="1"/>
  <c r="AH7" i="1" a="1"/>
  <c r="AH7" i="1" s="1"/>
  <c r="AL7" i="1" a="1"/>
  <c r="AL7" i="1" s="1"/>
  <c r="AJ7" i="1" a="1"/>
  <c r="AJ7" i="1" s="1"/>
  <c r="AT8" i="1"/>
  <c r="AM7" i="1" a="1"/>
  <c r="AM7" i="1" s="1"/>
  <c r="AI7" i="1" a="1"/>
  <c r="AI7" i="1" s="1"/>
  <c r="AV8" i="1"/>
  <c r="AZ8" i="1"/>
  <c r="AY8" i="1"/>
  <c r="D8" i="1"/>
  <c r="E8" i="1" s="1"/>
  <c r="AX8" i="1"/>
  <c r="AN7" i="1" a="1"/>
  <c r="AN7" i="1" s="1"/>
  <c r="F6" i="1"/>
  <c r="AW8" i="1"/>
  <c r="AP7" i="1" a="1"/>
  <c r="AP7" i="1" s="1"/>
  <c r="AS8" i="1"/>
  <c r="AR8" i="1"/>
  <c r="V7" i="1"/>
  <c r="BC7" i="1"/>
  <c r="Z7" i="1"/>
  <c r="BG7" i="1"/>
  <c r="AA7" i="1"/>
  <c r="BH7" i="1"/>
  <c r="X7" i="1"/>
  <c r="BE7" i="1"/>
  <c r="AD7" i="1"/>
  <c r="BK7" i="1"/>
  <c r="AC7" i="1"/>
  <c r="BJ7" i="1"/>
  <c r="Y7" i="1"/>
  <c r="BF7" i="1"/>
  <c r="AE7" i="1"/>
  <c r="BL7" i="1"/>
  <c r="AB7" i="1"/>
  <c r="BI7" i="1"/>
  <c r="W7" i="1"/>
  <c r="BD7" i="1"/>
  <c r="A9" i="1"/>
  <c r="C8" i="1"/>
  <c r="BA9" i="1" s="1"/>
  <c r="B7" i="1"/>
  <c r="I7" i="1" l="1"/>
  <c r="H7" i="1"/>
  <c r="O9" i="1"/>
  <c r="P9" i="1"/>
  <c r="Q9" i="1"/>
  <c r="R9" i="1"/>
  <c r="K9" i="1"/>
  <c r="S9" i="1"/>
  <c r="L9" i="1"/>
  <c r="T9" i="1"/>
  <c r="M9" i="1"/>
  <c r="N9" i="1"/>
  <c r="AM8" i="1" a="1"/>
  <c r="AM8" i="1" s="1"/>
  <c r="AS9" i="1"/>
  <c r="AP8" i="1" a="1"/>
  <c r="AP8" i="1" s="1"/>
  <c r="F7" i="1"/>
  <c r="AN8" i="1" a="1"/>
  <c r="AN8" i="1" s="1"/>
  <c r="AI8" i="1" a="1"/>
  <c r="AI8" i="1" s="1"/>
  <c r="AT9" i="1"/>
  <c r="AW9" i="1"/>
  <c r="AO8" i="1" a="1"/>
  <c r="AO8" i="1" s="1"/>
  <c r="AL8" i="1" a="1"/>
  <c r="AL8" i="1" s="1"/>
  <c r="AY9" i="1"/>
  <c r="AK8" i="1" a="1"/>
  <c r="AK8" i="1" s="1"/>
  <c r="AZ9" i="1"/>
  <c r="AG8" i="1" a="1"/>
  <c r="AG8" i="1" s="1"/>
  <c r="G6" i="1"/>
  <c r="AX9" i="1"/>
  <c r="AH8" i="1" a="1"/>
  <c r="AH8" i="1" s="1"/>
  <c r="AU9" i="1"/>
  <c r="D9" i="1"/>
  <c r="E9" i="1" s="1"/>
  <c r="AJ8" i="1" a="1"/>
  <c r="AJ8" i="1" s="1"/>
  <c r="AJ9" i="1" s="1" a="1"/>
  <c r="AJ9" i="1" s="1"/>
  <c r="AV9" i="1"/>
  <c r="AR9" i="1"/>
  <c r="C9" i="1"/>
  <c r="BA10" i="1" s="1"/>
  <c r="B8" i="1"/>
  <c r="AC8" i="1"/>
  <c r="BJ8" i="1"/>
  <c r="AD8" i="1"/>
  <c r="BK8" i="1"/>
  <c r="X8" i="1"/>
  <c r="BE8" i="1"/>
  <c r="Y8" i="1"/>
  <c r="BF8" i="1"/>
  <c r="Z8" i="1"/>
  <c r="BG8" i="1"/>
  <c r="W8" i="1"/>
  <c r="BD8" i="1"/>
  <c r="AB8" i="1"/>
  <c r="BI8" i="1"/>
  <c r="AE8" i="1"/>
  <c r="BL8" i="1"/>
  <c r="V8" i="1"/>
  <c r="BC8" i="1"/>
  <c r="AA8" i="1"/>
  <c r="BH8" i="1"/>
  <c r="A10" i="1"/>
  <c r="I8" i="1" l="1"/>
  <c r="H8" i="1"/>
  <c r="AV10" i="1"/>
  <c r="M10" i="1"/>
  <c r="N10" i="1"/>
  <c r="O10" i="1"/>
  <c r="P10" i="1"/>
  <c r="Q10" i="1"/>
  <c r="R10" i="1"/>
  <c r="K10" i="1"/>
  <c r="S10" i="1"/>
  <c r="L10" i="1"/>
  <c r="T10" i="1"/>
  <c r="F8" i="1"/>
  <c r="AY10" i="1"/>
  <c r="AL9" i="1" a="1"/>
  <c r="AL9" i="1" s="1"/>
  <c r="AH9" i="1" a="1"/>
  <c r="AH9" i="1" s="1"/>
  <c r="D10" i="1"/>
  <c r="E10" i="1" s="1"/>
  <c r="AX10" i="1"/>
  <c r="AK9" i="1" a="1"/>
  <c r="AK9" i="1" s="1"/>
  <c r="AS10" i="1"/>
  <c r="AG9" i="1" a="1"/>
  <c r="AG9" i="1" s="1"/>
  <c r="AO9" i="1" a="1"/>
  <c r="AO9" i="1" s="1"/>
  <c r="AZ10" i="1"/>
  <c r="AW10" i="1"/>
  <c r="AN9" i="1" a="1"/>
  <c r="AN9" i="1" s="1"/>
  <c r="AT10" i="1"/>
  <c r="AU10" i="1"/>
  <c r="AM9" i="1" a="1"/>
  <c r="AM9" i="1" s="1"/>
  <c r="AP9" i="1" a="1"/>
  <c r="AP9" i="1" s="1"/>
  <c r="AI9" i="1" a="1"/>
  <c r="AI9" i="1" s="1"/>
  <c r="AR10" i="1"/>
  <c r="G7" i="1"/>
  <c r="C10" i="1"/>
  <c r="BA11" i="1" s="1"/>
  <c r="B9" i="1"/>
  <c r="AB9" i="1"/>
  <c r="BI9" i="1"/>
  <c r="X9" i="1"/>
  <c r="BE9" i="1"/>
  <c r="AA9" i="1"/>
  <c r="BH9" i="1"/>
  <c r="Y9" i="1"/>
  <c r="BF9" i="1"/>
  <c r="AC9" i="1"/>
  <c r="BJ9" i="1"/>
  <c r="V9" i="1"/>
  <c r="BC9" i="1"/>
  <c r="I9" i="1" s="1"/>
  <c r="AD9" i="1"/>
  <c r="BK9" i="1"/>
  <c r="Z9" i="1"/>
  <c r="BG9" i="1"/>
  <c r="W9" i="1"/>
  <c r="BD9" i="1"/>
  <c r="AE9" i="1"/>
  <c r="BL9" i="1"/>
  <c r="A11" i="1"/>
  <c r="H9" i="1" l="1"/>
  <c r="K11" i="1"/>
  <c r="S11" i="1"/>
  <c r="L11" i="1"/>
  <c r="T11" i="1"/>
  <c r="M11" i="1"/>
  <c r="N11" i="1"/>
  <c r="O11" i="1"/>
  <c r="P11" i="1"/>
  <c r="Q11" i="1"/>
  <c r="R11" i="1"/>
  <c r="F9" i="1"/>
  <c r="AU11" i="1"/>
  <c r="AO10" i="1" a="1"/>
  <c r="AO10" i="1" s="1"/>
  <c r="AN10" i="1" a="1"/>
  <c r="AN10" i="1" s="1"/>
  <c r="AS11" i="1"/>
  <c r="AM10" i="1" a="1"/>
  <c r="AM10" i="1" s="1"/>
  <c r="AL10" i="1" a="1"/>
  <c r="AL10" i="1" s="1"/>
  <c r="AJ10" i="1" a="1"/>
  <c r="AJ10" i="1" s="1"/>
  <c r="AY11" i="1"/>
  <c r="AK10" i="1" a="1"/>
  <c r="AK10" i="1" s="1"/>
  <c r="AH10" i="1" a="1"/>
  <c r="AH10" i="1" s="1"/>
  <c r="AW11" i="1"/>
  <c r="AX11" i="1"/>
  <c r="AI10" i="1" a="1"/>
  <c r="AI10" i="1" s="1"/>
  <c r="AV11" i="1"/>
  <c r="AP10" i="1" a="1"/>
  <c r="AP10" i="1" s="1"/>
  <c r="AZ11" i="1"/>
  <c r="D11" i="1"/>
  <c r="E11" i="1" s="1"/>
  <c r="AT11" i="1"/>
  <c r="AG10" i="1" a="1"/>
  <c r="AG10" i="1" s="1"/>
  <c r="AR11" i="1"/>
  <c r="G8" i="1"/>
  <c r="C11" i="1"/>
  <c r="BA12" i="1" s="1"/>
  <c r="Z10" i="1"/>
  <c r="BG10" i="1"/>
  <c r="AC10" i="1"/>
  <c r="BJ10" i="1"/>
  <c r="AE10" i="1"/>
  <c r="BL10" i="1"/>
  <c r="V10" i="1"/>
  <c r="BC10" i="1"/>
  <c r="I10" i="1" s="1"/>
  <c r="AA10" i="1"/>
  <c r="BH10" i="1"/>
  <c r="AB10" i="1"/>
  <c r="BI10" i="1"/>
  <c r="X10" i="1"/>
  <c r="BE10" i="1"/>
  <c r="W10" i="1"/>
  <c r="BD10" i="1"/>
  <c r="AD10" i="1"/>
  <c r="BK10" i="1"/>
  <c r="Y10" i="1"/>
  <c r="BF10" i="1"/>
  <c r="B10" i="1"/>
  <c r="A12" i="1"/>
  <c r="AG11" i="1" l="1" a="1"/>
  <c r="AG11" i="1" s="1"/>
  <c r="H10" i="1"/>
  <c r="AT12" i="1"/>
  <c r="Q12" i="1"/>
  <c r="R12" i="1"/>
  <c r="K12" i="1"/>
  <c r="S12" i="1"/>
  <c r="L12" i="1"/>
  <c r="T12" i="1"/>
  <c r="M12" i="1"/>
  <c r="N12" i="1"/>
  <c r="O12" i="1"/>
  <c r="P12" i="1"/>
  <c r="AV12" i="1"/>
  <c r="AL11" i="1" a="1"/>
  <c r="AL11" i="1" s="1"/>
  <c r="F10" i="1"/>
  <c r="AI11" i="1" a="1"/>
  <c r="AI11" i="1" s="1"/>
  <c r="AM11" i="1" a="1"/>
  <c r="AM11" i="1" s="1"/>
  <c r="AX12" i="1"/>
  <c r="AS12" i="1"/>
  <c r="AW12" i="1"/>
  <c r="AN11" i="1" a="1"/>
  <c r="AN11" i="1" s="1"/>
  <c r="AH11" i="1" a="1"/>
  <c r="AH11" i="1" s="1"/>
  <c r="AK11" i="1" a="1"/>
  <c r="AK11" i="1" s="1"/>
  <c r="AO11" i="1" a="1"/>
  <c r="AO11" i="1" s="1"/>
  <c r="D12" i="1"/>
  <c r="E12" i="1" s="1"/>
  <c r="AZ12" i="1"/>
  <c r="AY12" i="1"/>
  <c r="AU12" i="1"/>
  <c r="AP11" i="1" a="1"/>
  <c r="AP11" i="1" s="1"/>
  <c r="AJ11" i="1" a="1"/>
  <c r="AJ11" i="1" s="1"/>
  <c r="AR12" i="1"/>
  <c r="G9" i="1"/>
  <c r="Z11" i="1"/>
  <c r="BG11" i="1"/>
  <c r="X11" i="1"/>
  <c r="BE11" i="1"/>
  <c r="AD11" i="1"/>
  <c r="BK11" i="1"/>
  <c r="AA11" i="1"/>
  <c r="BH11" i="1"/>
  <c r="C12" i="1"/>
  <c r="BA13" i="1" s="1"/>
  <c r="AC11" i="1"/>
  <c r="BJ11" i="1"/>
  <c r="AE11" i="1"/>
  <c r="BL11" i="1"/>
  <c r="B11" i="1"/>
  <c r="W11" i="1"/>
  <c r="BD11" i="1"/>
  <c r="V11" i="1"/>
  <c r="BC11" i="1"/>
  <c r="AB11" i="1"/>
  <c r="BI11" i="1"/>
  <c r="Y11" i="1"/>
  <c r="BF11" i="1"/>
  <c r="A13" i="1"/>
  <c r="I11" i="1" l="1"/>
  <c r="H11" i="1"/>
  <c r="AZ13" i="1"/>
  <c r="O13" i="1"/>
  <c r="P13" i="1"/>
  <c r="Q13" i="1"/>
  <c r="R13" i="1"/>
  <c r="K13" i="1"/>
  <c r="S13" i="1"/>
  <c r="L13" i="1"/>
  <c r="T13" i="1"/>
  <c r="M13" i="1"/>
  <c r="N13" i="1"/>
  <c r="AI12" i="1" a="1"/>
  <c r="AI12" i="1" s="1"/>
  <c r="AO12" i="1" a="1"/>
  <c r="AO12" i="1" s="1"/>
  <c r="AG12" i="1" a="1"/>
  <c r="AG12" i="1" s="1"/>
  <c r="AH12" i="1" a="1"/>
  <c r="AH12" i="1" s="1"/>
  <c r="AP12" i="1" a="1"/>
  <c r="AP12" i="1" s="1"/>
  <c r="AN12" i="1" a="1"/>
  <c r="AN12" i="1" s="1"/>
  <c r="AJ12" i="1" a="1"/>
  <c r="AJ12" i="1" s="1"/>
  <c r="F11" i="1"/>
  <c r="AM12" i="1" a="1"/>
  <c r="AM12" i="1" s="1"/>
  <c r="AS13" i="1"/>
  <c r="AW13" i="1"/>
  <c r="AT13" i="1"/>
  <c r="AX13" i="1"/>
  <c r="AK12" i="1" a="1"/>
  <c r="AK12" i="1" s="1"/>
  <c r="AL12" i="1" a="1"/>
  <c r="AL12" i="1" s="1"/>
  <c r="D13" i="1"/>
  <c r="E13" i="1" s="1"/>
  <c r="AU13" i="1"/>
  <c r="AY13" i="1"/>
  <c r="AV13" i="1"/>
  <c r="AR13" i="1"/>
  <c r="C13" i="1"/>
  <c r="BA14" i="1" s="1"/>
  <c r="B12" i="1"/>
  <c r="AD12" i="1"/>
  <c r="BK12" i="1"/>
  <c r="V12" i="1"/>
  <c r="BC12" i="1"/>
  <c r="AC12" i="1"/>
  <c r="BJ12" i="1"/>
  <c r="X12" i="1"/>
  <c r="BE12" i="1"/>
  <c r="AA12" i="1"/>
  <c r="BH12" i="1"/>
  <c r="Y12" i="1"/>
  <c r="BF12" i="1"/>
  <c r="AE12" i="1"/>
  <c r="BL12" i="1"/>
  <c r="AB12" i="1"/>
  <c r="BI12" i="1"/>
  <c r="W12" i="1"/>
  <c r="BD12" i="1"/>
  <c r="Z12" i="1"/>
  <c r="BG12" i="1"/>
  <c r="A14" i="1"/>
  <c r="I12" i="1" l="1"/>
  <c r="H12" i="1"/>
  <c r="AY14" i="1"/>
  <c r="M14" i="1"/>
  <c r="N14" i="1"/>
  <c r="O14" i="1"/>
  <c r="P14" i="1"/>
  <c r="Q14" i="1"/>
  <c r="R14" i="1"/>
  <c r="K14" i="1"/>
  <c r="S14" i="1"/>
  <c r="T14" i="1"/>
  <c r="L14" i="1"/>
  <c r="AU14" i="1"/>
  <c r="AV14" i="1"/>
  <c r="AJ13" i="1" a="1"/>
  <c r="AJ13" i="1" s="1"/>
  <c r="AW14" i="1"/>
  <c r="AZ14" i="1"/>
  <c r="AL13" i="1" a="1"/>
  <c r="AL13" i="1" s="1"/>
  <c r="F12" i="1"/>
  <c r="AI13" i="1" a="1"/>
  <c r="AI13" i="1" s="1"/>
  <c r="AG13" i="1" a="1"/>
  <c r="AG13" i="1" s="1"/>
  <c r="AK13" i="1" a="1"/>
  <c r="AK13" i="1" s="1"/>
  <c r="AS14" i="1"/>
  <c r="AM13" i="1" a="1"/>
  <c r="AM13" i="1" s="1"/>
  <c r="AX14" i="1"/>
  <c r="AP13" i="1" a="1"/>
  <c r="AP13" i="1" s="1"/>
  <c r="AT14" i="1"/>
  <c r="AH13" i="1" a="1"/>
  <c r="AH13" i="1" s="1"/>
  <c r="AO13" i="1" a="1"/>
  <c r="AO13" i="1" s="1"/>
  <c r="AN13" i="1" a="1"/>
  <c r="AN13" i="1" s="1"/>
  <c r="AR14" i="1"/>
  <c r="G11" i="1"/>
  <c r="G10" i="1"/>
  <c r="B13" i="1"/>
  <c r="D14" i="1"/>
  <c r="E14" i="1" s="1"/>
  <c r="V13" i="1"/>
  <c r="BC13" i="1"/>
  <c r="I13" i="1" s="1"/>
  <c r="AE13" i="1"/>
  <c r="BL13" i="1"/>
  <c r="Y13" i="1"/>
  <c r="BF13" i="1"/>
  <c r="AB13" i="1"/>
  <c r="BI13" i="1"/>
  <c r="AC13" i="1"/>
  <c r="BJ13" i="1"/>
  <c r="AD13" i="1"/>
  <c r="BK13" i="1"/>
  <c r="AA13" i="1"/>
  <c r="BH13" i="1"/>
  <c r="X13" i="1"/>
  <c r="BE13" i="1"/>
  <c r="W13" i="1"/>
  <c r="BD13" i="1"/>
  <c r="Z13" i="1"/>
  <c r="BG13" i="1"/>
  <c r="C14" i="1"/>
  <c r="BA15" i="1" s="1"/>
  <c r="A15" i="1"/>
  <c r="H13" i="1" l="1"/>
  <c r="K15" i="1"/>
  <c r="S15" i="1"/>
  <c r="L15" i="1"/>
  <c r="T15" i="1"/>
  <c r="M15" i="1"/>
  <c r="N15" i="1"/>
  <c r="O15" i="1"/>
  <c r="P15" i="1"/>
  <c r="Q15" i="1"/>
  <c r="R15" i="1"/>
  <c r="F13" i="1"/>
  <c r="AY15" i="1"/>
  <c r="AP14" i="1" a="1"/>
  <c r="AP14" i="1" s="1"/>
  <c r="AN14" i="1" a="1"/>
  <c r="AN14" i="1" s="1"/>
  <c r="AS15" i="1"/>
  <c r="AK14" i="1" a="1"/>
  <c r="AK14" i="1" s="1"/>
  <c r="AT15" i="1"/>
  <c r="AJ14" i="1" a="1"/>
  <c r="AJ14" i="1" s="1"/>
  <c r="AO14" i="1" a="1"/>
  <c r="AO14" i="1" s="1"/>
  <c r="AX15" i="1"/>
  <c r="AU15" i="1"/>
  <c r="AW15" i="1"/>
  <c r="AG14" i="1" a="1"/>
  <c r="AG14" i="1" s="1"/>
  <c r="AZ15" i="1"/>
  <c r="AI14" i="1" a="1"/>
  <c r="AI14" i="1" s="1"/>
  <c r="AL14" i="1" a="1"/>
  <c r="AL14" i="1" s="1"/>
  <c r="AV15" i="1"/>
  <c r="D15" i="1"/>
  <c r="E15" i="1" s="1"/>
  <c r="AH14" i="1" a="1"/>
  <c r="AH14" i="1" s="1"/>
  <c r="AM14" i="1" a="1"/>
  <c r="AM14" i="1" s="1"/>
  <c r="AR15" i="1"/>
  <c r="G12" i="1"/>
  <c r="AB14" i="1"/>
  <c r="BI14" i="1"/>
  <c r="B14" i="1"/>
  <c r="AD14" i="1"/>
  <c r="BK14" i="1"/>
  <c r="V14" i="1"/>
  <c r="BC14" i="1"/>
  <c r="I14" i="1" s="1"/>
  <c r="C15" i="1"/>
  <c r="W14" i="1"/>
  <c r="BD14" i="1"/>
  <c r="AC14" i="1"/>
  <c r="BJ14" i="1"/>
  <c r="AE14" i="1"/>
  <c r="BL14" i="1"/>
  <c r="Z14" i="1"/>
  <c r="BG14" i="1"/>
  <c r="Y14" i="1"/>
  <c r="BF14" i="1"/>
  <c r="AA14" i="1"/>
  <c r="BH14" i="1"/>
  <c r="X14" i="1"/>
  <c r="BE14" i="1"/>
  <c r="A16" i="1"/>
  <c r="H14" i="1" l="1"/>
  <c r="Q16" i="1"/>
  <c r="R16" i="1"/>
  <c r="K16" i="1"/>
  <c r="S16" i="1"/>
  <c r="L16" i="1"/>
  <c r="T16" i="1"/>
  <c r="M16" i="1"/>
  <c r="N16" i="1"/>
  <c r="O16" i="1"/>
  <c r="P16" i="1"/>
  <c r="AS16" i="1"/>
  <c r="AU16" i="1"/>
  <c r="BA16" i="1"/>
  <c r="AV16" i="1"/>
  <c r="AX16" i="1"/>
  <c r="AL15" i="1" a="1"/>
  <c r="AL15" i="1" s="1"/>
  <c r="AM15" i="1" a="1"/>
  <c r="AM15" i="1" s="1"/>
  <c r="AI15" i="1" a="1"/>
  <c r="AI15" i="1" s="1"/>
  <c r="AK15" i="1" a="1"/>
  <c r="AK15" i="1" s="1"/>
  <c r="AH15" i="1" a="1"/>
  <c r="AH15" i="1" s="1"/>
  <c r="AZ16" i="1"/>
  <c r="AP15" i="1" a="1"/>
  <c r="AP15" i="1" s="1"/>
  <c r="AO15" i="1" a="1"/>
  <c r="AO15" i="1" s="1"/>
  <c r="AN15" i="1" a="1"/>
  <c r="AN15" i="1" s="1"/>
  <c r="AJ15" i="1" a="1"/>
  <c r="AJ15" i="1" s="1"/>
  <c r="AT16" i="1"/>
  <c r="AG15" i="1" a="1"/>
  <c r="AG15" i="1" s="1"/>
  <c r="D16" i="1"/>
  <c r="E16" i="1" s="1"/>
  <c r="F14" i="1"/>
  <c r="AW16" i="1"/>
  <c r="AY16" i="1"/>
  <c r="AR16" i="1"/>
  <c r="G13" i="1"/>
  <c r="AE15" i="1"/>
  <c r="BL15" i="1"/>
  <c r="AB15" i="1"/>
  <c r="BI15" i="1"/>
  <c r="V15" i="1"/>
  <c r="BC15" i="1"/>
  <c r="I15" i="1" s="1"/>
  <c r="Y15" i="1"/>
  <c r="BF15" i="1"/>
  <c r="W15" i="1"/>
  <c r="BD15" i="1"/>
  <c r="AC15" i="1"/>
  <c r="BJ15" i="1"/>
  <c r="X15" i="1"/>
  <c r="BE15" i="1"/>
  <c r="B15" i="1"/>
  <c r="AD15" i="1"/>
  <c r="BK15" i="1"/>
  <c r="Z15" i="1"/>
  <c r="BG15" i="1"/>
  <c r="AA15" i="1"/>
  <c r="BH15" i="1"/>
  <c r="C16" i="1"/>
  <c r="AS17" i="1" s="1"/>
  <c r="A17" i="1"/>
  <c r="H15" i="1" l="1"/>
  <c r="O17" i="1"/>
  <c r="P17" i="1"/>
  <c r="Q17" i="1"/>
  <c r="R17" i="1"/>
  <c r="K17" i="1"/>
  <c r="S17" i="1"/>
  <c r="L17" i="1"/>
  <c r="T17" i="1"/>
  <c r="M17" i="1"/>
  <c r="N17" i="1"/>
  <c r="AT17" i="1"/>
  <c r="AI16" i="1" a="1"/>
  <c r="AI16" i="1" s="1"/>
  <c r="AJ16" i="1" a="1"/>
  <c r="AJ16" i="1" s="1"/>
  <c r="AM16" i="1" a="1"/>
  <c r="AM16" i="1" s="1"/>
  <c r="AW17" i="1"/>
  <c r="AN16" i="1" a="1"/>
  <c r="AN16" i="1" s="1"/>
  <c r="AL16" i="1" a="1"/>
  <c r="AL16" i="1" s="1"/>
  <c r="AO16" i="1" a="1"/>
  <c r="AO16" i="1" s="1"/>
  <c r="AX17" i="1"/>
  <c r="G14" i="1"/>
  <c r="AP16" i="1" a="1"/>
  <c r="AP16" i="1" s="1"/>
  <c r="AV17" i="1"/>
  <c r="D17" i="1"/>
  <c r="E17" i="1" s="1"/>
  <c r="AZ17" i="1"/>
  <c r="BA17" i="1"/>
  <c r="AU17" i="1"/>
  <c r="AY17" i="1"/>
  <c r="AH16" i="1" a="1"/>
  <c r="AH16" i="1" s="1"/>
  <c r="F15" i="1"/>
  <c r="AG16" i="1" a="1"/>
  <c r="AG16" i="1" s="1"/>
  <c r="AK16" i="1" a="1"/>
  <c r="AK16" i="1" s="1"/>
  <c r="AR17" i="1"/>
  <c r="AD16" i="1"/>
  <c r="BK16" i="1"/>
  <c r="AA16" i="1"/>
  <c r="BH16" i="1"/>
  <c r="AB16" i="1"/>
  <c r="BI16" i="1"/>
  <c r="AE16" i="1"/>
  <c r="BL16" i="1"/>
  <c r="Y16" i="1"/>
  <c r="BF16" i="1"/>
  <c r="AC16" i="1"/>
  <c r="BJ16" i="1"/>
  <c r="W16" i="1"/>
  <c r="BD16" i="1"/>
  <c r="C17" i="1"/>
  <c r="AS18" i="1" s="1"/>
  <c r="X16" i="1"/>
  <c r="BE16" i="1"/>
  <c r="V16" i="1"/>
  <c r="BC16" i="1"/>
  <c r="B16" i="1"/>
  <c r="Z16" i="1"/>
  <c r="BG16" i="1"/>
  <c r="A18" i="1"/>
  <c r="I16" i="1" l="1"/>
  <c r="H16" i="1"/>
  <c r="F16" i="1" s="1"/>
  <c r="M18" i="1"/>
  <c r="N18" i="1"/>
  <c r="O18" i="1"/>
  <c r="P18" i="1"/>
  <c r="Q18" i="1"/>
  <c r="R18" i="1"/>
  <c r="K18" i="1"/>
  <c r="S18" i="1"/>
  <c r="L18" i="1"/>
  <c r="T18" i="1"/>
  <c r="AN17" i="1" a="1"/>
  <c r="AN17" i="1" s="1"/>
  <c r="AH17" i="1" a="1"/>
  <c r="AH17" i="1" s="1"/>
  <c r="AG17" i="1" a="1"/>
  <c r="AG17" i="1" s="1"/>
  <c r="AK17" i="1" a="1"/>
  <c r="AK17" i="1" s="1"/>
  <c r="AI17" i="1" a="1"/>
  <c r="AI17" i="1" s="1"/>
  <c r="AZ18" i="1"/>
  <c r="AO17" i="1" a="1"/>
  <c r="AO17" i="1" s="1"/>
  <c r="AL17" i="1" a="1"/>
  <c r="AL17" i="1" s="1"/>
  <c r="AY18" i="1"/>
  <c r="AV18" i="1"/>
  <c r="AW18" i="1"/>
  <c r="AT18" i="1"/>
  <c r="AP17" i="1" a="1"/>
  <c r="AP17" i="1" s="1"/>
  <c r="AM17" i="1" a="1"/>
  <c r="AM17" i="1" s="1"/>
  <c r="D18" i="1"/>
  <c r="E18" i="1" s="1"/>
  <c r="AU18" i="1"/>
  <c r="AJ17" i="1" a="1"/>
  <c r="AJ17" i="1" s="1"/>
  <c r="BA18" i="1"/>
  <c r="AX18" i="1"/>
  <c r="AR18" i="1"/>
  <c r="C18" i="1"/>
  <c r="AS19" i="1" s="1"/>
  <c r="B17" i="1"/>
  <c r="AC17" i="1"/>
  <c r="BJ17" i="1"/>
  <c r="AE17" i="1"/>
  <c r="BL17" i="1"/>
  <c r="AA17" i="1"/>
  <c r="BH17" i="1"/>
  <c r="AD17" i="1"/>
  <c r="BK17" i="1"/>
  <c r="Z17" i="1"/>
  <c r="BG17" i="1"/>
  <c r="V17" i="1"/>
  <c r="BC17" i="1"/>
  <c r="I17" i="1" s="1"/>
  <c r="X17" i="1"/>
  <c r="BE17" i="1"/>
  <c r="W17" i="1"/>
  <c r="BD17" i="1"/>
  <c r="AB17" i="1"/>
  <c r="BI17" i="1"/>
  <c r="Y17" i="1"/>
  <c r="BF17" i="1"/>
  <c r="A19" i="1"/>
  <c r="H17" i="1" l="1"/>
  <c r="K19" i="1"/>
  <c r="S19" i="1"/>
  <c r="L19" i="1"/>
  <c r="T19" i="1"/>
  <c r="M19" i="1"/>
  <c r="N19" i="1"/>
  <c r="O19" i="1"/>
  <c r="P19" i="1"/>
  <c r="Q19" i="1"/>
  <c r="R19" i="1"/>
  <c r="AX19" i="1"/>
  <c r="BA19" i="1"/>
  <c r="F17" i="1"/>
  <c r="AZ19" i="1"/>
  <c r="AW19" i="1"/>
  <c r="AU19" i="1"/>
  <c r="AV19" i="1"/>
  <c r="AT19" i="1"/>
  <c r="AI18" i="1" a="1"/>
  <c r="AI18" i="1" s="1"/>
  <c r="AY19" i="1"/>
  <c r="AG18" i="1" a="1"/>
  <c r="AG18" i="1" s="1"/>
  <c r="AN18" i="1" a="1"/>
  <c r="AN18" i="1" s="1"/>
  <c r="AO18" i="1" a="1"/>
  <c r="AO18" i="1" s="1"/>
  <c r="AK18" i="1" a="1"/>
  <c r="AK18" i="1" s="1"/>
  <c r="AH18" i="1" a="1"/>
  <c r="AH18" i="1" s="1"/>
  <c r="AM18" i="1" a="1"/>
  <c r="AM18" i="1" s="1"/>
  <c r="AL18" i="1" a="1"/>
  <c r="AL18" i="1" s="1"/>
  <c r="D19" i="1"/>
  <c r="E19" i="1" s="1"/>
  <c r="AJ18" i="1" a="1"/>
  <c r="AJ18" i="1" s="1"/>
  <c r="AP18" i="1" a="1"/>
  <c r="AP18" i="1" s="1"/>
  <c r="AR19" i="1"/>
  <c r="G16" i="1"/>
  <c r="G15" i="1"/>
  <c r="C19" i="1"/>
  <c r="AS20" i="1" s="1"/>
  <c r="B18" i="1"/>
  <c r="Z18" i="1"/>
  <c r="BG18" i="1"/>
  <c r="AE18" i="1"/>
  <c r="BL18" i="1"/>
  <c r="AA18" i="1"/>
  <c r="BH18" i="1"/>
  <c r="V18" i="1"/>
  <c r="BC18" i="1"/>
  <c r="X18" i="1"/>
  <c r="BE18" i="1"/>
  <c r="Y18" i="1"/>
  <c r="BF18" i="1"/>
  <c r="AB18" i="1"/>
  <c r="BI18" i="1"/>
  <c r="AD18" i="1"/>
  <c r="BK18" i="1"/>
  <c r="AC18" i="1"/>
  <c r="BJ18" i="1"/>
  <c r="W18" i="1"/>
  <c r="BD18" i="1"/>
  <c r="A20" i="1"/>
  <c r="I18" i="1" l="1"/>
  <c r="H18" i="1"/>
  <c r="AW20" i="1"/>
  <c r="AP19" i="1" a="1"/>
  <c r="AP19" i="1" s="1"/>
  <c r="AJ19" i="1" a="1"/>
  <c r="AJ19" i="1" s="1"/>
  <c r="Q20" i="1"/>
  <c r="R20" i="1"/>
  <c r="K20" i="1"/>
  <c r="S20" i="1"/>
  <c r="L20" i="1"/>
  <c r="T20" i="1"/>
  <c r="M20" i="1"/>
  <c r="N20" i="1"/>
  <c r="O20" i="1"/>
  <c r="P20" i="1"/>
  <c r="AH19" i="1" a="1"/>
  <c r="AH19" i="1" s="1"/>
  <c r="AV20" i="1"/>
  <c r="F18" i="1"/>
  <c r="AI19" i="1" a="1"/>
  <c r="AI19" i="1" s="1"/>
  <c r="AZ20" i="1"/>
  <c r="AY20" i="1"/>
  <c r="AK19" i="1" a="1"/>
  <c r="AK19" i="1" s="1"/>
  <c r="BA20" i="1"/>
  <c r="AO19" i="1" a="1"/>
  <c r="AO19" i="1" s="1"/>
  <c r="AT20" i="1"/>
  <c r="D20" i="1"/>
  <c r="E20" i="1" s="1"/>
  <c r="AN19" i="1" a="1"/>
  <c r="AN19" i="1" s="1"/>
  <c r="AU20" i="1"/>
  <c r="AL19" i="1" a="1"/>
  <c r="AL19" i="1" s="1"/>
  <c r="AG19" i="1" a="1"/>
  <c r="AG19" i="1" s="1"/>
  <c r="AM19" i="1" a="1"/>
  <c r="AM19" i="1" s="1"/>
  <c r="AX20" i="1"/>
  <c r="AR20" i="1"/>
  <c r="G17" i="1"/>
  <c r="C20" i="1"/>
  <c r="AH20" i="1" s="1" a="1"/>
  <c r="AH20" i="1" s="1"/>
  <c r="B19" i="1"/>
  <c r="Z19" i="1"/>
  <c r="BG19" i="1"/>
  <c r="W19" i="1"/>
  <c r="BD19" i="1"/>
  <c r="AB19" i="1"/>
  <c r="BI19" i="1"/>
  <c r="Y19" i="1"/>
  <c r="BF19" i="1"/>
  <c r="X19" i="1"/>
  <c r="BE19" i="1"/>
  <c r="V19" i="1"/>
  <c r="BC19" i="1"/>
  <c r="AD19" i="1"/>
  <c r="BK19" i="1"/>
  <c r="AA19" i="1"/>
  <c r="BH19" i="1"/>
  <c r="AC19" i="1"/>
  <c r="BJ19" i="1"/>
  <c r="AE19" i="1"/>
  <c r="BL19" i="1"/>
  <c r="A21" i="1"/>
  <c r="I19" i="1" l="1"/>
  <c r="H19" i="1" s="1"/>
  <c r="O21" i="1"/>
  <c r="P21" i="1"/>
  <c r="Q21" i="1"/>
  <c r="R21" i="1"/>
  <c r="K21" i="1"/>
  <c r="S21" i="1"/>
  <c r="L21" i="1"/>
  <c r="T21" i="1"/>
  <c r="M21" i="1"/>
  <c r="N21" i="1"/>
  <c r="AX21" i="1"/>
  <c r="AW21" i="1"/>
  <c r="AN20" i="1" a="1"/>
  <c r="AN20" i="1" s="1"/>
  <c r="AM20" i="1" a="1"/>
  <c r="AM20" i="1" s="1"/>
  <c r="AV21" i="1"/>
  <c r="AS21" i="1"/>
  <c r="AJ20" i="1" a="1"/>
  <c r="AJ20" i="1" s="1"/>
  <c r="AK20" i="1" a="1"/>
  <c r="AK20" i="1" s="1"/>
  <c r="BA21" i="1"/>
  <c r="AG20" i="1" a="1"/>
  <c r="AG20" i="1" s="1"/>
  <c r="AL20" i="1" a="1"/>
  <c r="AL20" i="1" s="1"/>
  <c r="AP20" i="1" a="1"/>
  <c r="AP20" i="1" s="1"/>
  <c r="AI20" i="1" a="1"/>
  <c r="AI20" i="1" s="1"/>
  <c r="AT21" i="1"/>
  <c r="AY21" i="1"/>
  <c r="D21" i="1"/>
  <c r="E21" i="1" s="1"/>
  <c r="AU21" i="1"/>
  <c r="AO20" i="1" a="1"/>
  <c r="AO20" i="1" s="1"/>
  <c r="AZ21" i="1"/>
  <c r="AR21" i="1"/>
  <c r="G18" i="1"/>
  <c r="B20" i="1"/>
  <c r="C21" i="1"/>
  <c r="AH21" i="1" s="1" a="1"/>
  <c r="AH21" i="1" s="1"/>
  <c r="V20" i="1"/>
  <c r="BC20" i="1"/>
  <c r="I20" i="1" s="1"/>
  <c r="Z20" i="1"/>
  <c r="BG20" i="1"/>
  <c r="AB20" i="1"/>
  <c r="BI20" i="1"/>
  <c r="AA20" i="1"/>
  <c r="BH20" i="1"/>
  <c r="AC20" i="1"/>
  <c r="BJ20" i="1"/>
  <c r="W20" i="1"/>
  <c r="BD20" i="1"/>
  <c r="X20" i="1"/>
  <c r="BE20" i="1"/>
  <c r="AE20" i="1"/>
  <c r="BL20" i="1"/>
  <c r="Y20" i="1"/>
  <c r="BF20" i="1"/>
  <c r="AD20" i="1"/>
  <c r="BK20" i="1"/>
  <c r="A22" i="1"/>
  <c r="H20" i="1" l="1"/>
  <c r="F19" i="1"/>
  <c r="M22" i="1"/>
  <c r="N22" i="1"/>
  <c r="O22" i="1"/>
  <c r="P22" i="1"/>
  <c r="Q22" i="1"/>
  <c r="R22" i="1"/>
  <c r="K22" i="1"/>
  <c r="S22" i="1"/>
  <c r="L22" i="1"/>
  <c r="T22" i="1"/>
  <c r="F20" i="1"/>
  <c r="AK21" i="1" a="1"/>
  <c r="AK21" i="1" s="1"/>
  <c r="AN21" i="1" a="1"/>
  <c r="AN21" i="1" s="1"/>
  <c r="AT22" i="1"/>
  <c r="AY22" i="1"/>
  <c r="AM21" i="1" a="1"/>
  <c r="AM21" i="1" s="1"/>
  <c r="AZ22" i="1"/>
  <c r="AO21" i="1" a="1"/>
  <c r="AO21" i="1" s="1"/>
  <c r="AP21" i="1" a="1"/>
  <c r="AP21" i="1" s="1"/>
  <c r="AG21" i="1" a="1"/>
  <c r="AG21" i="1" s="1"/>
  <c r="BA22" i="1"/>
  <c r="AW22" i="1"/>
  <c r="AJ21" i="1" a="1"/>
  <c r="AJ21" i="1" s="1"/>
  <c r="AU22" i="1"/>
  <c r="AX22" i="1"/>
  <c r="AS22" i="1"/>
  <c r="AI21" i="1" a="1"/>
  <c r="AI21" i="1" s="1"/>
  <c r="AV22" i="1"/>
  <c r="D22" i="1"/>
  <c r="E22" i="1" s="1"/>
  <c r="AL21" i="1" a="1"/>
  <c r="AL21" i="1" s="1"/>
  <c r="AR22" i="1"/>
  <c r="G19" i="1"/>
  <c r="C22" i="1"/>
  <c r="V21" i="1"/>
  <c r="BC21" i="1"/>
  <c r="AA21" i="1"/>
  <c r="BH21" i="1"/>
  <c r="X21" i="1"/>
  <c r="BE21" i="1"/>
  <c r="AD21" i="1"/>
  <c r="BK21" i="1"/>
  <c r="Z21" i="1"/>
  <c r="BG21" i="1"/>
  <c r="W21" i="1"/>
  <c r="BD21" i="1"/>
  <c r="AE21" i="1"/>
  <c r="BL21" i="1"/>
  <c r="AB21" i="1"/>
  <c r="BI21" i="1"/>
  <c r="AC21" i="1"/>
  <c r="BJ21" i="1"/>
  <c r="Y21" i="1"/>
  <c r="BF21" i="1"/>
  <c r="A23" i="1"/>
  <c r="B21" i="1"/>
  <c r="I21" i="1" l="1"/>
  <c r="H21" i="1" s="1"/>
  <c r="K23" i="1"/>
  <c r="S23" i="1"/>
  <c r="L23" i="1"/>
  <c r="T23" i="1"/>
  <c r="M23" i="1"/>
  <c r="N23" i="1"/>
  <c r="O23" i="1"/>
  <c r="P23" i="1"/>
  <c r="Q23" i="1"/>
  <c r="R23" i="1"/>
  <c r="AL22" i="1" a="1"/>
  <c r="AL22" i="1" s="1"/>
  <c r="AO22" i="1" a="1"/>
  <c r="AO22" i="1" s="1"/>
  <c r="AJ22" i="1" a="1"/>
  <c r="AJ22" i="1" s="1"/>
  <c r="AH22" i="1" a="1"/>
  <c r="AH22" i="1" s="1"/>
  <c r="AK22" i="1" a="1"/>
  <c r="AK22" i="1" s="1"/>
  <c r="AW23" i="1"/>
  <c r="AT23" i="1"/>
  <c r="AM22" i="1" a="1"/>
  <c r="AM22" i="1" s="1"/>
  <c r="AZ23" i="1"/>
  <c r="AS23" i="1"/>
  <c r="BA23" i="1"/>
  <c r="AY23" i="1"/>
  <c r="AX23" i="1"/>
  <c r="AN22" i="1" a="1"/>
  <c r="AN22" i="1" s="1"/>
  <c r="AU23" i="1"/>
  <c r="AP22" i="1" a="1"/>
  <c r="AP22" i="1" s="1"/>
  <c r="AG22" i="1" a="1"/>
  <c r="AG22" i="1" s="1"/>
  <c r="AV23" i="1"/>
  <c r="D23" i="1"/>
  <c r="E23" i="1" s="1"/>
  <c r="AI22" i="1" a="1"/>
  <c r="AI22" i="1" s="1"/>
  <c r="AR23" i="1"/>
  <c r="G20" i="1"/>
  <c r="AA22" i="1"/>
  <c r="BH22" i="1"/>
  <c r="AE22" i="1"/>
  <c r="BL22" i="1"/>
  <c r="AB22" i="1"/>
  <c r="BI22" i="1"/>
  <c r="X22" i="1"/>
  <c r="BE22" i="1"/>
  <c r="AD22" i="1"/>
  <c r="BK22" i="1"/>
  <c r="Z22" i="1"/>
  <c r="BG22" i="1"/>
  <c r="AC22" i="1"/>
  <c r="BJ22" i="1"/>
  <c r="V22" i="1"/>
  <c r="BC22" i="1"/>
  <c r="Y22" i="1"/>
  <c r="BF22" i="1"/>
  <c r="C23" i="1"/>
  <c r="W22" i="1"/>
  <c r="BD22" i="1"/>
  <c r="B22" i="1"/>
  <c r="A24" i="1"/>
  <c r="F21" i="1" l="1"/>
  <c r="I22" i="1"/>
  <c r="H22" i="1" s="1"/>
  <c r="AM23" i="1" a="1"/>
  <c r="AM23" i="1" s="1"/>
  <c r="Q24" i="1"/>
  <c r="R24" i="1"/>
  <c r="K24" i="1"/>
  <c r="S24" i="1"/>
  <c r="L24" i="1"/>
  <c r="T24" i="1"/>
  <c r="M24" i="1"/>
  <c r="N24" i="1"/>
  <c r="O24" i="1"/>
  <c r="P24" i="1"/>
  <c r="AO23" i="1" a="1"/>
  <c r="AO23" i="1" s="1"/>
  <c r="AU24" i="1"/>
  <c r="AN23" i="1" a="1"/>
  <c r="AN23" i="1" s="1"/>
  <c r="AI23" i="1" a="1"/>
  <c r="AI23" i="1" s="1"/>
  <c r="AP23" i="1" a="1"/>
  <c r="AP23" i="1" s="1"/>
  <c r="AZ24" i="1"/>
  <c r="AX24" i="1"/>
  <c r="AW24" i="1"/>
  <c r="AY24" i="1"/>
  <c r="AK23" i="1" a="1"/>
  <c r="AK23" i="1" s="1"/>
  <c r="AT24" i="1"/>
  <c r="AL23" i="1" a="1"/>
  <c r="AL23" i="1" s="1"/>
  <c r="AH23" i="1" a="1"/>
  <c r="AH23" i="1" s="1"/>
  <c r="AV24" i="1"/>
  <c r="BA24" i="1"/>
  <c r="AJ23" i="1" a="1"/>
  <c r="AJ23" i="1" s="1"/>
  <c r="D24" i="1"/>
  <c r="E24" i="1" s="1"/>
  <c r="AG23" i="1" a="1"/>
  <c r="AG23" i="1" s="1"/>
  <c r="AS24" i="1"/>
  <c r="AR24" i="1"/>
  <c r="G21" i="1"/>
  <c r="C24" i="1"/>
  <c r="AD23" i="1"/>
  <c r="BK23" i="1"/>
  <c r="AB23" i="1"/>
  <c r="BI23" i="1"/>
  <c r="AC23" i="1"/>
  <c r="BJ23" i="1"/>
  <c r="AA23" i="1"/>
  <c r="BH23" i="1"/>
  <c r="Y23" i="1"/>
  <c r="BF23" i="1"/>
  <c r="AE23" i="1"/>
  <c r="BL23" i="1"/>
  <c r="V23" i="1"/>
  <c r="BC23" i="1"/>
  <c r="W23" i="1"/>
  <c r="BD23" i="1"/>
  <c r="X23" i="1"/>
  <c r="BE23" i="1"/>
  <c r="Z23" i="1"/>
  <c r="BG23" i="1"/>
  <c r="A25" i="1"/>
  <c r="B23" i="1"/>
  <c r="F22" i="1" l="1"/>
  <c r="I23" i="1"/>
  <c r="H23" i="1" s="1"/>
  <c r="AO24" i="1" a="1"/>
  <c r="AO24" i="1" s="1"/>
  <c r="BA25" i="1"/>
  <c r="O25" i="1"/>
  <c r="P25" i="1"/>
  <c r="Q25" i="1"/>
  <c r="R25" i="1"/>
  <c r="K25" i="1"/>
  <c r="S25" i="1"/>
  <c r="L25" i="1"/>
  <c r="T25" i="1"/>
  <c r="M25" i="1"/>
  <c r="N25" i="1"/>
  <c r="AV25" i="1"/>
  <c r="AS25" i="1"/>
  <c r="AG24" i="1" a="1"/>
  <c r="AG24" i="1" s="1"/>
  <c r="AY25" i="1"/>
  <c r="AI24" i="1" a="1"/>
  <c r="AI24" i="1" s="1"/>
  <c r="AW25" i="1"/>
  <c r="AH24" i="1" a="1"/>
  <c r="AH24" i="1" s="1"/>
  <c r="AX25" i="1"/>
  <c r="AL24" i="1" a="1"/>
  <c r="AL24" i="1" s="1"/>
  <c r="AN24" i="1" a="1"/>
  <c r="AN24" i="1" s="1"/>
  <c r="AT25" i="1"/>
  <c r="AZ25" i="1"/>
  <c r="AM24" i="1" a="1"/>
  <c r="AM24" i="1" s="1"/>
  <c r="AU25" i="1"/>
  <c r="AP24" i="1" a="1"/>
  <c r="AP24" i="1" s="1"/>
  <c r="D25" i="1"/>
  <c r="E25" i="1" s="1"/>
  <c r="AJ24" i="1" a="1"/>
  <c r="AJ24" i="1" s="1"/>
  <c r="AK24" i="1" a="1"/>
  <c r="AK24" i="1" s="1"/>
  <c r="AR25" i="1"/>
  <c r="B24" i="1"/>
  <c r="AA24" i="1"/>
  <c r="BH24" i="1"/>
  <c r="AC24" i="1"/>
  <c r="BJ24" i="1"/>
  <c r="W24" i="1"/>
  <c r="BD24" i="1"/>
  <c r="AE24" i="1"/>
  <c r="BL24" i="1"/>
  <c r="V24" i="1"/>
  <c r="BC24" i="1"/>
  <c r="Y24" i="1"/>
  <c r="BF24" i="1"/>
  <c r="AD24" i="1"/>
  <c r="BK24" i="1"/>
  <c r="X24" i="1"/>
  <c r="BE24" i="1"/>
  <c r="AB24" i="1"/>
  <c r="BI24" i="1"/>
  <c r="Z24" i="1"/>
  <c r="BG24" i="1"/>
  <c r="A26" i="1"/>
  <c r="C25" i="1"/>
  <c r="AO25" i="1" s="1" a="1"/>
  <c r="AO25" i="1" s="1"/>
  <c r="F23" i="1" l="1"/>
  <c r="I24" i="1"/>
  <c r="H24" i="1" s="1"/>
  <c r="AZ26" i="1"/>
  <c r="M26" i="1"/>
  <c r="N26" i="1"/>
  <c r="O26" i="1"/>
  <c r="P26" i="1"/>
  <c r="Q26" i="1"/>
  <c r="R26" i="1"/>
  <c r="K26" i="1"/>
  <c r="S26" i="1"/>
  <c r="L26" i="1"/>
  <c r="T26" i="1"/>
  <c r="AH25" i="1" a="1"/>
  <c r="AH25" i="1" s="1"/>
  <c r="BA26" i="1"/>
  <c r="AG25" i="1" a="1"/>
  <c r="AG25" i="1" s="1"/>
  <c r="AY26" i="1"/>
  <c r="AL25" i="1" a="1"/>
  <c r="AL25" i="1" s="1"/>
  <c r="AU26" i="1"/>
  <c r="AV26" i="1"/>
  <c r="AK25" i="1" a="1"/>
  <c r="AK25" i="1" s="1"/>
  <c r="AM25" i="1" a="1"/>
  <c r="AM25" i="1" s="1"/>
  <c r="AJ25" i="1" a="1"/>
  <c r="AJ25" i="1" s="1"/>
  <c r="AS26" i="1"/>
  <c r="AX26" i="1"/>
  <c r="AT26" i="1"/>
  <c r="AW26" i="1"/>
  <c r="AI25" i="1" a="1"/>
  <c r="AI25" i="1" s="1"/>
  <c r="D26" i="1"/>
  <c r="E26" i="1" s="1"/>
  <c r="AP25" i="1" a="1"/>
  <c r="AP25" i="1" s="1"/>
  <c r="AN25" i="1" a="1"/>
  <c r="AN25" i="1" s="1"/>
  <c r="AR26" i="1"/>
  <c r="G23" i="1"/>
  <c r="G22" i="1"/>
  <c r="B25" i="1"/>
  <c r="C26" i="1"/>
  <c r="AO26" i="1" s="1" a="1"/>
  <c r="AO26" i="1" s="1"/>
  <c r="W25" i="1"/>
  <c r="BD25" i="1"/>
  <c r="AC25" i="1"/>
  <c r="BJ25" i="1"/>
  <c r="AB25" i="1"/>
  <c r="BI25" i="1"/>
  <c r="Y25" i="1"/>
  <c r="BF25" i="1"/>
  <c r="X25" i="1"/>
  <c r="BE25" i="1"/>
  <c r="V25" i="1"/>
  <c r="BC25" i="1"/>
  <c r="AD25" i="1"/>
  <c r="BK25" i="1"/>
  <c r="AE25" i="1"/>
  <c r="BL25" i="1"/>
  <c r="AA25" i="1"/>
  <c r="BH25" i="1"/>
  <c r="Z25" i="1"/>
  <c r="BG25" i="1"/>
  <c r="A27" i="1"/>
  <c r="F24" i="1" l="1"/>
  <c r="I25" i="1"/>
  <c r="H25" i="1" s="1"/>
  <c r="AN26" i="1" a="1"/>
  <c r="AN26" i="1" s="1"/>
  <c r="K27" i="1"/>
  <c r="S27" i="1"/>
  <c r="L27" i="1"/>
  <c r="T27" i="1"/>
  <c r="M27" i="1"/>
  <c r="N27" i="1"/>
  <c r="O27" i="1"/>
  <c r="P27" i="1"/>
  <c r="Q27" i="1"/>
  <c r="R27" i="1"/>
  <c r="AL26" i="1" a="1"/>
  <c r="AL26" i="1" s="1"/>
  <c r="AX27" i="1"/>
  <c r="AP26" i="1" a="1"/>
  <c r="AP26" i="1" s="1"/>
  <c r="AI26" i="1" a="1"/>
  <c r="AI26" i="1" s="1"/>
  <c r="AS27" i="1"/>
  <c r="AZ27" i="1"/>
  <c r="AJ26" i="1" a="1"/>
  <c r="AJ26" i="1" s="1"/>
  <c r="AG26" i="1" a="1"/>
  <c r="AG26" i="1" s="1"/>
  <c r="AU27" i="1"/>
  <c r="AV27" i="1"/>
  <c r="D27" i="1"/>
  <c r="E27" i="1" s="1"/>
  <c r="BA27" i="1"/>
  <c r="AW27" i="1"/>
  <c r="AM26" i="1" a="1"/>
  <c r="AM26" i="1" s="1"/>
  <c r="AY27" i="1"/>
  <c r="AT27" i="1"/>
  <c r="AK26" i="1" a="1"/>
  <c r="AK26" i="1" s="1"/>
  <c r="AH26" i="1" a="1"/>
  <c r="AH26" i="1" s="1"/>
  <c r="AR27" i="1"/>
  <c r="G24" i="1"/>
  <c r="B26" i="1"/>
  <c r="C27" i="1"/>
  <c r="AO27" i="1" s="1" a="1"/>
  <c r="AO27" i="1" s="1"/>
  <c r="Z26" i="1"/>
  <c r="BG26" i="1"/>
  <c r="X26" i="1"/>
  <c r="BE26" i="1"/>
  <c r="AE26" i="1"/>
  <c r="BL26" i="1"/>
  <c r="W26" i="1"/>
  <c r="BD26" i="1"/>
  <c r="AA26" i="1"/>
  <c r="BH26" i="1"/>
  <c r="Y26" i="1"/>
  <c r="BF26" i="1"/>
  <c r="AC26" i="1"/>
  <c r="BJ26" i="1"/>
  <c r="V26" i="1"/>
  <c r="BC26" i="1"/>
  <c r="AB26" i="1"/>
  <c r="BI26" i="1"/>
  <c r="AD26" i="1"/>
  <c r="BK26" i="1"/>
  <c r="A28" i="1"/>
  <c r="F25" i="1" l="1"/>
  <c r="I26" i="1"/>
  <c r="H26" i="1" s="1"/>
  <c r="AH27" i="1" a="1"/>
  <c r="AH27" i="1" s="1"/>
  <c r="AW28" i="1"/>
  <c r="AN27" i="1" a="1"/>
  <c r="AN27" i="1" s="1"/>
  <c r="Q28" i="1"/>
  <c r="R28" i="1"/>
  <c r="K28" i="1"/>
  <c r="S28" i="1"/>
  <c r="L28" i="1"/>
  <c r="T28" i="1"/>
  <c r="M28" i="1"/>
  <c r="N28" i="1"/>
  <c r="O28" i="1"/>
  <c r="P28" i="1"/>
  <c r="BA28" i="1"/>
  <c r="AJ27" i="1" a="1"/>
  <c r="AJ27" i="1" s="1"/>
  <c r="AK27" i="1" a="1"/>
  <c r="AK27" i="1" s="1"/>
  <c r="AM27" i="1" a="1"/>
  <c r="AM27" i="1" s="1"/>
  <c r="AZ28" i="1"/>
  <c r="AT28" i="1"/>
  <c r="AS28" i="1"/>
  <c r="AY28" i="1"/>
  <c r="AI27" i="1" a="1"/>
  <c r="AI27" i="1" s="1"/>
  <c r="AV28" i="1"/>
  <c r="AP27" i="1" a="1"/>
  <c r="AP27" i="1" s="1"/>
  <c r="D28" i="1"/>
  <c r="E28" i="1" s="1"/>
  <c r="AL27" i="1" a="1"/>
  <c r="AL27" i="1" s="1"/>
  <c r="AU28" i="1"/>
  <c r="AX28" i="1"/>
  <c r="AG27" i="1" a="1"/>
  <c r="AG27" i="1" s="1"/>
  <c r="AR28" i="1"/>
  <c r="G25" i="1"/>
  <c r="C28" i="1"/>
  <c r="B27" i="1"/>
  <c r="AB27" i="1"/>
  <c r="BI27" i="1"/>
  <c r="AD27" i="1"/>
  <c r="BK27" i="1"/>
  <c r="AE27" i="1"/>
  <c r="BL27" i="1"/>
  <c r="X27" i="1"/>
  <c r="BE27" i="1"/>
  <c r="AC27" i="1"/>
  <c r="BJ27" i="1"/>
  <c r="V27" i="1"/>
  <c r="BC27" i="1"/>
  <c r="Y27" i="1"/>
  <c r="BF27" i="1"/>
  <c r="Z27" i="1"/>
  <c r="BG27" i="1"/>
  <c r="AA27" i="1"/>
  <c r="BH27" i="1"/>
  <c r="W27" i="1"/>
  <c r="BD27" i="1"/>
  <c r="A29" i="1"/>
  <c r="F26" i="1" l="1"/>
  <c r="I27" i="1"/>
  <c r="H27" i="1" s="1"/>
  <c r="O29" i="1"/>
  <c r="P29" i="1"/>
  <c r="Q29" i="1"/>
  <c r="R29" i="1"/>
  <c r="K29" i="1"/>
  <c r="S29" i="1"/>
  <c r="L29" i="1"/>
  <c r="T29" i="1"/>
  <c r="M29" i="1"/>
  <c r="N29" i="1"/>
  <c r="AK28" i="1" a="1"/>
  <c r="AK28" i="1" s="1"/>
  <c r="AV29" i="1" s="1"/>
  <c r="AI28" i="1" a="1"/>
  <c r="AI28" i="1" s="1"/>
  <c r="AT29" i="1" s="1"/>
  <c r="D29" i="1"/>
  <c r="E29" i="1" s="1"/>
  <c r="AJ28" i="1" a="1"/>
  <c r="AJ28" i="1" s="1"/>
  <c r="AP28" i="1" a="1"/>
  <c r="AP28" i="1" s="1"/>
  <c r="AG28" i="1" a="1"/>
  <c r="AG28" i="1" s="1"/>
  <c r="AH28" i="1" a="1"/>
  <c r="AH28" i="1" s="1"/>
  <c r="AO28" i="1" a="1"/>
  <c r="AO28" i="1" s="1"/>
  <c r="AL28" i="1" a="1"/>
  <c r="AL28" i="1" s="1"/>
  <c r="AN28" i="1" a="1"/>
  <c r="AN28" i="1" s="1"/>
  <c r="AM28" i="1" a="1"/>
  <c r="AM28" i="1" s="1"/>
  <c r="G26" i="1"/>
  <c r="B28" i="1"/>
  <c r="V28" i="1"/>
  <c r="BC28" i="1"/>
  <c r="W28" i="1"/>
  <c r="BD28" i="1"/>
  <c r="C29" i="1"/>
  <c r="Z28" i="1"/>
  <c r="BG28" i="1"/>
  <c r="AD28" i="1"/>
  <c r="BK28" i="1"/>
  <c r="Y28" i="1"/>
  <c r="BF28" i="1"/>
  <c r="AA28" i="1"/>
  <c r="BH28" i="1"/>
  <c r="AC28" i="1"/>
  <c r="BJ28" i="1"/>
  <c r="AB28" i="1"/>
  <c r="BI28" i="1"/>
  <c r="X28" i="1"/>
  <c r="BE28" i="1"/>
  <c r="AE28" i="1"/>
  <c r="BL28" i="1"/>
  <c r="A30" i="1"/>
  <c r="F27" i="1" l="1"/>
  <c r="I28" i="1"/>
  <c r="H28" i="1" s="1"/>
  <c r="M30" i="1"/>
  <c r="N30" i="1"/>
  <c r="O30" i="1"/>
  <c r="P30" i="1"/>
  <c r="Q30" i="1"/>
  <c r="R30" i="1"/>
  <c r="K30" i="1"/>
  <c r="S30" i="1"/>
  <c r="L30" i="1"/>
  <c r="T30" i="1"/>
  <c r="AK29" i="1" a="1"/>
  <c r="AK29" i="1" s="1"/>
  <c r="AI29" i="1" a="1"/>
  <c r="AI29" i="1" s="1"/>
  <c r="AT30" i="1"/>
  <c r="D30" i="1"/>
  <c r="E30" i="1" s="1"/>
  <c r="AV30" i="1"/>
  <c r="AW29" i="1"/>
  <c r="AW30" i="1" s="1"/>
  <c r="AL29" i="1" a="1"/>
  <c r="AL29" i="1" s="1"/>
  <c r="AG29" i="1" a="1"/>
  <c r="AG29" i="1" s="1"/>
  <c r="AR29" i="1"/>
  <c r="AR30" i="1" s="1"/>
  <c r="AP29" i="1" a="1"/>
  <c r="AP29" i="1" s="1"/>
  <c r="BA29" i="1"/>
  <c r="BA30" i="1" s="1"/>
  <c r="AM29" i="1" a="1"/>
  <c r="AM29" i="1" s="1"/>
  <c r="AX29" i="1"/>
  <c r="AX30" i="1" s="1"/>
  <c r="AU29" i="1"/>
  <c r="AU30" i="1" s="1"/>
  <c r="AJ29" i="1" a="1"/>
  <c r="AJ29" i="1" s="1"/>
  <c r="AN29" i="1" a="1"/>
  <c r="AN29" i="1" s="1"/>
  <c r="AY29" i="1"/>
  <c r="AY30" i="1" s="1"/>
  <c r="AO29" i="1" a="1"/>
  <c r="AO29" i="1" s="1"/>
  <c r="AZ29" i="1"/>
  <c r="AZ30" i="1" s="1"/>
  <c r="AH29" i="1" a="1"/>
  <c r="AH29" i="1" s="1"/>
  <c r="AS29" i="1"/>
  <c r="AS30" i="1" s="1"/>
  <c r="G27" i="1"/>
  <c r="X29" i="1"/>
  <c r="BE29" i="1"/>
  <c r="AC29" i="1"/>
  <c r="BJ29" i="1"/>
  <c r="C30" i="1"/>
  <c r="AE29" i="1"/>
  <c r="BL29" i="1"/>
  <c r="B29" i="1"/>
  <c r="W29" i="1"/>
  <c r="BD29" i="1"/>
  <c r="Y29" i="1"/>
  <c r="BF29" i="1"/>
  <c r="AB29" i="1"/>
  <c r="BI29" i="1"/>
  <c r="Z29" i="1"/>
  <c r="BG29" i="1"/>
  <c r="AD29" i="1"/>
  <c r="BK29" i="1"/>
  <c r="AA29" i="1"/>
  <c r="BH29" i="1"/>
  <c r="V29" i="1"/>
  <c r="BC29" i="1"/>
  <c r="A31" i="1"/>
  <c r="F28" i="1" l="1"/>
  <c r="I29" i="1"/>
  <c r="H29" i="1" s="1"/>
  <c r="AM30" i="1" a="1"/>
  <c r="AM30" i="1" s="1"/>
  <c r="AZ31" i="1"/>
  <c r="BA31" i="1"/>
  <c r="AK30" i="1" a="1"/>
  <c r="AK30" i="1" s="1"/>
  <c r="AH30" i="1" a="1"/>
  <c r="AH30" i="1" s="1"/>
  <c r="AN30" i="1" a="1"/>
  <c r="AN30" i="1" s="1"/>
  <c r="K31" i="1"/>
  <c r="S31" i="1"/>
  <c r="L31" i="1"/>
  <c r="T31" i="1"/>
  <c r="M31" i="1"/>
  <c r="N31" i="1"/>
  <c r="O31" i="1"/>
  <c r="P31" i="1"/>
  <c r="Q31" i="1"/>
  <c r="R31" i="1"/>
  <c r="AI30" i="1" a="1"/>
  <c r="AI30" i="1" s="1"/>
  <c r="AG30" i="1" a="1"/>
  <c r="AG30" i="1" s="1"/>
  <c r="AT31" i="1"/>
  <c r="AU31" i="1"/>
  <c r="AW31" i="1"/>
  <c r="AS31" i="1"/>
  <c r="AX31" i="1"/>
  <c r="AV31" i="1"/>
  <c r="AO30" i="1" a="1"/>
  <c r="AO30" i="1" s="1"/>
  <c r="AP30" i="1" a="1"/>
  <c r="AP30" i="1" s="1"/>
  <c r="AY31" i="1"/>
  <c r="AR31" i="1"/>
  <c r="D31" i="1"/>
  <c r="E31" i="1" s="1"/>
  <c r="AJ30" i="1" a="1"/>
  <c r="AJ30" i="1" s="1"/>
  <c r="AL30" i="1" a="1"/>
  <c r="AL30" i="1" s="1"/>
  <c r="G28" i="1"/>
  <c r="B30" i="1"/>
  <c r="C31" i="1"/>
  <c r="W30" i="1"/>
  <c r="BD30" i="1"/>
  <c r="V30" i="1"/>
  <c r="BC30" i="1"/>
  <c r="Z30" i="1"/>
  <c r="BG30" i="1"/>
  <c r="AD30" i="1"/>
  <c r="BK30" i="1"/>
  <c r="AA30" i="1"/>
  <c r="BH30" i="1"/>
  <c r="AB30" i="1"/>
  <c r="BI30" i="1"/>
  <c r="X30" i="1"/>
  <c r="BE30" i="1"/>
  <c r="AC30" i="1"/>
  <c r="BJ30" i="1"/>
  <c r="Y30" i="1"/>
  <c r="BF30" i="1"/>
  <c r="AE30" i="1"/>
  <c r="BL30" i="1"/>
  <c r="A32" i="1"/>
  <c r="F29" i="1" l="1"/>
  <c r="I30" i="1"/>
  <c r="H30" i="1" s="1"/>
  <c r="Q32" i="1"/>
  <c r="R32" i="1"/>
  <c r="K32" i="1"/>
  <c r="S32" i="1"/>
  <c r="L32" i="1"/>
  <c r="T32" i="1"/>
  <c r="M32" i="1"/>
  <c r="N32" i="1"/>
  <c r="O32" i="1"/>
  <c r="P32" i="1"/>
  <c r="AI31" i="1" a="1"/>
  <c r="AI31" i="1" s="1"/>
  <c r="BA32" i="1"/>
  <c r="AG31" i="1" a="1"/>
  <c r="AG31" i="1" s="1"/>
  <c r="AW32" i="1"/>
  <c r="AO31" i="1" a="1"/>
  <c r="AO31" i="1" s="1"/>
  <c r="AU32" i="1"/>
  <c r="AR32" i="1"/>
  <c r="AH31" i="1" a="1"/>
  <c r="AH31" i="1" s="1"/>
  <c r="AN31" i="1" a="1"/>
  <c r="AN31" i="1" s="1"/>
  <c r="AY32" i="1"/>
  <c r="AV32" i="1"/>
  <c r="AL31" i="1" a="1"/>
  <c r="AL31" i="1" s="1"/>
  <c r="AK31" i="1" a="1"/>
  <c r="AK31" i="1" s="1"/>
  <c r="AX32" i="1"/>
  <c r="AJ31" i="1" a="1"/>
  <c r="AJ31" i="1" s="1"/>
  <c r="AZ32" i="1"/>
  <c r="AS32" i="1"/>
  <c r="AM31" i="1" a="1"/>
  <c r="AM31" i="1" s="1"/>
  <c r="AT32" i="1"/>
  <c r="D32" i="1"/>
  <c r="E32" i="1" s="1"/>
  <c r="AP31" i="1" a="1"/>
  <c r="AP31" i="1" s="1"/>
  <c r="G29" i="1"/>
  <c r="X31" i="1"/>
  <c r="BE31" i="1"/>
  <c r="W31" i="1"/>
  <c r="BD31" i="1"/>
  <c r="AD31" i="1"/>
  <c r="BK31" i="1"/>
  <c r="Z31" i="1"/>
  <c r="BG31" i="1"/>
  <c r="Y31" i="1"/>
  <c r="BF31" i="1"/>
  <c r="AB31" i="1"/>
  <c r="BI31" i="1"/>
  <c r="V31" i="1"/>
  <c r="BC31" i="1"/>
  <c r="B31" i="1"/>
  <c r="C32" i="1"/>
  <c r="AA31" i="1"/>
  <c r="BH31" i="1"/>
  <c r="AE31" i="1"/>
  <c r="BL31" i="1"/>
  <c r="AC31" i="1"/>
  <c r="BJ31" i="1"/>
  <c r="A33" i="1"/>
  <c r="F30" i="1" l="1"/>
  <c r="I31" i="1"/>
  <c r="H31" i="1" s="1"/>
  <c r="AP32" i="1" a="1"/>
  <c r="AP32" i="1" s="1"/>
  <c r="O33" i="1"/>
  <c r="P33" i="1"/>
  <c r="Q33" i="1"/>
  <c r="R33" i="1"/>
  <c r="K33" i="1"/>
  <c r="S33" i="1"/>
  <c r="L33" i="1"/>
  <c r="T33" i="1"/>
  <c r="M33" i="1"/>
  <c r="N33" i="1"/>
  <c r="AJ32" i="1" a="1"/>
  <c r="AJ32" i="1" s="1"/>
  <c r="AI32" i="1" a="1"/>
  <c r="AI32" i="1" s="1"/>
  <c r="AZ33" i="1"/>
  <c r="BA33" i="1"/>
  <c r="AN32" i="1" a="1"/>
  <c r="AN32" i="1" s="1"/>
  <c r="AO32" i="1" a="1"/>
  <c r="AO32" i="1" s="1"/>
  <c r="AW33" i="1"/>
  <c r="AX33" i="1"/>
  <c r="AH32" i="1" a="1"/>
  <c r="AH32" i="1" s="1"/>
  <c r="AK32" i="1" a="1"/>
  <c r="AK32" i="1" s="1"/>
  <c r="AR33" i="1"/>
  <c r="AT33" i="1"/>
  <c r="AL32" i="1" a="1"/>
  <c r="AL32" i="1" s="1"/>
  <c r="AU33" i="1"/>
  <c r="AM32" i="1" a="1"/>
  <c r="AM32" i="1" s="1"/>
  <c r="AV33" i="1"/>
  <c r="AG32" i="1" a="1"/>
  <c r="AG32" i="1" s="1"/>
  <c r="D33" i="1"/>
  <c r="E33" i="1" s="1"/>
  <c r="AS33" i="1"/>
  <c r="AY33" i="1"/>
  <c r="G30" i="1"/>
  <c r="AB32" i="1"/>
  <c r="BI32" i="1"/>
  <c r="Y32" i="1"/>
  <c r="BF32" i="1"/>
  <c r="AE32" i="1"/>
  <c r="BL32" i="1"/>
  <c r="AA32" i="1"/>
  <c r="BH32" i="1"/>
  <c r="AC32" i="1"/>
  <c r="BJ32" i="1"/>
  <c r="Z32" i="1"/>
  <c r="BG32" i="1"/>
  <c r="V32" i="1"/>
  <c r="BC32" i="1"/>
  <c r="AD32" i="1"/>
  <c r="BK32" i="1"/>
  <c r="B32" i="1"/>
  <c r="C33" i="1"/>
  <c r="AI33" i="1" s="1" a="1"/>
  <c r="AI33" i="1" s="1"/>
  <c r="X32" i="1"/>
  <c r="BE32" i="1"/>
  <c r="W32" i="1"/>
  <c r="BD32" i="1"/>
  <c r="A34" i="1"/>
  <c r="I32" i="1" l="1"/>
  <c r="H32" i="1" s="1"/>
  <c r="AH33" i="1" a="1"/>
  <c r="AH33" i="1" s="1"/>
  <c r="M34" i="1"/>
  <c r="N34" i="1"/>
  <c r="O34" i="1"/>
  <c r="P34" i="1"/>
  <c r="Q34" i="1"/>
  <c r="R34" i="1"/>
  <c r="K34" i="1"/>
  <c r="S34" i="1"/>
  <c r="T34" i="1"/>
  <c r="L34" i="1"/>
  <c r="AZ34" i="1"/>
  <c r="AM33" i="1" a="1"/>
  <c r="AM33" i="1" s="1"/>
  <c r="AU34" i="1"/>
  <c r="AX34" i="1"/>
  <c r="AY34" i="1"/>
  <c r="AS34" i="1"/>
  <c r="AL33" i="1" a="1"/>
  <c r="AL33" i="1" s="1"/>
  <c r="AT34" i="1"/>
  <c r="AJ33" i="1" a="1"/>
  <c r="AJ33" i="1" s="1"/>
  <c r="AN33" i="1" a="1"/>
  <c r="AN33" i="1" s="1"/>
  <c r="AW34" i="1"/>
  <c r="AR34" i="1"/>
  <c r="AO33" i="1" a="1"/>
  <c r="AO33" i="1" s="1"/>
  <c r="AG33" i="1" a="1"/>
  <c r="AG33" i="1" s="1"/>
  <c r="AK33" i="1" a="1"/>
  <c r="AK33" i="1" s="1"/>
  <c r="AP33" i="1" a="1"/>
  <c r="AP33" i="1" s="1"/>
  <c r="D34" i="1"/>
  <c r="E34" i="1" s="1"/>
  <c r="AV34" i="1"/>
  <c r="BA34" i="1"/>
  <c r="F31" i="1"/>
  <c r="G31" i="1"/>
  <c r="B33" i="1"/>
  <c r="C34" i="1"/>
  <c r="AI34" i="1" s="1" a="1"/>
  <c r="AI34" i="1" s="1"/>
  <c r="AC33" i="1"/>
  <c r="BJ33" i="1"/>
  <c r="W33" i="1"/>
  <c r="BD33" i="1"/>
  <c r="Z33" i="1"/>
  <c r="BG33" i="1"/>
  <c r="AB33" i="1"/>
  <c r="BI33" i="1"/>
  <c r="X33" i="1"/>
  <c r="BE33" i="1"/>
  <c r="AE33" i="1"/>
  <c r="BL33" i="1"/>
  <c r="AD33" i="1"/>
  <c r="BK33" i="1"/>
  <c r="Y33" i="1"/>
  <c r="BF33" i="1"/>
  <c r="AA33" i="1"/>
  <c r="BH33" i="1"/>
  <c r="V33" i="1"/>
  <c r="BC33" i="1"/>
  <c r="A35" i="1"/>
  <c r="I33" i="1" l="1"/>
  <c r="H33" i="1" s="1"/>
  <c r="K35" i="1"/>
  <c r="S35" i="1"/>
  <c r="L35" i="1"/>
  <c r="T35" i="1"/>
  <c r="M35" i="1"/>
  <c r="N35" i="1"/>
  <c r="O35" i="1"/>
  <c r="P35" i="1"/>
  <c r="Q35" i="1"/>
  <c r="R35" i="1"/>
  <c r="AK34" i="1" a="1"/>
  <c r="AK34" i="1" s="1"/>
  <c r="BA35" i="1"/>
  <c r="AV35" i="1"/>
  <c r="AU35" i="1"/>
  <c r="AP34" i="1" a="1"/>
  <c r="AP34" i="1" s="1"/>
  <c r="AJ34" i="1" a="1"/>
  <c r="AJ34" i="1" s="1"/>
  <c r="AZ35" i="1"/>
  <c r="AX35" i="1"/>
  <c r="AG34" i="1" a="1"/>
  <c r="AG34" i="1" s="1"/>
  <c r="AT35" i="1"/>
  <c r="AO34" i="1" a="1"/>
  <c r="AO34" i="1" s="1"/>
  <c r="AS35" i="1"/>
  <c r="AR35" i="1"/>
  <c r="AH34" i="1" a="1"/>
  <c r="AH34" i="1" s="1"/>
  <c r="D35" i="1"/>
  <c r="E35" i="1" s="1"/>
  <c r="AL34" i="1" a="1"/>
  <c r="AL34" i="1" s="1"/>
  <c r="AW35" i="1"/>
  <c r="AM34" i="1" a="1"/>
  <c r="AM34" i="1" s="1"/>
  <c r="AY35" i="1"/>
  <c r="AN34" i="1" a="1"/>
  <c r="AN34" i="1" s="1"/>
  <c r="F32" i="1"/>
  <c r="G32" i="1"/>
  <c r="W34" i="1"/>
  <c r="BD34" i="1"/>
  <c r="X34" i="1"/>
  <c r="BE34" i="1"/>
  <c r="AE34" i="1"/>
  <c r="BL34" i="1"/>
  <c r="AD34" i="1"/>
  <c r="BK34" i="1"/>
  <c r="AB34" i="1"/>
  <c r="BI34" i="1"/>
  <c r="AA34" i="1"/>
  <c r="BH34" i="1"/>
  <c r="AC34" i="1"/>
  <c r="BJ34" i="1"/>
  <c r="Y34" i="1"/>
  <c r="BF34" i="1"/>
  <c r="V34" i="1"/>
  <c r="BC34" i="1"/>
  <c r="Z34" i="1"/>
  <c r="BG34" i="1"/>
  <c r="A36" i="1"/>
  <c r="C35" i="1"/>
  <c r="AI35" i="1" s="1" a="1"/>
  <c r="AI35" i="1" s="1"/>
  <c r="B34" i="1"/>
  <c r="I34" i="1" l="1"/>
  <c r="H34" i="1" s="1"/>
  <c r="H35" i="1" s="1"/>
  <c r="Q36" i="1"/>
  <c r="R36" i="1"/>
  <c r="K36" i="1"/>
  <c r="S36" i="1"/>
  <c r="L36" i="1"/>
  <c r="T36" i="1"/>
  <c r="M36" i="1"/>
  <c r="N36" i="1"/>
  <c r="O36" i="1"/>
  <c r="P36" i="1"/>
  <c r="AG35" i="1" a="1"/>
  <c r="AG35" i="1" s="1"/>
  <c r="AN35" i="1" a="1"/>
  <c r="AN35" i="1" s="1"/>
  <c r="AJ35" i="1" a="1"/>
  <c r="AJ35" i="1" s="1"/>
  <c r="AT36" i="1"/>
  <c r="AY36" i="1"/>
  <c r="AM35" i="1" a="1"/>
  <c r="AM35" i="1" s="1"/>
  <c r="AR36" i="1"/>
  <c r="AP35" i="1" a="1"/>
  <c r="AP35" i="1" s="1"/>
  <c r="AV36" i="1"/>
  <c r="AW36" i="1"/>
  <c r="AS36" i="1"/>
  <c r="AX36" i="1"/>
  <c r="AH35" i="1" a="1"/>
  <c r="AH35" i="1" s="1"/>
  <c r="AL35" i="1" a="1"/>
  <c r="AL35" i="1" s="1"/>
  <c r="AO35" i="1" a="1"/>
  <c r="AO35" i="1" s="1"/>
  <c r="AZ36" i="1"/>
  <c r="AU36" i="1"/>
  <c r="AK35" i="1" a="1"/>
  <c r="AK35" i="1" s="1"/>
  <c r="D36" i="1"/>
  <c r="E36" i="1" s="1"/>
  <c r="BA36" i="1"/>
  <c r="F33" i="1"/>
  <c r="G33" i="1"/>
  <c r="B35" i="1"/>
  <c r="C36" i="1"/>
  <c r="AI36" i="1" s="1" a="1"/>
  <c r="AI36" i="1" s="1"/>
  <c r="W35" i="1"/>
  <c r="BD35" i="1"/>
  <c r="X35" i="1"/>
  <c r="BE35" i="1"/>
  <c r="Z35" i="1"/>
  <c r="BG35" i="1"/>
  <c r="V35" i="1"/>
  <c r="BC35" i="1"/>
  <c r="I35" i="1" s="1"/>
  <c r="AC35" i="1"/>
  <c r="BJ35" i="1"/>
  <c r="Y35" i="1"/>
  <c r="BF35" i="1"/>
  <c r="AB35" i="1"/>
  <c r="BI35" i="1"/>
  <c r="AD35" i="1"/>
  <c r="BK35" i="1"/>
  <c r="AE35" i="1"/>
  <c r="BL35" i="1"/>
  <c r="AA35" i="1"/>
  <c r="BH35" i="1"/>
  <c r="A37" i="1"/>
  <c r="BA37" i="1" l="1"/>
  <c r="AP36" i="1" a="1"/>
  <c r="AP36" i="1" s="1"/>
  <c r="O37" i="1"/>
  <c r="P37" i="1"/>
  <c r="Q37" i="1"/>
  <c r="R37" i="1"/>
  <c r="K37" i="1"/>
  <c r="S37" i="1"/>
  <c r="L37" i="1"/>
  <c r="T37" i="1"/>
  <c r="M37" i="1"/>
  <c r="N37" i="1"/>
  <c r="AO36" i="1" a="1"/>
  <c r="AO36" i="1" s="1"/>
  <c r="AL36" i="1" a="1"/>
  <c r="AL36" i="1" s="1"/>
  <c r="AV37" i="1"/>
  <c r="AH36" i="1" a="1"/>
  <c r="AH36" i="1" s="1"/>
  <c r="AR37" i="1"/>
  <c r="AJ36" i="1" a="1"/>
  <c r="AJ36" i="1" s="1"/>
  <c r="AM36" i="1" a="1"/>
  <c r="AM36" i="1" s="1"/>
  <c r="AN36" i="1" a="1"/>
  <c r="AN36" i="1" s="1"/>
  <c r="AY37" i="1"/>
  <c r="AK36" i="1" a="1"/>
  <c r="AK36" i="1" s="1"/>
  <c r="AX37" i="1"/>
  <c r="AG36" i="1" a="1"/>
  <c r="AG36" i="1" s="1"/>
  <c r="D37" i="1"/>
  <c r="E37" i="1" s="1"/>
  <c r="AU37" i="1"/>
  <c r="AS37" i="1"/>
  <c r="AT37" i="1"/>
  <c r="AZ37" i="1"/>
  <c r="AW37" i="1"/>
  <c r="F34" i="1"/>
  <c r="G34" i="1"/>
  <c r="B36" i="1"/>
  <c r="AB36" i="1"/>
  <c r="BI36" i="1"/>
  <c r="AE36" i="1"/>
  <c r="BL36" i="1"/>
  <c r="AC36" i="1"/>
  <c r="BJ36" i="1"/>
  <c r="X36" i="1"/>
  <c r="BE36" i="1"/>
  <c r="AA36" i="1"/>
  <c r="BH36" i="1"/>
  <c r="V36" i="1"/>
  <c r="BC36" i="1"/>
  <c r="I36" i="1" s="1"/>
  <c r="H36" i="1" s="1"/>
  <c r="AD36" i="1"/>
  <c r="BK36" i="1"/>
  <c r="W36" i="1"/>
  <c r="BD36" i="1"/>
  <c r="Z36" i="1"/>
  <c r="BG36" i="1"/>
  <c r="Y36" i="1"/>
  <c r="BF36" i="1"/>
  <c r="A38" i="1"/>
  <c r="C37" i="1"/>
  <c r="AI37" i="1" s="1" a="1"/>
  <c r="AI37" i="1" s="1"/>
  <c r="M38" i="1" l="1"/>
  <c r="N38" i="1"/>
  <c r="O38" i="1"/>
  <c r="P38" i="1"/>
  <c r="Q38" i="1"/>
  <c r="R38" i="1"/>
  <c r="K38" i="1"/>
  <c r="S38" i="1"/>
  <c r="L38" i="1"/>
  <c r="T38" i="1"/>
  <c r="AM37" i="1" a="1"/>
  <c r="AM37" i="1" s="1"/>
  <c r="AJ37" i="1" a="1"/>
  <c r="AJ37" i="1" s="1"/>
  <c r="AW38" i="1"/>
  <c r="AG37" i="1" a="1"/>
  <c r="AG37" i="1" s="1"/>
  <c r="AZ38" i="1"/>
  <c r="AP37" i="1" a="1"/>
  <c r="AP37" i="1" s="1"/>
  <c r="AL37" i="1" a="1"/>
  <c r="AL37" i="1" s="1"/>
  <c r="AX38" i="1"/>
  <c r="AV38" i="1"/>
  <c r="AT38" i="1"/>
  <c r="AK37" i="1" a="1"/>
  <c r="AK37" i="1" s="1"/>
  <c r="AR38" i="1"/>
  <c r="AS38" i="1"/>
  <c r="BA38" i="1"/>
  <c r="AH37" i="1" a="1"/>
  <c r="AH37" i="1" s="1"/>
  <c r="AU38" i="1"/>
  <c r="AY38" i="1"/>
  <c r="AO37" i="1" a="1"/>
  <c r="AO37" i="1" s="1"/>
  <c r="D38" i="1"/>
  <c r="E38" i="1" s="1"/>
  <c r="AN37" i="1" a="1"/>
  <c r="AN37" i="1" s="1"/>
  <c r="F35" i="1"/>
  <c r="G35" i="1"/>
  <c r="C38" i="1"/>
  <c r="AI38" i="1" s="1" a="1"/>
  <c r="AI38" i="1" s="1"/>
  <c r="B37" i="1"/>
  <c r="AE37" i="1"/>
  <c r="BL37" i="1"/>
  <c r="W37" i="1"/>
  <c r="BD37" i="1"/>
  <c r="V37" i="1"/>
  <c r="BC37" i="1"/>
  <c r="X37" i="1"/>
  <c r="BE37" i="1"/>
  <c r="Y37" i="1"/>
  <c r="BF37" i="1"/>
  <c r="AD37" i="1"/>
  <c r="BK37" i="1"/>
  <c r="Z37" i="1"/>
  <c r="BG37" i="1"/>
  <c r="AB37" i="1"/>
  <c r="BI37" i="1"/>
  <c r="AC37" i="1"/>
  <c r="BJ37" i="1"/>
  <c r="AA37" i="1"/>
  <c r="BH37" i="1"/>
  <c r="A39" i="1"/>
  <c r="I37" i="1" l="1"/>
  <c r="H37" i="1" s="1"/>
  <c r="AZ39" i="1"/>
  <c r="K39" i="1"/>
  <c r="S39" i="1"/>
  <c r="L39" i="1"/>
  <c r="T39" i="1"/>
  <c r="M39" i="1"/>
  <c r="N39" i="1"/>
  <c r="O39" i="1"/>
  <c r="P39" i="1"/>
  <c r="Q39" i="1"/>
  <c r="R39" i="1"/>
  <c r="AW39" i="1"/>
  <c r="AT39" i="1"/>
  <c r="AU39" i="1"/>
  <c r="AJ38" i="1" a="1"/>
  <c r="AJ38" i="1" s="1"/>
  <c r="AN38" i="1" a="1"/>
  <c r="AN38" i="1" s="1"/>
  <c r="AM38" i="1" a="1"/>
  <c r="AM38" i="1" s="1"/>
  <c r="AH38" i="1" a="1"/>
  <c r="AH38" i="1" s="1"/>
  <c r="AX39" i="1"/>
  <c r="AV39" i="1"/>
  <c r="BA39" i="1"/>
  <c r="AL38" i="1" a="1"/>
  <c r="AL38" i="1" s="1"/>
  <c r="AO38" i="1" a="1"/>
  <c r="AO38" i="1" s="1"/>
  <c r="AR39" i="1"/>
  <c r="AP38" i="1" a="1"/>
  <c r="AP38" i="1" s="1"/>
  <c r="AS39" i="1"/>
  <c r="AG38" i="1" a="1"/>
  <c r="AG38" i="1" s="1"/>
  <c r="D39" i="1"/>
  <c r="E39" i="1" s="1"/>
  <c r="AY39" i="1"/>
  <c r="AK38" i="1" a="1"/>
  <c r="AK38" i="1" s="1"/>
  <c r="F37" i="1"/>
  <c r="F36" i="1"/>
  <c r="G36" i="1"/>
  <c r="B38" i="1"/>
  <c r="AC38" i="1"/>
  <c r="BJ38" i="1"/>
  <c r="Y38" i="1"/>
  <c r="BF38" i="1"/>
  <c r="W38" i="1"/>
  <c r="BD38" i="1"/>
  <c r="AA38" i="1"/>
  <c r="BH38" i="1"/>
  <c r="X38" i="1"/>
  <c r="BE38" i="1"/>
  <c r="Z38" i="1"/>
  <c r="BG38" i="1"/>
  <c r="AD38" i="1"/>
  <c r="BK38" i="1"/>
  <c r="V38" i="1"/>
  <c r="BC38" i="1"/>
  <c r="I38" i="1" s="1"/>
  <c r="AB38" i="1"/>
  <c r="BI38" i="1"/>
  <c r="AE38" i="1"/>
  <c r="BL38" i="1"/>
  <c r="C39" i="1"/>
  <c r="AZ40" i="1" s="1"/>
  <c r="A40" i="1"/>
  <c r="AK39" i="1" l="1" a="1"/>
  <c r="AK39" i="1" s="1"/>
  <c r="H38" i="1"/>
  <c r="AI39" i="1" a="1"/>
  <c r="AI39" i="1" s="1"/>
  <c r="AY40" i="1"/>
  <c r="AV40" i="1"/>
  <c r="Q40" i="1"/>
  <c r="R40" i="1"/>
  <c r="K40" i="1"/>
  <c r="S40" i="1"/>
  <c r="L40" i="1"/>
  <c r="T40" i="1"/>
  <c r="M40" i="1"/>
  <c r="N40" i="1"/>
  <c r="O40" i="1"/>
  <c r="P40" i="1"/>
  <c r="F38" i="1"/>
  <c r="AW40" i="1"/>
  <c r="AT40" i="1"/>
  <c r="AP39" i="1" a="1"/>
  <c r="AP39" i="1" s="1"/>
  <c r="AL39" i="1" a="1"/>
  <c r="AL39" i="1" s="1"/>
  <c r="BA40" i="1"/>
  <c r="AR40" i="1"/>
  <c r="AN39" i="1" a="1"/>
  <c r="AN39" i="1" s="1"/>
  <c r="D40" i="1"/>
  <c r="E40" i="1" s="1"/>
  <c r="AO39" i="1" a="1"/>
  <c r="AO39" i="1" s="1"/>
  <c r="AX40" i="1"/>
  <c r="AH39" i="1" a="1"/>
  <c r="AH39" i="1" s="1"/>
  <c r="AG39" i="1" a="1"/>
  <c r="AG39" i="1" s="1"/>
  <c r="AJ39" i="1" a="1"/>
  <c r="AJ39" i="1" s="1"/>
  <c r="AM39" i="1" a="1"/>
  <c r="AM39" i="1" s="1"/>
  <c r="AS40" i="1"/>
  <c r="AS41" i="1" s="1"/>
  <c r="AU40" i="1"/>
  <c r="AU41" i="1" s="1"/>
  <c r="G37" i="1"/>
  <c r="C40" i="1"/>
  <c r="B39" i="1"/>
  <c r="AD39" i="1"/>
  <c r="BK39" i="1"/>
  <c r="V39" i="1"/>
  <c r="BC39" i="1"/>
  <c r="I39" i="1" s="1"/>
  <c r="AE39" i="1"/>
  <c r="BL39" i="1"/>
  <c r="Y39" i="1"/>
  <c r="BF39" i="1"/>
  <c r="AA39" i="1"/>
  <c r="BH39" i="1"/>
  <c r="W39" i="1"/>
  <c r="BD39" i="1"/>
  <c r="AB39" i="1"/>
  <c r="BI39" i="1"/>
  <c r="AC39" i="1"/>
  <c r="BJ39" i="1"/>
  <c r="X39" i="1"/>
  <c r="BE39" i="1"/>
  <c r="Z39" i="1"/>
  <c r="BG39" i="1"/>
  <c r="A41" i="1"/>
  <c r="H39" i="1" l="1"/>
  <c r="AI40" i="1" a="1"/>
  <c r="AI40" i="1" s="1"/>
  <c r="O41" i="1"/>
  <c r="P41" i="1"/>
  <c r="Q41" i="1"/>
  <c r="R41" i="1"/>
  <c r="K41" i="1"/>
  <c r="S41" i="1"/>
  <c r="L41" i="1"/>
  <c r="T41" i="1"/>
  <c r="M41" i="1"/>
  <c r="N41" i="1"/>
  <c r="AL40" i="1" a="1"/>
  <c r="AL40" i="1" s="1"/>
  <c r="AN40" i="1" a="1"/>
  <c r="AN40" i="1" s="1"/>
  <c r="AH40" i="1" a="1"/>
  <c r="AH40" i="1" s="1"/>
  <c r="BA41" i="1"/>
  <c r="AT41" i="1"/>
  <c r="AW41" i="1"/>
  <c r="AM40" i="1" a="1"/>
  <c r="AM40" i="1" s="1"/>
  <c r="AO40" i="1" a="1"/>
  <c r="AO40" i="1" s="1"/>
  <c r="AV41" i="1"/>
  <c r="AZ41" i="1"/>
  <c r="AY41" i="1"/>
  <c r="AP40" i="1" a="1"/>
  <c r="AP40" i="1" s="1"/>
  <c r="AJ40" i="1" a="1"/>
  <c r="AJ40" i="1" s="1"/>
  <c r="AK40" i="1" a="1"/>
  <c r="AK40" i="1" s="1"/>
  <c r="AR41" i="1"/>
  <c r="AG40" i="1" a="1"/>
  <c r="AG40" i="1" s="1"/>
  <c r="AX41" i="1"/>
  <c r="G38" i="1"/>
  <c r="AE40" i="1"/>
  <c r="BL40" i="1"/>
  <c r="X40" i="1"/>
  <c r="BE40" i="1"/>
  <c r="Y40" i="1"/>
  <c r="BF40" i="1"/>
  <c r="AC40" i="1"/>
  <c r="BJ40" i="1"/>
  <c r="V40" i="1"/>
  <c r="BC40" i="1"/>
  <c r="I40" i="1" s="1"/>
  <c r="AB40" i="1"/>
  <c r="BI40" i="1"/>
  <c r="C41" i="1"/>
  <c r="D41" i="1"/>
  <c r="E41" i="1" s="1"/>
  <c r="AD40" i="1"/>
  <c r="BK40" i="1"/>
  <c r="Z40" i="1"/>
  <c r="BG40" i="1"/>
  <c r="AA40" i="1"/>
  <c r="BH40" i="1"/>
  <c r="W40" i="1"/>
  <c r="BD40" i="1"/>
  <c r="B40" i="1"/>
  <c r="A42" i="1"/>
  <c r="H40" i="1" l="1"/>
  <c r="M42" i="1"/>
  <c r="N42" i="1"/>
  <c r="O42" i="1"/>
  <c r="P42" i="1"/>
  <c r="Q42" i="1"/>
  <c r="R42" i="1"/>
  <c r="K42" i="1"/>
  <c r="S42" i="1"/>
  <c r="L42" i="1"/>
  <c r="T42" i="1"/>
  <c r="AK41" i="1" a="1"/>
  <c r="AK41" i="1" s="1"/>
  <c r="AV42" i="1"/>
  <c r="AI41" i="1" a="1"/>
  <c r="AI41" i="1" s="1"/>
  <c r="AR42" i="1"/>
  <c r="AY42" i="1"/>
  <c r="AZ42" i="1"/>
  <c r="D42" i="1"/>
  <c r="E42" i="1" s="1"/>
  <c r="AJ41" i="1" a="1"/>
  <c r="AJ41" i="1" s="1"/>
  <c r="AH41" i="1" a="1"/>
  <c r="AH41" i="1" s="1"/>
  <c r="AX42" i="1"/>
  <c r="AN41" i="1" a="1"/>
  <c r="AN41" i="1" s="1"/>
  <c r="AS42" i="1"/>
  <c r="AG41" i="1" a="1"/>
  <c r="AG41" i="1" s="1"/>
  <c r="AT42" i="1"/>
  <c r="AU42" i="1"/>
  <c r="AM41" i="1" a="1"/>
  <c r="AM41" i="1" s="1"/>
  <c r="AW42" i="1"/>
  <c r="AL41" i="1" a="1"/>
  <c r="AL41" i="1" s="1"/>
  <c r="AO41" i="1" a="1"/>
  <c r="AO41" i="1" s="1"/>
  <c r="BA42" i="1"/>
  <c r="AP41" i="1" a="1"/>
  <c r="AP41" i="1" s="1"/>
  <c r="F39" i="1"/>
  <c r="G39" i="1"/>
  <c r="AB41" i="1"/>
  <c r="BI41" i="1"/>
  <c r="Y41" i="1"/>
  <c r="BF41" i="1"/>
  <c r="AD41" i="1"/>
  <c r="BK41" i="1"/>
  <c r="AC41" i="1"/>
  <c r="BJ41" i="1"/>
  <c r="X41" i="1"/>
  <c r="BE41" i="1"/>
  <c r="Z41" i="1"/>
  <c r="BG41" i="1"/>
  <c r="AA41" i="1"/>
  <c r="BH41" i="1"/>
  <c r="W41" i="1"/>
  <c r="BD41" i="1"/>
  <c r="V41" i="1"/>
  <c r="BC41" i="1"/>
  <c r="I41" i="1" s="1"/>
  <c r="AE41" i="1"/>
  <c r="BL41" i="1"/>
  <c r="A43" i="1"/>
  <c r="B41" i="1"/>
  <c r="C42" i="1"/>
  <c r="AR43" i="1" l="1"/>
  <c r="H41" i="1"/>
  <c r="AG42" i="1" a="1"/>
  <c r="AG42" i="1" s="1"/>
  <c r="AI42" i="1" a="1"/>
  <c r="AI42" i="1" s="1"/>
  <c r="K43" i="1"/>
  <c r="S43" i="1"/>
  <c r="L43" i="1"/>
  <c r="T43" i="1"/>
  <c r="M43" i="1"/>
  <c r="N43" i="1"/>
  <c r="O43" i="1"/>
  <c r="P43" i="1"/>
  <c r="Q43" i="1"/>
  <c r="R43" i="1"/>
  <c r="AO42" i="1" a="1"/>
  <c r="AO42" i="1" s="1"/>
  <c r="AV43" i="1"/>
  <c r="AW43" i="1"/>
  <c r="AX43" i="1"/>
  <c r="AM42" i="1" a="1"/>
  <c r="AM42" i="1" s="1"/>
  <c r="AH42" i="1" a="1"/>
  <c r="AH42" i="1" s="1"/>
  <c r="AK42" i="1" a="1"/>
  <c r="AK42" i="1" s="1"/>
  <c r="AJ42" i="1" a="1"/>
  <c r="AJ42" i="1" s="1"/>
  <c r="AP42" i="1" a="1"/>
  <c r="AP42" i="1" s="1"/>
  <c r="AU43" i="1"/>
  <c r="AZ43" i="1"/>
  <c r="BA43" i="1"/>
  <c r="AT43" i="1"/>
  <c r="D43" i="1"/>
  <c r="E43" i="1" s="1"/>
  <c r="AL42" i="1" a="1"/>
  <c r="AL42" i="1" s="1"/>
  <c r="AS43" i="1"/>
  <c r="AY43" i="1"/>
  <c r="AN42" i="1" a="1"/>
  <c r="AN42" i="1" s="1"/>
  <c r="F40" i="1"/>
  <c r="G40" i="1"/>
  <c r="AA42" i="1"/>
  <c r="BH42" i="1"/>
  <c r="AD42" i="1"/>
  <c r="BK42" i="1"/>
  <c r="V42" i="1"/>
  <c r="BC42" i="1"/>
  <c r="I42" i="1" s="1"/>
  <c r="AB42" i="1"/>
  <c r="BI42" i="1"/>
  <c r="X42" i="1"/>
  <c r="BE42" i="1"/>
  <c r="AE42" i="1"/>
  <c r="BL42" i="1"/>
  <c r="Y42" i="1"/>
  <c r="BF42" i="1"/>
  <c r="Z42" i="1"/>
  <c r="BG42" i="1"/>
  <c r="C43" i="1"/>
  <c r="AR44" i="1" s="1"/>
  <c r="AC42" i="1"/>
  <c r="BJ42" i="1"/>
  <c r="B42" i="1"/>
  <c r="W42" i="1"/>
  <c r="BD42" i="1"/>
  <c r="A44" i="1"/>
  <c r="H42" i="1" l="1"/>
  <c r="Q44" i="1"/>
  <c r="R44" i="1"/>
  <c r="K44" i="1"/>
  <c r="S44" i="1"/>
  <c r="L44" i="1"/>
  <c r="T44" i="1"/>
  <c r="M44" i="1"/>
  <c r="N44" i="1"/>
  <c r="O44" i="1"/>
  <c r="P44" i="1"/>
  <c r="AN43" i="1" a="1"/>
  <c r="AN43" i="1" s="1"/>
  <c r="AX44" i="1"/>
  <c r="AK43" i="1" a="1"/>
  <c r="AK43" i="1" s="1"/>
  <c r="AJ43" i="1" a="1"/>
  <c r="AJ43" i="1" s="1"/>
  <c r="AS44" i="1"/>
  <c r="AL43" i="1" a="1"/>
  <c r="AL43" i="1" s="1"/>
  <c r="AH43" i="1" a="1"/>
  <c r="AH43" i="1" s="1"/>
  <c r="AV44" i="1"/>
  <c r="AW44" i="1"/>
  <c r="AZ44" i="1"/>
  <c r="AU44" i="1"/>
  <c r="AG43" i="1" a="1"/>
  <c r="AG43" i="1" s="1"/>
  <c r="AP43" i="1" a="1"/>
  <c r="AP43" i="1" s="1"/>
  <c r="D44" i="1"/>
  <c r="E44" i="1" s="1"/>
  <c r="AO43" i="1" a="1"/>
  <c r="AO43" i="1" s="1"/>
  <c r="AT44" i="1"/>
  <c r="AI43" i="1" a="1"/>
  <c r="AI43" i="1" s="1"/>
  <c r="AY44" i="1"/>
  <c r="AM43" i="1" a="1"/>
  <c r="AM43" i="1" s="1"/>
  <c r="BA44" i="1"/>
  <c r="F41" i="1"/>
  <c r="G41" i="1"/>
  <c r="C44" i="1"/>
  <c r="Y43" i="1"/>
  <c r="BF43" i="1"/>
  <c r="V43" i="1"/>
  <c r="BC43" i="1"/>
  <c r="AE43" i="1"/>
  <c r="BL43" i="1"/>
  <c r="X43" i="1"/>
  <c r="BE43" i="1"/>
  <c r="AA43" i="1"/>
  <c r="BH43" i="1"/>
  <c r="AC43" i="1"/>
  <c r="BJ43" i="1"/>
  <c r="W43" i="1"/>
  <c r="BD43" i="1"/>
  <c r="AB43" i="1"/>
  <c r="BI43" i="1"/>
  <c r="Z43" i="1"/>
  <c r="BG43" i="1"/>
  <c r="AD43" i="1"/>
  <c r="BK43" i="1"/>
  <c r="B43" i="1"/>
  <c r="A45" i="1"/>
  <c r="BA45" i="1" l="1"/>
  <c r="I43" i="1"/>
  <c r="H43" i="1" s="1"/>
  <c r="H44" i="1" s="1"/>
  <c r="O45" i="1"/>
  <c r="P45" i="1"/>
  <c r="Q45" i="1"/>
  <c r="R45" i="1"/>
  <c r="K45" i="1"/>
  <c r="S45" i="1"/>
  <c r="L45" i="1"/>
  <c r="T45" i="1"/>
  <c r="M45" i="1"/>
  <c r="N45" i="1"/>
  <c r="AX45" i="1"/>
  <c r="AS45" i="1"/>
  <c r="AT45" i="1"/>
  <c r="AU45" i="1"/>
  <c r="AR45" i="1"/>
  <c r="AH44" i="1" a="1"/>
  <c r="AH44" i="1" s="1"/>
  <c r="AM44" i="1" a="1"/>
  <c r="AM44" i="1" s="1"/>
  <c r="AN44" i="1" a="1"/>
  <c r="AN44" i="1" s="1"/>
  <c r="AZ45" i="1"/>
  <c r="AY45" i="1"/>
  <c r="AK44" i="1" a="1"/>
  <c r="AK44" i="1" s="1"/>
  <c r="AL44" i="1" a="1"/>
  <c r="AL44" i="1" s="1"/>
  <c r="AI44" i="1" a="1"/>
  <c r="AI44" i="1" s="1"/>
  <c r="AP44" i="1" a="1"/>
  <c r="AP44" i="1" s="1"/>
  <c r="AJ44" i="1" a="1"/>
  <c r="AJ44" i="1" s="1"/>
  <c r="AG44" i="1" a="1"/>
  <c r="AG44" i="1" s="1"/>
  <c r="AV45" i="1"/>
  <c r="D45" i="1"/>
  <c r="E45" i="1" s="1"/>
  <c r="AO44" i="1" a="1"/>
  <c r="AO44" i="1" s="1"/>
  <c r="AW45" i="1"/>
  <c r="F42" i="1"/>
  <c r="G42" i="1"/>
  <c r="C45" i="1"/>
  <c r="Y44" i="1"/>
  <c r="BF44" i="1"/>
  <c r="AB44" i="1"/>
  <c r="BI44" i="1"/>
  <c r="X44" i="1"/>
  <c r="BE44" i="1"/>
  <c r="AC44" i="1"/>
  <c r="BJ44" i="1"/>
  <c r="AA44" i="1"/>
  <c r="BH44" i="1"/>
  <c r="V44" i="1"/>
  <c r="BC44" i="1"/>
  <c r="I44" i="1" s="1"/>
  <c r="Z44" i="1"/>
  <c r="BG44" i="1"/>
  <c r="AD44" i="1"/>
  <c r="BK44" i="1"/>
  <c r="W44" i="1"/>
  <c r="BD44" i="1"/>
  <c r="AE44" i="1"/>
  <c r="BL44" i="1"/>
  <c r="B44" i="1"/>
  <c r="A46" i="1"/>
  <c r="M46" i="1" l="1"/>
  <c r="N46" i="1"/>
  <c r="O46" i="1"/>
  <c r="P46" i="1"/>
  <c r="Q46" i="1"/>
  <c r="R46" i="1"/>
  <c r="K46" i="1"/>
  <c r="S46" i="1"/>
  <c r="T46" i="1"/>
  <c r="L46" i="1"/>
  <c r="AV46" i="1"/>
  <c r="AX46" i="1"/>
  <c r="AL45" i="1" a="1"/>
  <c r="AL45" i="1" s="1"/>
  <c r="AR46" i="1"/>
  <c r="AG45" i="1" a="1"/>
  <c r="AG45" i="1" s="1"/>
  <c r="AT46" i="1"/>
  <c r="AY46" i="1"/>
  <c r="AW46" i="1"/>
  <c r="AU46" i="1"/>
  <c r="AZ46" i="1"/>
  <c r="AK45" i="1" a="1"/>
  <c r="AK45" i="1" s="1"/>
  <c r="AS46" i="1"/>
  <c r="AO45" i="1" a="1"/>
  <c r="AO45" i="1" s="1"/>
  <c r="AJ45" i="1" a="1"/>
  <c r="AJ45" i="1" s="1"/>
  <c r="AN45" i="1" a="1"/>
  <c r="AN45" i="1" s="1"/>
  <c r="AP45" i="1" a="1"/>
  <c r="AP45" i="1" s="1"/>
  <c r="AM45" i="1" a="1"/>
  <c r="AM45" i="1" s="1"/>
  <c r="D46" i="1"/>
  <c r="E46" i="1" s="1"/>
  <c r="AI45" i="1" a="1"/>
  <c r="AI45" i="1" s="1"/>
  <c r="AH45" i="1" a="1"/>
  <c r="AH45" i="1" s="1"/>
  <c r="BA46" i="1"/>
  <c r="F43" i="1"/>
  <c r="G43" i="1"/>
  <c r="C46" i="1"/>
  <c r="B45" i="1"/>
  <c r="W45" i="1"/>
  <c r="BD45" i="1"/>
  <c r="AA45" i="1"/>
  <c r="BH45" i="1"/>
  <c r="AB45" i="1"/>
  <c r="BI45" i="1"/>
  <c r="X45" i="1"/>
  <c r="BE45" i="1"/>
  <c r="AE45" i="1"/>
  <c r="BL45" i="1"/>
  <c r="AD45" i="1"/>
  <c r="BK45" i="1"/>
  <c r="V45" i="1"/>
  <c r="BC45" i="1"/>
  <c r="I45" i="1" s="1"/>
  <c r="H45" i="1" s="1"/>
  <c r="Z45" i="1"/>
  <c r="BG45" i="1"/>
  <c r="AC45" i="1"/>
  <c r="BJ45" i="1"/>
  <c r="Y45" i="1"/>
  <c r="BF45" i="1"/>
  <c r="A47" i="1"/>
  <c r="F45" i="1" l="1"/>
  <c r="K47" i="1"/>
  <c r="S47" i="1"/>
  <c r="L47" i="1"/>
  <c r="T47" i="1"/>
  <c r="M47" i="1"/>
  <c r="N47" i="1"/>
  <c r="O47" i="1"/>
  <c r="P47" i="1"/>
  <c r="Q47" i="1"/>
  <c r="R47" i="1"/>
  <c r="AX47" i="1"/>
  <c r="AP46" i="1" a="1"/>
  <c r="AP46" i="1" s="1"/>
  <c r="AW47" i="1"/>
  <c r="BA47" i="1"/>
  <c r="AN46" i="1" a="1"/>
  <c r="AN46" i="1" s="1"/>
  <c r="AY47" i="1"/>
  <c r="AH46" i="1" a="1"/>
  <c r="AH46" i="1" s="1"/>
  <c r="AM46" i="1" a="1"/>
  <c r="AM46" i="1" s="1"/>
  <c r="AU47" i="1"/>
  <c r="AI46" i="1" a="1"/>
  <c r="AI46" i="1" s="1"/>
  <c r="AJ46" i="1" a="1"/>
  <c r="AJ46" i="1" s="1"/>
  <c r="AT47" i="1"/>
  <c r="AO46" i="1" a="1"/>
  <c r="AO46" i="1" s="1"/>
  <c r="AG46" i="1" a="1"/>
  <c r="AG46" i="1" s="1"/>
  <c r="AS47" i="1"/>
  <c r="AR47" i="1"/>
  <c r="D47" i="1"/>
  <c r="E47" i="1" s="1"/>
  <c r="AK46" i="1" a="1"/>
  <c r="AK46" i="1" s="1"/>
  <c r="AL46" i="1" a="1"/>
  <c r="AL46" i="1" s="1"/>
  <c r="AL47" i="1" s="1" a="1"/>
  <c r="AL47" i="1" s="1"/>
  <c r="AV47" i="1"/>
  <c r="AZ47" i="1"/>
  <c r="F44" i="1"/>
  <c r="G44" i="1"/>
  <c r="V46" i="1"/>
  <c r="BC46" i="1"/>
  <c r="X46" i="1"/>
  <c r="BE46" i="1"/>
  <c r="AA46" i="1"/>
  <c r="BH46" i="1"/>
  <c r="AB46" i="1"/>
  <c r="BI46" i="1"/>
  <c r="Z46" i="1"/>
  <c r="BG46" i="1"/>
  <c r="AD46" i="1"/>
  <c r="BK46" i="1"/>
  <c r="AC46" i="1"/>
  <c r="BJ46" i="1"/>
  <c r="W46" i="1"/>
  <c r="BD46" i="1"/>
  <c r="Y46" i="1"/>
  <c r="BF46" i="1"/>
  <c r="AE46" i="1"/>
  <c r="BL46" i="1"/>
  <c r="A48" i="1"/>
  <c r="C47" i="1"/>
  <c r="B46" i="1"/>
  <c r="I46" i="1" l="1"/>
  <c r="H46" i="1" s="1"/>
  <c r="AV48" i="1"/>
  <c r="Q48" i="1"/>
  <c r="R48" i="1"/>
  <c r="K48" i="1"/>
  <c r="S48" i="1"/>
  <c r="L48" i="1"/>
  <c r="T48" i="1"/>
  <c r="M48" i="1"/>
  <c r="N48" i="1"/>
  <c r="O48" i="1"/>
  <c r="P48" i="1"/>
  <c r="AX48" i="1"/>
  <c r="AT48" i="1"/>
  <c r="AW48" i="1"/>
  <c r="AJ47" i="1" a="1"/>
  <c r="AJ47" i="1" s="1"/>
  <c r="AZ48" i="1"/>
  <c r="BA48" i="1"/>
  <c r="AH47" i="1" a="1"/>
  <c r="AH47" i="1" s="1"/>
  <c r="AR48" i="1"/>
  <c r="AI47" i="1" a="1"/>
  <c r="AI47" i="1" s="1"/>
  <c r="AS48" i="1"/>
  <c r="AY48" i="1"/>
  <c r="AK47" i="1" a="1"/>
  <c r="AK47" i="1" s="1"/>
  <c r="AU48" i="1"/>
  <c r="AP47" i="1" a="1"/>
  <c r="AP47" i="1" s="1"/>
  <c r="AM47" i="1" a="1"/>
  <c r="AM47" i="1" s="1"/>
  <c r="D48" i="1"/>
  <c r="E48" i="1" s="1"/>
  <c r="AG47" i="1" a="1"/>
  <c r="AG47" i="1" s="1"/>
  <c r="AN47" i="1" a="1"/>
  <c r="AN47" i="1" s="1"/>
  <c r="AO47" i="1" a="1"/>
  <c r="AO47" i="1" s="1"/>
  <c r="G45" i="1"/>
  <c r="C48" i="1"/>
  <c r="B47" i="1"/>
  <c r="AD47" i="1"/>
  <c r="BK47" i="1"/>
  <c r="AA47" i="1"/>
  <c r="BH47" i="1"/>
  <c r="AC47" i="1"/>
  <c r="BJ47" i="1"/>
  <c r="AE47" i="1"/>
  <c r="BL47" i="1"/>
  <c r="V47" i="1"/>
  <c r="BC47" i="1"/>
  <c r="I47" i="1" s="1"/>
  <c r="Z47" i="1"/>
  <c r="BG47" i="1"/>
  <c r="W47" i="1"/>
  <c r="BD47" i="1"/>
  <c r="AB47" i="1"/>
  <c r="BI47" i="1"/>
  <c r="X47" i="1"/>
  <c r="BE47" i="1"/>
  <c r="Y47" i="1"/>
  <c r="BF47" i="1"/>
  <c r="A49" i="1"/>
  <c r="H47" i="1" l="1"/>
  <c r="O49" i="1"/>
  <c r="P49" i="1"/>
  <c r="Q49" i="1"/>
  <c r="R49" i="1"/>
  <c r="K49" i="1"/>
  <c r="S49" i="1"/>
  <c r="L49" i="1"/>
  <c r="T49" i="1"/>
  <c r="M49" i="1"/>
  <c r="N49" i="1"/>
  <c r="AG48" i="1" a="1"/>
  <c r="AG48" i="1" s="1"/>
  <c r="AR49" i="1" s="1"/>
  <c r="AO48" i="1" a="1"/>
  <c r="AO48" i="1" s="1"/>
  <c r="AI48" i="1" a="1"/>
  <c r="AI48" i="1" s="1"/>
  <c r="AT49" i="1" s="1"/>
  <c r="C49" i="1"/>
  <c r="AM48" i="1" a="1"/>
  <c r="AM48" i="1" s="1"/>
  <c r="AP48" i="1" a="1"/>
  <c r="AP48" i="1" s="1"/>
  <c r="AH48" i="1" a="1"/>
  <c r="AH48" i="1" s="1"/>
  <c r="AN48" i="1" a="1"/>
  <c r="AN48" i="1" s="1"/>
  <c r="F46" i="1"/>
  <c r="AK48" i="1" a="1"/>
  <c r="AK48" i="1" s="1"/>
  <c r="AL48" i="1" a="1"/>
  <c r="AL48" i="1" s="1"/>
  <c r="AJ48" i="1" a="1"/>
  <c r="AJ48" i="1" s="1"/>
  <c r="G46" i="1"/>
  <c r="AB48" i="1"/>
  <c r="BI48" i="1"/>
  <c r="AD48" i="1"/>
  <c r="BK48" i="1"/>
  <c r="AC48" i="1"/>
  <c r="BJ48" i="1"/>
  <c r="Y48" i="1"/>
  <c r="BF48" i="1"/>
  <c r="W48" i="1"/>
  <c r="BD48" i="1"/>
  <c r="B48" i="1"/>
  <c r="D49" i="1"/>
  <c r="E49" i="1" s="1"/>
  <c r="AE48" i="1"/>
  <c r="BL48" i="1"/>
  <c r="X48" i="1"/>
  <c r="BE48" i="1"/>
  <c r="V48" i="1"/>
  <c r="BC48" i="1"/>
  <c r="Z48" i="1"/>
  <c r="BG48" i="1"/>
  <c r="AA48" i="1"/>
  <c r="BH48" i="1"/>
  <c r="A50" i="1"/>
  <c r="I48" i="1" l="1"/>
  <c r="H48" i="1"/>
  <c r="AO49" i="1" a="1"/>
  <c r="AO49" i="1" s="1"/>
  <c r="AT50" i="1"/>
  <c r="AR50" i="1"/>
  <c r="M50" i="1"/>
  <c r="N50" i="1"/>
  <c r="O50" i="1"/>
  <c r="P50" i="1"/>
  <c r="Q50" i="1"/>
  <c r="R50" i="1"/>
  <c r="K50" i="1"/>
  <c r="S50" i="1"/>
  <c r="L50" i="1"/>
  <c r="T50" i="1"/>
  <c r="AI49" i="1" a="1"/>
  <c r="AI49" i="1" s="1"/>
  <c r="AG49" i="1" a="1"/>
  <c r="AG49" i="1" s="1"/>
  <c r="AZ49" i="1"/>
  <c r="AZ50" i="1" s="1"/>
  <c r="D50" i="1"/>
  <c r="E50" i="1" s="1"/>
  <c r="F47" i="1"/>
  <c r="AJ49" i="1" a="1"/>
  <c r="AJ49" i="1" s="1"/>
  <c r="AU49" i="1"/>
  <c r="AU50" i="1" s="1"/>
  <c r="AL49" i="1" a="1"/>
  <c r="AL49" i="1" s="1"/>
  <c r="AW49" i="1"/>
  <c r="AW50" i="1" s="1"/>
  <c r="AH49" i="1" a="1"/>
  <c r="AH49" i="1" s="1"/>
  <c r="AS49" i="1"/>
  <c r="AS50" i="1" s="1"/>
  <c r="AK49" i="1" a="1"/>
  <c r="AK49" i="1" s="1"/>
  <c r="AV49" i="1"/>
  <c r="AV50" i="1" s="1"/>
  <c r="BA49" i="1"/>
  <c r="BA50" i="1" s="1"/>
  <c r="AP49" i="1" a="1"/>
  <c r="AP49" i="1" s="1"/>
  <c r="AM49" i="1" a="1"/>
  <c r="AM49" i="1" s="1"/>
  <c r="AX49" i="1"/>
  <c r="AX50" i="1" s="1"/>
  <c r="AN49" i="1" a="1"/>
  <c r="AN49" i="1" s="1"/>
  <c r="AY49" i="1"/>
  <c r="AY50" i="1" s="1"/>
  <c r="G47" i="1"/>
  <c r="C50" i="1"/>
  <c r="AC49" i="1"/>
  <c r="BJ49" i="1"/>
  <c r="W49" i="1"/>
  <c r="BD49" i="1"/>
  <c r="Z49" i="1"/>
  <c r="BG49" i="1"/>
  <c r="AB49" i="1"/>
  <c r="BI49" i="1"/>
  <c r="V49" i="1"/>
  <c r="BC49" i="1"/>
  <c r="AD49" i="1"/>
  <c r="BK49" i="1"/>
  <c r="AE49" i="1"/>
  <c r="BL49" i="1"/>
  <c r="X49" i="1"/>
  <c r="BE49" i="1"/>
  <c r="B49" i="1"/>
  <c r="Y49" i="1"/>
  <c r="BF49" i="1"/>
  <c r="AA49" i="1"/>
  <c r="BH49" i="1"/>
  <c r="A51" i="1"/>
  <c r="I49" i="1" l="1"/>
  <c r="H49" i="1" s="1"/>
  <c r="H50" i="1" s="1"/>
  <c r="AX51" i="1"/>
  <c r="AM50" i="1" a="1"/>
  <c r="AM50" i="1" s="1"/>
  <c r="AW51" i="1"/>
  <c r="BA51" i="1"/>
  <c r="K51" i="1"/>
  <c r="S51" i="1"/>
  <c r="L51" i="1"/>
  <c r="T51" i="1"/>
  <c r="M51" i="1"/>
  <c r="N51" i="1"/>
  <c r="O51" i="1"/>
  <c r="P51" i="1"/>
  <c r="Q51" i="1"/>
  <c r="R51" i="1"/>
  <c r="AV51" i="1"/>
  <c r="AJ50" i="1" a="1"/>
  <c r="AJ50" i="1" s="1"/>
  <c r="AZ51" i="1"/>
  <c r="AU51" i="1"/>
  <c r="AO50" i="1" a="1"/>
  <c r="AO50" i="1" s="1"/>
  <c r="AN50" i="1" a="1"/>
  <c r="AN50" i="1" s="1"/>
  <c r="AG50" i="1" a="1"/>
  <c r="AG50" i="1" s="1"/>
  <c r="AH50" i="1" a="1"/>
  <c r="AH50" i="1" s="1"/>
  <c r="AS51" i="1"/>
  <c r="AT51" i="1"/>
  <c r="AP50" i="1" a="1"/>
  <c r="AP50" i="1" s="1"/>
  <c r="AL50" i="1" a="1"/>
  <c r="AL50" i="1" s="1"/>
  <c r="AR51" i="1"/>
  <c r="D51" i="1"/>
  <c r="E51" i="1" s="1"/>
  <c r="AK50" i="1" a="1"/>
  <c r="AK50" i="1" s="1"/>
  <c r="AK51" i="1" s="1" a="1"/>
  <c r="AK51" i="1" s="1"/>
  <c r="AY51" i="1"/>
  <c r="AI50" i="1" a="1"/>
  <c r="AI50" i="1" s="1"/>
  <c r="F48" i="1"/>
  <c r="G48" i="1"/>
  <c r="C51" i="1"/>
  <c r="B50" i="1"/>
  <c r="W50" i="1"/>
  <c r="BD50" i="1"/>
  <c r="Z50" i="1"/>
  <c r="BG50" i="1"/>
  <c r="AE50" i="1"/>
  <c r="BL50" i="1"/>
  <c r="AC50" i="1"/>
  <c r="BJ50" i="1"/>
  <c r="V50" i="1"/>
  <c r="BC50" i="1"/>
  <c r="I50" i="1" s="1"/>
  <c r="X50" i="1"/>
  <c r="BE50" i="1"/>
  <c r="AA50" i="1"/>
  <c r="BH50" i="1"/>
  <c r="AB50" i="1"/>
  <c r="BI50" i="1"/>
  <c r="Y50" i="1"/>
  <c r="BF50" i="1"/>
  <c r="AD50" i="1"/>
  <c r="BK50" i="1"/>
  <c r="A52" i="1"/>
  <c r="Q52" i="1" l="1"/>
  <c r="R52" i="1"/>
  <c r="K52" i="1"/>
  <c r="S52" i="1"/>
  <c r="L52" i="1"/>
  <c r="T52" i="1"/>
  <c r="M52" i="1"/>
  <c r="N52" i="1"/>
  <c r="O52" i="1"/>
  <c r="P52" i="1"/>
  <c r="AZ52" i="1"/>
  <c r="AV52" i="1"/>
  <c r="AP51" i="1" a="1"/>
  <c r="AP51" i="1" s="1"/>
  <c r="AW52" i="1"/>
  <c r="AI51" i="1" a="1"/>
  <c r="AI51" i="1" s="1"/>
  <c r="AY52" i="1"/>
  <c r="AL51" i="1" a="1"/>
  <c r="AL51" i="1" s="1"/>
  <c r="AR52" i="1"/>
  <c r="AX52" i="1"/>
  <c r="AO51" i="1" a="1"/>
  <c r="AO51" i="1" s="1"/>
  <c r="AJ51" i="1" a="1"/>
  <c r="AJ51" i="1" s="1"/>
  <c r="AT52" i="1"/>
  <c r="AG51" i="1" a="1"/>
  <c r="AG51" i="1" s="1"/>
  <c r="AH51" i="1" a="1"/>
  <c r="AH51" i="1" s="1"/>
  <c r="AM51" i="1" a="1"/>
  <c r="AM51" i="1" s="1"/>
  <c r="AS52" i="1"/>
  <c r="AU52" i="1"/>
  <c r="AN51" i="1" a="1"/>
  <c r="AN51" i="1" s="1"/>
  <c r="D52" i="1"/>
  <c r="E52" i="1" s="1"/>
  <c r="BA52" i="1"/>
  <c r="F49" i="1"/>
  <c r="G49" i="1"/>
  <c r="C52" i="1"/>
  <c r="AE51" i="1"/>
  <c r="BL51" i="1"/>
  <c r="Z51" i="1"/>
  <c r="BG51" i="1"/>
  <c r="V51" i="1"/>
  <c r="BC51" i="1"/>
  <c r="I51" i="1" s="1"/>
  <c r="H51" i="1" s="1"/>
  <c r="AD51" i="1"/>
  <c r="BK51" i="1"/>
  <c r="Y51" i="1"/>
  <c r="BF51" i="1"/>
  <c r="AC51" i="1"/>
  <c r="BJ51" i="1"/>
  <c r="AB51" i="1"/>
  <c r="BI51" i="1"/>
  <c r="X51" i="1"/>
  <c r="BE51" i="1"/>
  <c r="W51" i="1"/>
  <c r="BD51" i="1"/>
  <c r="AA51" i="1"/>
  <c r="BH51" i="1"/>
  <c r="B51" i="1"/>
  <c r="A53" i="1"/>
  <c r="O53" i="1" l="1"/>
  <c r="P53" i="1"/>
  <c r="Q53" i="1"/>
  <c r="R53" i="1"/>
  <c r="K53" i="1"/>
  <c r="S53" i="1"/>
  <c r="L53" i="1"/>
  <c r="T53" i="1"/>
  <c r="M53" i="1"/>
  <c r="N53" i="1"/>
  <c r="AZ53" i="1"/>
  <c r="BA53" i="1"/>
  <c r="AJ52" i="1" a="1"/>
  <c r="AJ52" i="1" s="1"/>
  <c r="AK52" i="1" a="1"/>
  <c r="AK52" i="1" s="1"/>
  <c r="AP52" i="1" a="1"/>
  <c r="AP52" i="1" s="1"/>
  <c r="AY53" i="1"/>
  <c r="AS53" i="1"/>
  <c r="AI52" i="1" a="1"/>
  <c r="AI52" i="1" s="1"/>
  <c r="AM52" i="1" a="1"/>
  <c r="AM52" i="1" s="1"/>
  <c r="AO52" i="1" a="1"/>
  <c r="AO52" i="1" s="1"/>
  <c r="AH52" i="1" a="1"/>
  <c r="AH52" i="1" s="1"/>
  <c r="AX53" i="1"/>
  <c r="AL52" i="1" a="1"/>
  <c r="AL52" i="1" s="1"/>
  <c r="AG52" i="1" a="1"/>
  <c r="AG52" i="1" s="1"/>
  <c r="AV53" i="1"/>
  <c r="AN52" i="1" a="1"/>
  <c r="AN52" i="1" s="1"/>
  <c r="AW53" i="1"/>
  <c r="AR53" i="1"/>
  <c r="AU53" i="1"/>
  <c r="AT53" i="1"/>
  <c r="F50" i="1"/>
  <c r="G50" i="1"/>
  <c r="AC52" i="1"/>
  <c r="BJ52" i="1"/>
  <c r="W52" i="1"/>
  <c r="BD52" i="1"/>
  <c r="AE52" i="1"/>
  <c r="BL52" i="1"/>
  <c r="AD52" i="1"/>
  <c r="BK52" i="1"/>
  <c r="Z52" i="1"/>
  <c r="BG52" i="1"/>
  <c r="AA52" i="1"/>
  <c r="BH52" i="1"/>
  <c r="AB52" i="1"/>
  <c r="BI52" i="1"/>
  <c r="Y52" i="1"/>
  <c r="BF52" i="1"/>
  <c r="C53" i="1"/>
  <c r="D53" i="1"/>
  <c r="E53" i="1" s="1"/>
  <c r="V52" i="1"/>
  <c r="BC52" i="1"/>
  <c r="X52" i="1"/>
  <c r="BE52" i="1"/>
  <c r="B52" i="1"/>
  <c r="A54" i="1"/>
  <c r="I52" i="1" l="1"/>
  <c r="H52" i="1" s="1"/>
  <c r="AM53" i="1" a="1"/>
  <c r="AM53" i="1" s="1"/>
  <c r="M54" i="1"/>
  <c r="N54" i="1"/>
  <c r="O54" i="1"/>
  <c r="P54" i="1"/>
  <c r="Q54" i="1"/>
  <c r="R54" i="1"/>
  <c r="K54" i="1"/>
  <c r="S54" i="1"/>
  <c r="L54" i="1"/>
  <c r="T54" i="1"/>
  <c r="AZ54" i="1"/>
  <c r="AP53" i="1" a="1"/>
  <c r="AP53" i="1" s="1"/>
  <c r="AV54" i="1"/>
  <c r="AT54" i="1"/>
  <c r="AO53" i="1" a="1"/>
  <c r="AO53" i="1" s="1"/>
  <c r="BA54" i="1"/>
  <c r="AU54" i="1"/>
  <c r="AG53" i="1" a="1"/>
  <c r="AG53" i="1" s="1"/>
  <c r="AK53" i="1" a="1"/>
  <c r="AK53" i="1" s="1"/>
  <c r="AR54" i="1"/>
  <c r="AL53" i="1" a="1"/>
  <c r="AL53" i="1" s="1"/>
  <c r="AI53" i="1" a="1"/>
  <c r="AI53" i="1" s="1"/>
  <c r="AW54" i="1"/>
  <c r="AX54" i="1"/>
  <c r="AS54" i="1"/>
  <c r="AN53" i="1" a="1"/>
  <c r="AN53" i="1" s="1"/>
  <c r="AH53" i="1" a="1"/>
  <c r="AH53" i="1" s="1"/>
  <c r="AY54" i="1"/>
  <c r="B53" i="1"/>
  <c r="AJ53" i="1" a="1"/>
  <c r="AJ53" i="1" s="1"/>
  <c r="F51" i="1"/>
  <c r="G51" i="1"/>
  <c r="C54" i="1"/>
  <c r="AZ55" i="1" s="1"/>
  <c r="D54" i="1"/>
  <c r="E54" i="1" s="1"/>
  <c r="AE53" i="1"/>
  <c r="BL53" i="1"/>
  <c r="W53" i="1"/>
  <c r="BD53" i="1"/>
  <c r="AB53" i="1"/>
  <c r="BI53" i="1"/>
  <c r="AD53" i="1"/>
  <c r="BK53" i="1"/>
  <c r="X53" i="1"/>
  <c r="BE53" i="1"/>
  <c r="Y53" i="1"/>
  <c r="BF53" i="1"/>
  <c r="AC53" i="1"/>
  <c r="BJ53" i="1"/>
  <c r="V53" i="1"/>
  <c r="BC53" i="1"/>
  <c r="I53" i="1" s="1"/>
  <c r="Z53" i="1"/>
  <c r="BG53" i="1"/>
  <c r="AA53" i="1"/>
  <c r="BH53" i="1"/>
  <c r="A55" i="1"/>
  <c r="H53" i="1" l="1"/>
  <c r="AJ54" i="1" a="1"/>
  <c r="AJ54" i="1" s="1"/>
  <c r="K55" i="1"/>
  <c r="S55" i="1"/>
  <c r="L55" i="1"/>
  <c r="T55" i="1"/>
  <c r="M55" i="1"/>
  <c r="N55" i="1"/>
  <c r="O55" i="1"/>
  <c r="P55" i="1"/>
  <c r="Q55" i="1"/>
  <c r="R55" i="1"/>
  <c r="AX55" i="1"/>
  <c r="AS55" i="1"/>
  <c r="AK54" i="1" a="1"/>
  <c r="AK54" i="1" s="1"/>
  <c r="AT55" i="1"/>
  <c r="AP54" i="1" a="1"/>
  <c r="AP54" i="1" s="1"/>
  <c r="AM54" i="1" a="1"/>
  <c r="AM54" i="1" s="1"/>
  <c r="AW55" i="1"/>
  <c r="AG54" i="1" a="1"/>
  <c r="AG54" i="1" s="1"/>
  <c r="AV55" i="1"/>
  <c r="AU55" i="1"/>
  <c r="AY55" i="1"/>
  <c r="AI54" i="1" a="1"/>
  <c r="AI54" i="1" s="1"/>
  <c r="BA55" i="1"/>
  <c r="D55" i="1"/>
  <c r="E55" i="1" s="1"/>
  <c r="AH54" i="1" a="1"/>
  <c r="AH54" i="1" s="1"/>
  <c r="AL54" i="1" a="1"/>
  <c r="AL54" i="1" s="1"/>
  <c r="AO54" i="1" a="1"/>
  <c r="AO54" i="1" s="1"/>
  <c r="AN54" i="1" a="1"/>
  <c r="AN54" i="1" s="1"/>
  <c r="AR55" i="1"/>
  <c r="F52" i="1"/>
  <c r="G52" i="1"/>
  <c r="B54" i="1"/>
  <c r="AA54" i="1"/>
  <c r="BH54" i="1"/>
  <c r="AC54" i="1"/>
  <c r="BJ54" i="1"/>
  <c r="Z54" i="1"/>
  <c r="BG54" i="1"/>
  <c r="Y54" i="1"/>
  <c r="BF54" i="1"/>
  <c r="X54" i="1"/>
  <c r="BE54" i="1"/>
  <c r="V54" i="1"/>
  <c r="BC54" i="1"/>
  <c r="W54" i="1"/>
  <c r="BD54" i="1"/>
  <c r="AB54" i="1"/>
  <c r="BI54" i="1"/>
  <c r="AE54" i="1"/>
  <c r="BL54" i="1"/>
  <c r="AD54" i="1"/>
  <c r="BK54" i="1"/>
  <c r="A56" i="1"/>
  <c r="C55" i="1"/>
  <c r="AZ56" i="1" s="1"/>
  <c r="I54" i="1" l="1"/>
  <c r="H54" i="1" s="1"/>
  <c r="B55" i="1"/>
  <c r="Q56" i="1"/>
  <c r="R56" i="1"/>
  <c r="K56" i="1"/>
  <c r="S56" i="1"/>
  <c r="L56" i="1"/>
  <c r="T56" i="1"/>
  <c r="M56" i="1"/>
  <c r="N56" i="1"/>
  <c r="O56" i="1"/>
  <c r="P56" i="1"/>
  <c r="AR56" i="1"/>
  <c r="AV56" i="1"/>
  <c r="AN55" i="1" a="1"/>
  <c r="AN55" i="1" s="1"/>
  <c r="AU56" i="1"/>
  <c r="AT56" i="1"/>
  <c r="AK55" i="1" a="1"/>
  <c r="AK55" i="1" s="1"/>
  <c r="BA56" i="1"/>
  <c r="AG55" i="1" a="1"/>
  <c r="AG55" i="1" s="1"/>
  <c r="AI55" i="1" a="1"/>
  <c r="AI55" i="1" s="1"/>
  <c r="AW56" i="1"/>
  <c r="AP55" i="1" a="1"/>
  <c r="AP55" i="1" s="1"/>
  <c r="AO55" i="1" a="1"/>
  <c r="AO55" i="1" s="1"/>
  <c r="AL55" i="1" a="1"/>
  <c r="AL55" i="1" s="1"/>
  <c r="AY56" i="1"/>
  <c r="AX56" i="1"/>
  <c r="AH55" i="1" a="1"/>
  <c r="AH55" i="1" s="1"/>
  <c r="AM55" i="1" a="1"/>
  <c r="AM55" i="1" s="1"/>
  <c r="AS56" i="1"/>
  <c r="D56" i="1"/>
  <c r="E56" i="1" s="1"/>
  <c r="AJ55" i="1" a="1"/>
  <c r="AJ55" i="1" s="1"/>
  <c r="F53" i="1"/>
  <c r="G53" i="1"/>
  <c r="V55" i="1"/>
  <c r="BC55" i="1"/>
  <c r="AB55" i="1"/>
  <c r="BI55" i="1"/>
  <c r="AD55" i="1"/>
  <c r="BK55" i="1"/>
  <c r="X55" i="1"/>
  <c r="BE55" i="1"/>
  <c r="Z55" i="1"/>
  <c r="BG55" i="1"/>
  <c r="W55" i="1"/>
  <c r="BD55" i="1"/>
  <c r="AC55" i="1"/>
  <c r="BJ55" i="1"/>
  <c r="C56" i="1"/>
  <c r="AZ57" i="1" s="1"/>
  <c r="Y55" i="1"/>
  <c r="BF55" i="1"/>
  <c r="AE55" i="1"/>
  <c r="BL55" i="1"/>
  <c r="AA55" i="1"/>
  <c r="BH55" i="1"/>
  <c r="A57" i="1"/>
  <c r="I55" i="1" l="1"/>
  <c r="H55" i="1" s="1"/>
  <c r="O57" i="1"/>
  <c r="P57" i="1"/>
  <c r="Q57" i="1"/>
  <c r="R57" i="1"/>
  <c r="K57" i="1"/>
  <c r="S57" i="1"/>
  <c r="L57" i="1"/>
  <c r="T57" i="1"/>
  <c r="M57" i="1"/>
  <c r="N57" i="1"/>
  <c r="AX57" i="1"/>
  <c r="BA57" i="1"/>
  <c r="AY57" i="1"/>
  <c r="AG56" i="1" a="1"/>
  <c r="AG56" i="1" s="1"/>
  <c r="AJ56" i="1" a="1"/>
  <c r="AJ56" i="1" s="1"/>
  <c r="AL56" i="1" a="1"/>
  <c r="AL56" i="1" s="1"/>
  <c r="AK56" i="1" a="1"/>
  <c r="AK56" i="1" s="1"/>
  <c r="AO56" i="1" a="1"/>
  <c r="AO56" i="1" s="1"/>
  <c r="AT57" i="1"/>
  <c r="AP56" i="1" a="1"/>
  <c r="AP56" i="1" s="1"/>
  <c r="AV57" i="1"/>
  <c r="AS57" i="1"/>
  <c r="AW57" i="1"/>
  <c r="AR57" i="1"/>
  <c r="AM56" i="1" a="1"/>
  <c r="AM56" i="1" s="1"/>
  <c r="AI56" i="1" a="1"/>
  <c r="AI56" i="1" s="1"/>
  <c r="AU57" i="1"/>
  <c r="D57" i="1"/>
  <c r="E57" i="1" s="1"/>
  <c r="AH56" i="1" a="1"/>
  <c r="AH56" i="1" s="1"/>
  <c r="AN56" i="1" a="1"/>
  <c r="AN56" i="1" s="1"/>
  <c r="F54" i="1"/>
  <c r="G54" i="1"/>
  <c r="B56" i="1"/>
  <c r="C57" i="1"/>
  <c r="AZ58" i="1" s="1"/>
  <c r="AD56" i="1"/>
  <c r="BK56" i="1"/>
  <c r="Y56" i="1"/>
  <c r="BF56" i="1"/>
  <c r="AA56" i="1"/>
  <c r="BH56" i="1"/>
  <c r="X56" i="1"/>
  <c r="BE56" i="1"/>
  <c r="V56" i="1"/>
  <c r="BC56" i="1"/>
  <c r="W56" i="1"/>
  <c r="BD56" i="1"/>
  <c r="AB56" i="1"/>
  <c r="BI56" i="1"/>
  <c r="AE56" i="1"/>
  <c r="BL56" i="1"/>
  <c r="Z56" i="1"/>
  <c r="BG56" i="1"/>
  <c r="AC56" i="1"/>
  <c r="BJ56" i="1"/>
  <c r="A58" i="1"/>
  <c r="I56" i="1" l="1"/>
  <c r="H56" i="1" s="1"/>
  <c r="H57" i="1" s="1"/>
  <c r="AH57" i="1" a="1"/>
  <c r="AH57" i="1" s="1"/>
  <c r="AX58" i="1"/>
  <c r="M58" i="1"/>
  <c r="N58" i="1"/>
  <c r="O58" i="1"/>
  <c r="P58" i="1"/>
  <c r="Q58" i="1"/>
  <c r="R58" i="1"/>
  <c r="K58" i="1"/>
  <c r="S58" i="1"/>
  <c r="L58" i="1"/>
  <c r="T58" i="1"/>
  <c r="AG57" i="1" a="1"/>
  <c r="AG57" i="1" s="1"/>
  <c r="AN57" i="1" a="1"/>
  <c r="AN57" i="1" s="1"/>
  <c r="AY58" i="1"/>
  <c r="AT58" i="1"/>
  <c r="AM57" i="1" a="1"/>
  <c r="AM57" i="1" s="1"/>
  <c r="BA58" i="1"/>
  <c r="AR58" i="1"/>
  <c r="AO57" i="1" a="1"/>
  <c r="AO57" i="1" s="1"/>
  <c r="AW58" i="1"/>
  <c r="AJ57" i="1" a="1"/>
  <c r="AJ57" i="1" s="1"/>
  <c r="AS58" i="1"/>
  <c r="AK57" i="1" a="1"/>
  <c r="AK57" i="1" s="1"/>
  <c r="AU58" i="1"/>
  <c r="AV58" i="1"/>
  <c r="AL57" i="1" a="1"/>
  <c r="AL57" i="1" s="1"/>
  <c r="D58" i="1"/>
  <c r="E58" i="1" s="1"/>
  <c r="AI57" i="1" a="1"/>
  <c r="AI57" i="1" s="1"/>
  <c r="AP57" i="1" a="1"/>
  <c r="AP57" i="1" s="1"/>
  <c r="F55" i="1"/>
  <c r="G55" i="1"/>
  <c r="B57" i="1"/>
  <c r="AB57" i="1"/>
  <c r="BI57" i="1"/>
  <c r="Z57" i="1"/>
  <c r="BG57" i="1"/>
  <c r="AC57" i="1"/>
  <c r="BJ57" i="1"/>
  <c r="W57" i="1"/>
  <c r="BD57" i="1"/>
  <c r="V57" i="1"/>
  <c r="BC57" i="1"/>
  <c r="I57" i="1" s="1"/>
  <c r="AA57" i="1"/>
  <c r="BH57" i="1"/>
  <c r="AE57" i="1"/>
  <c r="BL57" i="1"/>
  <c r="X57" i="1"/>
  <c r="BE57" i="1"/>
  <c r="AD57" i="1"/>
  <c r="BK57" i="1"/>
  <c r="Y57" i="1"/>
  <c r="BF57" i="1"/>
  <c r="C58" i="1"/>
  <c r="AZ59" i="1" s="1"/>
  <c r="A59" i="1"/>
  <c r="B58" i="1" l="1"/>
  <c r="K59" i="1"/>
  <c r="S59" i="1"/>
  <c r="L59" i="1"/>
  <c r="T59" i="1"/>
  <c r="M59" i="1"/>
  <c r="N59" i="1"/>
  <c r="O59" i="1"/>
  <c r="P59" i="1"/>
  <c r="Q59" i="1"/>
  <c r="R59" i="1"/>
  <c r="AL58" i="1" a="1"/>
  <c r="AL58" i="1" s="1"/>
  <c r="AV59" i="1"/>
  <c r="AW59" i="1"/>
  <c r="AI58" i="1" a="1"/>
  <c r="AI58" i="1" s="1"/>
  <c r="AU59" i="1"/>
  <c r="AO58" i="1" a="1"/>
  <c r="AO58" i="1" s="1"/>
  <c r="AP58" i="1" a="1"/>
  <c r="AP58" i="1" s="1"/>
  <c r="AH58" i="1" a="1"/>
  <c r="AH58" i="1" s="1"/>
  <c r="AR59" i="1"/>
  <c r="AK58" i="1" a="1"/>
  <c r="AK58" i="1" s="1"/>
  <c r="AY59" i="1"/>
  <c r="AJ58" i="1" a="1"/>
  <c r="AJ58" i="1" s="1"/>
  <c r="AS59" i="1"/>
  <c r="BA59" i="1"/>
  <c r="D59" i="1"/>
  <c r="E59" i="1" s="1"/>
  <c r="AT59" i="1"/>
  <c r="AX59" i="1"/>
  <c r="AM58" i="1" a="1"/>
  <c r="AM58" i="1" s="1"/>
  <c r="AG58" i="1" a="1"/>
  <c r="AG58" i="1" s="1"/>
  <c r="AN58" i="1" a="1"/>
  <c r="AN58" i="1" s="1"/>
  <c r="F56" i="1"/>
  <c r="G56" i="1"/>
  <c r="C59" i="1"/>
  <c r="AZ60" i="1" s="1"/>
  <c r="W58" i="1"/>
  <c r="BD58" i="1"/>
  <c r="X58" i="1"/>
  <c r="BE58" i="1"/>
  <c r="V58" i="1"/>
  <c r="BC58" i="1"/>
  <c r="AE58" i="1"/>
  <c r="BL58" i="1"/>
  <c r="AA58" i="1"/>
  <c r="BH58" i="1"/>
  <c r="Y58" i="1"/>
  <c r="BF58" i="1"/>
  <c r="AC58" i="1"/>
  <c r="BJ58" i="1"/>
  <c r="Z58" i="1"/>
  <c r="BG58" i="1"/>
  <c r="AD58" i="1"/>
  <c r="BK58" i="1"/>
  <c r="AB58" i="1"/>
  <c r="BI58" i="1"/>
  <c r="A60" i="1"/>
  <c r="I58" i="1" l="1"/>
  <c r="H58" i="1" s="1"/>
  <c r="AN59" i="1" a="1"/>
  <c r="AN59" i="1" s="1"/>
  <c r="Q60" i="1"/>
  <c r="R60" i="1"/>
  <c r="K60" i="1"/>
  <c r="S60" i="1"/>
  <c r="L60" i="1"/>
  <c r="T60" i="1"/>
  <c r="M60" i="1"/>
  <c r="N60" i="1"/>
  <c r="O60" i="1"/>
  <c r="P60" i="1"/>
  <c r="AP59" i="1" a="1"/>
  <c r="AP59" i="1" s="1"/>
  <c r="BA60" i="1"/>
  <c r="AO59" i="1" a="1"/>
  <c r="AO59" i="1" s="1"/>
  <c r="AG59" i="1" a="1"/>
  <c r="AG59" i="1" s="1"/>
  <c r="AS60" i="1"/>
  <c r="AU60" i="1"/>
  <c r="AM59" i="1" a="1"/>
  <c r="AM59" i="1" s="1"/>
  <c r="AJ59" i="1" a="1"/>
  <c r="AJ59" i="1" s="1"/>
  <c r="AI59" i="1" a="1"/>
  <c r="AI59" i="1" s="1"/>
  <c r="AX60" i="1"/>
  <c r="AY60" i="1"/>
  <c r="AW60" i="1"/>
  <c r="AT60" i="1"/>
  <c r="AK59" i="1" a="1"/>
  <c r="AK59" i="1" s="1"/>
  <c r="AV60" i="1"/>
  <c r="AR60" i="1"/>
  <c r="AL59" i="1" a="1"/>
  <c r="AL59" i="1" s="1"/>
  <c r="D60" i="1"/>
  <c r="E60" i="1" s="1"/>
  <c r="AH59" i="1" a="1"/>
  <c r="AH59" i="1" s="1"/>
  <c r="F57" i="1"/>
  <c r="G57" i="1"/>
  <c r="X59" i="1"/>
  <c r="BE59" i="1"/>
  <c r="C60" i="1"/>
  <c r="AZ61" i="1" s="1"/>
  <c r="Y59" i="1"/>
  <c r="BF59" i="1"/>
  <c r="AA59" i="1"/>
  <c r="BH59" i="1"/>
  <c r="B59" i="1"/>
  <c r="Z59" i="1"/>
  <c r="BG59" i="1"/>
  <c r="W59" i="1"/>
  <c r="BD59" i="1"/>
  <c r="AC59" i="1"/>
  <c r="BJ59" i="1"/>
  <c r="AE59" i="1"/>
  <c r="BL59" i="1"/>
  <c r="AB59" i="1"/>
  <c r="BI59" i="1"/>
  <c r="V59" i="1"/>
  <c r="BC59" i="1"/>
  <c r="AD59" i="1"/>
  <c r="BK59" i="1"/>
  <c r="A61" i="1"/>
  <c r="I59" i="1" l="1"/>
  <c r="H59" i="1" s="1"/>
  <c r="O61" i="1"/>
  <c r="P61" i="1"/>
  <c r="Q61" i="1"/>
  <c r="R61" i="1"/>
  <c r="K61" i="1"/>
  <c r="S61" i="1"/>
  <c r="L61" i="1"/>
  <c r="T61" i="1"/>
  <c r="M61" i="1"/>
  <c r="N61" i="1"/>
  <c r="AM60" i="1" a="1"/>
  <c r="AM60" i="1" s="1"/>
  <c r="AK60" i="1" a="1"/>
  <c r="AK60" i="1" s="1"/>
  <c r="AH60" i="1" a="1"/>
  <c r="AH60" i="1" s="1"/>
  <c r="AT61" i="1"/>
  <c r="AW61" i="1"/>
  <c r="AP60" i="1" a="1"/>
  <c r="AP60" i="1" s="1"/>
  <c r="BA61" i="1"/>
  <c r="AY61" i="1"/>
  <c r="AU61" i="1"/>
  <c r="AX61" i="1"/>
  <c r="AS61" i="1"/>
  <c r="AL60" i="1" a="1"/>
  <c r="AL60" i="1" s="1"/>
  <c r="AI60" i="1" a="1"/>
  <c r="AI60" i="1" s="1"/>
  <c r="AG60" i="1" a="1"/>
  <c r="AG60" i="1" s="1"/>
  <c r="D61" i="1"/>
  <c r="E61" i="1" s="1"/>
  <c r="AR61" i="1"/>
  <c r="AN60" i="1" a="1"/>
  <c r="AN60" i="1" s="1"/>
  <c r="AO60" i="1" a="1"/>
  <c r="AO60" i="1" s="1"/>
  <c r="AV61" i="1"/>
  <c r="AJ60" i="1" a="1"/>
  <c r="AJ60" i="1" s="1"/>
  <c r="AJ61" i="1" s="1" a="1"/>
  <c r="AJ61" i="1" s="1"/>
  <c r="F58" i="1"/>
  <c r="G58" i="1"/>
  <c r="B60" i="1"/>
  <c r="C61" i="1"/>
  <c r="AZ62" i="1" s="1"/>
  <c r="AA60" i="1"/>
  <c r="BH60" i="1"/>
  <c r="AE60" i="1"/>
  <c r="BL60" i="1"/>
  <c r="Z60" i="1"/>
  <c r="BG60" i="1"/>
  <c r="AB60" i="1"/>
  <c r="BI60" i="1"/>
  <c r="AD60" i="1"/>
  <c r="BK60" i="1"/>
  <c r="W60" i="1"/>
  <c r="BD60" i="1"/>
  <c r="V60" i="1"/>
  <c r="BC60" i="1"/>
  <c r="AC60" i="1"/>
  <c r="BJ60" i="1"/>
  <c r="X60" i="1"/>
  <c r="BE60" i="1"/>
  <c r="Y60" i="1"/>
  <c r="BF60" i="1"/>
  <c r="A62" i="1"/>
  <c r="I60" i="1" l="1"/>
  <c r="H60" i="1" s="1"/>
  <c r="B61" i="1"/>
  <c r="M62" i="1"/>
  <c r="N62" i="1"/>
  <c r="O62" i="1"/>
  <c r="P62" i="1"/>
  <c r="Q62" i="1"/>
  <c r="R62" i="1"/>
  <c r="K62" i="1"/>
  <c r="S62" i="1"/>
  <c r="L62" i="1"/>
  <c r="T62" i="1"/>
  <c r="AY62" i="1"/>
  <c r="BA62" i="1"/>
  <c r="AG61" i="1" a="1"/>
  <c r="AG61" i="1" s="1"/>
  <c r="AV62" i="1"/>
  <c r="AI61" i="1" a="1"/>
  <c r="AI61" i="1" s="1"/>
  <c r="AU62" i="1"/>
  <c r="AL61" i="1" a="1"/>
  <c r="AL61" i="1" s="1"/>
  <c r="AH61" i="1" a="1"/>
  <c r="AH61" i="1" s="1"/>
  <c r="AK61" i="1" a="1"/>
  <c r="AK61" i="1" s="1"/>
  <c r="AP61" i="1" a="1"/>
  <c r="AP61" i="1" s="1"/>
  <c r="AO61" i="1" a="1"/>
  <c r="AO61" i="1" s="1"/>
  <c r="AN61" i="1" a="1"/>
  <c r="AN61" i="1" s="1"/>
  <c r="AR62" i="1"/>
  <c r="AS62" i="1"/>
  <c r="AW62" i="1"/>
  <c r="D62" i="1"/>
  <c r="E62" i="1" s="1"/>
  <c r="AX62" i="1"/>
  <c r="AM61" i="1" a="1"/>
  <c r="AM61" i="1" s="1"/>
  <c r="AT62" i="1"/>
  <c r="F59" i="1"/>
  <c r="G59" i="1"/>
  <c r="C62" i="1"/>
  <c r="AZ63" i="1" s="1"/>
  <c r="AC61" i="1"/>
  <c r="BJ61" i="1"/>
  <c r="AB61" i="1"/>
  <c r="BI61" i="1"/>
  <c r="W61" i="1"/>
  <c r="BD61" i="1"/>
  <c r="Y61" i="1"/>
  <c r="BF61" i="1"/>
  <c r="AE61" i="1"/>
  <c r="BL61" i="1"/>
  <c r="X61" i="1"/>
  <c r="BE61" i="1"/>
  <c r="V61" i="1"/>
  <c r="BC61" i="1"/>
  <c r="Z61" i="1"/>
  <c r="BG61" i="1"/>
  <c r="AD61" i="1"/>
  <c r="BK61" i="1"/>
  <c r="AA61" i="1"/>
  <c r="BH61" i="1"/>
  <c r="A63" i="1"/>
  <c r="F60" i="1" l="1"/>
  <c r="I61" i="1"/>
  <c r="H61" i="1" s="1"/>
  <c r="H62" i="1" s="1"/>
  <c r="K63" i="1"/>
  <c r="S63" i="1"/>
  <c r="L63" i="1"/>
  <c r="T63" i="1"/>
  <c r="M63" i="1"/>
  <c r="N63" i="1"/>
  <c r="O63" i="1"/>
  <c r="P63" i="1"/>
  <c r="Q63" i="1"/>
  <c r="R63" i="1"/>
  <c r="AK62" i="1" a="1"/>
  <c r="AK62" i="1" s="1"/>
  <c r="AM62" i="1" a="1"/>
  <c r="AM62" i="1" s="1"/>
  <c r="AX63" i="1"/>
  <c r="AN62" i="1" a="1"/>
  <c r="AN62" i="1" s="1"/>
  <c r="AP62" i="1" a="1"/>
  <c r="AP62" i="1" s="1"/>
  <c r="AT63" i="1"/>
  <c r="AR63" i="1"/>
  <c r="AU63" i="1"/>
  <c r="AO62" i="1" a="1"/>
  <c r="AO62" i="1" s="1"/>
  <c r="AI62" i="1" a="1"/>
  <c r="AI62" i="1" s="1"/>
  <c r="BA63" i="1"/>
  <c r="AH62" i="1" a="1"/>
  <c r="AH62" i="1" s="1"/>
  <c r="AV63" i="1"/>
  <c r="AL62" i="1" a="1"/>
  <c r="AL62" i="1" s="1"/>
  <c r="D63" i="1"/>
  <c r="E63" i="1" s="1"/>
  <c r="AW63" i="1"/>
  <c r="AY63" i="1"/>
  <c r="AG62" i="1" a="1"/>
  <c r="AG62" i="1" s="1"/>
  <c r="AS63" i="1"/>
  <c r="AJ62" i="1" a="1"/>
  <c r="AJ62" i="1" s="1"/>
  <c r="G60" i="1"/>
  <c r="C63" i="1"/>
  <c r="AZ64" i="1" s="1"/>
  <c r="B62" i="1"/>
  <c r="V62" i="1"/>
  <c r="BC62" i="1"/>
  <c r="I62" i="1" s="1"/>
  <c r="AC62" i="1"/>
  <c r="BJ62" i="1"/>
  <c r="AE62" i="1"/>
  <c r="BL62" i="1"/>
  <c r="X62" i="1"/>
  <c r="BE62" i="1"/>
  <c r="Z62" i="1"/>
  <c r="BG62" i="1"/>
  <c r="AD62" i="1"/>
  <c r="BK62" i="1"/>
  <c r="AB62" i="1"/>
  <c r="BI62" i="1"/>
  <c r="W62" i="1"/>
  <c r="BD62" i="1"/>
  <c r="Y62" i="1"/>
  <c r="BF62" i="1"/>
  <c r="AA62" i="1"/>
  <c r="BH62" i="1"/>
  <c r="A64" i="1"/>
  <c r="Q64" i="1" l="1"/>
  <c r="R64" i="1"/>
  <c r="K64" i="1"/>
  <c r="S64" i="1"/>
  <c r="L64" i="1"/>
  <c r="T64" i="1"/>
  <c r="M64" i="1"/>
  <c r="N64" i="1"/>
  <c r="O64" i="1"/>
  <c r="P64" i="1"/>
  <c r="AI63" i="1" a="1"/>
  <c r="AI63" i="1" s="1"/>
  <c r="AS64" i="1"/>
  <c r="AX64" i="1"/>
  <c r="AO63" i="1" a="1"/>
  <c r="AO63" i="1" s="1"/>
  <c r="AP63" i="1" a="1"/>
  <c r="AP63" i="1" s="1"/>
  <c r="AL63" i="1" a="1"/>
  <c r="AL63" i="1" s="1"/>
  <c r="AU64" i="1"/>
  <c r="AG63" i="1" a="1"/>
  <c r="AG63" i="1" s="1"/>
  <c r="AV64" i="1"/>
  <c r="AR64" i="1"/>
  <c r="AM63" i="1" a="1"/>
  <c r="AM63" i="1" s="1"/>
  <c r="AJ63" i="1" a="1"/>
  <c r="AJ63" i="1" s="1"/>
  <c r="AY64" i="1"/>
  <c r="AH63" i="1" a="1"/>
  <c r="AH63" i="1" s="1"/>
  <c r="AT64" i="1"/>
  <c r="AW64" i="1"/>
  <c r="BA64" i="1"/>
  <c r="AK63" i="1" a="1"/>
  <c r="AK63" i="1" s="1"/>
  <c r="D64" i="1"/>
  <c r="E64" i="1" s="1"/>
  <c r="AN63" i="1" a="1"/>
  <c r="AN63" i="1" s="1"/>
  <c r="AN64" i="1" s="1" a="1"/>
  <c r="AN64" i="1" s="1"/>
  <c r="F61" i="1"/>
  <c r="G61" i="1"/>
  <c r="C64" i="1"/>
  <c r="AZ65" i="1" s="1"/>
  <c r="B63" i="1"/>
  <c r="Y63" i="1"/>
  <c r="BF63" i="1"/>
  <c r="AA63" i="1"/>
  <c r="BH63" i="1"/>
  <c r="Z63" i="1"/>
  <c r="BG63" i="1"/>
  <c r="AB63" i="1"/>
  <c r="BI63" i="1"/>
  <c r="X63" i="1"/>
  <c r="BE63" i="1"/>
  <c r="AD63" i="1"/>
  <c r="BK63" i="1"/>
  <c r="AE63" i="1"/>
  <c r="BL63" i="1"/>
  <c r="V63" i="1"/>
  <c r="BC63" i="1"/>
  <c r="I63" i="1" s="1"/>
  <c r="H63" i="1" s="1"/>
  <c r="AC63" i="1"/>
  <c r="BJ63" i="1"/>
  <c r="W63" i="1"/>
  <c r="BD63" i="1"/>
  <c r="A65" i="1"/>
  <c r="O65" i="1" l="1"/>
  <c r="P65" i="1"/>
  <c r="Q65" i="1"/>
  <c r="R65" i="1"/>
  <c r="K65" i="1"/>
  <c r="S65" i="1"/>
  <c r="L65" i="1"/>
  <c r="T65" i="1"/>
  <c r="M65" i="1"/>
  <c r="N65" i="1"/>
  <c r="AH64" i="1" a="1"/>
  <c r="AH64" i="1" s="1"/>
  <c r="AL64" i="1" a="1"/>
  <c r="AL64" i="1" s="1"/>
  <c r="AY65" i="1"/>
  <c r="AP64" i="1" a="1"/>
  <c r="AP64" i="1" s="1"/>
  <c r="AT65" i="1"/>
  <c r="AU65" i="1"/>
  <c r="AJ64" i="1" a="1"/>
  <c r="AJ64" i="1" s="1"/>
  <c r="AO64" i="1" a="1"/>
  <c r="AO64" i="1" s="1"/>
  <c r="AM64" i="1" a="1"/>
  <c r="AM64" i="1" s="1"/>
  <c r="AX65" i="1"/>
  <c r="AK64" i="1" a="1"/>
  <c r="AK64" i="1" s="1"/>
  <c r="AR65" i="1"/>
  <c r="AS65" i="1"/>
  <c r="BA65" i="1"/>
  <c r="AV65" i="1"/>
  <c r="AI64" i="1" a="1"/>
  <c r="AI64" i="1" s="1"/>
  <c r="D65" i="1"/>
  <c r="E65" i="1" s="1"/>
  <c r="AW65" i="1"/>
  <c r="AG64" i="1" a="1"/>
  <c r="AG64" i="1" s="1"/>
  <c r="F62" i="1"/>
  <c r="G62" i="1"/>
  <c r="B64" i="1"/>
  <c r="C65" i="1"/>
  <c r="AZ66" i="1" s="1"/>
  <c r="W64" i="1"/>
  <c r="BD64" i="1"/>
  <c r="AD64" i="1"/>
  <c r="BK64" i="1"/>
  <c r="V64" i="1"/>
  <c r="BC64" i="1"/>
  <c r="AC64" i="1"/>
  <c r="BJ64" i="1"/>
  <c r="AE64" i="1"/>
  <c r="BL64" i="1"/>
  <c r="X64" i="1"/>
  <c r="BE64" i="1"/>
  <c r="Y64" i="1"/>
  <c r="BF64" i="1"/>
  <c r="Z64" i="1"/>
  <c r="BG64" i="1"/>
  <c r="AB64" i="1"/>
  <c r="BI64" i="1"/>
  <c r="AA64" i="1"/>
  <c r="BH64" i="1"/>
  <c r="A66" i="1"/>
  <c r="I64" i="1" l="1"/>
  <c r="H64" i="1" s="1"/>
  <c r="M66" i="1"/>
  <c r="N66" i="1"/>
  <c r="O66" i="1"/>
  <c r="P66" i="1"/>
  <c r="Q66" i="1"/>
  <c r="R66" i="1"/>
  <c r="K66" i="1"/>
  <c r="S66" i="1"/>
  <c r="T66" i="1"/>
  <c r="L66" i="1"/>
  <c r="AO65" i="1" a="1"/>
  <c r="AO65" i="1" s="1"/>
  <c r="AV66" i="1"/>
  <c r="F64" i="1"/>
  <c r="BA66" i="1"/>
  <c r="AG65" i="1" a="1"/>
  <c r="AG65" i="1" s="1"/>
  <c r="AW66" i="1"/>
  <c r="AM65" i="1" a="1"/>
  <c r="AM65" i="1" s="1"/>
  <c r="AI65" i="1" a="1"/>
  <c r="AI65" i="1" s="1"/>
  <c r="AH65" i="1" a="1"/>
  <c r="AH65" i="1" s="1"/>
  <c r="AS66" i="1"/>
  <c r="AJ65" i="1" a="1"/>
  <c r="AJ65" i="1" s="1"/>
  <c r="AR66" i="1"/>
  <c r="AN65" i="1" a="1"/>
  <c r="AN65" i="1" s="1"/>
  <c r="AK65" i="1" a="1"/>
  <c r="AK65" i="1" s="1"/>
  <c r="AU66" i="1"/>
  <c r="AY66" i="1"/>
  <c r="AP65" i="1" a="1"/>
  <c r="AP65" i="1" s="1"/>
  <c r="AT66" i="1"/>
  <c r="D66" i="1"/>
  <c r="E66" i="1" s="1"/>
  <c r="AL65" i="1" a="1"/>
  <c r="AL65" i="1" s="1"/>
  <c r="AX66" i="1"/>
  <c r="F63" i="1"/>
  <c r="G63" i="1"/>
  <c r="AE65" i="1"/>
  <c r="BL65" i="1"/>
  <c r="AC65" i="1"/>
  <c r="BJ65" i="1"/>
  <c r="W65" i="1"/>
  <c r="BD65" i="1"/>
  <c r="Y65" i="1"/>
  <c r="BF65" i="1"/>
  <c r="AA65" i="1"/>
  <c r="BH65" i="1"/>
  <c r="V65" i="1"/>
  <c r="BC65" i="1"/>
  <c r="I65" i="1" s="1"/>
  <c r="AD65" i="1"/>
  <c r="BK65" i="1"/>
  <c r="Z65" i="1"/>
  <c r="BG65" i="1"/>
  <c r="X65" i="1"/>
  <c r="BE65" i="1"/>
  <c r="AB65" i="1"/>
  <c r="BI65" i="1"/>
  <c r="A67" i="1"/>
  <c r="B65" i="1"/>
  <c r="C66" i="1"/>
  <c r="AZ67" i="1" s="1"/>
  <c r="H65" i="1" l="1"/>
  <c r="AP66" i="1" a="1"/>
  <c r="AP66" i="1" s="1"/>
  <c r="K67" i="1"/>
  <c r="S67" i="1"/>
  <c r="L67" i="1"/>
  <c r="T67" i="1"/>
  <c r="M67" i="1"/>
  <c r="N67" i="1"/>
  <c r="O67" i="1"/>
  <c r="P67" i="1"/>
  <c r="Q67" i="1"/>
  <c r="R67" i="1"/>
  <c r="AX67" i="1"/>
  <c r="AL66" i="1" a="1"/>
  <c r="AL66" i="1" s="1"/>
  <c r="AN66" i="1" a="1"/>
  <c r="AN66" i="1" s="1"/>
  <c r="AY67" i="1"/>
  <c r="AR67" i="1"/>
  <c r="AO66" i="1" a="1"/>
  <c r="AO66" i="1" s="1"/>
  <c r="BA67" i="1"/>
  <c r="AH66" i="1" a="1"/>
  <c r="AH66" i="1" s="1"/>
  <c r="AW67" i="1"/>
  <c r="AJ66" i="1" a="1"/>
  <c r="AJ66" i="1" s="1"/>
  <c r="AI66" i="1" a="1"/>
  <c r="AI66" i="1" s="1"/>
  <c r="AV67" i="1"/>
  <c r="AU67" i="1"/>
  <c r="AS67" i="1"/>
  <c r="D67" i="1"/>
  <c r="E67" i="1" s="1"/>
  <c r="AM66" i="1" a="1"/>
  <c r="AM66" i="1" s="1"/>
  <c r="AK66" i="1" a="1"/>
  <c r="AK66" i="1" s="1"/>
  <c r="AG66" i="1" a="1"/>
  <c r="AG66" i="1" s="1"/>
  <c r="AT67" i="1"/>
  <c r="G64" i="1"/>
  <c r="X66" i="1"/>
  <c r="BE66" i="1"/>
  <c r="B66" i="1"/>
  <c r="V66" i="1"/>
  <c r="BC66" i="1"/>
  <c r="AD66" i="1"/>
  <c r="BK66" i="1"/>
  <c r="Z66" i="1"/>
  <c r="BG66" i="1"/>
  <c r="AA66" i="1"/>
  <c r="BH66" i="1"/>
  <c r="Y66" i="1"/>
  <c r="BF66" i="1"/>
  <c r="AB66" i="1"/>
  <c r="BI66" i="1"/>
  <c r="AC66" i="1"/>
  <c r="BJ66" i="1"/>
  <c r="W66" i="1"/>
  <c r="BD66" i="1"/>
  <c r="AE66" i="1"/>
  <c r="BL66" i="1"/>
  <c r="C67" i="1"/>
  <c r="AZ68" i="1" s="1"/>
  <c r="A68" i="1"/>
  <c r="I66" i="1" l="1"/>
  <c r="H66" i="1" s="1"/>
  <c r="Q68" i="1"/>
  <c r="R68" i="1"/>
  <c r="K68" i="1"/>
  <c r="S68" i="1"/>
  <c r="L68" i="1"/>
  <c r="T68" i="1"/>
  <c r="M68" i="1"/>
  <c r="N68" i="1"/>
  <c r="O68" i="1"/>
  <c r="P68" i="1"/>
  <c r="AN67" i="1" a="1"/>
  <c r="AN67" i="1" s="1"/>
  <c r="AW68" i="1"/>
  <c r="AT68" i="1"/>
  <c r="AS68" i="1"/>
  <c r="AH67" i="1" a="1"/>
  <c r="AH67" i="1" s="1"/>
  <c r="AG67" i="1" a="1"/>
  <c r="AG67" i="1" s="1"/>
  <c r="AU68" i="1"/>
  <c r="AP67" i="1" a="1"/>
  <c r="AP67" i="1" s="1"/>
  <c r="AV68" i="1"/>
  <c r="BA68" i="1"/>
  <c r="AM67" i="1" a="1"/>
  <c r="AM67" i="1" s="1"/>
  <c r="AI67" i="1" a="1"/>
  <c r="AI67" i="1" s="1"/>
  <c r="AO67" i="1" a="1"/>
  <c r="AO67" i="1" s="1"/>
  <c r="AK67" i="1" a="1"/>
  <c r="AK67" i="1" s="1"/>
  <c r="AL67" i="1" a="1"/>
  <c r="AL67" i="1" s="1"/>
  <c r="AR68" i="1"/>
  <c r="AX68" i="1"/>
  <c r="AY68" i="1"/>
  <c r="D68" i="1"/>
  <c r="E68" i="1" s="1"/>
  <c r="AJ67" i="1" a="1"/>
  <c r="AJ67" i="1" s="1"/>
  <c r="F65" i="1"/>
  <c r="G65" i="1"/>
  <c r="Y67" i="1"/>
  <c r="BF67" i="1"/>
  <c r="AB67" i="1"/>
  <c r="BI67" i="1"/>
  <c r="AD67" i="1"/>
  <c r="BK67" i="1"/>
  <c r="V67" i="1"/>
  <c r="BC67" i="1"/>
  <c r="AC67" i="1"/>
  <c r="BJ67" i="1"/>
  <c r="W67" i="1"/>
  <c r="BD67" i="1"/>
  <c r="X67" i="1"/>
  <c r="BE67" i="1"/>
  <c r="Z67" i="1"/>
  <c r="BG67" i="1"/>
  <c r="AA67" i="1"/>
  <c r="BH67" i="1"/>
  <c r="AE67" i="1"/>
  <c r="BL67" i="1"/>
  <c r="A69" i="1"/>
  <c r="C68" i="1"/>
  <c r="AZ69" i="1" s="1"/>
  <c r="B67" i="1"/>
  <c r="I67" i="1" l="1"/>
  <c r="H67" i="1" s="1"/>
  <c r="O69" i="1"/>
  <c r="P69" i="1"/>
  <c r="Q69" i="1"/>
  <c r="R69" i="1"/>
  <c r="K69" i="1"/>
  <c r="S69" i="1"/>
  <c r="L69" i="1"/>
  <c r="T69" i="1"/>
  <c r="M69" i="1"/>
  <c r="N69" i="1"/>
  <c r="AL68" i="1" a="1"/>
  <c r="AL68" i="1" s="1"/>
  <c r="AU69" i="1"/>
  <c r="AK68" i="1" a="1"/>
  <c r="AK68" i="1" s="1"/>
  <c r="AG68" i="1" a="1"/>
  <c r="AG68" i="1" s="1"/>
  <c r="AJ68" i="1" a="1"/>
  <c r="AJ68" i="1" s="1"/>
  <c r="AO68" i="1" a="1"/>
  <c r="AO68" i="1" s="1"/>
  <c r="AH68" i="1" a="1"/>
  <c r="AH68" i="1" s="1"/>
  <c r="AI68" i="1" a="1"/>
  <c r="AI68" i="1" s="1"/>
  <c r="AS69" i="1"/>
  <c r="AM68" i="1" a="1"/>
  <c r="AM68" i="1" s="1"/>
  <c r="AT69" i="1"/>
  <c r="AY69" i="1"/>
  <c r="BA69" i="1"/>
  <c r="AW69" i="1"/>
  <c r="D69" i="1"/>
  <c r="E69" i="1" s="1"/>
  <c r="AX69" i="1"/>
  <c r="AV69" i="1"/>
  <c r="AN68" i="1" a="1"/>
  <c r="AN68" i="1" s="1"/>
  <c r="B68" i="1"/>
  <c r="AR69" i="1"/>
  <c r="AP68" i="1" a="1"/>
  <c r="AP68" i="1" s="1"/>
  <c r="F66" i="1"/>
  <c r="G66" i="1"/>
  <c r="AA68" i="1"/>
  <c r="BH68" i="1"/>
  <c r="AB68" i="1"/>
  <c r="BI68" i="1"/>
  <c r="X68" i="1"/>
  <c r="BE68" i="1"/>
  <c r="AD68" i="1"/>
  <c r="BK68" i="1"/>
  <c r="Y68" i="1"/>
  <c r="BF68" i="1"/>
  <c r="V68" i="1"/>
  <c r="BC68" i="1"/>
  <c r="I68" i="1" s="1"/>
  <c r="AC68" i="1"/>
  <c r="BJ68" i="1"/>
  <c r="W68" i="1"/>
  <c r="BD68" i="1"/>
  <c r="Z68" i="1"/>
  <c r="BG68" i="1"/>
  <c r="AE68" i="1"/>
  <c r="BL68" i="1"/>
  <c r="C69" i="1"/>
  <c r="A70" i="1"/>
  <c r="H68" i="1" l="1"/>
  <c r="F67" i="1"/>
  <c r="M70" i="1"/>
  <c r="N70" i="1"/>
  <c r="O70" i="1"/>
  <c r="P70" i="1"/>
  <c r="Q70" i="1"/>
  <c r="R70" i="1"/>
  <c r="K70" i="1"/>
  <c r="S70" i="1"/>
  <c r="L70" i="1"/>
  <c r="T70" i="1"/>
  <c r="AG69" i="1" a="1"/>
  <c r="AG69" i="1" s="1"/>
  <c r="AR70" i="1"/>
  <c r="AH69" i="1" a="1"/>
  <c r="AH69" i="1" s="1"/>
  <c r="AY70" i="1"/>
  <c r="AZ70" i="1"/>
  <c r="AV70" i="1"/>
  <c r="AT70" i="1"/>
  <c r="AM69" i="1" a="1"/>
  <c r="AM69" i="1" s="1"/>
  <c r="AP69" i="1" a="1"/>
  <c r="AP69" i="1" s="1"/>
  <c r="AS70" i="1"/>
  <c r="AU70" i="1"/>
  <c r="AW70" i="1"/>
  <c r="AI69" i="1" a="1"/>
  <c r="AI69" i="1" s="1"/>
  <c r="AN69" i="1" a="1"/>
  <c r="AN69" i="1" s="1"/>
  <c r="BA70" i="1"/>
  <c r="AL69" i="1" a="1"/>
  <c r="AL69" i="1" s="1"/>
  <c r="AO69" i="1" a="1"/>
  <c r="AO69" i="1" s="1"/>
  <c r="D70" i="1"/>
  <c r="E70" i="1" s="1"/>
  <c r="AX70" i="1"/>
  <c r="AJ69" i="1" a="1"/>
  <c r="AJ69" i="1" s="1"/>
  <c r="AK69" i="1" a="1"/>
  <c r="AK69" i="1" s="1"/>
  <c r="G67" i="1"/>
  <c r="X69" i="1"/>
  <c r="BE69" i="1"/>
  <c r="AC69" i="1"/>
  <c r="BJ69" i="1"/>
  <c r="W69" i="1"/>
  <c r="BD69" i="1"/>
  <c r="AE69" i="1"/>
  <c r="BL69" i="1"/>
  <c r="AB69" i="1"/>
  <c r="BI69" i="1"/>
  <c r="Z69" i="1"/>
  <c r="BG69" i="1"/>
  <c r="V69" i="1"/>
  <c r="BC69" i="1"/>
  <c r="I69" i="1" s="1"/>
  <c r="AA69" i="1"/>
  <c r="BH69" i="1"/>
  <c r="AD69" i="1"/>
  <c r="BK69" i="1"/>
  <c r="Y69" i="1"/>
  <c r="BF69" i="1"/>
  <c r="B69" i="1"/>
  <c r="A71" i="1"/>
  <c r="C70" i="1"/>
  <c r="H69" i="1" l="1"/>
  <c r="K71" i="1"/>
  <c r="S71" i="1"/>
  <c r="L71" i="1"/>
  <c r="T71" i="1"/>
  <c r="M71" i="1"/>
  <c r="N71" i="1"/>
  <c r="O71" i="1"/>
  <c r="P71" i="1"/>
  <c r="Q71" i="1"/>
  <c r="R71" i="1"/>
  <c r="AL70" i="1" a="1"/>
  <c r="AL70" i="1" s="1"/>
  <c r="AW71" i="1" s="1"/>
  <c r="AJ70" i="1" a="1"/>
  <c r="AJ70" i="1" s="1"/>
  <c r="AU71" i="1" s="1"/>
  <c r="AK70" i="1" a="1"/>
  <c r="AK70" i="1" s="1"/>
  <c r="AV71" i="1" s="1"/>
  <c r="AN70" i="1" a="1"/>
  <c r="AN70" i="1" s="1"/>
  <c r="AY71" i="1" s="1"/>
  <c r="AI70" i="1" a="1"/>
  <c r="AI70" i="1" s="1"/>
  <c r="AM70" i="1" a="1"/>
  <c r="AM70" i="1" s="1"/>
  <c r="AP70" i="1" a="1"/>
  <c r="AP70" i="1" s="1"/>
  <c r="F68" i="1"/>
  <c r="AO70" i="1" a="1"/>
  <c r="AO70" i="1" s="1"/>
  <c r="AH70" i="1" a="1"/>
  <c r="AH70" i="1" s="1"/>
  <c r="AG70" i="1" a="1"/>
  <c r="AG70" i="1" s="1"/>
  <c r="G68" i="1"/>
  <c r="AC70" i="1"/>
  <c r="BJ70" i="1"/>
  <c r="Y70" i="1"/>
  <c r="BF70" i="1"/>
  <c r="AE70" i="1"/>
  <c r="BL70" i="1"/>
  <c r="X70" i="1"/>
  <c r="BE70" i="1"/>
  <c r="AA70" i="1"/>
  <c r="BH70" i="1"/>
  <c r="B70" i="1"/>
  <c r="D71" i="1"/>
  <c r="E71" i="1" s="1"/>
  <c r="V70" i="1"/>
  <c r="BC70" i="1"/>
  <c r="I70" i="1" s="1"/>
  <c r="AD70" i="1"/>
  <c r="BK70" i="1"/>
  <c r="AB70" i="1"/>
  <c r="BI70" i="1"/>
  <c r="W70" i="1"/>
  <c r="BD70" i="1"/>
  <c r="C71" i="1"/>
  <c r="AL71" i="1" s="1" a="1"/>
  <c r="AL71" i="1" s="1"/>
  <c r="Z70" i="1"/>
  <c r="BG70" i="1"/>
  <c r="A72" i="1"/>
  <c r="H70" i="1" l="1"/>
  <c r="AY72" i="1"/>
  <c r="L72" i="1"/>
  <c r="T72" i="1"/>
  <c r="M72" i="1"/>
  <c r="N72" i="1"/>
  <c r="O72" i="1"/>
  <c r="P72" i="1"/>
  <c r="K72" i="1"/>
  <c r="S72" i="1"/>
  <c r="Q72" i="1"/>
  <c r="R72" i="1"/>
  <c r="AJ71" i="1" a="1"/>
  <c r="AJ71" i="1" s="1"/>
  <c r="AN71" i="1" a="1"/>
  <c r="AN71" i="1" s="1"/>
  <c r="AV72" i="1"/>
  <c r="AW72" i="1"/>
  <c r="AK71" i="1" a="1"/>
  <c r="AK71" i="1" s="1"/>
  <c r="D72" i="1"/>
  <c r="E72" i="1" s="1"/>
  <c r="AU72" i="1"/>
  <c r="F69" i="1"/>
  <c r="AH71" i="1" a="1"/>
  <c r="AH71" i="1" s="1"/>
  <c r="AS71" i="1"/>
  <c r="AS72" i="1" s="1"/>
  <c r="AP71" i="1" a="1"/>
  <c r="AP71" i="1" s="1"/>
  <c r="BA71" i="1"/>
  <c r="BA72" i="1" s="1"/>
  <c r="AO71" i="1" a="1"/>
  <c r="AO71" i="1" s="1"/>
  <c r="AZ71" i="1"/>
  <c r="AZ72" i="1" s="1"/>
  <c r="AM71" i="1" a="1"/>
  <c r="AM71" i="1" s="1"/>
  <c r="AX71" i="1"/>
  <c r="AX72" i="1" s="1"/>
  <c r="AI71" i="1" a="1"/>
  <c r="AI71" i="1" s="1"/>
  <c r="AT71" i="1"/>
  <c r="AT72" i="1" s="1"/>
  <c r="AG71" i="1" a="1"/>
  <c r="AG71" i="1" s="1"/>
  <c r="AR71" i="1"/>
  <c r="AR72" i="1" s="1"/>
  <c r="G69" i="1"/>
  <c r="AE71" i="1"/>
  <c r="BL71" i="1"/>
  <c r="AA71" i="1"/>
  <c r="BH71" i="1"/>
  <c r="X71" i="1"/>
  <c r="BE71" i="1"/>
  <c r="AB71" i="1"/>
  <c r="BI71" i="1"/>
  <c r="V71" i="1"/>
  <c r="BC71" i="1"/>
  <c r="I71" i="1" s="1"/>
  <c r="W71" i="1"/>
  <c r="BD71" i="1"/>
  <c r="Y71" i="1"/>
  <c r="BF71" i="1"/>
  <c r="AC71" i="1"/>
  <c r="BJ71" i="1"/>
  <c r="Z71" i="1"/>
  <c r="BG71" i="1"/>
  <c r="B71" i="1"/>
  <c r="C72" i="1"/>
  <c r="AL72" i="1" s="1" a="1"/>
  <c r="AL72" i="1" s="1"/>
  <c r="AD71" i="1"/>
  <c r="BK71" i="1"/>
  <c r="A73" i="1"/>
  <c r="H71" i="1" l="1"/>
  <c r="R73" i="1"/>
  <c r="K73" i="1"/>
  <c r="S73" i="1"/>
  <c r="L73" i="1"/>
  <c r="T73" i="1"/>
  <c r="M73" i="1"/>
  <c r="N73" i="1"/>
  <c r="Q73" i="1"/>
  <c r="O73" i="1"/>
  <c r="P73" i="1"/>
  <c r="F71" i="1"/>
  <c r="AG72" i="1" a="1"/>
  <c r="AG72" i="1" s="1"/>
  <c r="AN72" i="1" a="1"/>
  <c r="AN72" i="1" s="1"/>
  <c r="AP72" i="1" a="1"/>
  <c r="AP72" i="1" s="1"/>
  <c r="AI72" i="1" a="1"/>
  <c r="AI72" i="1" s="1"/>
  <c r="AH72" i="1" a="1"/>
  <c r="AH72" i="1" s="1"/>
  <c r="AX73" i="1"/>
  <c r="AK72" i="1" a="1"/>
  <c r="AK72" i="1" s="1"/>
  <c r="AS73" i="1"/>
  <c r="AM72" i="1" a="1"/>
  <c r="AM72" i="1" s="1"/>
  <c r="AU73" i="1"/>
  <c r="AW73" i="1"/>
  <c r="BA73" i="1"/>
  <c r="AT73" i="1"/>
  <c r="AZ73" i="1"/>
  <c r="AY73" i="1"/>
  <c r="AV73" i="1"/>
  <c r="D73" i="1"/>
  <c r="E73" i="1" s="1"/>
  <c r="AR73" i="1"/>
  <c r="AO72" i="1" a="1"/>
  <c r="AO72" i="1" s="1"/>
  <c r="AJ72" i="1" a="1"/>
  <c r="AJ72" i="1" s="1"/>
  <c r="F70" i="1"/>
  <c r="G70" i="1"/>
  <c r="B72" i="1"/>
  <c r="AD72" i="1"/>
  <c r="BK72" i="1"/>
  <c r="V72" i="1"/>
  <c r="BC72" i="1"/>
  <c r="I72" i="1" s="1"/>
  <c r="W72" i="1"/>
  <c r="BD72" i="1"/>
  <c r="Y72" i="1"/>
  <c r="BF72" i="1"/>
  <c r="AA72" i="1"/>
  <c r="BH72" i="1"/>
  <c r="AE72" i="1"/>
  <c r="BL72" i="1"/>
  <c r="AC72" i="1"/>
  <c r="BJ72" i="1"/>
  <c r="X72" i="1"/>
  <c r="BE72" i="1"/>
  <c r="Z72" i="1"/>
  <c r="BG72" i="1"/>
  <c r="AB72" i="1"/>
  <c r="BI72" i="1"/>
  <c r="C73" i="1"/>
  <c r="AL73" i="1" s="1" a="1"/>
  <c r="AL73" i="1" s="1"/>
  <c r="A74" i="1"/>
  <c r="H72" i="1" l="1"/>
  <c r="AJ73" i="1" a="1"/>
  <c r="AJ73" i="1" s="1"/>
  <c r="AO73" i="1" a="1"/>
  <c r="AO73" i="1" s="1"/>
  <c r="P74" i="1"/>
  <c r="Q74" i="1"/>
  <c r="R74" i="1"/>
  <c r="K74" i="1"/>
  <c r="S74" i="1"/>
  <c r="L74" i="1"/>
  <c r="T74" i="1"/>
  <c r="O74" i="1"/>
  <c r="M74" i="1"/>
  <c r="N74" i="1"/>
  <c r="F72" i="1"/>
  <c r="AY74" i="1"/>
  <c r="AK73" i="1" a="1"/>
  <c r="AK73" i="1" s="1"/>
  <c r="AZ74" i="1"/>
  <c r="AX74" i="1"/>
  <c r="AR74" i="1"/>
  <c r="AT74" i="1"/>
  <c r="AH73" i="1" a="1"/>
  <c r="AH73" i="1" s="1"/>
  <c r="AL74" i="1" a="1"/>
  <c r="AL74" i="1" s="1"/>
  <c r="BA74" i="1"/>
  <c r="AI73" i="1" a="1"/>
  <c r="AI73" i="1" s="1"/>
  <c r="AW74" i="1"/>
  <c r="AP73" i="1" a="1"/>
  <c r="AP73" i="1" s="1"/>
  <c r="AU74" i="1"/>
  <c r="AN73" i="1" a="1"/>
  <c r="AN73" i="1" s="1"/>
  <c r="AM73" i="1" a="1"/>
  <c r="AM73" i="1" s="1"/>
  <c r="AG73" i="1" a="1"/>
  <c r="AG73" i="1" s="1"/>
  <c r="D74" i="1"/>
  <c r="E74" i="1" s="1"/>
  <c r="AV74" i="1"/>
  <c r="AV75" i="1" s="1"/>
  <c r="AS74" i="1"/>
  <c r="G71" i="1"/>
  <c r="C74" i="1"/>
  <c r="AO74" i="1" s="1" a="1"/>
  <c r="AO74" i="1" s="1"/>
  <c r="B73" i="1"/>
  <c r="AC73" i="1"/>
  <c r="BJ73" i="1"/>
  <c r="AA73" i="1"/>
  <c r="BH73" i="1"/>
  <c r="Y73" i="1"/>
  <c r="BF73" i="1"/>
  <c r="V73" i="1"/>
  <c r="BC73" i="1"/>
  <c r="Z73" i="1"/>
  <c r="BG73" i="1"/>
  <c r="AD73" i="1"/>
  <c r="BK73" i="1"/>
  <c r="W73" i="1"/>
  <c r="BD73" i="1"/>
  <c r="AE73" i="1"/>
  <c r="BL73" i="1"/>
  <c r="AB73" i="1"/>
  <c r="BI73" i="1"/>
  <c r="X73" i="1"/>
  <c r="BE73" i="1"/>
  <c r="A75" i="1"/>
  <c r="I73" i="1" l="1"/>
  <c r="H73" i="1" s="1"/>
  <c r="N75" i="1"/>
  <c r="O75" i="1"/>
  <c r="P75" i="1"/>
  <c r="Q75" i="1"/>
  <c r="R75" i="1"/>
  <c r="M75" i="1"/>
  <c r="S75" i="1"/>
  <c r="T75" i="1"/>
  <c r="K75" i="1"/>
  <c r="L75" i="1"/>
  <c r="AT75" i="1"/>
  <c r="AP74" i="1" a="1"/>
  <c r="AP74" i="1" s="1"/>
  <c r="AW75" i="1"/>
  <c r="AG74" i="1" a="1"/>
  <c r="AG74" i="1" s="1"/>
  <c r="AX75" i="1"/>
  <c r="AM74" i="1" a="1"/>
  <c r="AM74" i="1" s="1"/>
  <c r="AY75" i="1"/>
  <c r="AS75" i="1"/>
  <c r="AZ75" i="1"/>
  <c r="AJ74" i="1" a="1"/>
  <c r="AJ74" i="1" s="1"/>
  <c r="AK74" i="1" a="1"/>
  <c r="AK74" i="1" s="1"/>
  <c r="AN74" i="1" a="1"/>
  <c r="AN74" i="1" s="1"/>
  <c r="AI74" i="1" a="1"/>
  <c r="AI74" i="1" s="1"/>
  <c r="AU75" i="1"/>
  <c r="BA75" i="1"/>
  <c r="D75" i="1"/>
  <c r="E75" i="1" s="1"/>
  <c r="AH74" i="1" a="1"/>
  <c r="AH74" i="1" s="1"/>
  <c r="AR75" i="1"/>
  <c r="G72" i="1"/>
  <c r="B74" i="1"/>
  <c r="AB74" i="1"/>
  <c r="BI74" i="1"/>
  <c r="X74" i="1"/>
  <c r="BE74" i="1"/>
  <c r="AD74" i="1"/>
  <c r="BK74" i="1"/>
  <c r="AE74" i="1"/>
  <c r="BL74" i="1"/>
  <c r="Y74" i="1"/>
  <c r="BF74" i="1"/>
  <c r="AA74" i="1"/>
  <c r="BH74" i="1"/>
  <c r="AC74" i="1"/>
  <c r="BJ74" i="1"/>
  <c r="V74" i="1"/>
  <c r="BC74" i="1"/>
  <c r="Z74" i="1"/>
  <c r="BG74" i="1"/>
  <c r="W74" i="1"/>
  <c r="BD74" i="1"/>
  <c r="C75" i="1"/>
  <c r="AO75" i="1" s="1" a="1"/>
  <c r="AO75" i="1" s="1"/>
  <c r="A76" i="1"/>
  <c r="F73" i="1" l="1"/>
  <c r="I74" i="1"/>
  <c r="H74" i="1" s="1"/>
  <c r="H75" i="1" s="1"/>
  <c r="L76" i="1"/>
  <c r="T76" i="1"/>
  <c r="M76" i="1"/>
  <c r="N76" i="1"/>
  <c r="O76" i="1"/>
  <c r="P76" i="1"/>
  <c r="K76" i="1"/>
  <c r="S76" i="1"/>
  <c r="Q76" i="1"/>
  <c r="R76" i="1"/>
  <c r="AL75" i="1" a="1"/>
  <c r="AL75" i="1" s="1"/>
  <c r="AK75" i="1" a="1"/>
  <c r="AK75" i="1" s="1"/>
  <c r="AP75" i="1" a="1"/>
  <c r="AP75" i="1" s="1"/>
  <c r="AJ75" i="1" a="1"/>
  <c r="AJ75" i="1" s="1"/>
  <c r="AG75" i="1" a="1"/>
  <c r="AG75" i="1" s="1"/>
  <c r="AT76" i="1"/>
  <c r="AV76" i="1"/>
  <c r="AR76" i="1"/>
  <c r="BA76" i="1"/>
  <c r="AH75" i="1" a="1"/>
  <c r="AH75" i="1" s="1"/>
  <c r="AU76" i="1"/>
  <c r="AY76" i="1"/>
  <c r="AX76" i="1"/>
  <c r="D76" i="1"/>
  <c r="E76" i="1" s="1"/>
  <c r="AZ76" i="1"/>
  <c r="AI75" i="1" a="1"/>
  <c r="AI75" i="1" s="1"/>
  <c r="AS76" i="1"/>
  <c r="AN75" i="1" a="1"/>
  <c r="AN75" i="1" s="1"/>
  <c r="AW76" i="1"/>
  <c r="AM75" i="1" a="1"/>
  <c r="AM75" i="1" s="1"/>
  <c r="G73" i="1"/>
  <c r="W75" i="1"/>
  <c r="BD75" i="1"/>
  <c r="AC75" i="1"/>
  <c r="BJ75" i="1"/>
  <c r="V75" i="1"/>
  <c r="BC75" i="1"/>
  <c r="I75" i="1" s="1"/>
  <c r="AA75" i="1"/>
  <c r="BH75" i="1"/>
  <c r="Z75" i="1"/>
  <c r="BG75" i="1"/>
  <c r="X75" i="1"/>
  <c r="BE75" i="1"/>
  <c r="AD75" i="1"/>
  <c r="BK75" i="1"/>
  <c r="AB75" i="1"/>
  <c r="BI75" i="1"/>
  <c r="AE75" i="1"/>
  <c r="BL75" i="1"/>
  <c r="Y75" i="1"/>
  <c r="BF75" i="1"/>
  <c r="B75" i="1"/>
  <c r="C76" i="1"/>
  <c r="AO76" i="1" s="1" a="1"/>
  <c r="AO76" i="1" s="1"/>
  <c r="A77" i="1"/>
  <c r="R77" i="1" l="1"/>
  <c r="K77" i="1"/>
  <c r="S77" i="1"/>
  <c r="L77" i="1"/>
  <c r="T77" i="1"/>
  <c r="M77" i="1"/>
  <c r="N77" i="1"/>
  <c r="Q77" i="1"/>
  <c r="O77" i="1"/>
  <c r="P77" i="1"/>
  <c r="AT77" i="1"/>
  <c r="AW77" i="1"/>
  <c r="AX77" i="1"/>
  <c r="AG76" i="1" a="1"/>
  <c r="AG76" i="1" s="1"/>
  <c r="AY77" i="1"/>
  <c r="AJ76" i="1" a="1"/>
  <c r="AJ76" i="1" s="1"/>
  <c r="AM76" i="1" a="1"/>
  <c r="AM76" i="1" s="1"/>
  <c r="AN76" i="1" a="1"/>
  <c r="AN76" i="1" s="1"/>
  <c r="AS77" i="1"/>
  <c r="AU77" i="1"/>
  <c r="AP76" i="1" a="1"/>
  <c r="AP76" i="1" s="1"/>
  <c r="AI76" i="1" a="1"/>
  <c r="AI76" i="1" s="1"/>
  <c r="AH76" i="1" a="1"/>
  <c r="AH76" i="1" s="1"/>
  <c r="AK76" i="1" a="1"/>
  <c r="AK76" i="1" s="1"/>
  <c r="AV77" i="1"/>
  <c r="AZ77" i="1"/>
  <c r="BA77" i="1"/>
  <c r="AL76" i="1" a="1"/>
  <c r="AL76" i="1" s="1"/>
  <c r="AR77" i="1"/>
  <c r="F74" i="1"/>
  <c r="G74" i="1"/>
  <c r="W76" i="1"/>
  <c r="BD76" i="1"/>
  <c r="AE76" i="1"/>
  <c r="BL76" i="1"/>
  <c r="C77" i="1"/>
  <c r="AO77" i="1" s="1" a="1"/>
  <c r="AO77" i="1" s="1"/>
  <c r="D77" i="1"/>
  <c r="E77" i="1" s="1"/>
  <c r="AA76" i="1"/>
  <c r="BH76" i="1"/>
  <c r="AC76" i="1"/>
  <c r="BJ76" i="1"/>
  <c r="AD76" i="1"/>
  <c r="BK76" i="1"/>
  <c r="Z76" i="1"/>
  <c r="BG76" i="1"/>
  <c r="AB76" i="1"/>
  <c r="BI76" i="1"/>
  <c r="Y76" i="1"/>
  <c r="BF76" i="1"/>
  <c r="X76" i="1"/>
  <c r="BE76" i="1"/>
  <c r="V76" i="1"/>
  <c r="BC76" i="1"/>
  <c r="B76" i="1"/>
  <c r="A78" i="1"/>
  <c r="I76" i="1" l="1"/>
  <c r="H76" i="1" s="1"/>
  <c r="P78" i="1"/>
  <c r="Q78" i="1"/>
  <c r="R78" i="1"/>
  <c r="K78" i="1"/>
  <c r="S78" i="1"/>
  <c r="L78" i="1"/>
  <c r="T78" i="1"/>
  <c r="O78" i="1"/>
  <c r="M78" i="1"/>
  <c r="N78" i="1"/>
  <c r="AV78" i="1"/>
  <c r="AM77" i="1" a="1"/>
  <c r="AM77" i="1" s="1"/>
  <c r="AK77" i="1" a="1"/>
  <c r="AK77" i="1" s="1"/>
  <c r="AJ77" i="1" a="1"/>
  <c r="AJ77" i="1" s="1"/>
  <c r="AR78" i="1"/>
  <c r="AH77" i="1" a="1"/>
  <c r="AH77" i="1" s="1"/>
  <c r="AY78" i="1"/>
  <c r="AI77" i="1" a="1"/>
  <c r="AI77" i="1" s="1"/>
  <c r="AG77" i="1" a="1"/>
  <c r="AG77" i="1" s="1"/>
  <c r="AP77" i="1" a="1"/>
  <c r="AP77" i="1" s="1"/>
  <c r="AX78" i="1"/>
  <c r="AL77" i="1" a="1"/>
  <c r="AL77" i="1" s="1"/>
  <c r="AU78" i="1"/>
  <c r="AW78" i="1"/>
  <c r="BA78" i="1"/>
  <c r="AS78" i="1"/>
  <c r="AT78" i="1"/>
  <c r="D78" i="1"/>
  <c r="E78" i="1" s="1"/>
  <c r="AZ78" i="1"/>
  <c r="AN77" i="1" a="1"/>
  <c r="AN77" i="1" s="1"/>
  <c r="F75" i="1"/>
  <c r="G75" i="1"/>
  <c r="C78" i="1"/>
  <c r="AO78" i="1" s="1" a="1"/>
  <c r="AO78" i="1" s="1"/>
  <c r="AE77" i="1"/>
  <c r="BL77" i="1"/>
  <c r="W77" i="1"/>
  <c r="BD77" i="1"/>
  <c r="X77" i="1"/>
  <c r="BE77" i="1"/>
  <c r="AA77" i="1"/>
  <c r="BH77" i="1"/>
  <c r="B77" i="1"/>
  <c r="AB77" i="1"/>
  <c r="BI77" i="1"/>
  <c r="AC77" i="1"/>
  <c r="BJ77" i="1"/>
  <c r="V77" i="1"/>
  <c r="BC77" i="1"/>
  <c r="Y77" i="1"/>
  <c r="BF77" i="1"/>
  <c r="AD77" i="1"/>
  <c r="BK77" i="1"/>
  <c r="Z77" i="1"/>
  <c r="BG77" i="1"/>
  <c r="A79" i="1"/>
  <c r="I77" i="1" l="1"/>
  <c r="H77" i="1" s="1"/>
  <c r="AN78" i="1" a="1"/>
  <c r="AN78" i="1" s="1"/>
  <c r="N79" i="1"/>
  <c r="O79" i="1"/>
  <c r="P79" i="1"/>
  <c r="Q79" i="1"/>
  <c r="R79" i="1"/>
  <c r="M79" i="1"/>
  <c r="K79" i="1"/>
  <c r="L79" i="1"/>
  <c r="S79" i="1"/>
  <c r="T79" i="1"/>
  <c r="AV79" i="1"/>
  <c r="BA79" i="1"/>
  <c r="AI78" i="1" a="1"/>
  <c r="AI78" i="1" s="1"/>
  <c r="AU79" i="1"/>
  <c r="AY79" i="1"/>
  <c r="AL78" i="1" a="1"/>
  <c r="AL78" i="1" s="1"/>
  <c r="AH78" i="1" a="1"/>
  <c r="AH78" i="1" s="1"/>
  <c r="AK78" i="1" a="1"/>
  <c r="AK78" i="1" s="1"/>
  <c r="AZ79" i="1"/>
  <c r="AW79" i="1"/>
  <c r="AM78" i="1" a="1"/>
  <c r="AM78" i="1" s="1"/>
  <c r="AX79" i="1"/>
  <c r="AR79" i="1"/>
  <c r="AT79" i="1"/>
  <c r="AP78" i="1" a="1"/>
  <c r="AP78" i="1" s="1"/>
  <c r="AP79" i="1" s="1" a="1"/>
  <c r="AP79" i="1" s="1"/>
  <c r="AJ78" i="1" a="1"/>
  <c r="AJ78" i="1" s="1"/>
  <c r="D79" i="1"/>
  <c r="E79" i="1" s="1"/>
  <c r="AS79" i="1"/>
  <c r="AG78" i="1" a="1"/>
  <c r="AG78" i="1" s="1"/>
  <c r="F76" i="1"/>
  <c r="G76" i="1"/>
  <c r="C79" i="1"/>
  <c r="AO79" i="1" s="1" a="1"/>
  <c r="AO79" i="1" s="1"/>
  <c r="AD78" i="1"/>
  <c r="BK78" i="1"/>
  <c r="AA78" i="1"/>
  <c r="BH78" i="1"/>
  <c r="AE78" i="1"/>
  <c r="BL78" i="1"/>
  <c r="AC78" i="1"/>
  <c r="BJ78" i="1"/>
  <c r="Z78" i="1"/>
  <c r="BG78" i="1"/>
  <c r="Y78" i="1"/>
  <c r="BF78" i="1"/>
  <c r="AB78" i="1"/>
  <c r="BI78" i="1"/>
  <c r="V78" i="1"/>
  <c r="BC78" i="1"/>
  <c r="W78" i="1"/>
  <c r="BD78" i="1"/>
  <c r="X78" i="1"/>
  <c r="BE78" i="1"/>
  <c r="B78" i="1"/>
  <c r="A80" i="1"/>
  <c r="F77" i="1" l="1"/>
  <c r="I78" i="1"/>
  <c r="H78" i="1" s="1"/>
  <c r="AG79" i="1" a="1"/>
  <c r="AG79" i="1" s="1"/>
  <c r="AS80" i="1"/>
  <c r="AK79" i="1" a="1"/>
  <c r="AK79" i="1" s="1"/>
  <c r="L80" i="1"/>
  <c r="T80" i="1"/>
  <c r="M80" i="1"/>
  <c r="N80" i="1"/>
  <c r="O80" i="1"/>
  <c r="P80" i="1"/>
  <c r="K80" i="1"/>
  <c r="S80" i="1"/>
  <c r="Q80" i="1"/>
  <c r="R80" i="1"/>
  <c r="AT80" i="1"/>
  <c r="AH79" i="1" a="1"/>
  <c r="AH79" i="1" s="1"/>
  <c r="AN79" i="1" a="1"/>
  <c r="AN79" i="1" s="1"/>
  <c r="AL79" i="1" a="1"/>
  <c r="AL79" i="1" s="1"/>
  <c r="AR80" i="1"/>
  <c r="AY80" i="1"/>
  <c r="AX80" i="1"/>
  <c r="AU80" i="1"/>
  <c r="AM79" i="1" a="1"/>
  <c r="AM79" i="1" s="1"/>
  <c r="AV80" i="1"/>
  <c r="AW80" i="1"/>
  <c r="AI79" i="1" a="1"/>
  <c r="AI79" i="1" s="1"/>
  <c r="D80" i="1"/>
  <c r="E80" i="1" s="1"/>
  <c r="AJ79" i="1" a="1"/>
  <c r="AJ79" i="1" s="1"/>
  <c r="AZ80" i="1"/>
  <c r="BA80" i="1"/>
  <c r="G77" i="1"/>
  <c r="B79" i="1"/>
  <c r="AE79" i="1"/>
  <c r="BL79" i="1"/>
  <c r="AB79" i="1"/>
  <c r="BI79" i="1"/>
  <c r="X79" i="1"/>
  <c r="BE79" i="1"/>
  <c r="Y79" i="1"/>
  <c r="BF79" i="1"/>
  <c r="Z79" i="1"/>
  <c r="BG79" i="1"/>
  <c r="AC79" i="1"/>
  <c r="BJ79" i="1"/>
  <c r="AD79" i="1"/>
  <c r="BK79" i="1"/>
  <c r="V79" i="1"/>
  <c r="BC79" i="1"/>
  <c r="AA79" i="1"/>
  <c r="BH79" i="1"/>
  <c r="W79" i="1"/>
  <c r="BD79" i="1"/>
  <c r="C80" i="1"/>
  <c r="AO80" i="1" s="1" a="1"/>
  <c r="AO80" i="1" s="1"/>
  <c r="A81" i="1"/>
  <c r="F78" i="1" l="1"/>
  <c r="I79" i="1"/>
  <c r="H79" i="1" s="1"/>
  <c r="R81" i="1"/>
  <c r="K81" i="1"/>
  <c r="S81" i="1"/>
  <c r="L81" i="1"/>
  <c r="T81" i="1"/>
  <c r="M81" i="1"/>
  <c r="N81" i="1"/>
  <c r="Q81" i="1"/>
  <c r="O81" i="1"/>
  <c r="P81" i="1"/>
  <c r="AU81" i="1"/>
  <c r="AK80" i="1" a="1"/>
  <c r="AK80" i="1" s="1"/>
  <c r="AP80" i="1" a="1"/>
  <c r="AP80" i="1" s="1"/>
  <c r="AI80" i="1" a="1"/>
  <c r="AI80" i="1" s="1"/>
  <c r="AW81" i="1"/>
  <c r="AX81" i="1"/>
  <c r="BA81" i="1"/>
  <c r="AG80" i="1" a="1"/>
  <c r="AG80" i="1" s="1"/>
  <c r="AZ81" i="1"/>
  <c r="AV81" i="1"/>
  <c r="AL80" i="1" a="1"/>
  <c r="AL80" i="1" s="1"/>
  <c r="AJ80" i="1" a="1"/>
  <c r="AJ80" i="1" s="1"/>
  <c r="AM80" i="1" a="1"/>
  <c r="AM80" i="1" s="1"/>
  <c r="AT81" i="1"/>
  <c r="AN80" i="1" a="1"/>
  <c r="AN80" i="1" s="1"/>
  <c r="AY81" i="1"/>
  <c r="D81" i="1"/>
  <c r="E81" i="1" s="1"/>
  <c r="AS81" i="1"/>
  <c r="AR81" i="1"/>
  <c r="AH80" i="1" a="1"/>
  <c r="AH80" i="1" s="1"/>
  <c r="G78" i="1"/>
  <c r="C81" i="1"/>
  <c r="AO81" i="1" s="1" a="1"/>
  <c r="AO81" i="1" s="1"/>
  <c r="B80" i="1"/>
  <c r="AD80" i="1"/>
  <c r="BK80" i="1"/>
  <c r="Z80" i="1"/>
  <c r="BG80" i="1"/>
  <c r="AB80" i="1"/>
  <c r="BI80" i="1"/>
  <c r="W80" i="1"/>
  <c r="BD80" i="1"/>
  <c r="AC80" i="1"/>
  <c r="BJ80" i="1"/>
  <c r="Y80" i="1"/>
  <c r="BF80" i="1"/>
  <c r="AE80" i="1"/>
  <c r="BL80" i="1"/>
  <c r="AA80" i="1"/>
  <c r="BH80" i="1"/>
  <c r="X80" i="1"/>
  <c r="BE80" i="1"/>
  <c r="V80" i="1"/>
  <c r="BC80" i="1"/>
  <c r="A82" i="1"/>
  <c r="F79" i="1" l="1"/>
  <c r="I80" i="1"/>
  <c r="H80" i="1" s="1"/>
  <c r="H81" i="1" s="1"/>
  <c r="P82" i="1"/>
  <c r="Q82" i="1"/>
  <c r="R82" i="1"/>
  <c r="K82" i="1"/>
  <c r="S82" i="1"/>
  <c r="L82" i="1"/>
  <c r="T82" i="1"/>
  <c r="O82" i="1"/>
  <c r="M82" i="1"/>
  <c r="N82" i="1"/>
  <c r="AI81" i="1" a="1"/>
  <c r="AI81" i="1" s="1"/>
  <c r="AY82" i="1"/>
  <c r="BA82" i="1"/>
  <c r="AN81" i="1" a="1"/>
  <c r="AN81" i="1" s="1"/>
  <c r="AL81" i="1" a="1"/>
  <c r="AL81" i="1" s="1"/>
  <c r="AR82" i="1"/>
  <c r="AW82" i="1"/>
  <c r="AV82" i="1"/>
  <c r="AX82" i="1"/>
  <c r="AH81" i="1" a="1"/>
  <c r="AH81" i="1" s="1"/>
  <c r="AU82" i="1"/>
  <c r="AS82" i="1"/>
  <c r="AP81" i="1" a="1"/>
  <c r="AP81" i="1" s="1"/>
  <c r="AZ82" i="1"/>
  <c r="AT82" i="1"/>
  <c r="AG81" i="1" a="1"/>
  <c r="AG81" i="1" s="1"/>
  <c r="AM81" i="1" a="1"/>
  <c r="AM81" i="1" s="1"/>
  <c r="AK81" i="1" a="1"/>
  <c r="AK81" i="1" s="1"/>
  <c r="D82" i="1"/>
  <c r="E82" i="1" s="1"/>
  <c r="AJ81" i="1" a="1"/>
  <c r="AJ81" i="1" s="1"/>
  <c r="G79" i="1"/>
  <c r="B81" i="1"/>
  <c r="AE81" i="1"/>
  <c r="BL81" i="1"/>
  <c r="AB81" i="1"/>
  <c r="BI81" i="1"/>
  <c r="Z81" i="1"/>
  <c r="BG81" i="1"/>
  <c r="AC81" i="1"/>
  <c r="BJ81" i="1"/>
  <c r="Y81" i="1"/>
  <c r="BF81" i="1"/>
  <c r="V81" i="1"/>
  <c r="BC81" i="1"/>
  <c r="I81" i="1" s="1"/>
  <c r="W81" i="1"/>
  <c r="BD81" i="1"/>
  <c r="AD81" i="1"/>
  <c r="BK81" i="1"/>
  <c r="X81" i="1"/>
  <c r="BE81" i="1"/>
  <c r="AA81" i="1"/>
  <c r="BH81" i="1"/>
  <c r="C82" i="1"/>
  <c r="AO82" i="1" s="1" a="1"/>
  <c r="AO82" i="1" s="1"/>
  <c r="A83" i="1"/>
  <c r="N83" i="1" l="1"/>
  <c r="O83" i="1"/>
  <c r="P83" i="1"/>
  <c r="Q83" i="1"/>
  <c r="R83" i="1"/>
  <c r="M83" i="1"/>
  <c r="K83" i="1"/>
  <c r="L83" i="1"/>
  <c r="S83" i="1"/>
  <c r="T83" i="1"/>
  <c r="AZ83" i="1"/>
  <c r="AR83" i="1"/>
  <c r="AP82" i="1" a="1"/>
  <c r="AP82" i="1" s="1"/>
  <c r="AL82" i="1" a="1"/>
  <c r="AL82" i="1" s="1"/>
  <c r="AJ82" i="1" a="1"/>
  <c r="AJ82" i="1" s="1"/>
  <c r="AS83" i="1"/>
  <c r="AN82" i="1" a="1"/>
  <c r="AN82" i="1" s="1"/>
  <c r="AU83" i="1"/>
  <c r="BA83" i="1"/>
  <c r="AK82" i="1" a="1"/>
  <c r="AK82" i="1" s="1"/>
  <c r="AH82" i="1" a="1"/>
  <c r="AH82" i="1" s="1"/>
  <c r="AY83" i="1"/>
  <c r="AW83" i="1"/>
  <c r="AM82" i="1" a="1"/>
  <c r="AM82" i="1" s="1"/>
  <c r="AX83" i="1"/>
  <c r="AI82" i="1" a="1"/>
  <c r="AI82" i="1" s="1"/>
  <c r="AT83" i="1"/>
  <c r="D83" i="1"/>
  <c r="E83" i="1" s="1"/>
  <c r="AG82" i="1" a="1"/>
  <c r="AG82" i="1" s="1"/>
  <c r="AV83" i="1"/>
  <c r="F80" i="1"/>
  <c r="G80" i="1"/>
  <c r="V82" i="1"/>
  <c r="BC82" i="1"/>
  <c r="AA82" i="1"/>
  <c r="BH82" i="1"/>
  <c r="Z82" i="1"/>
  <c r="BG82" i="1"/>
  <c r="AB82" i="1"/>
  <c r="BI82" i="1"/>
  <c r="X82" i="1"/>
  <c r="BE82" i="1"/>
  <c r="B82" i="1"/>
  <c r="AE82" i="1"/>
  <c r="BL82" i="1"/>
  <c r="AD82" i="1"/>
  <c r="BK82" i="1"/>
  <c r="W82" i="1"/>
  <c r="BD82" i="1"/>
  <c r="AC82" i="1"/>
  <c r="BJ82" i="1"/>
  <c r="C83" i="1"/>
  <c r="AO83" i="1" s="1" a="1"/>
  <c r="AO83" i="1" s="1"/>
  <c r="Y82" i="1"/>
  <c r="BF82" i="1"/>
  <c r="A84" i="1"/>
  <c r="I82" i="1" l="1"/>
  <c r="H82" i="1" s="1"/>
  <c r="L84" i="1"/>
  <c r="T84" i="1"/>
  <c r="M84" i="1"/>
  <c r="N84" i="1"/>
  <c r="O84" i="1"/>
  <c r="P84" i="1"/>
  <c r="K84" i="1"/>
  <c r="S84" i="1"/>
  <c r="Q84" i="1"/>
  <c r="R84" i="1"/>
  <c r="AN83" i="1" a="1"/>
  <c r="AN83" i="1" s="1"/>
  <c r="AY84" i="1"/>
  <c r="AL83" i="1" a="1"/>
  <c r="AL83" i="1" s="1"/>
  <c r="AX84" i="1"/>
  <c r="AV84" i="1"/>
  <c r="AS84" i="1"/>
  <c r="AH83" i="1" a="1"/>
  <c r="AH83" i="1" s="1"/>
  <c r="AP83" i="1" a="1"/>
  <c r="AP83" i="1" s="1"/>
  <c r="AM83" i="1" a="1"/>
  <c r="AM83" i="1" s="1"/>
  <c r="AG83" i="1" a="1"/>
  <c r="AG83" i="1" s="1"/>
  <c r="AW84" i="1"/>
  <c r="AK83" i="1" a="1"/>
  <c r="AK83" i="1" s="1"/>
  <c r="AR84" i="1"/>
  <c r="AJ83" i="1" a="1"/>
  <c r="AJ83" i="1" s="1"/>
  <c r="D84" i="1"/>
  <c r="E84" i="1" s="1"/>
  <c r="AT84" i="1"/>
  <c r="BA84" i="1"/>
  <c r="AZ84" i="1"/>
  <c r="AI83" i="1" a="1"/>
  <c r="AI83" i="1" s="1"/>
  <c r="AU84" i="1"/>
  <c r="F81" i="1"/>
  <c r="G81" i="1"/>
  <c r="Y83" i="1"/>
  <c r="BF83" i="1"/>
  <c r="Z83" i="1"/>
  <c r="BG83" i="1"/>
  <c r="V83" i="1"/>
  <c r="BC83" i="1"/>
  <c r="I83" i="1" s="1"/>
  <c r="AA83" i="1"/>
  <c r="BH83" i="1"/>
  <c r="AB83" i="1"/>
  <c r="BI83" i="1"/>
  <c r="C84" i="1"/>
  <c r="AO84" i="1" s="1" a="1"/>
  <c r="AO84" i="1" s="1"/>
  <c r="X83" i="1"/>
  <c r="BE83" i="1"/>
  <c r="AC83" i="1"/>
  <c r="BJ83" i="1"/>
  <c r="AD83" i="1"/>
  <c r="BK83" i="1"/>
  <c r="W83" i="1"/>
  <c r="BD83" i="1"/>
  <c r="AE83" i="1"/>
  <c r="BL83" i="1"/>
  <c r="B83" i="1"/>
  <c r="A85" i="1"/>
  <c r="B84" i="1" s="1"/>
  <c r="H83" i="1" l="1"/>
  <c r="R85" i="1"/>
  <c r="K85" i="1"/>
  <c r="S85" i="1"/>
  <c r="L85" i="1"/>
  <c r="T85" i="1"/>
  <c r="M85" i="1"/>
  <c r="N85" i="1"/>
  <c r="Q85" i="1"/>
  <c r="O85" i="1"/>
  <c r="P85" i="1"/>
  <c r="AP84" i="1" a="1"/>
  <c r="AP84" i="1" s="1"/>
  <c r="AH84" i="1" a="1"/>
  <c r="AH84" i="1" s="1"/>
  <c r="AU85" i="1"/>
  <c r="AJ84" i="1" a="1"/>
  <c r="AJ84" i="1" s="1"/>
  <c r="AS85" i="1"/>
  <c r="AT85" i="1"/>
  <c r="AG84" i="1" a="1"/>
  <c r="AG84" i="1" s="1"/>
  <c r="AI84" i="1" a="1"/>
  <c r="AI84" i="1" s="1"/>
  <c r="AR85" i="1"/>
  <c r="AV85" i="1"/>
  <c r="AZ85" i="1"/>
  <c r="AK84" i="1" a="1"/>
  <c r="AK84" i="1" s="1"/>
  <c r="AX85" i="1"/>
  <c r="BA85" i="1"/>
  <c r="AW85" i="1"/>
  <c r="AL84" i="1" a="1"/>
  <c r="AL84" i="1" s="1"/>
  <c r="AY85" i="1"/>
  <c r="D85" i="1"/>
  <c r="E85" i="1" s="1"/>
  <c r="AM84" i="1" a="1"/>
  <c r="AM84" i="1" s="1"/>
  <c r="AN84" i="1" a="1"/>
  <c r="AN84" i="1" s="1"/>
  <c r="F82" i="1"/>
  <c r="G82" i="1"/>
  <c r="C85" i="1"/>
  <c r="AO85" i="1" s="1" a="1"/>
  <c r="AO85" i="1" s="1"/>
  <c r="Y84" i="1"/>
  <c r="BF84" i="1"/>
  <c r="AD84" i="1"/>
  <c r="BK84" i="1"/>
  <c r="AA84" i="1"/>
  <c r="BH84" i="1"/>
  <c r="Z84" i="1"/>
  <c r="BG84" i="1"/>
  <c r="V84" i="1"/>
  <c r="BC84" i="1"/>
  <c r="AB84" i="1"/>
  <c r="BI84" i="1"/>
  <c r="AC84" i="1"/>
  <c r="BJ84" i="1"/>
  <c r="AE84" i="1"/>
  <c r="BL84" i="1"/>
  <c r="X84" i="1"/>
  <c r="BE84" i="1"/>
  <c r="W84" i="1"/>
  <c r="BD84" i="1"/>
  <c r="A86" i="1"/>
  <c r="I84" i="1" l="1"/>
  <c r="H84" i="1" s="1"/>
  <c r="P86" i="1"/>
  <c r="Q86" i="1"/>
  <c r="R86" i="1"/>
  <c r="K86" i="1"/>
  <c r="S86" i="1"/>
  <c r="L86" i="1"/>
  <c r="T86" i="1"/>
  <c r="O86" i="1"/>
  <c r="M86" i="1"/>
  <c r="N86" i="1"/>
  <c r="AZ86" i="1"/>
  <c r="AG85" i="1" a="1"/>
  <c r="AG85" i="1" s="1"/>
  <c r="AT86" i="1"/>
  <c r="AS86" i="1"/>
  <c r="AN85" i="1" a="1"/>
  <c r="AN85" i="1" s="1"/>
  <c r="AL85" i="1" a="1"/>
  <c r="AL85" i="1" s="1"/>
  <c r="AU86" i="1"/>
  <c r="AP85" i="1" a="1"/>
  <c r="AP85" i="1" s="1"/>
  <c r="AM85" i="1" a="1"/>
  <c r="AM85" i="1" s="1"/>
  <c r="AW86" i="1"/>
  <c r="AH85" i="1" a="1"/>
  <c r="AH85" i="1" s="1"/>
  <c r="BA86" i="1"/>
  <c r="AV86" i="1"/>
  <c r="AJ85" i="1" a="1"/>
  <c r="AJ85" i="1" s="1"/>
  <c r="AR86" i="1"/>
  <c r="AX86" i="1"/>
  <c r="AI85" i="1" a="1"/>
  <c r="AI85" i="1" s="1"/>
  <c r="D86" i="1"/>
  <c r="E86" i="1" s="1"/>
  <c r="AY86" i="1"/>
  <c r="AK85" i="1" a="1"/>
  <c r="AK85" i="1" s="1"/>
  <c r="F83" i="1"/>
  <c r="G83" i="1"/>
  <c r="V85" i="1"/>
  <c r="BC85" i="1"/>
  <c r="AA85" i="1"/>
  <c r="BH85" i="1"/>
  <c r="AC85" i="1"/>
  <c r="BJ85" i="1"/>
  <c r="W85" i="1"/>
  <c r="BD85" i="1"/>
  <c r="AE85" i="1"/>
  <c r="BL85" i="1"/>
  <c r="AB85" i="1"/>
  <c r="BI85" i="1"/>
  <c r="X85" i="1"/>
  <c r="BE85" i="1"/>
  <c r="Y85" i="1"/>
  <c r="BF85" i="1"/>
  <c r="Z85" i="1"/>
  <c r="BG85" i="1"/>
  <c r="AD85" i="1"/>
  <c r="BK85" i="1"/>
  <c r="A87" i="1"/>
  <c r="C86" i="1"/>
  <c r="AO86" i="1" s="1" a="1"/>
  <c r="AO86" i="1" s="1"/>
  <c r="B85" i="1"/>
  <c r="I85" i="1" l="1"/>
  <c r="H85" i="1" s="1"/>
  <c r="AK86" i="1" a="1"/>
  <c r="AK86" i="1" s="1"/>
  <c r="AY87" i="1"/>
  <c r="N87" i="1"/>
  <c r="O87" i="1"/>
  <c r="P87" i="1"/>
  <c r="Q87" i="1"/>
  <c r="R87" i="1"/>
  <c r="M87" i="1"/>
  <c r="K87" i="1"/>
  <c r="L87" i="1"/>
  <c r="S87" i="1"/>
  <c r="T87" i="1"/>
  <c r="AR87" i="1"/>
  <c r="AU87" i="1"/>
  <c r="AZ87" i="1"/>
  <c r="AP86" i="1" a="1"/>
  <c r="AP86" i="1" s="1"/>
  <c r="AJ86" i="1" a="1"/>
  <c r="AJ86" i="1" s="1"/>
  <c r="AM86" i="1" a="1"/>
  <c r="AM86" i="1" s="1"/>
  <c r="AG86" i="1" a="1"/>
  <c r="AG86" i="1" s="1"/>
  <c r="AL86" i="1" a="1"/>
  <c r="AL86" i="1" s="1"/>
  <c r="D87" i="1"/>
  <c r="E87" i="1" s="1"/>
  <c r="AV87" i="1"/>
  <c r="AN86" i="1" a="1"/>
  <c r="AN86" i="1" s="1"/>
  <c r="BA87" i="1"/>
  <c r="AS87" i="1"/>
  <c r="AI86" i="1" a="1"/>
  <c r="AI86" i="1" s="1"/>
  <c r="AH86" i="1" a="1"/>
  <c r="AH86" i="1" s="1"/>
  <c r="AT87" i="1"/>
  <c r="AX87" i="1"/>
  <c r="AW87" i="1"/>
  <c r="F84" i="1"/>
  <c r="G84" i="1"/>
  <c r="C87" i="1"/>
  <c r="AO87" i="1" s="1" a="1"/>
  <c r="AO87" i="1" s="1"/>
  <c r="AA86" i="1"/>
  <c r="BH86" i="1"/>
  <c r="AB86" i="1"/>
  <c r="BI86" i="1"/>
  <c r="AC86" i="1"/>
  <c r="BJ86" i="1"/>
  <c r="W86" i="1"/>
  <c r="BD86" i="1"/>
  <c r="V86" i="1"/>
  <c r="BC86" i="1"/>
  <c r="Z86" i="1"/>
  <c r="BG86" i="1"/>
  <c r="AD86" i="1"/>
  <c r="BK86" i="1"/>
  <c r="AE86" i="1"/>
  <c r="BL86" i="1"/>
  <c r="Y86" i="1"/>
  <c r="BF86" i="1"/>
  <c r="X86" i="1"/>
  <c r="BE86" i="1"/>
  <c r="B86" i="1"/>
  <c r="A88" i="1"/>
  <c r="C88" i="1" s="1"/>
  <c r="I86" i="1" l="1"/>
  <c r="H86" i="1" s="1"/>
  <c r="H87" i="1" s="1"/>
  <c r="AO88" i="1" a="1"/>
  <c r="AO88" i="1" s="1"/>
  <c r="L88" i="1"/>
  <c r="T88" i="1"/>
  <c r="M88" i="1"/>
  <c r="N88" i="1"/>
  <c r="O88" i="1"/>
  <c r="P88" i="1"/>
  <c r="K88" i="1"/>
  <c r="S88" i="1"/>
  <c r="Q88" i="1"/>
  <c r="R88" i="1"/>
  <c r="BA88" i="1"/>
  <c r="BA89" i="1" s="1"/>
  <c r="AN87" i="1" a="1"/>
  <c r="AN87" i="1" s="1"/>
  <c r="AW88" i="1"/>
  <c r="AW89" i="1" s="1"/>
  <c r="AS88" i="1"/>
  <c r="AS89" i="1" s="1"/>
  <c r="AJ87" i="1" a="1"/>
  <c r="AJ87" i="1" s="1"/>
  <c r="AJ88" i="1" s="1" a="1"/>
  <c r="AJ88" i="1" s="1"/>
  <c r="AR88" i="1"/>
  <c r="AR89" i="1" s="1"/>
  <c r="AX88" i="1"/>
  <c r="AX89" i="1" s="1"/>
  <c r="AY88" i="1"/>
  <c r="AY89" i="1" s="1"/>
  <c r="AU88" i="1"/>
  <c r="AU89" i="1" s="1"/>
  <c r="AZ88" i="1"/>
  <c r="AZ89" i="1" s="1"/>
  <c r="AP87" i="1" a="1"/>
  <c r="AP87" i="1" s="1"/>
  <c r="AP88" i="1" s="1" a="1"/>
  <c r="AP88" i="1" s="1"/>
  <c r="AT88" i="1"/>
  <c r="AT89" i="1" s="1"/>
  <c r="AM87" i="1" a="1"/>
  <c r="AM87" i="1" s="1"/>
  <c r="AM88" i="1" s="1" a="1"/>
  <c r="AM88" i="1" s="1"/>
  <c r="AL87" i="1" a="1"/>
  <c r="AL87" i="1" s="1"/>
  <c r="AL88" i="1" s="1" a="1"/>
  <c r="AL88" i="1" s="1"/>
  <c r="AN88" i="1" a="1"/>
  <c r="AN88" i="1" s="1"/>
  <c r="AH87" i="1" a="1"/>
  <c r="AH87" i="1" s="1"/>
  <c r="AH88" i="1" s="1" a="1"/>
  <c r="AH88" i="1" s="1"/>
  <c r="AG87" i="1" a="1"/>
  <c r="AG87" i="1" s="1"/>
  <c r="AG88" i="1" s="1" a="1"/>
  <c r="AG88" i="1" s="1"/>
  <c r="D88" i="1"/>
  <c r="E88" i="1" s="1"/>
  <c r="AI87" i="1" a="1"/>
  <c r="AI87" i="1" s="1"/>
  <c r="AI88" i="1" s="1" a="1"/>
  <c r="AI88" i="1" s="1"/>
  <c r="AV88" i="1"/>
  <c r="AV89" i="1" s="1"/>
  <c r="AK87" i="1" a="1"/>
  <c r="AK87" i="1" s="1"/>
  <c r="AK88" i="1" s="1" a="1"/>
  <c r="AK88" i="1" s="1"/>
  <c r="F85" i="1"/>
  <c r="G85" i="1"/>
  <c r="B87" i="1"/>
  <c r="V87" i="1"/>
  <c r="BC87" i="1"/>
  <c r="I87" i="1" s="1"/>
  <c r="X87" i="1"/>
  <c r="BE87" i="1"/>
  <c r="W87" i="1"/>
  <c r="BD87" i="1"/>
  <c r="AE87" i="1"/>
  <c r="BL87" i="1"/>
  <c r="AD87" i="1"/>
  <c r="BK87" i="1"/>
  <c r="Y87" i="1"/>
  <c r="BF87" i="1"/>
  <c r="AC87" i="1"/>
  <c r="BJ87" i="1"/>
  <c r="AA87" i="1"/>
  <c r="BH87" i="1"/>
  <c r="Z87" i="1"/>
  <c r="BG87" i="1"/>
  <c r="AB87" i="1"/>
  <c r="BI87" i="1"/>
  <c r="A89" i="1"/>
  <c r="R89" i="1" l="1"/>
  <c r="K89" i="1"/>
  <c r="S89" i="1"/>
  <c r="L89" i="1"/>
  <c r="T89" i="1"/>
  <c r="M89" i="1"/>
  <c r="N89" i="1"/>
  <c r="Q89" i="1"/>
  <c r="O89" i="1"/>
  <c r="P89" i="1"/>
  <c r="D89" i="1"/>
  <c r="E89" i="1" s="1"/>
  <c r="F86" i="1"/>
  <c r="G86" i="1"/>
  <c r="C89" i="1"/>
  <c r="AV90" i="1" s="1"/>
  <c r="AA88" i="1"/>
  <c r="BH88" i="1"/>
  <c r="Y88" i="1"/>
  <c r="BF88" i="1"/>
  <c r="AD88" i="1"/>
  <c r="BK88" i="1"/>
  <c r="AC88" i="1"/>
  <c r="BJ88" i="1"/>
  <c r="AB88" i="1"/>
  <c r="BI88" i="1"/>
  <c r="V88" i="1"/>
  <c r="BC88" i="1"/>
  <c r="X88" i="1"/>
  <c r="BE88" i="1"/>
  <c r="Z88" i="1"/>
  <c r="BG88" i="1"/>
  <c r="W88" i="1"/>
  <c r="BD88" i="1"/>
  <c r="AE88" i="1"/>
  <c r="BL88" i="1"/>
  <c r="B88" i="1"/>
  <c r="A90" i="1"/>
  <c r="I88" i="1" l="1"/>
  <c r="H88" i="1" s="1"/>
  <c r="P90" i="1"/>
  <c r="Q90" i="1"/>
  <c r="R90" i="1"/>
  <c r="K90" i="1"/>
  <c r="S90" i="1"/>
  <c r="L90" i="1"/>
  <c r="T90" i="1"/>
  <c r="O90" i="1"/>
  <c r="M90" i="1"/>
  <c r="N90" i="1"/>
  <c r="AZ90" i="1"/>
  <c r="AL89" i="1" a="1"/>
  <c r="AL89" i="1" s="1"/>
  <c r="AY90" i="1"/>
  <c r="AH89" i="1" a="1"/>
  <c r="AH89" i="1" s="1"/>
  <c r="AT90" i="1"/>
  <c r="AW90" i="1"/>
  <c r="AX90" i="1"/>
  <c r="AN89" i="1" a="1"/>
  <c r="AN89" i="1" s="1"/>
  <c r="AO89" i="1" a="1"/>
  <c r="AO89" i="1" s="1"/>
  <c r="AS90" i="1"/>
  <c r="BA90" i="1"/>
  <c r="AJ89" i="1" a="1"/>
  <c r="AJ89" i="1" s="1"/>
  <c r="AJ90" i="1" s="1" a="1"/>
  <c r="AJ90" i="1" s="1"/>
  <c r="AR90" i="1"/>
  <c r="AP89" i="1" a="1"/>
  <c r="AP89" i="1" s="1"/>
  <c r="AM89" i="1" a="1"/>
  <c r="AM89" i="1" s="1"/>
  <c r="AU90" i="1"/>
  <c r="AG89" i="1" a="1"/>
  <c r="AG89" i="1" s="1"/>
  <c r="AI89" i="1" a="1"/>
  <c r="AI89" i="1" s="1"/>
  <c r="AK89" i="1" a="1"/>
  <c r="AK89" i="1" s="1"/>
  <c r="F87" i="1"/>
  <c r="G87" i="1"/>
  <c r="AC89" i="1"/>
  <c r="BJ89" i="1"/>
  <c r="Y89" i="1"/>
  <c r="BF89" i="1"/>
  <c r="V89" i="1"/>
  <c r="BC89" i="1"/>
  <c r="I89" i="1" s="1"/>
  <c r="AD89" i="1"/>
  <c r="BK89" i="1"/>
  <c r="W89" i="1"/>
  <c r="BD89" i="1"/>
  <c r="AB89" i="1"/>
  <c r="BI89" i="1"/>
  <c r="C90" i="1"/>
  <c r="AV91" i="1" s="1"/>
  <c r="D90" i="1"/>
  <c r="E90" i="1" s="1"/>
  <c r="Z89" i="1"/>
  <c r="BG89" i="1"/>
  <c r="AE89" i="1"/>
  <c r="BL89" i="1"/>
  <c r="AA89" i="1"/>
  <c r="BH89" i="1"/>
  <c r="X89" i="1"/>
  <c r="BE89" i="1"/>
  <c r="B89" i="1"/>
  <c r="A91" i="1"/>
  <c r="AH90" i="1" l="1" a="1"/>
  <c r="AH90" i="1" s="1"/>
  <c r="H89" i="1"/>
  <c r="N91" i="1"/>
  <c r="O91" i="1"/>
  <c r="P91" i="1"/>
  <c r="Q91" i="1"/>
  <c r="R91" i="1"/>
  <c r="M91" i="1"/>
  <c r="S91" i="1"/>
  <c r="T91" i="1"/>
  <c r="K91" i="1"/>
  <c r="L91" i="1"/>
  <c r="AR91" i="1"/>
  <c r="AT91" i="1"/>
  <c r="AO90" i="1" a="1"/>
  <c r="AO90" i="1" s="1"/>
  <c r="AK90" i="1" a="1"/>
  <c r="AK90" i="1" s="1"/>
  <c r="BA91" i="1"/>
  <c r="AY91" i="1"/>
  <c r="AZ91" i="1"/>
  <c r="AN90" i="1" a="1"/>
  <c r="AN90" i="1" s="1"/>
  <c r="AM90" i="1" a="1"/>
  <c r="AM90" i="1" s="1"/>
  <c r="AX91" i="1"/>
  <c r="AL90" i="1" a="1"/>
  <c r="AL90" i="1" s="1"/>
  <c r="AI90" i="1" a="1"/>
  <c r="AI90" i="1" s="1"/>
  <c r="AS91" i="1"/>
  <c r="AG90" i="1" a="1"/>
  <c r="AG90" i="1" s="1"/>
  <c r="AU91" i="1"/>
  <c r="D91" i="1"/>
  <c r="E91" i="1" s="1"/>
  <c r="AP90" i="1" a="1"/>
  <c r="AP90" i="1" s="1"/>
  <c r="AW91" i="1"/>
  <c r="F88" i="1"/>
  <c r="G88" i="1"/>
  <c r="AD90" i="1"/>
  <c r="BK90" i="1"/>
  <c r="W90" i="1"/>
  <c r="BD90" i="1"/>
  <c r="AE90" i="1"/>
  <c r="BL90" i="1"/>
  <c r="Z90" i="1"/>
  <c r="BG90" i="1"/>
  <c r="AA90" i="1"/>
  <c r="BH90" i="1"/>
  <c r="AC90" i="1"/>
  <c r="BJ90" i="1"/>
  <c r="Y90" i="1"/>
  <c r="BF90" i="1"/>
  <c r="AB90" i="1"/>
  <c r="BI90" i="1"/>
  <c r="X90" i="1"/>
  <c r="BE90" i="1"/>
  <c r="V90" i="1"/>
  <c r="BC90" i="1"/>
  <c r="I90" i="1" s="1"/>
  <c r="B90" i="1"/>
  <c r="A92" i="1"/>
  <c r="C91" i="1"/>
  <c r="AV92" i="1" s="1"/>
  <c r="H90" i="1" l="1"/>
  <c r="L92" i="1"/>
  <c r="T92" i="1"/>
  <c r="M92" i="1"/>
  <c r="N92" i="1"/>
  <c r="O92" i="1"/>
  <c r="P92" i="1"/>
  <c r="K92" i="1"/>
  <c r="S92" i="1"/>
  <c r="Q92" i="1"/>
  <c r="R92" i="1"/>
  <c r="BA92" i="1"/>
  <c r="AW92" i="1"/>
  <c r="AI91" i="1" a="1"/>
  <c r="AI91" i="1" s="1"/>
  <c r="AK91" i="1" a="1"/>
  <c r="AK91" i="1" s="1"/>
  <c r="AP91" i="1" a="1"/>
  <c r="AP91" i="1" s="1"/>
  <c r="AL91" i="1" a="1"/>
  <c r="AL91" i="1" s="1"/>
  <c r="AS92" i="1"/>
  <c r="AY92" i="1"/>
  <c r="AX92" i="1"/>
  <c r="AT92" i="1"/>
  <c r="AM91" i="1" a="1"/>
  <c r="AM91" i="1" s="1"/>
  <c r="AR92" i="1"/>
  <c r="AN91" i="1" a="1"/>
  <c r="AN91" i="1" s="1"/>
  <c r="AO91" i="1" a="1"/>
  <c r="AO91" i="1" s="1"/>
  <c r="D92" i="1"/>
  <c r="E92" i="1" s="1"/>
  <c r="AU92" i="1"/>
  <c r="AJ91" i="1" a="1"/>
  <c r="AJ91" i="1" s="1"/>
  <c r="AH91" i="1" a="1"/>
  <c r="AH91" i="1" s="1"/>
  <c r="AG91" i="1" a="1"/>
  <c r="AG91" i="1" s="1"/>
  <c r="AZ92" i="1"/>
  <c r="F89" i="1"/>
  <c r="G89" i="1"/>
  <c r="B91" i="1"/>
  <c r="Z91" i="1"/>
  <c r="BG91" i="1"/>
  <c r="AB91" i="1"/>
  <c r="BI91" i="1"/>
  <c r="V91" i="1"/>
  <c r="BC91" i="1"/>
  <c r="I91" i="1" s="1"/>
  <c r="AC91" i="1"/>
  <c r="BJ91" i="1"/>
  <c r="AD91" i="1"/>
  <c r="BK91" i="1"/>
  <c r="X91" i="1"/>
  <c r="BE91" i="1"/>
  <c r="AA91" i="1"/>
  <c r="BH91" i="1"/>
  <c r="W91" i="1"/>
  <c r="BD91" i="1"/>
  <c r="Y91" i="1"/>
  <c r="BF91" i="1"/>
  <c r="AE91" i="1"/>
  <c r="BL91" i="1"/>
  <c r="C92" i="1"/>
  <c r="A93" i="1"/>
  <c r="H91" i="1" l="1"/>
  <c r="R93" i="1"/>
  <c r="K93" i="1"/>
  <c r="S93" i="1"/>
  <c r="L93" i="1"/>
  <c r="T93" i="1"/>
  <c r="M93" i="1"/>
  <c r="N93" i="1"/>
  <c r="Q93" i="1"/>
  <c r="O93" i="1"/>
  <c r="P93" i="1"/>
  <c r="AN92" i="1" a="1"/>
  <c r="AN92" i="1" s="1"/>
  <c r="AY93" i="1" s="1"/>
  <c r="F91" i="1"/>
  <c r="AL92" i="1" a="1"/>
  <c r="AL92" i="1" s="1"/>
  <c r="AW93" i="1" s="1"/>
  <c r="F90" i="1"/>
  <c r="AH92" i="1" a="1"/>
  <c r="AH92" i="1" s="1"/>
  <c r="AG92" i="1" a="1"/>
  <c r="AG92" i="1" s="1"/>
  <c r="AI92" i="1" a="1"/>
  <c r="AI92" i="1" s="1"/>
  <c r="AP92" i="1" a="1"/>
  <c r="AP92" i="1" s="1"/>
  <c r="AM92" i="1" a="1"/>
  <c r="AM92" i="1" s="1"/>
  <c r="AJ92" i="1" a="1"/>
  <c r="AJ92" i="1" s="1"/>
  <c r="AO92" i="1" a="1"/>
  <c r="AO92" i="1" s="1"/>
  <c r="AK92" i="1" a="1"/>
  <c r="AK92" i="1" s="1"/>
  <c r="G90" i="1"/>
  <c r="AA92" i="1"/>
  <c r="BH92" i="1"/>
  <c r="AB92" i="1"/>
  <c r="BI92" i="1"/>
  <c r="C93" i="1"/>
  <c r="D93" i="1"/>
  <c r="E93" i="1" s="1"/>
  <c r="W92" i="1"/>
  <c r="BD92" i="1"/>
  <c r="AE92" i="1"/>
  <c r="BL92" i="1"/>
  <c r="V92" i="1"/>
  <c r="BC92" i="1"/>
  <c r="X92" i="1"/>
  <c r="BE92" i="1"/>
  <c r="AC92" i="1"/>
  <c r="BJ92" i="1"/>
  <c r="Z92" i="1"/>
  <c r="BG92" i="1"/>
  <c r="AD92" i="1"/>
  <c r="BK92" i="1"/>
  <c r="Y92" i="1"/>
  <c r="BF92" i="1"/>
  <c r="A94" i="1"/>
  <c r="B92" i="1"/>
  <c r="I92" i="1" l="1"/>
  <c r="H92" i="1" s="1"/>
  <c r="P94" i="1"/>
  <c r="Q94" i="1"/>
  <c r="R94" i="1"/>
  <c r="K94" i="1"/>
  <c r="S94" i="1"/>
  <c r="L94" i="1"/>
  <c r="T94" i="1"/>
  <c r="O94" i="1"/>
  <c r="M94" i="1"/>
  <c r="N94" i="1"/>
  <c r="AL93" i="1" a="1"/>
  <c r="AL93" i="1" s="1"/>
  <c r="AW94" i="1"/>
  <c r="AY94" i="1"/>
  <c r="AN93" i="1" a="1"/>
  <c r="AN93" i="1" s="1"/>
  <c r="D94" i="1"/>
  <c r="E94" i="1" s="1"/>
  <c r="AK93" i="1" a="1"/>
  <c r="AK93" i="1" s="1"/>
  <c r="AV93" i="1"/>
  <c r="AV94" i="1" s="1"/>
  <c r="AG93" i="1" a="1"/>
  <c r="AG93" i="1" s="1"/>
  <c r="AR93" i="1"/>
  <c r="AR94" i="1" s="1"/>
  <c r="AO93" i="1" a="1"/>
  <c r="AO93" i="1" s="1"/>
  <c r="AZ93" i="1"/>
  <c r="AZ94" i="1" s="1"/>
  <c r="AH93" i="1" a="1"/>
  <c r="AH93" i="1" s="1"/>
  <c r="AH94" i="1" s="1" a="1"/>
  <c r="AH94" i="1" s="1"/>
  <c r="AS93" i="1"/>
  <c r="AS94" i="1" s="1"/>
  <c r="AJ93" i="1" a="1"/>
  <c r="AJ93" i="1" s="1"/>
  <c r="AU93" i="1"/>
  <c r="AU94" i="1" s="1"/>
  <c r="AP93" i="1" a="1"/>
  <c r="AP93" i="1" s="1"/>
  <c r="BA93" i="1"/>
  <c r="BA94" i="1" s="1"/>
  <c r="AM93" i="1" a="1"/>
  <c r="AM93" i="1" s="1"/>
  <c r="AX93" i="1"/>
  <c r="AX94" i="1" s="1"/>
  <c r="AX95" i="1" s="1"/>
  <c r="AI93" i="1" a="1"/>
  <c r="AI93" i="1" s="1"/>
  <c r="AI94" i="1" s="1" a="1"/>
  <c r="AI94" i="1" s="1"/>
  <c r="AT93" i="1"/>
  <c r="AT94" i="1" s="1"/>
  <c r="G91" i="1"/>
  <c r="B93" i="1"/>
  <c r="C94" i="1"/>
  <c r="AB93" i="1"/>
  <c r="BI93" i="1"/>
  <c r="AE93" i="1"/>
  <c r="BL93" i="1"/>
  <c r="X93" i="1"/>
  <c r="BE93" i="1"/>
  <c r="V93" i="1"/>
  <c r="BC93" i="1"/>
  <c r="Z93" i="1"/>
  <c r="BG93" i="1"/>
  <c r="AA93" i="1"/>
  <c r="BH93" i="1"/>
  <c r="AC93" i="1"/>
  <c r="BJ93" i="1"/>
  <c r="AD93" i="1"/>
  <c r="BK93" i="1"/>
  <c r="Y93" i="1"/>
  <c r="BF93" i="1"/>
  <c r="W93" i="1"/>
  <c r="BD93" i="1"/>
  <c r="A95" i="1"/>
  <c r="F92" i="1" l="1"/>
  <c r="I93" i="1"/>
  <c r="H93" i="1" s="1"/>
  <c r="AT95" i="1"/>
  <c r="AS95" i="1"/>
  <c r="AK94" i="1" a="1"/>
  <c r="AK94" i="1" s="1"/>
  <c r="AW95" i="1"/>
  <c r="N95" i="1"/>
  <c r="O95" i="1"/>
  <c r="P95" i="1"/>
  <c r="Q95" i="1"/>
  <c r="R95" i="1"/>
  <c r="M95" i="1"/>
  <c r="K95" i="1"/>
  <c r="L95" i="1"/>
  <c r="S95" i="1"/>
  <c r="T95" i="1"/>
  <c r="AM94" i="1" a="1"/>
  <c r="AM94" i="1" s="1"/>
  <c r="AZ95" i="1"/>
  <c r="AO94" i="1" a="1"/>
  <c r="AO94" i="1" s="1"/>
  <c r="BA95" i="1"/>
  <c r="AN94" i="1" a="1"/>
  <c r="AN94" i="1" s="1"/>
  <c r="AR95" i="1"/>
  <c r="AY95" i="1"/>
  <c r="D95" i="1"/>
  <c r="E95" i="1" s="1"/>
  <c r="AP94" i="1" a="1"/>
  <c r="AP94" i="1" s="1"/>
  <c r="AU95" i="1"/>
  <c r="AG94" i="1" a="1"/>
  <c r="AG94" i="1" s="1"/>
  <c r="AL94" i="1" a="1"/>
  <c r="AL94" i="1" s="1"/>
  <c r="AJ94" i="1" a="1"/>
  <c r="AJ94" i="1" s="1"/>
  <c r="AV95" i="1"/>
  <c r="G92" i="1"/>
  <c r="X94" i="1"/>
  <c r="BE94" i="1"/>
  <c r="W94" i="1"/>
  <c r="BD94" i="1"/>
  <c r="AB94" i="1"/>
  <c r="BI94" i="1"/>
  <c r="AE94" i="1"/>
  <c r="BL94" i="1"/>
  <c r="AD94" i="1"/>
  <c r="BK94" i="1"/>
  <c r="Z94" i="1"/>
  <c r="BG94" i="1"/>
  <c r="AA94" i="1"/>
  <c r="BH94" i="1"/>
  <c r="Y94" i="1"/>
  <c r="BF94" i="1"/>
  <c r="AC94" i="1"/>
  <c r="BJ94" i="1"/>
  <c r="V94" i="1"/>
  <c r="BC94" i="1"/>
  <c r="C95" i="1"/>
  <c r="AW96" i="1" s="1"/>
  <c r="A96" i="1"/>
  <c r="B94" i="1"/>
  <c r="F93" i="1" l="1"/>
  <c r="I94" i="1"/>
  <c r="H94" i="1" s="1"/>
  <c r="L96" i="1"/>
  <c r="T96" i="1"/>
  <c r="M96" i="1"/>
  <c r="N96" i="1"/>
  <c r="O96" i="1"/>
  <c r="P96" i="1"/>
  <c r="K96" i="1"/>
  <c r="S96" i="1"/>
  <c r="Q96" i="1"/>
  <c r="R96" i="1"/>
  <c r="AO95" i="1" a="1"/>
  <c r="AO95" i="1" s="1"/>
  <c r="AM95" i="1" a="1"/>
  <c r="AM95" i="1" s="1"/>
  <c r="AJ95" i="1" a="1"/>
  <c r="AJ95" i="1" s="1"/>
  <c r="AY96" i="1"/>
  <c r="AK95" i="1" a="1"/>
  <c r="AK95" i="1" s="1"/>
  <c r="AG95" i="1" a="1"/>
  <c r="AG95" i="1" s="1"/>
  <c r="AI95" i="1" a="1"/>
  <c r="AI95" i="1" s="1"/>
  <c r="AX96" i="1"/>
  <c r="AZ96" i="1"/>
  <c r="AU96" i="1"/>
  <c r="AT96" i="1"/>
  <c r="AH95" i="1" a="1"/>
  <c r="AH95" i="1" s="1"/>
  <c r="AL95" i="1" a="1"/>
  <c r="AL95" i="1" s="1"/>
  <c r="AR96" i="1"/>
  <c r="AP95" i="1" a="1"/>
  <c r="AP95" i="1" s="1"/>
  <c r="AN95" i="1" a="1"/>
  <c r="AN95" i="1" s="1"/>
  <c r="AS96" i="1"/>
  <c r="D96" i="1"/>
  <c r="E96" i="1" s="1"/>
  <c r="AV96" i="1"/>
  <c r="BA96" i="1"/>
  <c r="G93" i="1"/>
  <c r="B95" i="1"/>
  <c r="Z95" i="1"/>
  <c r="BG95" i="1"/>
  <c r="AB95" i="1"/>
  <c r="BI95" i="1"/>
  <c r="AD95" i="1"/>
  <c r="BK95" i="1"/>
  <c r="AC95" i="1"/>
  <c r="BJ95" i="1"/>
  <c r="Y95" i="1"/>
  <c r="BF95" i="1"/>
  <c r="X95" i="1"/>
  <c r="BE95" i="1"/>
  <c r="AE95" i="1"/>
  <c r="BL95" i="1"/>
  <c r="W95" i="1"/>
  <c r="BD95" i="1"/>
  <c r="V95" i="1"/>
  <c r="BC95" i="1"/>
  <c r="C96" i="1"/>
  <c r="AW97" i="1" s="1"/>
  <c r="AA95" i="1"/>
  <c r="BH95" i="1"/>
  <c r="A97" i="1"/>
  <c r="I95" i="1" l="1"/>
  <c r="H95" i="1" s="1"/>
  <c r="H96" i="1" s="1"/>
  <c r="BA97" i="1"/>
  <c r="AN96" i="1" a="1"/>
  <c r="AN96" i="1" s="1"/>
  <c r="AX97" i="1"/>
  <c r="R97" i="1"/>
  <c r="K97" i="1"/>
  <c r="S97" i="1"/>
  <c r="L97" i="1"/>
  <c r="T97" i="1"/>
  <c r="M97" i="1"/>
  <c r="N97" i="1"/>
  <c r="Q97" i="1"/>
  <c r="O97" i="1"/>
  <c r="P97" i="1"/>
  <c r="AP96" i="1" a="1"/>
  <c r="AP96" i="1" s="1"/>
  <c r="AI96" i="1" a="1"/>
  <c r="AI96" i="1" s="1"/>
  <c r="AV97" i="1"/>
  <c r="AR97" i="1"/>
  <c r="AG96" i="1" a="1"/>
  <c r="AG96" i="1" s="1"/>
  <c r="AO96" i="1" a="1"/>
  <c r="AO96" i="1" s="1"/>
  <c r="AL96" i="1" a="1"/>
  <c r="AL96" i="1" s="1"/>
  <c r="AK96" i="1" a="1"/>
  <c r="AK96" i="1" s="1"/>
  <c r="AH96" i="1" a="1"/>
  <c r="AH96" i="1" s="1"/>
  <c r="AY97" i="1"/>
  <c r="AT97" i="1"/>
  <c r="AJ96" i="1" a="1"/>
  <c r="AJ96" i="1" s="1"/>
  <c r="AU97" i="1"/>
  <c r="AM96" i="1" a="1"/>
  <c r="AM96" i="1" s="1"/>
  <c r="D97" i="1"/>
  <c r="E97" i="1" s="1"/>
  <c r="AS97" i="1"/>
  <c r="AZ97" i="1"/>
  <c r="F94" i="1"/>
  <c r="G94" i="1"/>
  <c r="Y96" i="1"/>
  <c r="BF96" i="1"/>
  <c r="AE96" i="1"/>
  <c r="BL96" i="1"/>
  <c r="V96" i="1"/>
  <c r="BC96" i="1"/>
  <c r="I96" i="1" s="1"/>
  <c r="AD96" i="1"/>
  <c r="BK96" i="1"/>
  <c r="AC96" i="1"/>
  <c r="BJ96" i="1"/>
  <c r="AA96" i="1"/>
  <c r="BH96" i="1"/>
  <c r="W96" i="1"/>
  <c r="BD96" i="1"/>
  <c r="Z96" i="1"/>
  <c r="BG96" i="1"/>
  <c r="AB96" i="1"/>
  <c r="BI96" i="1"/>
  <c r="X96" i="1"/>
  <c r="BE96" i="1"/>
  <c r="B96" i="1"/>
  <c r="A98" i="1"/>
  <c r="C97" i="1"/>
  <c r="AW98" i="1" s="1"/>
  <c r="P98" i="1" l="1"/>
  <c r="Q98" i="1"/>
  <c r="R98" i="1"/>
  <c r="K98" i="1"/>
  <c r="S98" i="1"/>
  <c r="L98" i="1"/>
  <c r="T98" i="1"/>
  <c r="O98" i="1"/>
  <c r="M98" i="1"/>
  <c r="N98" i="1"/>
  <c r="AG97" i="1" a="1"/>
  <c r="AG97" i="1" s="1"/>
  <c r="AP97" i="1" a="1"/>
  <c r="AP97" i="1" s="1"/>
  <c r="AZ98" i="1"/>
  <c r="AT98" i="1"/>
  <c r="AS98" i="1"/>
  <c r="AJ97" i="1" a="1"/>
  <c r="AJ97" i="1" s="1"/>
  <c r="AO97" i="1" a="1"/>
  <c r="AO97" i="1" s="1"/>
  <c r="AY98" i="1"/>
  <c r="AR98" i="1"/>
  <c r="AH97" i="1" a="1"/>
  <c r="AH97" i="1" s="1"/>
  <c r="AV98" i="1"/>
  <c r="AX98" i="1"/>
  <c r="AI97" i="1" a="1"/>
  <c r="AI97" i="1" s="1"/>
  <c r="AN97" i="1" a="1"/>
  <c r="AN97" i="1" s="1"/>
  <c r="AM97" i="1" a="1"/>
  <c r="AM97" i="1" s="1"/>
  <c r="AK97" i="1" a="1"/>
  <c r="AK97" i="1" s="1"/>
  <c r="BA98" i="1"/>
  <c r="D98" i="1"/>
  <c r="E98" i="1" s="1"/>
  <c r="AU98" i="1"/>
  <c r="AL97" i="1" a="1"/>
  <c r="AL97" i="1" s="1"/>
  <c r="AL98" i="1" s="1" a="1"/>
  <c r="AL98" i="1" s="1"/>
  <c r="F95" i="1"/>
  <c r="G95" i="1"/>
  <c r="C98" i="1"/>
  <c r="AW99" i="1" s="1"/>
  <c r="W97" i="1"/>
  <c r="BD97" i="1"/>
  <c r="AB97" i="1"/>
  <c r="BI97" i="1"/>
  <c r="Z97" i="1"/>
  <c r="BG97" i="1"/>
  <c r="Y97" i="1"/>
  <c r="BF97" i="1"/>
  <c r="AC97" i="1"/>
  <c r="BJ97" i="1"/>
  <c r="AA97" i="1"/>
  <c r="BH97" i="1"/>
  <c r="V97" i="1"/>
  <c r="BC97" i="1"/>
  <c r="AE97" i="1"/>
  <c r="BL97" i="1"/>
  <c r="AD97" i="1"/>
  <c r="BK97" i="1"/>
  <c r="X97" i="1"/>
  <c r="BE97" i="1"/>
  <c r="B97" i="1"/>
  <c r="A99" i="1"/>
  <c r="I97" i="1" l="1"/>
  <c r="H97" i="1" s="1"/>
  <c r="N99" i="1"/>
  <c r="O99" i="1"/>
  <c r="P99" i="1"/>
  <c r="Q99" i="1"/>
  <c r="R99" i="1"/>
  <c r="M99" i="1"/>
  <c r="K99" i="1"/>
  <c r="L99" i="1"/>
  <c r="S99" i="1"/>
  <c r="T99" i="1"/>
  <c r="AK98" i="1" a="1"/>
  <c r="AK98" i="1" s="1"/>
  <c r="AU99" i="1"/>
  <c r="AH98" i="1" a="1"/>
  <c r="AH98" i="1" s="1"/>
  <c r="BA99" i="1"/>
  <c r="AR99" i="1"/>
  <c r="AZ99" i="1"/>
  <c r="AV99" i="1"/>
  <c r="AM98" i="1" a="1"/>
  <c r="AM98" i="1" s="1"/>
  <c r="AY99" i="1"/>
  <c r="AN98" i="1" a="1"/>
  <c r="AN98" i="1" s="1"/>
  <c r="AP98" i="1" a="1"/>
  <c r="AP98" i="1" s="1"/>
  <c r="AI98" i="1" a="1"/>
  <c r="AI98" i="1" s="1"/>
  <c r="AO98" i="1" a="1"/>
  <c r="AO98" i="1" s="1"/>
  <c r="AS99" i="1"/>
  <c r="AX99" i="1"/>
  <c r="AJ98" i="1" a="1"/>
  <c r="AJ98" i="1" s="1"/>
  <c r="D99" i="1"/>
  <c r="E99" i="1" s="1"/>
  <c r="AT99" i="1"/>
  <c r="AG98" i="1" a="1"/>
  <c r="AG98" i="1" s="1"/>
  <c r="F96" i="1"/>
  <c r="G96" i="1"/>
  <c r="Z98" i="1"/>
  <c r="BG98" i="1"/>
  <c r="V98" i="1"/>
  <c r="BC98" i="1"/>
  <c r="AD98" i="1"/>
  <c r="BK98" i="1"/>
  <c r="X98" i="1"/>
  <c r="BE98" i="1"/>
  <c r="Y98" i="1"/>
  <c r="BF98" i="1"/>
  <c r="AA98" i="1"/>
  <c r="BH98" i="1"/>
  <c r="B98" i="1"/>
  <c r="AB98" i="1"/>
  <c r="BI98" i="1"/>
  <c r="AE98" i="1"/>
  <c r="BL98" i="1"/>
  <c r="W98" i="1"/>
  <c r="BD98" i="1"/>
  <c r="AC98" i="1"/>
  <c r="BJ98" i="1"/>
  <c r="C99" i="1"/>
  <c r="AW100" i="1" s="1"/>
  <c r="A100" i="1"/>
  <c r="I98" i="1" l="1"/>
  <c r="H98" i="1" s="1"/>
  <c r="L100" i="1"/>
  <c r="T100" i="1"/>
  <c r="M100" i="1"/>
  <c r="N100" i="1"/>
  <c r="O100" i="1"/>
  <c r="P100" i="1"/>
  <c r="K100" i="1"/>
  <c r="S100" i="1"/>
  <c r="Q100" i="1"/>
  <c r="R100" i="1"/>
  <c r="AJ99" i="1" a="1"/>
  <c r="AJ99" i="1" s="1"/>
  <c r="AX100" i="1"/>
  <c r="AG99" i="1" a="1"/>
  <c r="AG99" i="1" s="1"/>
  <c r="AT100" i="1"/>
  <c r="AP99" i="1" a="1"/>
  <c r="AP99" i="1" s="1"/>
  <c r="AN99" i="1" a="1"/>
  <c r="AN99" i="1" s="1"/>
  <c r="AL99" i="1" a="1"/>
  <c r="AL99" i="1" s="1"/>
  <c r="AH99" i="1" a="1"/>
  <c r="AH99" i="1" s="1"/>
  <c r="AS100" i="1"/>
  <c r="AY100" i="1"/>
  <c r="AO99" i="1" a="1"/>
  <c r="AO99" i="1" s="1"/>
  <c r="AM99" i="1" a="1"/>
  <c r="AM99" i="1" s="1"/>
  <c r="AI99" i="1" a="1"/>
  <c r="AI99" i="1" s="1"/>
  <c r="AV100" i="1"/>
  <c r="AK99" i="1" a="1"/>
  <c r="AK99" i="1" s="1"/>
  <c r="AR100" i="1"/>
  <c r="AZ100" i="1"/>
  <c r="BA100" i="1"/>
  <c r="AU100" i="1"/>
  <c r="F97" i="1"/>
  <c r="G97" i="1"/>
  <c r="W99" i="1"/>
  <c r="BD99" i="1"/>
  <c r="AE99" i="1"/>
  <c r="BL99" i="1"/>
  <c r="AB99" i="1"/>
  <c r="BI99" i="1"/>
  <c r="AA99" i="1"/>
  <c r="BH99" i="1"/>
  <c r="AC99" i="1"/>
  <c r="BJ99" i="1"/>
  <c r="AD99" i="1"/>
  <c r="BK99" i="1"/>
  <c r="X99" i="1"/>
  <c r="BE99" i="1"/>
  <c r="B99" i="1"/>
  <c r="D100" i="1"/>
  <c r="E100" i="1" s="1"/>
  <c r="V99" i="1"/>
  <c r="BC99" i="1"/>
  <c r="Y99" i="1"/>
  <c r="BF99" i="1"/>
  <c r="Z99" i="1"/>
  <c r="BG99" i="1"/>
  <c r="C100" i="1"/>
  <c r="AW101" i="1" s="1"/>
  <c r="A101" i="1"/>
  <c r="I99" i="1" l="1"/>
  <c r="H99" i="1" s="1"/>
  <c r="R101" i="1"/>
  <c r="K101" i="1"/>
  <c r="S101" i="1"/>
  <c r="L101" i="1"/>
  <c r="T101" i="1"/>
  <c r="M101" i="1"/>
  <c r="N101" i="1"/>
  <c r="Q101" i="1"/>
  <c r="O101" i="1"/>
  <c r="P101" i="1"/>
  <c r="D101" i="1"/>
  <c r="E101" i="1" s="1"/>
  <c r="AR101" i="1"/>
  <c r="AM100" i="1" a="1"/>
  <c r="AM100" i="1" s="1"/>
  <c r="BA101" i="1"/>
  <c r="AT101" i="1"/>
  <c r="AS101" i="1"/>
  <c r="AK100" i="1" a="1"/>
  <c r="AK100" i="1" s="1"/>
  <c r="AU101" i="1"/>
  <c r="AX101" i="1"/>
  <c r="AP100" i="1" a="1"/>
  <c r="AP100" i="1" s="1"/>
  <c r="AJ100" i="1" a="1"/>
  <c r="AJ100" i="1" s="1"/>
  <c r="AV101" i="1"/>
  <c r="AH100" i="1" a="1"/>
  <c r="AH100" i="1" s="1"/>
  <c r="AO100" i="1" a="1"/>
  <c r="AO100" i="1" s="1"/>
  <c r="AY101" i="1"/>
  <c r="AG100" i="1" a="1"/>
  <c r="AG100" i="1" s="1"/>
  <c r="AI100" i="1" a="1"/>
  <c r="AI100" i="1" s="1"/>
  <c r="AL100" i="1" a="1"/>
  <c r="AL100" i="1" s="1"/>
  <c r="AZ101" i="1"/>
  <c r="AN100" i="1" a="1"/>
  <c r="AN100" i="1" s="1"/>
  <c r="F98" i="1"/>
  <c r="G98" i="1"/>
  <c r="AB100" i="1"/>
  <c r="BI100" i="1"/>
  <c r="AA100" i="1"/>
  <c r="BH100" i="1"/>
  <c r="Z100" i="1"/>
  <c r="BG100" i="1"/>
  <c r="W100" i="1"/>
  <c r="BD100" i="1"/>
  <c r="X100" i="1"/>
  <c r="BE100" i="1"/>
  <c r="AE100" i="1"/>
  <c r="BL100" i="1"/>
  <c r="V100" i="1"/>
  <c r="BC100" i="1"/>
  <c r="B100" i="1"/>
  <c r="Y100" i="1"/>
  <c r="BF100" i="1"/>
  <c r="C101" i="1"/>
  <c r="AW102" i="1" s="1"/>
  <c r="AC100" i="1"/>
  <c r="BJ100" i="1"/>
  <c r="AD100" i="1"/>
  <c r="BK100" i="1"/>
  <c r="A102" i="1"/>
  <c r="F99" i="1" l="1"/>
  <c r="AZ102" i="1"/>
  <c r="AV102" i="1"/>
  <c r="I100" i="1"/>
  <c r="H100" i="1" s="1"/>
  <c r="P102" i="1"/>
  <c r="Q102" i="1"/>
  <c r="R102" i="1"/>
  <c r="K102" i="1"/>
  <c r="S102" i="1"/>
  <c r="L102" i="1"/>
  <c r="T102" i="1"/>
  <c r="O102" i="1"/>
  <c r="M102" i="1"/>
  <c r="N102" i="1"/>
  <c r="BA102" i="1"/>
  <c r="AN101" i="1" a="1"/>
  <c r="AN101" i="1" s="1"/>
  <c r="AH101" i="1" a="1"/>
  <c r="AH101" i="1" s="1"/>
  <c r="AT102" i="1"/>
  <c r="AL101" i="1" a="1"/>
  <c r="AL101" i="1" s="1"/>
  <c r="AI101" i="1" a="1"/>
  <c r="AI101" i="1" s="1"/>
  <c r="AP101" i="1" a="1"/>
  <c r="AP101" i="1" s="1"/>
  <c r="AR102" i="1"/>
  <c r="AM101" i="1" a="1"/>
  <c r="AM101" i="1" s="1"/>
  <c r="AG101" i="1" a="1"/>
  <c r="AG101" i="1" s="1"/>
  <c r="AX102" i="1"/>
  <c r="AJ101" i="1" a="1"/>
  <c r="AJ101" i="1" s="1"/>
  <c r="AU102" i="1"/>
  <c r="AK101" i="1" a="1"/>
  <c r="AK101" i="1" s="1"/>
  <c r="D102" i="1"/>
  <c r="E102" i="1" s="1"/>
  <c r="AY102" i="1"/>
  <c r="AO101" i="1" a="1"/>
  <c r="AO101" i="1" s="1"/>
  <c r="AS102" i="1"/>
  <c r="G99" i="1"/>
  <c r="B101" i="1"/>
  <c r="C102" i="1"/>
  <c r="AW103" i="1" s="1"/>
  <c r="AB101" i="1"/>
  <c r="BI101" i="1"/>
  <c r="AD101" i="1"/>
  <c r="BK101" i="1"/>
  <c r="W101" i="1"/>
  <c r="BD101" i="1"/>
  <c r="AC101" i="1"/>
  <c r="BJ101" i="1"/>
  <c r="X101" i="1"/>
  <c r="BE101" i="1"/>
  <c r="Z101" i="1"/>
  <c r="BG101" i="1"/>
  <c r="AE101" i="1"/>
  <c r="BL101" i="1"/>
  <c r="V101" i="1"/>
  <c r="BC101" i="1"/>
  <c r="Y101" i="1"/>
  <c r="BF101" i="1"/>
  <c r="AA101" i="1"/>
  <c r="BH101" i="1"/>
  <c r="A103" i="1"/>
  <c r="H101" i="1" l="1"/>
  <c r="F101" i="1" s="1"/>
  <c r="I101" i="1"/>
  <c r="N103" i="1"/>
  <c r="O103" i="1"/>
  <c r="P103" i="1"/>
  <c r="Q103" i="1"/>
  <c r="R103" i="1"/>
  <c r="M103" i="1"/>
  <c r="K103" i="1"/>
  <c r="L103" i="1"/>
  <c r="S103" i="1"/>
  <c r="T103" i="1"/>
  <c r="AS103" i="1"/>
  <c r="AU103" i="1"/>
  <c r="AY103" i="1"/>
  <c r="BA103" i="1"/>
  <c r="AV103" i="1"/>
  <c r="AZ103" i="1"/>
  <c r="AR103" i="1"/>
  <c r="AK102" i="1" a="1"/>
  <c r="AK102" i="1" s="1"/>
  <c r="AP102" i="1" a="1"/>
  <c r="AP102" i="1" s="1"/>
  <c r="AI102" i="1" a="1"/>
  <c r="AI102" i="1" s="1"/>
  <c r="AO102" i="1" a="1"/>
  <c r="AO102" i="1" s="1"/>
  <c r="AJ102" i="1" a="1"/>
  <c r="AJ102" i="1" s="1"/>
  <c r="AL102" i="1" a="1"/>
  <c r="AL102" i="1" s="1"/>
  <c r="D103" i="1"/>
  <c r="E103" i="1" s="1"/>
  <c r="AX103" i="1"/>
  <c r="AT103" i="1"/>
  <c r="AG102" i="1" a="1"/>
  <c r="AG102" i="1" s="1"/>
  <c r="AH102" i="1" a="1"/>
  <c r="AH102" i="1" s="1"/>
  <c r="AM102" i="1" a="1"/>
  <c r="AM102" i="1" s="1"/>
  <c r="AN102" i="1" a="1"/>
  <c r="AN102" i="1" s="1"/>
  <c r="F100" i="1"/>
  <c r="G100" i="1"/>
  <c r="AA102" i="1"/>
  <c r="BH102" i="1"/>
  <c r="AC102" i="1"/>
  <c r="BJ102" i="1"/>
  <c r="AD102" i="1"/>
  <c r="BK102" i="1"/>
  <c r="V102" i="1"/>
  <c r="BC102" i="1"/>
  <c r="AE102" i="1"/>
  <c r="BL102" i="1"/>
  <c r="Y102" i="1"/>
  <c r="BF102" i="1"/>
  <c r="Z102" i="1"/>
  <c r="BG102" i="1"/>
  <c r="W102" i="1"/>
  <c r="BD102" i="1"/>
  <c r="X102" i="1"/>
  <c r="BE102" i="1"/>
  <c r="AB102" i="1"/>
  <c r="BI102" i="1"/>
  <c r="A104" i="1"/>
  <c r="C103" i="1"/>
  <c r="B102" i="1"/>
  <c r="I102" i="1" l="1"/>
  <c r="H102" i="1" s="1"/>
  <c r="BA104" i="1"/>
  <c r="L104" i="1"/>
  <c r="T104" i="1"/>
  <c r="M104" i="1"/>
  <c r="N104" i="1"/>
  <c r="O104" i="1"/>
  <c r="P104" i="1"/>
  <c r="K104" i="1"/>
  <c r="S104" i="1"/>
  <c r="Q104" i="1"/>
  <c r="R104" i="1"/>
  <c r="AR104" i="1"/>
  <c r="AG103" i="1" a="1"/>
  <c r="AG103" i="1" s="1"/>
  <c r="AW104" i="1"/>
  <c r="AI103" i="1" a="1"/>
  <c r="AI103" i="1" s="1"/>
  <c r="AS104" i="1"/>
  <c r="AY104" i="1"/>
  <c r="AP103" i="1" a="1"/>
  <c r="AP103" i="1" s="1"/>
  <c r="AU104" i="1"/>
  <c r="AH103" i="1" a="1"/>
  <c r="AH103" i="1" s="1"/>
  <c r="AK103" i="1" a="1"/>
  <c r="AK103" i="1" s="1"/>
  <c r="AV104" i="1"/>
  <c r="AZ104" i="1"/>
  <c r="AN103" i="1" a="1"/>
  <c r="AN103" i="1" s="1"/>
  <c r="AT104" i="1"/>
  <c r="AL103" i="1" a="1"/>
  <c r="AL103" i="1" s="1"/>
  <c r="AM103" i="1" a="1"/>
  <c r="AM103" i="1" s="1"/>
  <c r="AX104" i="1"/>
  <c r="AJ103" i="1" a="1"/>
  <c r="AJ103" i="1" s="1"/>
  <c r="AO103" i="1" a="1"/>
  <c r="AO103" i="1" s="1"/>
  <c r="D104" i="1"/>
  <c r="E104" i="1" s="1"/>
  <c r="G101" i="1"/>
  <c r="B103" i="1"/>
  <c r="C104" i="1"/>
  <c r="BA105" i="1" s="1"/>
  <c r="V103" i="1"/>
  <c r="BC103" i="1"/>
  <c r="W103" i="1"/>
  <c r="BD103" i="1"/>
  <c r="Z103" i="1"/>
  <c r="BG103" i="1"/>
  <c r="AB103" i="1"/>
  <c r="BI103" i="1"/>
  <c r="AD103" i="1"/>
  <c r="BK103" i="1"/>
  <c r="AE103" i="1"/>
  <c r="BL103" i="1"/>
  <c r="Y103" i="1"/>
  <c r="BF103" i="1"/>
  <c r="X103" i="1"/>
  <c r="BE103" i="1"/>
  <c r="AA103" i="1"/>
  <c r="BH103" i="1"/>
  <c r="AC103" i="1"/>
  <c r="BJ103" i="1"/>
  <c r="A105" i="1"/>
  <c r="I103" i="1" l="1"/>
  <c r="H103" i="1" s="1"/>
  <c r="B104" i="1"/>
  <c r="R105" i="1"/>
  <c r="K105" i="1"/>
  <c r="S105" i="1"/>
  <c r="L105" i="1"/>
  <c r="T105" i="1"/>
  <c r="M105" i="1"/>
  <c r="N105" i="1"/>
  <c r="Q105" i="1"/>
  <c r="O105" i="1"/>
  <c r="P105" i="1"/>
  <c r="AK104" i="1" a="1"/>
  <c r="AK104" i="1" s="1"/>
  <c r="AM104" i="1" a="1"/>
  <c r="AM104" i="1" s="1"/>
  <c r="AN104" i="1" a="1"/>
  <c r="AN104" i="1" s="1"/>
  <c r="AP104" i="1" a="1"/>
  <c r="AP104" i="1" s="1"/>
  <c r="AX105" i="1"/>
  <c r="AU105" i="1"/>
  <c r="AL104" i="1" a="1"/>
  <c r="AL104" i="1" s="1"/>
  <c r="AV105" i="1"/>
  <c r="AR105" i="1"/>
  <c r="AS105" i="1"/>
  <c r="AI104" i="1" a="1"/>
  <c r="AI104" i="1" s="1"/>
  <c r="AT105" i="1"/>
  <c r="AG104" i="1" a="1"/>
  <c r="AG104" i="1" s="1"/>
  <c r="AH104" i="1" a="1"/>
  <c r="AH104" i="1" s="1"/>
  <c r="AZ105" i="1"/>
  <c r="AY105" i="1"/>
  <c r="AO104" i="1" a="1"/>
  <c r="AO104" i="1" s="1"/>
  <c r="D105" i="1"/>
  <c r="E105" i="1" s="1"/>
  <c r="AJ104" i="1" a="1"/>
  <c r="AJ104" i="1" s="1"/>
  <c r="AW105" i="1"/>
  <c r="F102" i="1"/>
  <c r="G102" i="1"/>
  <c r="C105" i="1"/>
  <c r="BA106" i="1" s="1"/>
  <c r="AB104" i="1"/>
  <c r="BI104" i="1"/>
  <c r="Z104" i="1"/>
  <c r="BG104" i="1"/>
  <c r="Y104" i="1"/>
  <c r="BF104" i="1"/>
  <c r="AC104" i="1"/>
  <c r="BJ104" i="1"/>
  <c r="X104" i="1"/>
  <c r="BE104" i="1"/>
  <c r="V104" i="1"/>
  <c r="BC104" i="1"/>
  <c r="W104" i="1"/>
  <c r="BD104" i="1"/>
  <c r="AE104" i="1"/>
  <c r="BL104" i="1"/>
  <c r="AD104" i="1"/>
  <c r="BK104" i="1"/>
  <c r="AA104" i="1"/>
  <c r="BH104" i="1"/>
  <c r="A106" i="1"/>
  <c r="H104" i="1" l="1"/>
  <c r="I104" i="1"/>
  <c r="AZ106" i="1"/>
  <c r="AW106" i="1"/>
  <c r="AV106" i="1"/>
  <c r="P106" i="1"/>
  <c r="Q106" i="1"/>
  <c r="R106" i="1"/>
  <c r="K106" i="1"/>
  <c r="S106" i="1"/>
  <c r="L106" i="1"/>
  <c r="T106" i="1"/>
  <c r="O106" i="1"/>
  <c r="M106" i="1"/>
  <c r="N106" i="1"/>
  <c r="AY106" i="1"/>
  <c r="AK105" i="1" a="1"/>
  <c r="AK105" i="1" s="1"/>
  <c r="AJ105" i="1" a="1"/>
  <c r="AJ105" i="1" s="1"/>
  <c r="AH105" i="1" a="1"/>
  <c r="AH105" i="1" s="1"/>
  <c r="AL105" i="1" a="1"/>
  <c r="AL105" i="1" s="1"/>
  <c r="AG105" i="1" a="1"/>
  <c r="AG105" i="1" s="1"/>
  <c r="AU106" i="1"/>
  <c r="AT106" i="1"/>
  <c r="AX106" i="1"/>
  <c r="AI105" i="1" a="1"/>
  <c r="AI105" i="1" s="1"/>
  <c r="AP105" i="1" a="1"/>
  <c r="AP105" i="1" s="1"/>
  <c r="AO105" i="1" a="1"/>
  <c r="AO105" i="1" s="1"/>
  <c r="AS106" i="1"/>
  <c r="AN105" i="1" a="1"/>
  <c r="AN105" i="1" s="1"/>
  <c r="D106" i="1"/>
  <c r="E106" i="1" s="1"/>
  <c r="AM105" i="1" a="1"/>
  <c r="AM105" i="1" s="1"/>
  <c r="AR106" i="1"/>
  <c r="F103" i="1"/>
  <c r="G103" i="1"/>
  <c r="C106" i="1"/>
  <c r="BA107" i="1" s="1"/>
  <c r="B105" i="1"/>
  <c r="Z105" i="1"/>
  <c r="BG105" i="1"/>
  <c r="AC105" i="1"/>
  <c r="BJ105" i="1"/>
  <c r="AB105" i="1"/>
  <c r="BI105" i="1"/>
  <c r="AA105" i="1"/>
  <c r="BH105" i="1"/>
  <c r="AD105" i="1"/>
  <c r="BK105" i="1"/>
  <c r="X105" i="1"/>
  <c r="BE105" i="1"/>
  <c r="V105" i="1"/>
  <c r="BC105" i="1"/>
  <c r="AE105" i="1"/>
  <c r="BL105" i="1"/>
  <c r="Y105" i="1"/>
  <c r="BF105" i="1"/>
  <c r="W105" i="1"/>
  <c r="BD105" i="1"/>
  <c r="A107" i="1"/>
  <c r="I105" i="1" l="1"/>
  <c r="H105" i="1" s="1"/>
  <c r="N107" i="1"/>
  <c r="O107" i="1"/>
  <c r="P107" i="1"/>
  <c r="Q107" i="1"/>
  <c r="R107" i="1"/>
  <c r="M107" i="1"/>
  <c r="S107" i="1"/>
  <c r="T107" i="1"/>
  <c r="K107" i="1"/>
  <c r="L107" i="1"/>
  <c r="AU107" i="1"/>
  <c r="AS107" i="1"/>
  <c r="AG106" i="1" a="1"/>
  <c r="AG106" i="1" s="1"/>
  <c r="AO106" i="1" a="1"/>
  <c r="AO106" i="1" s="1"/>
  <c r="AL106" i="1" a="1"/>
  <c r="AL106" i="1" s="1"/>
  <c r="AR107" i="1"/>
  <c r="AY107" i="1"/>
  <c r="AM106" i="1" a="1"/>
  <c r="AM106" i="1" s="1"/>
  <c r="AP106" i="1" a="1"/>
  <c r="AP106" i="1" s="1"/>
  <c r="AH106" i="1" a="1"/>
  <c r="AH106" i="1" s="1"/>
  <c r="AI106" i="1" a="1"/>
  <c r="AI106" i="1" s="1"/>
  <c r="AJ106" i="1" a="1"/>
  <c r="AJ106" i="1" s="1"/>
  <c r="AX107" i="1"/>
  <c r="AV107" i="1"/>
  <c r="AK106" i="1" a="1"/>
  <c r="AK106" i="1" s="1"/>
  <c r="AT107" i="1"/>
  <c r="AZ107" i="1"/>
  <c r="AN106" i="1" a="1"/>
  <c r="AN106" i="1" s="1"/>
  <c r="AW107" i="1"/>
  <c r="F104" i="1"/>
  <c r="G104" i="1"/>
  <c r="AB106" i="1"/>
  <c r="BI106" i="1"/>
  <c r="AA106" i="1"/>
  <c r="BH106" i="1"/>
  <c r="AD106" i="1"/>
  <c r="BK106" i="1"/>
  <c r="Y106" i="1"/>
  <c r="BF106" i="1"/>
  <c r="W106" i="1"/>
  <c r="BD106" i="1"/>
  <c r="AE106" i="1"/>
  <c r="BL106" i="1"/>
  <c r="AC106" i="1"/>
  <c r="BJ106" i="1"/>
  <c r="V106" i="1"/>
  <c r="BC106" i="1"/>
  <c r="C107" i="1"/>
  <c r="AU108" i="1" s="1"/>
  <c r="D107" i="1"/>
  <c r="E107" i="1" s="1"/>
  <c r="Z106" i="1"/>
  <c r="BG106" i="1"/>
  <c r="X106" i="1"/>
  <c r="BE106" i="1"/>
  <c r="A108" i="1"/>
  <c r="B106" i="1"/>
  <c r="I106" i="1" l="1"/>
  <c r="H106" i="1" s="1"/>
  <c r="AX108" i="1"/>
  <c r="L108" i="1"/>
  <c r="T108" i="1"/>
  <c r="M108" i="1"/>
  <c r="N108" i="1"/>
  <c r="O108" i="1"/>
  <c r="P108" i="1"/>
  <c r="K108" i="1"/>
  <c r="S108" i="1"/>
  <c r="Q108" i="1"/>
  <c r="R108" i="1"/>
  <c r="AN107" i="1" a="1"/>
  <c r="AN107" i="1" s="1"/>
  <c r="AJ107" i="1" a="1"/>
  <c r="AJ107" i="1" s="1"/>
  <c r="AI107" i="1" a="1"/>
  <c r="AI107" i="1" s="1"/>
  <c r="AZ108" i="1"/>
  <c r="AG107" i="1" a="1"/>
  <c r="AG107" i="1" s="1"/>
  <c r="AT108" i="1"/>
  <c r="AK107" i="1" a="1"/>
  <c r="AK107" i="1" s="1"/>
  <c r="AP107" i="1" a="1"/>
  <c r="AP107" i="1" s="1"/>
  <c r="AS108" i="1"/>
  <c r="AO107" i="1" a="1"/>
  <c r="AO107" i="1" s="1"/>
  <c r="AW108" i="1"/>
  <c r="BA108" i="1"/>
  <c r="AR108" i="1"/>
  <c r="AH107" i="1" a="1"/>
  <c r="AH107" i="1" s="1"/>
  <c r="D108" i="1"/>
  <c r="E108" i="1" s="1"/>
  <c r="AV108" i="1"/>
  <c r="AM107" i="1" a="1"/>
  <c r="AM107" i="1" s="1"/>
  <c r="AY108" i="1"/>
  <c r="AL107" i="1" a="1"/>
  <c r="AL107" i="1" s="1"/>
  <c r="F105" i="1"/>
  <c r="G105" i="1"/>
  <c r="W107" i="1"/>
  <c r="BD107" i="1"/>
  <c r="AD107" i="1"/>
  <c r="BK107" i="1"/>
  <c r="Z107" i="1"/>
  <c r="BG107" i="1"/>
  <c r="AB107" i="1"/>
  <c r="BI107" i="1"/>
  <c r="V107" i="1"/>
  <c r="BC107" i="1"/>
  <c r="Y107" i="1"/>
  <c r="BF107" i="1"/>
  <c r="AA107" i="1"/>
  <c r="BH107" i="1"/>
  <c r="AE107" i="1"/>
  <c r="BL107" i="1"/>
  <c r="X107" i="1"/>
  <c r="BE107" i="1"/>
  <c r="AC107" i="1"/>
  <c r="BJ107" i="1"/>
  <c r="A109" i="1"/>
  <c r="C108" i="1"/>
  <c r="AU109" i="1" s="1"/>
  <c r="B107" i="1"/>
  <c r="I107" i="1" l="1"/>
  <c r="H107" i="1" s="1"/>
  <c r="AJ108" i="1" a="1"/>
  <c r="AJ108" i="1" s="1"/>
  <c r="BA109" i="1"/>
  <c r="B108" i="1"/>
  <c r="R109" i="1"/>
  <c r="K109" i="1"/>
  <c r="S109" i="1"/>
  <c r="L109" i="1"/>
  <c r="T109" i="1"/>
  <c r="M109" i="1"/>
  <c r="N109" i="1"/>
  <c r="Q109" i="1"/>
  <c r="O109" i="1"/>
  <c r="P109" i="1"/>
  <c r="AH108" i="1" a="1"/>
  <c r="AH108" i="1" s="1"/>
  <c r="AY109" i="1"/>
  <c r="AR109" i="1"/>
  <c r="C109" i="1"/>
  <c r="AY110" i="1" s="1"/>
  <c r="AP108" i="1" a="1"/>
  <c r="AP108" i="1" s="1"/>
  <c r="AM108" i="1" a="1"/>
  <c r="AM108" i="1" s="1"/>
  <c r="AV109" i="1"/>
  <c r="AW109" i="1"/>
  <c r="AZ109" i="1"/>
  <c r="AS109" i="1"/>
  <c r="AK108" i="1" a="1"/>
  <c r="AK108" i="1" s="1"/>
  <c r="AL108" i="1" a="1"/>
  <c r="AL108" i="1" s="1"/>
  <c r="AI108" i="1" a="1"/>
  <c r="AI108" i="1" s="1"/>
  <c r="AT109" i="1"/>
  <c r="AG108" i="1" a="1"/>
  <c r="AG108" i="1" s="1"/>
  <c r="AO108" i="1" a="1"/>
  <c r="AO108" i="1" s="1"/>
  <c r="D109" i="1"/>
  <c r="E109" i="1" s="1"/>
  <c r="AX109" i="1"/>
  <c r="AN108" i="1" a="1"/>
  <c r="AN108" i="1" s="1"/>
  <c r="F106" i="1"/>
  <c r="G106" i="1"/>
  <c r="X108" i="1"/>
  <c r="BE108" i="1"/>
  <c r="AA108" i="1"/>
  <c r="BH108" i="1"/>
  <c r="AD108" i="1"/>
  <c r="BK108" i="1"/>
  <c r="AE108" i="1"/>
  <c r="BL108" i="1"/>
  <c r="Y108" i="1"/>
  <c r="BF108" i="1"/>
  <c r="W108" i="1"/>
  <c r="BD108" i="1"/>
  <c r="Z108" i="1"/>
  <c r="BG108" i="1"/>
  <c r="AB108" i="1"/>
  <c r="BI108" i="1"/>
  <c r="V108" i="1"/>
  <c r="BC108" i="1"/>
  <c r="AC108" i="1"/>
  <c r="BJ108" i="1"/>
  <c r="A110" i="1"/>
  <c r="I108" i="1" l="1"/>
  <c r="H108" i="1" s="1"/>
  <c r="H109" i="1" s="1"/>
  <c r="AT110" i="1"/>
  <c r="AJ109" i="1" a="1"/>
  <c r="AJ109" i="1" s="1"/>
  <c r="AZ110" i="1"/>
  <c r="AG109" i="1" a="1"/>
  <c r="AG109" i="1" s="1"/>
  <c r="AW110" i="1"/>
  <c r="AI109" i="1" a="1"/>
  <c r="AI109" i="1" s="1"/>
  <c r="AN109" i="1" a="1"/>
  <c r="AN109" i="1" s="1"/>
  <c r="AX110" i="1"/>
  <c r="AS110" i="1"/>
  <c r="P110" i="1"/>
  <c r="Q110" i="1"/>
  <c r="R110" i="1"/>
  <c r="K110" i="1"/>
  <c r="S110" i="1"/>
  <c r="L110" i="1"/>
  <c r="T110" i="1"/>
  <c r="O110" i="1"/>
  <c r="N110" i="1"/>
  <c r="M110" i="1"/>
  <c r="AH109" i="1" a="1"/>
  <c r="AH109" i="1" s="1"/>
  <c r="AL109" i="1" a="1"/>
  <c r="AL109" i="1" s="1"/>
  <c r="AM109" i="1" a="1"/>
  <c r="AM109" i="1" s="1"/>
  <c r="AV110" i="1"/>
  <c r="BA110" i="1"/>
  <c r="AR110" i="1"/>
  <c r="AP109" i="1" a="1"/>
  <c r="AP109" i="1" s="1"/>
  <c r="AU110" i="1"/>
  <c r="AO109" i="1" a="1"/>
  <c r="AO109" i="1" s="1"/>
  <c r="AK109" i="1" a="1"/>
  <c r="AK109" i="1" s="1"/>
  <c r="D110" i="1"/>
  <c r="E110" i="1" s="1"/>
  <c r="F107" i="1"/>
  <c r="G107" i="1"/>
  <c r="B109" i="1"/>
  <c r="C110" i="1"/>
  <c r="AG110" i="1" s="1" a="1"/>
  <c r="AG110" i="1" s="1"/>
  <c r="Y109" i="1"/>
  <c r="BF109" i="1"/>
  <c r="V109" i="1"/>
  <c r="BC109" i="1"/>
  <c r="I109" i="1" s="1"/>
  <c r="AA109" i="1"/>
  <c r="BH109" i="1"/>
  <c r="W109" i="1"/>
  <c r="BD109" i="1"/>
  <c r="AB109" i="1"/>
  <c r="BI109" i="1"/>
  <c r="X109" i="1"/>
  <c r="BE109" i="1"/>
  <c r="AD109" i="1"/>
  <c r="BK109" i="1"/>
  <c r="AE109" i="1"/>
  <c r="BL109" i="1"/>
  <c r="Z109" i="1"/>
  <c r="BG109" i="1"/>
  <c r="AC109" i="1"/>
  <c r="BJ109" i="1"/>
  <c r="A111" i="1"/>
  <c r="N111" i="1" l="1"/>
  <c r="O111" i="1"/>
  <c r="P111" i="1"/>
  <c r="Q111" i="1"/>
  <c r="R111" i="1"/>
  <c r="M111" i="1"/>
  <c r="K111" i="1"/>
  <c r="L111" i="1"/>
  <c r="S111" i="1"/>
  <c r="T111" i="1"/>
  <c r="AU111" i="1"/>
  <c r="AX111" i="1"/>
  <c r="AT111" i="1"/>
  <c r="AS111" i="1"/>
  <c r="AH110" i="1" a="1"/>
  <c r="AH110" i="1" s="1"/>
  <c r="BA111" i="1"/>
  <c r="AK110" i="1" a="1"/>
  <c r="AK110" i="1" s="1"/>
  <c r="AV111" i="1"/>
  <c r="AJ110" i="1" a="1"/>
  <c r="AJ110" i="1" s="1"/>
  <c r="AO110" i="1" a="1"/>
  <c r="AO110" i="1" s="1"/>
  <c r="AM110" i="1" a="1"/>
  <c r="AM110" i="1" s="1"/>
  <c r="AI110" i="1" a="1"/>
  <c r="AI110" i="1" s="1"/>
  <c r="AL110" i="1" a="1"/>
  <c r="AL110" i="1" s="1"/>
  <c r="AW111" i="1"/>
  <c r="AN110" i="1" a="1"/>
  <c r="AN110" i="1" s="1"/>
  <c r="AP110" i="1" a="1"/>
  <c r="AP110" i="1" s="1"/>
  <c r="AY111" i="1"/>
  <c r="D111" i="1"/>
  <c r="E111" i="1" s="1"/>
  <c r="AR111" i="1"/>
  <c r="AZ111" i="1"/>
  <c r="F108" i="1"/>
  <c r="G108" i="1"/>
  <c r="B110" i="1"/>
  <c r="AC110" i="1"/>
  <c r="BJ110" i="1"/>
  <c r="Z110" i="1"/>
  <c r="BG110" i="1"/>
  <c r="Y110" i="1"/>
  <c r="BF110" i="1"/>
  <c r="V110" i="1"/>
  <c r="BC110" i="1"/>
  <c r="AA110" i="1"/>
  <c r="BH110" i="1"/>
  <c r="AB110" i="1"/>
  <c r="BI110" i="1"/>
  <c r="X110" i="1"/>
  <c r="BE110" i="1"/>
  <c r="AE110" i="1"/>
  <c r="BL110" i="1"/>
  <c r="AD110" i="1"/>
  <c r="BK110" i="1"/>
  <c r="W110" i="1"/>
  <c r="BD110" i="1"/>
  <c r="C111" i="1"/>
  <c r="AT112" i="1" s="1"/>
  <c r="A112" i="1"/>
  <c r="I110" i="1" l="1"/>
  <c r="H110" i="1" s="1"/>
  <c r="AZ112" i="1"/>
  <c r="L112" i="1"/>
  <c r="T112" i="1"/>
  <c r="M112" i="1"/>
  <c r="N112" i="1"/>
  <c r="O112" i="1"/>
  <c r="P112" i="1"/>
  <c r="K112" i="1"/>
  <c r="S112" i="1"/>
  <c r="Q112" i="1"/>
  <c r="R112" i="1"/>
  <c r="AR112" i="1"/>
  <c r="AK111" i="1" a="1"/>
  <c r="AK111" i="1" s="1"/>
  <c r="F110" i="1"/>
  <c r="AW112" i="1"/>
  <c r="AG111" i="1" a="1"/>
  <c r="AG111" i="1" s="1"/>
  <c r="AL111" i="1" a="1"/>
  <c r="AL111" i="1" s="1"/>
  <c r="AN111" i="1" a="1"/>
  <c r="AN111" i="1" s="1"/>
  <c r="AV112" i="1"/>
  <c r="AI111" i="1" a="1"/>
  <c r="AI111" i="1" s="1"/>
  <c r="AX112" i="1"/>
  <c r="AM111" i="1" a="1"/>
  <c r="AM111" i="1" s="1"/>
  <c r="BA112" i="1"/>
  <c r="AO111" i="1" a="1"/>
  <c r="AO111" i="1" s="1"/>
  <c r="AH111" i="1" a="1"/>
  <c r="AH111" i="1" s="1"/>
  <c r="AY112" i="1"/>
  <c r="AJ111" i="1" a="1"/>
  <c r="AJ111" i="1" s="1"/>
  <c r="AS112" i="1"/>
  <c r="D112" i="1"/>
  <c r="E112" i="1" s="1"/>
  <c r="AP111" i="1" a="1"/>
  <c r="AP111" i="1" s="1"/>
  <c r="AU112" i="1"/>
  <c r="F109" i="1"/>
  <c r="G109" i="1"/>
  <c r="AA111" i="1"/>
  <c r="BH111" i="1"/>
  <c r="AE111" i="1"/>
  <c r="BL111" i="1"/>
  <c r="AC111" i="1"/>
  <c r="BJ111" i="1"/>
  <c r="AD111" i="1"/>
  <c r="BK111" i="1"/>
  <c r="W111" i="1"/>
  <c r="BD111" i="1"/>
  <c r="X111" i="1"/>
  <c r="BE111" i="1"/>
  <c r="Y111" i="1"/>
  <c r="BF111" i="1"/>
  <c r="V111" i="1"/>
  <c r="BC111" i="1"/>
  <c r="AB111" i="1"/>
  <c r="BI111" i="1"/>
  <c r="Z111" i="1"/>
  <c r="BG111" i="1"/>
  <c r="A113" i="1"/>
  <c r="B111" i="1"/>
  <c r="C112" i="1"/>
  <c r="AT113" i="1" s="1"/>
  <c r="I111" i="1" l="1"/>
  <c r="H111" i="1" s="1"/>
  <c r="R113" i="1"/>
  <c r="K113" i="1"/>
  <c r="S113" i="1"/>
  <c r="L113" i="1"/>
  <c r="T113" i="1"/>
  <c r="M113" i="1"/>
  <c r="N113" i="1"/>
  <c r="Q113" i="1"/>
  <c r="O113" i="1"/>
  <c r="P113" i="1"/>
  <c r="AX113" i="1"/>
  <c r="AY113" i="1"/>
  <c r="AN112" i="1" a="1"/>
  <c r="AN112" i="1" s="1"/>
  <c r="AI112" i="1" a="1"/>
  <c r="AI112" i="1" s="1"/>
  <c r="AH112" i="1" a="1"/>
  <c r="AH112" i="1" s="1"/>
  <c r="AP112" i="1" a="1"/>
  <c r="AP112" i="1" s="1"/>
  <c r="AL112" i="1" a="1"/>
  <c r="AL112" i="1" s="1"/>
  <c r="BA113" i="1"/>
  <c r="AU113" i="1"/>
  <c r="AJ112" i="1" a="1"/>
  <c r="AJ112" i="1" s="1"/>
  <c r="AW113" i="1"/>
  <c r="AO112" i="1" a="1"/>
  <c r="AO112" i="1" s="1"/>
  <c r="AK112" i="1" a="1"/>
  <c r="AK112" i="1" s="1"/>
  <c r="AG112" i="1" a="1"/>
  <c r="AG112" i="1" s="1"/>
  <c r="AV113" i="1"/>
  <c r="D113" i="1"/>
  <c r="E113" i="1" s="1"/>
  <c r="AZ113" i="1"/>
  <c r="AM112" i="1" a="1"/>
  <c r="AM112" i="1" s="1"/>
  <c r="AS113" i="1"/>
  <c r="AR113" i="1"/>
  <c r="G110" i="1"/>
  <c r="W112" i="1"/>
  <c r="BD112" i="1"/>
  <c r="V112" i="1"/>
  <c r="BC112" i="1"/>
  <c r="X112" i="1"/>
  <c r="BE112" i="1"/>
  <c r="Y112" i="1"/>
  <c r="BF112" i="1"/>
  <c r="AD112" i="1"/>
  <c r="BK112" i="1"/>
  <c r="AA112" i="1"/>
  <c r="BH112" i="1"/>
  <c r="Z112" i="1"/>
  <c r="BG112" i="1"/>
  <c r="AC112" i="1"/>
  <c r="BJ112" i="1"/>
  <c r="AB112" i="1"/>
  <c r="BI112" i="1"/>
  <c r="AE112" i="1"/>
  <c r="BL112" i="1"/>
  <c r="A114" i="1"/>
  <c r="B112" i="1"/>
  <c r="C113" i="1"/>
  <c r="F111" i="1" l="1"/>
  <c r="I112" i="1"/>
  <c r="H112" i="1" s="1"/>
  <c r="P114" i="1"/>
  <c r="Q114" i="1"/>
  <c r="R114" i="1"/>
  <c r="K114" i="1"/>
  <c r="S114" i="1"/>
  <c r="L114" i="1"/>
  <c r="T114" i="1"/>
  <c r="O114" i="1"/>
  <c r="M114" i="1"/>
  <c r="N114" i="1"/>
  <c r="AL113" i="1" a="1"/>
  <c r="AL113" i="1" s="1"/>
  <c r="AW114" i="1" s="1"/>
  <c r="AM113" i="1" a="1"/>
  <c r="AM113" i="1" s="1"/>
  <c r="AH113" i="1" a="1"/>
  <c r="AH113" i="1" s="1"/>
  <c r="AP113" i="1" a="1"/>
  <c r="AP113" i="1" s="1"/>
  <c r="AO113" i="1" a="1"/>
  <c r="AO113" i="1" s="1"/>
  <c r="AJ113" i="1" a="1"/>
  <c r="AJ113" i="1" s="1"/>
  <c r="AN113" i="1" a="1"/>
  <c r="AN113" i="1" s="1"/>
  <c r="AG113" i="1" a="1"/>
  <c r="AG113" i="1" s="1"/>
  <c r="AK113" i="1" a="1"/>
  <c r="AK113" i="1" s="1"/>
  <c r="AI113" i="1" a="1"/>
  <c r="AI113" i="1" s="1"/>
  <c r="G111" i="1"/>
  <c r="AB113" i="1"/>
  <c r="BI113" i="1"/>
  <c r="AD113" i="1"/>
  <c r="BK113" i="1"/>
  <c r="Y113" i="1"/>
  <c r="BF113" i="1"/>
  <c r="C114" i="1"/>
  <c r="AL114" i="1" s="1" a="1"/>
  <c r="AL114" i="1" s="1"/>
  <c r="D114" i="1"/>
  <c r="E114" i="1" s="1"/>
  <c r="AA113" i="1"/>
  <c r="BH113" i="1"/>
  <c r="AC113" i="1"/>
  <c r="BJ113" i="1"/>
  <c r="W113" i="1"/>
  <c r="BD113" i="1"/>
  <c r="AE113" i="1"/>
  <c r="BL113" i="1"/>
  <c r="Z113" i="1"/>
  <c r="BG113" i="1"/>
  <c r="X113" i="1"/>
  <c r="BE113" i="1"/>
  <c r="V113" i="1"/>
  <c r="BC113" i="1"/>
  <c r="B113" i="1"/>
  <c r="A115" i="1"/>
  <c r="H113" i="1" l="1"/>
  <c r="F112" i="1"/>
  <c r="I113" i="1"/>
  <c r="N115" i="1"/>
  <c r="O115" i="1"/>
  <c r="P115" i="1"/>
  <c r="Q115" i="1"/>
  <c r="R115" i="1"/>
  <c r="M115" i="1"/>
  <c r="K115" i="1"/>
  <c r="L115" i="1"/>
  <c r="S115" i="1"/>
  <c r="T115" i="1"/>
  <c r="F113" i="1"/>
  <c r="AW115" i="1"/>
  <c r="D115" i="1"/>
  <c r="E115" i="1" s="1"/>
  <c r="AR114" i="1"/>
  <c r="AR115" i="1" s="1"/>
  <c r="AG114" i="1" a="1"/>
  <c r="AG114" i="1" s="1"/>
  <c r="AN114" i="1" a="1"/>
  <c r="AN114" i="1" s="1"/>
  <c r="AY114" i="1"/>
  <c r="AY115" i="1" s="1"/>
  <c r="AJ114" i="1" a="1"/>
  <c r="AJ114" i="1" s="1"/>
  <c r="AU114" i="1"/>
  <c r="AU115" i="1" s="1"/>
  <c r="AO114" i="1" a="1"/>
  <c r="AO114" i="1" s="1"/>
  <c r="AZ114" i="1"/>
  <c r="AZ115" i="1" s="1"/>
  <c r="AP114" i="1" a="1"/>
  <c r="AP114" i="1" s="1"/>
  <c r="BA114" i="1"/>
  <c r="BA115" i="1" s="1"/>
  <c r="AH114" i="1" a="1"/>
  <c r="AH114" i="1" s="1"/>
  <c r="AS114" i="1"/>
  <c r="AS115" i="1" s="1"/>
  <c r="AI114" i="1" a="1"/>
  <c r="AI114" i="1" s="1"/>
  <c r="AT114" i="1"/>
  <c r="AT115" i="1" s="1"/>
  <c r="AM114" i="1" a="1"/>
  <c r="AM114" i="1" s="1"/>
  <c r="AX114" i="1"/>
  <c r="AX115" i="1" s="1"/>
  <c r="AK114" i="1" a="1"/>
  <c r="AK114" i="1" s="1"/>
  <c r="AV114" i="1"/>
  <c r="AV115" i="1" s="1"/>
  <c r="G112" i="1"/>
  <c r="B114" i="1"/>
  <c r="AC114" i="1"/>
  <c r="BJ114" i="1"/>
  <c r="W114" i="1"/>
  <c r="BD114" i="1"/>
  <c r="X114" i="1"/>
  <c r="BE114" i="1"/>
  <c r="Y114" i="1"/>
  <c r="BF114" i="1"/>
  <c r="AA114" i="1"/>
  <c r="BH114" i="1"/>
  <c r="Z114" i="1"/>
  <c r="BG114" i="1"/>
  <c r="AE114" i="1"/>
  <c r="BL114" i="1"/>
  <c r="AD114" i="1"/>
  <c r="BK114" i="1"/>
  <c r="V114" i="1"/>
  <c r="BC114" i="1"/>
  <c r="AB114" i="1"/>
  <c r="BI114" i="1"/>
  <c r="C115" i="1"/>
  <c r="AL115" i="1" s="1" a="1"/>
  <c r="AL115" i="1" s="1"/>
  <c r="A116" i="1"/>
  <c r="B115" i="1" s="1"/>
  <c r="I114" i="1" l="1"/>
  <c r="H114" i="1" s="1"/>
  <c r="L116" i="1"/>
  <c r="T116" i="1"/>
  <c r="M116" i="1"/>
  <c r="N116" i="1"/>
  <c r="O116" i="1"/>
  <c r="P116" i="1"/>
  <c r="K116" i="1"/>
  <c r="S116" i="1"/>
  <c r="Q116" i="1"/>
  <c r="R116" i="1"/>
  <c r="AV116" i="1"/>
  <c r="BA116" i="1"/>
  <c r="AK115" i="1" a="1"/>
  <c r="AK115" i="1" s="1"/>
  <c r="AG115" i="1" a="1"/>
  <c r="AG115" i="1" s="1"/>
  <c r="AM115" i="1" a="1"/>
  <c r="AM115" i="1" s="1"/>
  <c r="AZ116" i="1"/>
  <c r="AT116" i="1"/>
  <c r="AO115" i="1" a="1"/>
  <c r="AO115" i="1" s="1"/>
  <c r="AN115" i="1" a="1"/>
  <c r="AN115" i="1" s="1"/>
  <c r="AX116" i="1"/>
  <c r="AP115" i="1" a="1"/>
  <c r="AP115" i="1" s="1"/>
  <c r="AR116" i="1"/>
  <c r="D116" i="1"/>
  <c r="E116" i="1" s="1"/>
  <c r="AI115" i="1" a="1"/>
  <c r="AI115" i="1" s="1"/>
  <c r="AU116" i="1"/>
  <c r="AJ115" i="1" a="1"/>
  <c r="AJ115" i="1" s="1"/>
  <c r="AW116" i="1"/>
  <c r="AS116" i="1"/>
  <c r="AH115" i="1" a="1"/>
  <c r="AH115" i="1" s="1"/>
  <c r="AY116" i="1"/>
  <c r="G113" i="1"/>
  <c r="AC115" i="1"/>
  <c r="BJ115" i="1"/>
  <c r="Y115" i="1"/>
  <c r="BF115" i="1"/>
  <c r="AD115" i="1"/>
  <c r="BK115" i="1"/>
  <c r="Z115" i="1"/>
  <c r="BG115" i="1"/>
  <c r="AE115" i="1"/>
  <c r="BL115" i="1"/>
  <c r="AB115" i="1"/>
  <c r="BI115" i="1"/>
  <c r="X115" i="1"/>
  <c r="BE115" i="1"/>
  <c r="W115" i="1"/>
  <c r="BD115" i="1"/>
  <c r="AA115" i="1"/>
  <c r="BH115" i="1"/>
  <c r="V115" i="1"/>
  <c r="BC115" i="1"/>
  <c r="I115" i="1" s="1"/>
  <c r="C116" i="1"/>
  <c r="AL116" i="1" s="1" a="1"/>
  <c r="AL116" i="1" s="1"/>
  <c r="A117" i="1"/>
  <c r="H115" i="1" l="1"/>
  <c r="F114" i="1"/>
  <c r="R117" i="1"/>
  <c r="K117" i="1"/>
  <c r="S117" i="1"/>
  <c r="L117" i="1"/>
  <c r="T117" i="1"/>
  <c r="M117" i="1"/>
  <c r="N117" i="1"/>
  <c r="Q117" i="1"/>
  <c r="O117" i="1"/>
  <c r="P117" i="1"/>
  <c r="AU117" i="1"/>
  <c r="AR117" i="1"/>
  <c r="AS117" i="1"/>
  <c r="AP116" i="1" a="1"/>
  <c r="AP116" i="1" s="1"/>
  <c r="AY117" i="1"/>
  <c r="AG116" i="1" a="1"/>
  <c r="AG116" i="1" s="1"/>
  <c r="BA117" i="1"/>
  <c r="AX117" i="1"/>
  <c r="D117" i="1"/>
  <c r="E117" i="1" s="1"/>
  <c r="AM116" i="1" a="1"/>
  <c r="AM116" i="1" s="1"/>
  <c r="AO116" i="1" a="1"/>
  <c r="AO116" i="1" s="1"/>
  <c r="AI116" i="1" a="1"/>
  <c r="AI116" i="1" s="1"/>
  <c r="AW117" i="1"/>
  <c r="AN116" i="1" a="1"/>
  <c r="AN116" i="1" s="1"/>
  <c r="AZ117" i="1"/>
  <c r="AV117" i="1"/>
  <c r="AH116" i="1" a="1"/>
  <c r="AH116" i="1" s="1"/>
  <c r="AJ116" i="1" a="1"/>
  <c r="AJ116" i="1" s="1"/>
  <c r="AT117" i="1"/>
  <c r="AK116" i="1" a="1"/>
  <c r="AK116" i="1" s="1"/>
  <c r="G114" i="1"/>
  <c r="B116" i="1"/>
  <c r="C117" i="1"/>
  <c r="AL117" i="1" s="1" a="1"/>
  <c r="AL117" i="1" s="1"/>
  <c r="Y116" i="1"/>
  <c r="BF116" i="1"/>
  <c r="Z116" i="1"/>
  <c r="BG116" i="1"/>
  <c r="AC116" i="1"/>
  <c r="BJ116" i="1"/>
  <c r="AA116" i="1"/>
  <c r="BH116" i="1"/>
  <c r="X116" i="1"/>
  <c r="BE116" i="1"/>
  <c r="AE116" i="1"/>
  <c r="BL116" i="1"/>
  <c r="AD116" i="1"/>
  <c r="BK116" i="1"/>
  <c r="AB116" i="1"/>
  <c r="BI116" i="1"/>
  <c r="W116" i="1"/>
  <c r="BD116" i="1"/>
  <c r="V116" i="1"/>
  <c r="BC116" i="1"/>
  <c r="I116" i="1" s="1"/>
  <c r="A118" i="1"/>
  <c r="H116" i="1" l="1"/>
  <c r="P118" i="1"/>
  <c r="Q118" i="1"/>
  <c r="R118" i="1"/>
  <c r="K118" i="1"/>
  <c r="S118" i="1"/>
  <c r="L118" i="1"/>
  <c r="T118" i="1"/>
  <c r="O118" i="1"/>
  <c r="M118" i="1"/>
  <c r="N118" i="1"/>
  <c r="AH117" i="1" a="1"/>
  <c r="AH117" i="1" s="1"/>
  <c r="AG117" i="1" a="1"/>
  <c r="AG117" i="1" s="1"/>
  <c r="AI117" i="1" a="1"/>
  <c r="AI117" i="1" s="1"/>
  <c r="AT118" i="1"/>
  <c r="AO117" i="1" a="1"/>
  <c r="AO117" i="1" s="1"/>
  <c r="AY118" i="1"/>
  <c r="AK117" i="1" a="1"/>
  <c r="AK117" i="1" s="1"/>
  <c r="AJ117" i="1" a="1"/>
  <c r="AJ117" i="1" s="1"/>
  <c r="AW118" i="1"/>
  <c r="BA118" i="1"/>
  <c r="AM117" i="1" a="1"/>
  <c r="AM117" i="1" s="1"/>
  <c r="AP117" i="1" a="1"/>
  <c r="AP117" i="1" s="1"/>
  <c r="AS118" i="1"/>
  <c r="AV118" i="1"/>
  <c r="AR118" i="1"/>
  <c r="AU118" i="1"/>
  <c r="AZ118" i="1"/>
  <c r="D118" i="1"/>
  <c r="E118" i="1" s="1"/>
  <c r="AN117" i="1" a="1"/>
  <c r="AN117" i="1" s="1"/>
  <c r="AX118" i="1"/>
  <c r="F115" i="1"/>
  <c r="G115" i="1"/>
  <c r="B117" i="1"/>
  <c r="C118" i="1"/>
  <c r="AL118" i="1" s="1" a="1"/>
  <c r="AL118" i="1" s="1"/>
  <c r="Y117" i="1"/>
  <c r="BF117" i="1"/>
  <c r="AA117" i="1"/>
  <c r="BH117" i="1"/>
  <c r="AC117" i="1"/>
  <c r="BJ117" i="1"/>
  <c r="V117" i="1"/>
  <c r="BC117" i="1"/>
  <c r="AD117" i="1"/>
  <c r="BK117" i="1"/>
  <c r="X117" i="1"/>
  <c r="BE117" i="1"/>
  <c r="AE117" i="1"/>
  <c r="BL117" i="1"/>
  <c r="Z117" i="1"/>
  <c r="BG117" i="1"/>
  <c r="W117" i="1"/>
  <c r="BD117" i="1"/>
  <c r="AB117" i="1"/>
  <c r="BI117" i="1"/>
  <c r="A119" i="1"/>
  <c r="I117" i="1" l="1"/>
  <c r="H117" i="1" s="1"/>
  <c r="N119" i="1"/>
  <c r="O119" i="1"/>
  <c r="P119" i="1"/>
  <c r="Q119" i="1"/>
  <c r="R119" i="1"/>
  <c r="M119" i="1"/>
  <c r="K119" i="1"/>
  <c r="L119" i="1"/>
  <c r="S119" i="1"/>
  <c r="T119" i="1"/>
  <c r="AH118" i="1" a="1"/>
  <c r="AH118" i="1" s="1"/>
  <c r="AR119" i="1"/>
  <c r="AX119" i="1"/>
  <c r="AN118" i="1" a="1"/>
  <c r="AN118" i="1" s="1"/>
  <c r="AP118" i="1" a="1"/>
  <c r="AP118" i="1" s="1"/>
  <c r="AM118" i="1" a="1"/>
  <c r="AM118" i="1" s="1"/>
  <c r="AU119" i="1"/>
  <c r="AK118" i="1" a="1"/>
  <c r="AK118" i="1" s="1"/>
  <c r="AV119" i="1"/>
  <c r="AJ118" i="1" a="1"/>
  <c r="AJ118" i="1" s="1"/>
  <c r="AY119" i="1"/>
  <c r="AI118" i="1" a="1"/>
  <c r="AI118" i="1" s="1"/>
  <c r="AG118" i="1" a="1"/>
  <c r="AG118" i="1" s="1"/>
  <c r="BA119" i="1"/>
  <c r="AZ119" i="1"/>
  <c r="AS119" i="1"/>
  <c r="AW119" i="1"/>
  <c r="D119" i="1"/>
  <c r="E119" i="1" s="1"/>
  <c r="AO118" i="1" a="1"/>
  <c r="AO118" i="1" s="1"/>
  <c r="AT119" i="1"/>
  <c r="F116" i="1"/>
  <c r="G116" i="1"/>
  <c r="B118" i="1"/>
  <c r="C119" i="1"/>
  <c r="AL119" i="1" s="1" a="1"/>
  <c r="AL119" i="1" s="1"/>
  <c r="V118" i="1"/>
  <c r="BC118" i="1"/>
  <c r="AE118" i="1"/>
  <c r="BL118" i="1"/>
  <c r="AA118" i="1"/>
  <c r="BH118" i="1"/>
  <c r="AC118" i="1"/>
  <c r="BJ118" i="1"/>
  <c r="Z118" i="1"/>
  <c r="BG118" i="1"/>
  <c r="W118" i="1"/>
  <c r="BD118" i="1"/>
  <c r="AB118" i="1"/>
  <c r="BI118" i="1"/>
  <c r="AD118" i="1"/>
  <c r="BK118" i="1"/>
  <c r="Y118" i="1"/>
  <c r="BF118" i="1"/>
  <c r="X118" i="1"/>
  <c r="BE118" i="1"/>
  <c r="A120" i="1"/>
  <c r="C120" i="1" s="1"/>
  <c r="I118" i="1" l="1"/>
  <c r="H118" i="1" s="1"/>
  <c r="AO119" i="1" a="1"/>
  <c r="AO119" i="1" s="1"/>
  <c r="AO120" i="1" s="1" a="1"/>
  <c r="AO120" i="1" s="1"/>
  <c r="AL120" i="1" a="1"/>
  <c r="AL120" i="1" s="1"/>
  <c r="B119" i="1"/>
  <c r="L120" i="1"/>
  <c r="T120" i="1"/>
  <c r="M120" i="1"/>
  <c r="N120" i="1"/>
  <c r="O120" i="1"/>
  <c r="P120" i="1"/>
  <c r="K120" i="1"/>
  <c r="S120" i="1"/>
  <c r="Q120" i="1"/>
  <c r="R120" i="1"/>
  <c r="AZ120" i="1"/>
  <c r="AZ121" i="1" s="1"/>
  <c r="AT120" i="1"/>
  <c r="AT121" i="1" s="1"/>
  <c r="AN119" i="1" a="1"/>
  <c r="AN119" i="1" s="1"/>
  <c r="AN120" i="1" s="1" a="1"/>
  <c r="AN120" i="1" s="1"/>
  <c r="AJ119" i="1" a="1"/>
  <c r="AJ119" i="1" s="1"/>
  <c r="AJ120" i="1" s="1" a="1"/>
  <c r="AJ120" i="1" s="1"/>
  <c r="AS120" i="1"/>
  <c r="AS121" i="1" s="1"/>
  <c r="AW120" i="1"/>
  <c r="AW121" i="1" s="1"/>
  <c r="AR120" i="1"/>
  <c r="AR121" i="1" s="1"/>
  <c r="BA120" i="1"/>
  <c r="BA121" i="1" s="1"/>
  <c r="AV120" i="1"/>
  <c r="AV121" i="1" s="1"/>
  <c r="AG119" i="1" a="1"/>
  <c r="AG119" i="1" s="1"/>
  <c r="AG120" i="1" s="1" a="1"/>
  <c r="AG120" i="1" s="1"/>
  <c r="AK119" i="1" a="1"/>
  <c r="AK119" i="1" s="1"/>
  <c r="AK120" i="1" s="1" a="1"/>
  <c r="AK120" i="1" s="1"/>
  <c r="AX120" i="1"/>
  <c r="AX121" i="1" s="1"/>
  <c r="AU120" i="1"/>
  <c r="AU121" i="1" s="1"/>
  <c r="AM119" i="1" a="1"/>
  <c r="AM119" i="1" s="1"/>
  <c r="AM120" i="1" s="1" a="1"/>
  <c r="AM120" i="1" s="1"/>
  <c r="AI119" i="1" a="1"/>
  <c r="AI119" i="1" s="1"/>
  <c r="AI120" i="1" s="1" a="1"/>
  <c r="AI120" i="1" s="1"/>
  <c r="AH119" i="1" a="1"/>
  <c r="AH119" i="1" s="1"/>
  <c r="AH120" i="1" s="1" a="1"/>
  <c r="AH120" i="1" s="1"/>
  <c r="D120" i="1"/>
  <c r="E120" i="1" s="1"/>
  <c r="AP119" i="1" a="1"/>
  <c r="AP119" i="1" s="1"/>
  <c r="AP120" i="1" s="1" a="1"/>
  <c r="AP120" i="1" s="1"/>
  <c r="AY120" i="1"/>
  <c r="AY121" i="1" s="1"/>
  <c r="F117" i="1"/>
  <c r="G117" i="1"/>
  <c r="V119" i="1"/>
  <c r="BC119" i="1"/>
  <c r="AC119" i="1"/>
  <c r="BJ119" i="1"/>
  <c r="Y119" i="1"/>
  <c r="BF119" i="1"/>
  <c r="X119" i="1"/>
  <c r="BE119" i="1"/>
  <c r="AA119" i="1"/>
  <c r="BH119" i="1"/>
  <c r="W119" i="1"/>
  <c r="BD119" i="1"/>
  <c r="AD119" i="1"/>
  <c r="BK119" i="1"/>
  <c r="Z119" i="1"/>
  <c r="BG119" i="1"/>
  <c r="AB119" i="1"/>
  <c r="BI119" i="1"/>
  <c r="AE119" i="1"/>
  <c r="BL119" i="1"/>
  <c r="A121" i="1"/>
  <c r="I119" i="1" l="1"/>
  <c r="H119" i="1" s="1"/>
  <c r="R121" i="1"/>
  <c r="K121" i="1"/>
  <c r="S121" i="1"/>
  <c r="L121" i="1"/>
  <c r="T121" i="1"/>
  <c r="M121" i="1"/>
  <c r="N121" i="1"/>
  <c r="Q121" i="1"/>
  <c r="O121" i="1"/>
  <c r="P121" i="1"/>
  <c r="D121" i="1"/>
  <c r="E121" i="1" s="1"/>
  <c r="B120" i="1"/>
  <c r="C121" i="1"/>
  <c r="AK121" i="1" s="1" a="1"/>
  <c r="AK121" i="1" s="1"/>
  <c r="F118" i="1"/>
  <c r="G118" i="1"/>
  <c r="AD120" i="1"/>
  <c r="BK120" i="1"/>
  <c r="W120" i="1"/>
  <c r="BD120" i="1"/>
  <c r="AB120" i="1"/>
  <c r="BI120" i="1"/>
  <c r="X120" i="1"/>
  <c r="BE120" i="1"/>
  <c r="AE120" i="1"/>
  <c r="BL120" i="1"/>
  <c r="Y120" i="1"/>
  <c r="BF120" i="1"/>
  <c r="AA120" i="1"/>
  <c r="BH120" i="1"/>
  <c r="AC120" i="1"/>
  <c r="BJ120" i="1"/>
  <c r="V120" i="1"/>
  <c r="BC120" i="1"/>
  <c r="Z120" i="1"/>
  <c r="BG120" i="1"/>
  <c r="A122" i="1"/>
  <c r="H120" i="1" l="1"/>
  <c r="I120" i="1"/>
  <c r="C122" i="1"/>
  <c r="P122" i="1"/>
  <c r="Q122" i="1"/>
  <c r="R122" i="1"/>
  <c r="K122" i="1"/>
  <c r="S122" i="1"/>
  <c r="L122" i="1"/>
  <c r="T122" i="1"/>
  <c r="O122" i="1"/>
  <c r="M122" i="1"/>
  <c r="N122" i="1"/>
  <c r="AH121" i="1" a="1"/>
  <c r="AH121" i="1" s="1"/>
  <c r="AH122" i="1" s="1" a="1"/>
  <c r="AH122" i="1" s="1"/>
  <c r="AG121" i="1" a="1"/>
  <c r="AG121" i="1" s="1"/>
  <c r="AG122" i="1" s="1" a="1"/>
  <c r="AG122" i="1" s="1"/>
  <c r="BA122" i="1"/>
  <c r="AR122" i="1"/>
  <c r="AR123" i="1" s="1"/>
  <c r="AI121" i="1" a="1"/>
  <c r="AI121" i="1" s="1"/>
  <c r="AI122" i="1" s="1" a="1"/>
  <c r="AI122" i="1" s="1"/>
  <c r="AP121" i="1" a="1"/>
  <c r="AP121" i="1" s="1"/>
  <c r="AP122" i="1" s="1" a="1"/>
  <c r="AP122" i="1" s="1"/>
  <c r="AY122" i="1"/>
  <c r="AY123" i="1" s="1"/>
  <c r="AK122" i="1" a="1"/>
  <c r="AK122" i="1" s="1"/>
  <c r="AU122" i="1"/>
  <c r="AU123" i="1" s="1"/>
  <c r="AV122" i="1"/>
  <c r="AV123" i="1" s="1"/>
  <c r="BA123" i="1"/>
  <c r="AW122" i="1"/>
  <c r="AW123" i="1" s="1"/>
  <c r="AM121" i="1" a="1"/>
  <c r="AM121" i="1" s="1"/>
  <c r="AM122" i="1" s="1" a="1"/>
  <c r="AM122" i="1" s="1"/>
  <c r="D122" i="1"/>
  <c r="E122" i="1" s="1"/>
  <c r="AL121" i="1" a="1"/>
  <c r="AL121" i="1" s="1"/>
  <c r="AL122" i="1" s="1" a="1"/>
  <c r="AL122" i="1" s="1"/>
  <c r="AS122" i="1"/>
  <c r="AS123" i="1" s="1"/>
  <c r="AJ121" i="1" a="1"/>
  <c r="AJ121" i="1" s="1"/>
  <c r="AJ122" i="1" s="1" a="1"/>
  <c r="AJ122" i="1" s="1"/>
  <c r="AO121" i="1" a="1"/>
  <c r="AO121" i="1" s="1"/>
  <c r="AO122" i="1" s="1" a="1"/>
  <c r="AO122" i="1" s="1"/>
  <c r="AN121" i="1" a="1"/>
  <c r="AN121" i="1" s="1"/>
  <c r="AN122" i="1" s="1" a="1"/>
  <c r="AN122" i="1" s="1"/>
  <c r="AZ122" i="1"/>
  <c r="AZ123" i="1" s="1"/>
  <c r="AT122" i="1"/>
  <c r="AT123" i="1" s="1"/>
  <c r="AX122" i="1"/>
  <c r="AX123" i="1" s="1"/>
  <c r="F119" i="1"/>
  <c r="G119" i="1"/>
  <c r="AB121" i="1"/>
  <c r="BI121" i="1"/>
  <c r="Y121" i="1"/>
  <c r="BF121" i="1"/>
  <c r="AA121" i="1"/>
  <c r="BH121" i="1"/>
  <c r="AC121" i="1"/>
  <c r="BJ121" i="1"/>
  <c r="AE121" i="1"/>
  <c r="BL121" i="1"/>
  <c r="AD121" i="1"/>
  <c r="BK121" i="1"/>
  <c r="V121" i="1"/>
  <c r="BC121" i="1"/>
  <c r="X121" i="1"/>
  <c r="BE121" i="1"/>
  <c r="Z121" i="1"/>
  <c r="BG121" i="1"/>
  <c r="W121" i="1"/>
  <c r="BD121" i="1"/>
  <c r="B121" i="1"/>
  <c r="A123" i="1"/>
  <c r="I121" i="1" l="1"/>
  <c r="H121" i="1" s="1"/>
  <c r="N123" i="1"/>
  <c r="O123" i="1"/>
  <c r="P123" i="1"/>
  <c r="Q123" i="1"/>
  <c r="R123" i="1"/>
  <c r="M123" i="1"/>
  <c r="S123" i="1"/>
  <c r="T123" i="1"/>
  <c r="K123" i="1"/>
  <c r="L123" i="1"/>
  <c r="D123" i="1"/>
  <c r="E123" i="1" s="1"/>
  <c r="F120" i="1"/>
  <c r="G120" i="1"/>
  <c r="AB122" i="1"/>
  <c r="BI122" i="1"/>
  <c r="AD122" i="1"/>
  <c r="BK122" i="1"/>
  <c r="AC122" i="1"/>
  <c r="BJ122" i="1"/>
  <c r="Y122" i="1"/>
  <c r="BF122" i="1"/>
  <c r="W122" i="1"/>
  <c r="BD122" i="1"/>
  <c r="AE122" i="1"/>
  <c r="BL122" i="1"/>
  <c r="X122" i="1"/>
  <c r="BE122" i="1"/>
  <c r="Z122" i="1"/>
  <c r="BG122" i="1"/>
  <c r="AA122" i="1"/>
  <c r="BH122" i="1"/>
  <c r="V122" i="1"/>
  <c r="BC122" i="1"/>
  <c r="C123" i="1"/>
  <c r="AJ123" i="1" s="1" a="1"/>
  <c r="AJ123" i="1" s="1"/>
  <c r="A124" i="1"/>
  <c r="B122" i="1"/>
  <c r="H122" i="1" l="1"/>
  <c r="I122" i="1"/>
  <c r="L124" i="1"/>
  <c r="T124" i="1"/>
  <c r="M124" i="1"/>
  <c r="N124" i="1"/>
  <c r="O124" i="1"/>
  <c r="P124" i="1"/>
  <c r="K124" i="1"/>
  <c r="S124" i="1"/>
  <c r="Q124" i="1"/>
  <c r="R124" i="1"/>
  <c r="AO123" i="1" a="1"/>
  <c r="AO123" i="1" s="1"/>
  <c r="AY124" i="1"/>
  <c r="AZ124" i="1"/>
  <c r="AV124" i="1"/>
  <c r="BA124" i="1"/>
  <c r="AR124" i="1"/>
  <c r="AK123" i="1" a="1"/>
  <c r="AK123" i="1" s="1"/>
  <c r="AS124" i="1"/>
  <c r="AG123" i="1" a="1"/>
  <c r="AG123" i="1" s="1"/>
  <c r="AX124" i="1"/>
  <c r="AI123" i="1" a="1"/>
  <c r="AI123" i="1" s="1"/>
  <c r="AT124" i="1"/>
  <c r="AM123" i="1" a="1"/>
  <c r="AM123" i="1" s="1"/>
  <c r="AN123" i="1" a="1"/>
  <c r="AN123" i="1" s="1"/>
  <c r="AP123" i="1" a="1"/>
  <c r="AP123" i="1" s="1"/>
  <c r="AW124" i="1"/>
  <c r="AL123" i="1" a="1"/>
  <c r="AL123" i="1" s="1"/>
  <c r="AU124" i="1"/>
  <c r="AH123" i="1" a="1"/>
  <c r="AH123" i="1" s="1"/>
  <c r="F121" i="1"/>
  <c r="G121" i="1"/>
  <c r="AE123" i="1"/>
  <c r="BL123" i="1"/>
  <c r="W123" i="1"/>
  <c r="BD123" i="1"/>
  <c r="Z123" i="1"/>
  <c r="BG123" i="1"/>
  <c r="AA123" i="1"/>
  <c r="BH123" i="1"/>
  <c r="AB123" i="1"/>
  <c r="BI123" i="1"/>
  <c r="X123" i="1"/>
  <c r="BE123" i="1"/>
  <c r="C124" i="1"/>
  <c r="AJ124" i="1" s="1" a="1"/>
  <c r="AJ124" i="1" s="1"/>
  <c r="D124" i="1"/>
  <c r="E124" i="1" s="1"/>
  <c r="AD123" i="1"/>
  <c r="BK123" i="1"/>
  <c r="V123" i="1"/>
  <c r="BC123" i="1"/>
  <c r="AC123" i="1"/>
  <c r="BJ123" i="1"/>
  <c r="Y123" i="1"/>
  <c r="BF123" i="1"/>
  <c r="B123" i="1"/>
  <c r="A125" i="1"/>
  <c r="I123" i="1" l="1"/>
  <c r="H123" i="1" s="1"/>
  <c r="R125" i="1"/>
  <c r="K125" i="1"/>
  <c r="S125" i="1"/>
  <c r="L125" i="1"/>
  <c r="T125" i="1"/>
  <c r="M125" i="1"/>
  <c r="N125" i="1"/>
  <c r="Q125" i="1"/>
  <c r="O125" i="1"/>
  <c r="P125" i="1"/>
  <c r="AN124" i="1" a="1"/>
  <c r="AN124" i="1" s="1"/>
  <c r="AR125" i="1"/>
  <c r="AP124" i="1" a="1"/>
  <c r="AP124" i="1" s="1"/>
  <c r="AK124" i="1" a="1"/>
  <c r="AK124" i="1" s="1"/>
  <c r="AH124" i="1" a="1"/>
  <c r="AH124" i="1" s="1"/>
  <c r="AM124" i="1" a="1"/>
  <c r="AM124" i="1" s="1"/>
  <c r="BA125" i="1"/>
  <c r="AU125" i="1"/>
  <c r="AT125" i="1"/>
  <c r="AV125" i="1"/>
  <c r="AI124" i="1" a="1"/>
  <c r="AI124" i="1" s="1"/>
  <c r="AZ125" i="1"/>
  <c r="D125" i="1"/>
  <c r="E125" i="1" s="1"/>
  <c r="AX125" i="1"/>
  <c r="AY125" i="1"/>
  <c r="AL124" i="1" a="1"/>
  <c r="AL124" i="1" s="1"/>
  <c r="AG124" i="1" a="1"/>
  <c r="AG124" i="1" s="1"/>
  <c r="AO124" i="1" a="1"/>
  <c r="AO124" i="1" s="1"/>
  <c r="AW125" i="1"/>
  <c r="AS125" i="1"/>
  <c r="F122" i="1"/>
  <c r="G122" i="1"/>
  <c r="AC124" i="1"/>
  <c r="BJ124" i="1"/>
  <c r="W124" i="1"/>
  <c r="BD124" i="1"/>
  <c r="V124" i="1"/>
  <c r="BC124" i="1"/>
  <c r="I124" i="1" s="1"/>
  <c r="X124" i="1"/>
  <c r="BE124" i="1"/>
  <c r="AE124" i="1"/>
  <c r="BL124" i="1"/>
  <c r="Y124" i="1"/>
  <c r="BF124" i="1"/>
  <c r="AD124" i="1"/>
  <c r="BK124" i="1"/>
  <c r="AA124" i="1"/>
  <c r="BH124" i="1"/>
  <c r="Z124" i="1"/>
  <c r="BG124" i="1"/>
  <c r="AB124" i="1"/>
  <c r="BI124" i="1"/>
  <c r="B124" i="1"/>
  <c r="A126" i="1"/>
  <c r="C125" i="1"/>
  <c r="AJ125" i="1" s="1" a="1"/>
  <c r="AJ125" i="1" s="1"/>
  <c r="H124" i="1" l="1"/>
  <c r="F123" i="1"/>
  <c r="AW126" i="1"/>
  <c r="AS126" i="1"/>
  <c r="P126" i="1"/>
  <c r="Q126" i="1"/>
  <c r="R126" i="1"/>
  <c r="K126" i="1"/>
  <c r="S126" i="1"/>
  <c r="L126" i="1"/>
  <c r="T126" i="1"/>
  <c r="O126" i="1"/>
  <c r="M126" i="1"/>
  <c r="N126" i="1"/>
  <c r="BA126" i="1"/>
  <c r="AM125" i="1" a="1"/>
  <c r="AM125" i="1" s="1"/>
  <c r="AO125" i="1" a="1"/>
  <c r="AO125" i="1" s="1"/>
  <c r="AR126" i="1"/>
  <c r="AZ126" i="1"/>
  <c r="AH125" i="1" a="1"/>
  <c r="AH125" i="1" s="1"/>
  <c r="D126" i="1"/>
  <c r="E126" i="1" s="1"/>
  <c r="AL125" i="1" a="1"/>
  <c r="AL125" i="1" s="1"/>
  <c r="AI125" i="1" a="1"/>
  <c r="AI125" i="1" s="1"/>
  <c r="AN125" i="1" a="1"/>
  <c r="AN125" i="1" s="1"/>
  <c r="AV126" i="1"/>
  <c r="AK125" i="1" a="1"/>
  <c r="AK125" i="1" s="1"/>
  <c r="AY126" i="1"/>
  <c r="AX126" i="1"/>
  <c r="AT126" i="1"/>
  <c r="AP125" i="1" a="1"/>
  <c r="AP125" i="1" s="1"/>
  <c r="AG125" i="1" a="1"/>
  <c r="AG125" i="1" s="1"/>
  <c r="AU126" i="1"/>
  <c r="F124" i="1"/>
  <c r="G123" i="1"/>
  <c r="B125" i="1"/>
  <c r="C126" i="1"/>
  <c r="AJ126" i="1" s="1" a="1"/>
  <c r="AJ126" i="1" s="1"/>
  <c r="AB125" i="1"/>
  <c r="BI125" i="1"/>
  <c r="Y125" i="1"/>
  <c r="BF125" i="1"/>
  <c r="AA125" i="1"/>
  <c r="BH125" i="1"/>
  <c r="Z125" i="1"/>
  <c r="BG125" i="1"/>
  <c r="AC125" i="1"/>
  <c r="BJ125" i="1"/>
  <c r="X125" i="1"/>
  <c r="BE125" i="1"/>
  <c r="AE125" i="1"/>
  <c r="BL125" i="1"/>
  <c r="AD125" i="1"/>
  <c r="BK125" i="1"/>
  <c r="W125" i="1"/>
  <c r="BD125" i="1"/>
  <c r="V125" i="1"/>
  <c r="BC125" i="1"/>
  <c r="I125" i="1" s="1"/>
  <c r="A127" i="1"/>
  <c r="H125" i="1" l="1"/>
  <c r="N127" i="1"/>
  <c r="O127" i="1"/>
  <c r="P127" i="1"/>
  <c r="Q127" i="1"/>
  <c r="R127" i="1"/>
  <c r="M127" i="1"/>
  <c r="K127" i="1"/>
  <c r="L127" i="1"/>
  <c r="S127" i="1"/>
  <c r="T127" i="1"/>
  <c r="AH126" i="1" a="1"/>
  <c r="AH126" i="1" s="1"/>
  <c r="AV127" i="1"/>
  <c r="AU127" i="1"/>
  <c r="AG126" i="1" a="1"/>
  <c r="AG126" i="1" s="1"/>
  <c r="AK126" i="1" a="1"/>
  <c r="AK126" i="1" s="1"/>
  <c r="BA127" i="1"/>
  <c r="AN126" i="1" a="1"/>
  <c r="AN126" i="1" s="1"/>
  <c r="AZ127" i="1"/>
  <c r="AI126" i="1" a="1"/>
  <c r="AI126" i="1" s="1"/>
  <c r="AO126" i="1" a="1"/>
  <c r="AO126" i="1" s="1"/>
  <c r="AP126" i="1" a="1"/>
  <c r="AP126" i="1" s="1"/>
  <c r="AT127" i="1"/>
  <c r="AL126" i="1" a="1"/>
  <c r="AL126" i="1" s="1"/>
  <c r="AW127" i="1"/>
  <c r="AX127" i="1"/>
  <c r="AR127" i="1"/>
  <c r="AY127" i="1"/>
  <c r="AS127" i="1"/>
  <c r="AM126" i="1" a="1"/>
  <c r="AM126" i="1" s="1"/>
  <c r="G124" i="1"/>
  <c r="AE126" i="1"/>
  <c r="BL126" i="1"/>
  <c r="AC126" i="1"/>
  <c r="BJ126" i="1"/>
  <c r="B126" i="1"/>
  <c r="D127" i="1"/>
  <c r="E127" i="1" s="1"/>
  <c r="AD126" i="1"/>
  <c r="BK126" i="1"/>
  <c r="W126" i="1"/>
  <c r="BD126" i="1"/>
  <c r="AA126" i="1"/>
  <c r="BH126" i="1"/>
  <c r="V126" i="1"/>
  <c r="BC126" i="1"/>
  <c r="Y126" i="1"/>
  <c r="BF126" i="1"/>
  <c r="AB126" i="1"/>
  <c r="BI126" i="1"/>
  <c r="X126" i="1"/>
  <c r="BE126" i="1"/>
  <c r="Z126" i="1"/>
  <c r="BG126" i="1"/>
  <c r="C127" i="1"/>
  <c r="AJ127" i="1" s="1" a="1"/>
  <c r="AJ127" i="1" s="1"/>
  <c r="A128" i="1"/>
  <c r="I126" i="1" l="1"/>
  <c r="H126" i="1" s="1"/>
  <c r="L128" i="1"/>
  <c r="T128" i="1"/>
  <c r="M128" i="1"/>
  <c r="N128" i="1"/>
  <c r="O128" i="1"/>
  <c r="P128" i="1"/>
  <c r="K128" i="1"/>
  <c r="S128" i="1"/>
  <c r="Q128" i="1"/>
  <c r="R128" i="1"/>
  <c r="AR128" i="1"/>
  <c r="AI127" i="1" a="1"/>
  <c r="AI127" i="1" s="1"/>
  <c r="D128" i="1"/>
  <c r="E128" i="1" s="1"/>
  <c r="AW128" i="1"/>
  <c r="AZ128" i="1"/>
  <c r="AX128" i="1"/>
  <c r="AL127" i="1" a="1"/>
  <c r="AL127" i="1" s="1"/>
  <c r="AN127" i="1" a="1"/>
  <c r="AN127" i="1" s="1"/>
  <c r="AV128" i="1"/>
  <c r="AT128" i="1"/>
  <c r="AG127" i="1" a="1"/>
  <c r="AG127" i="1" s="1"/>
  <c r="AS128" i="1"/>
  <c r="AP127" i="1" a="1"/>
  <c r="AP127" i="1" s="1"/>
  <c r="BA128" i="1"/>
  <c r="AY128" i="1"/>
  <c r="AH127" i="1" a="1"/>
  <c r="AH127" i="1" s="1"/>
  <c r="AK127" i="1" a="1"/>
  <c r="AK127" i="1" s="1"/>
  <c r="AM127" i="1" a="1"/>
  <c r="AM127" i="1" s="1"/>
  <c r="AU128" i="1"/>
  <c r="AO127" i="1" a="1"/>
  <c r="AO127" i="1" s="1"/>
  <c r="F125" i="1"/>
  <c r="G125" i="1"/>
  <c r="C128" i="1"/>
  <c r="AJ128" i="1" s="1" a="1"/>
  <c r="AJ128" i="1" s="1"/>
  <c r="AE127" i="1"/>
  <c r="BL127" i="1"/>
  <c r="W127" i="1"/>
  <c r="BD127" i="1"/>
  <c r="Y127" i="1"/>
  <c r="BF127" i="1"/>
  <c r="AB127" i="1"/>
  <c r="BI127" i="1"/>
  <c r="Z127" i="1"/>
  <c r="BG127" i="1"/>
  <c r="X127" i="1"/>
  <c r="BE127" i="1"/>
  <c r="AD127" i="1"/>
  <c r="BK127" i="1"/>
  <c r="AA127" i="1"/>
  <c r="BH127" i="1"/>
  <c r="V127" i="1"/>
  <c r="BC127" i="1"/>
  <c r="AC127" i="1"/>
  <c r="BJ127" i="1"/>
  <c r="B127" i="1"/>
  <c r="A129" i="1"/>
  <c r="I127" i="1" l="1"/>
  <c r="H127" i="1" s="1"/>
  <c r="AO128" i="1" a="1"/>
  <c r="AO128" i="1" s="1"/>
  <c r="AS129" i="1"/>
  <c r="C129" i="1"/>
  <c r="AJ129" i="1" s="1" a="1"/>
  <c r="AJ129" i="1" s="1"/>
  <c r="R129" i="1"/>
  <c r="K129" i="1"/>
  <c r="S129" i="1"/>
  <c r="L129" i="1"/>
  <c r="T129" i="1"/>
  <c r="M129" i="1"/>
  <c r="N129" i="1"/>
  <c r="Q129" i="1"/>
  <c r="O129" i="1"/>
  <c r="P129" i="1"/>
  <c r="AI128" i="1" a="1"/>
  <c r="AI128" i="1" s="1"/>
  <c r="AI129" i="1" s="1" a="1"/>
  <c r="AI129" i="1" s="1"/>
  <c r="AM128" i="1" a="1"/>
  <c r="AM128" i="1" s="1"/>
  <c r="AM129" i="1" s="1" a="1"/>
  <c r="AM129" i="1" s="1"/>
  <c r="AP128" i="1" a="1"/>
  <c r="AP128" i="1" s="1"/>
  <c r="AP129" i="1" s="1" a="1"/>
  <c r="AP129" i="1" s="1"/>
  <c r="AX129" i="1"/>
  <c r="AX130" i="1" s="1"/>
  <c r="AO129" i="1" a="1"/>
  <c r="AO129" i="1" s="1"/>
  <c r="AU129" i="1"/>
  <c r="AU130" i="1" s="1"/>
  <c r="AG128" i="1" a="1"/>
  <c r="AG128" i="1" s="1"/>
  <c r="AG129" i="1" s="1" a="1"/>
  <c r="AG129" i="1" s="1"/>
  <c r="AZ129" i="1"/>
  <c r="AZ130" i="1" s="1"/>
  <c r="AT129" i="1"/>
  <c r="AT130" i="1" s="1"/>
  <c r="AW129" i="1"/>
  <c r="AW130" i="1" s="1"/>
  <c r="AK128" i="1" a="1"/>
  <c r="AK128" i="1" s="1"/>
  <c r="AK129" i="1" s="1" a="1"/>
  <c r="AK129" i="1" s="1"/>
  <c r="AV129" i="1"/>
  <c r="AV130" i="1" s="1"/>
  <c r="AH128" i="1" a="1"/>
  <c r="AH128" i="1" s="1"/>
  <c r="AH129" i="1" s="1" a="1"/>
  <c r="AH129" i="1" s="1"/>
  <c r="AR129" i="1"/>
  <c r="AR130" i="1" s="1"/>
  <c r="AS130" i="1"/>
  <c r="D129" i="1"/>
  <c r="E129" i="1" s="1"/>
  <c r="AY129" i="1"/>
  <c r="AY130" i="1" s="1"/>
  <c r="AN128" i="1" a="1"/>
  <c r="AN128" i="1" s="1"/>
  <c r="AN129" i="1" s="1" a="1"/>
  <c r="AN129" i="1" s="1"/>
  <c r="BA129" i="1"/>
  <c r="BA130" i="1" s="1"/>
  <c r="AL128" i="1" a="1"/>
  <c r="AL128" i="1" s="1"/>
  <c r="AL129" i="1" s="1" a="1"/>
  <c r="AL129" i="1" s="1"/>
  <c r="F126" i="1"/>
  <c r="G126" i="1"/>
  <c r="B128" i="1"/>
  <c r="AC128" i="1"/>
  <c r="BJ128" i="1"/>
  <c r="V128" i="1"/>
  <c r="BC128" i="1"/>
  <c r="AD128" i="1"/>
  <c r="BK128" i="1"/>
  <c r="AE128" i="1"/>
  <c r="BL128" i="1"/>
  <c r="Y128" i="1"/>
  <c r="BF128" i="1"/>
  <c r="Z128" i="1"/>
  <c r="BG128" i="1"/>
  <c r="W128" i="1"/>
  <c r="BD128" i="1"/>
  <c r="AB128" i="1"/>
  <c r="BI128" i="1"/>
  <c r="X128" i="1"/>
  <c r="BE128" i="1"/>
  <c r="AA128" i="1"/>
  <c r="BH128" i="1"/>
  <c r="A130" i="1"/>
  <c r="I128" i="1" l="1"/>
  <c r="H128" i="1" s="1"/>
  <c r="H129" i="1" s="1"/>
  <c r="P130" i="1"/>
  <c r="Q130" i="1"/>
  <c r="R130" i="1"/>
  <c r="K130" i="1"/>
  <c r="S130" i="1"/>
  <c r="L130" i="1"/>
  <c r="T130" i="1"/>
  <c r="O130" i="1"/>
  <c r="M130" i="1"/>
  <c r="N130" i="1"/>
  <c r="D130" i="1"/>
  <c r="E130" i="1" s="1"/>
  <c r="F127" i="1"/>
  <c r="G127" i="1"/>
  <c r="B129" i="1"/>
  <c r="C130" i="1"/>
  <c r="AJ130" i="1" s="1" a="1"/>
  <c r="AJ130" i="1" s="1"/>
  <c r="W129" i="1"/>
  <c r="BD129" i="1"/>
  <c r="AC129" i="1"/>
  <c r="BJ129" i="1"/>
  <c r="AE129" i="1"/>
  <c r="BL129" i="1"/>
  <c r="AB129" i="1"/>
  <c r="BI129" i="1"/>
  <c r="X129" i="1"/>
  <c r="BE129" i="1"/>
  <c r="V129" i="1"/>
  <c r="BC129" i="1"/>
  <c r="I129" i="1" s="1"/>
  <c r="AD129" i="1"/>
  <c r="BK129" i="1"/>
  <c r="Y129" i="1"/>
  <c r="BF129" i="1"/>
  <c r="Z129" i="1"/>
  <c r="BG129" i="1"/>
  <c r="AA129" i="1"/>
  <c r="BH129" i="1"/>
  <c r="A131" i="1"/>
  <c r="N131" i="1" l="1"/>
  <c r="O131" i="1"/>
  <c r="P131" i="1"/>
  <c r="Q131" i="1"/>
  <c r="R131" i="1"/>
  <c r="K131" i="1"/>
  <c r="L131" i="1"/>
  <c r="M131" i="1"/>
  <c r="S131" i="1"/>
  <c r="T131" i="1"/>
  <c r="AT131" i="1"/>
  <c r="AK130" i="1" a="1"/>
  <c r="AK130" i="1" s="1"/>
  <c r="AO130" i="1" a="1"/>
  <c r="AO130" i="1" s="1"/>
  <c r="AI130" i="1" a="1"/>
  <c r="AI130" i="1" s="1"/>
  <c r="AZ131" i="1"/>
  <c r="AX131" i="1"/>
  <c r="AU131" i="1"/>
  <c r="AV131" i="1"/>
  <c r="AL130" i="1" a="1"/>
  <c r="AL130" i="1" s="1"/>
  <c r="AY131" i="1"/>
  <c r="AG130" i="1" a="1"/>
  <c r="AG130" i="1" s="1"/>
  <c r="AN130" i="1" a="1"/>
  <c r="AN130" i="1" s="1"/>
  <c r="AH130" i="1" a="1"/>
  <c r="AH130" i="1" s="1"/>
  <c r="AP130" i="1" a="1"/>
  <c r="AP130" i="1" s="1"/>
  <c r="BA131" i="1"/>
  <c r="AM130" i="1" a="1"/>
  <c r="AM130" i="1" s="1"/>
  <c r="D131" i="1"/>
  <c r="E131" i="1" s="1"/>
  <c r="AW131" i="1"/>
  <c r="AR131" i="1"/>
  <c r="AS131" i="1"/>
  <c r="F128" i="1"/>
  <c r="G128" i="1"/>
  <c r="AB130" i="1"/>
  <c r="BI130" i="1"/>
  <c r="X130" i="1"/>
  <c r="BE130" i="1"/>
  <c r="AE130" i="1"/>
  <c r="BL130" i="1"/>
  <c r="Y130" i="1"/>
  <c r="BF130" i="1"/>
  <c r="Z130" i="1"/>
  <c r="BG130" i="1"/>
  <c r="V130" i="1"/>
  <c r="BC130" i="1"/>
  <c r="AC130" i="1"/>
  <c r="BJ130" i="1"/>
  <c r="AD130" i="1"/>
  <c r="BK130" i="1"/>
  <c r="AA130" i="1"/>
  <c r="BH130" i="1"/>
  <c r="W130" i="1"/>
  <c r="BD130" i="1"/>
  <c r="C131" i="1"/>
  <c r="AK131" i="1" s="1" a="1"/>
  <c r="AK131" i="1" s="1"/>
  <c r="A132" i="1"/>
  <c r="B130" i="1"/>
  <c r="I130" i="1" l="1"/>
  <c r="H130" i="1" s="1"/>
  <c r="L132" i="1"/>
  <c r="T132" i="1"/>
  <c r="N132" i="1"/>
  <c r="P132" i="1"/>
  <c r="M132" i="1"/>
  <c r="O132" i="1"/>
  <c r="Q132" i="1"/>
  <c r="R132" i="1"/>
  <c r="S132" i="1"/>
  <c r="K132" i="1"/>
  <c r="AV132" i="1"/>
  <c r="AP131" i="1" a="1"/>
  <c r="AP131" i="1" s="1"/>
  <c r="AS132" i="1"/>
  <c r="BA132" i="1"/>
  <c r="AL131" i="1" a="1"/>
  <c r="AL131" i="1" s="1"/>
  <c r="D132" i="1"/>
  <c r="E132" i="1" s="1"/>
  <c r="AT132" i="1"/>
  <c r="AZ132" i="1"/>
  <c r="AR132" i="1"/>
  <c r="AW132" i="1"/>
  <c r="AH131" i="1" a="1"/>
  <c r="AH131" i="1" s="1"/>
  <c r="AI131" i="1" a="1"/>
  <c r="AI131" i="1" s="1"/>
  <c r="AN131" i="1" a="1"/>
  <c r="AN131" i="1" s="1"/>
  <c r="AU132" i="1"/>
  <c r="AG131" i="1" a="1"/>
  <c r="AG131" i="1" s="1"/>
  <c r="AX132" i="1"/>
  <c r="AY132" i="1"/>
  <c r="AO131" i="1" a="1"/>
  <c r="AO131" i="1" s="1"/>
  <c r="AM131" i="1" a="1"/>
  <c r="AM131" i="1" s="1"/>
  <c r="AJ131" i="1" a="1"/>
  <c r="AJ131" i="1" s="1"/>
  <c r="F129" i="1"/>
  <c r="G129" i="1"/>
  <c r="B131" i="1"/>
  <c r="Z131" i="1"/>
  <c r="BG131" i="1"/>
  <c r="AE131" i="1"/>
  <c r="BL131" i="1"/>
  <c r="X131" i="1"/>
  <c r="BE131" i="1"/>
  <c r="AB131" i="1"/>
  <c r="BI131" i="1"/>
  <c r="AA131" i="1"/>
  <c r="BH131" i="1"/>
  <c r="V131" i="1"/>
  <c r="BC131" i="1"/>
  <c r="AC131" i="1"/>
  <c r="BJ131" i="1"/>
  <c r="W131" i="1"/>
  <c r="BD131" i="1"/>
  <c r="Y131" i="1"/>
  <c r="BF131" i="1"/>
  <c r="AD131" i="1"/>
  <c r="BK131" i="1"/>
  <c r="C132" i="1"/>
  <c r="AK132" i="1" s="1" a="1"/>
  <c r="AK132" i="1" s="1"/>
  <c r="A133" i="1"/>
  <c r="I131" i="1" l="1"/>
  <c r="H131" i="1" s="1"/>
  <c r="N133" i="1"/>
  <c r="O133" i="1"/>
  <c r="P133" i="1"/>
  <c r="Q133" i="1"/>
  <c r="R133" i="1"/>
  <c r="K133" i="1"/>
  <c r="S133" i="1"/>
  <c r="T133" i="1"/>
  <c r="L133" i="1"/>
  <c r="M133" i="1"/>
  <c r="AN132" i="1" a="1"/>
  <c r="AN132" i="1" s="1"/>
  <c r="AJ132" i="1" a="1"/>
  <c r="AJ132" i="1" s="1"/>
  <c r="AM132" i="1" a="1"/>
  <c r="AM132" i="1" s="1"/>
  <c r="AH132" i="1" a="1"/>
  <c r="AH132" i="1" s="1"/>
  <c r="AO132" i="1" a="1"/>
  <c r="AO132" i="1" s="1"/>
  <c r="AI132" i="1" a="1"/>
  <c r="AI132" i="1" s="1"/>
  <c r="AT133" i="1"/>
  <c r="AU133" i="1"/>
  <c r="AZ133" i="1"/>
  <c r="AY133" i="1"/>
  <c r="AW133" i="1"/>
  <c r="AL132" i="1" a="1"/>
  <c r="AL132" i="1" s="1"/>
  <c r="AP132" i="1" a="1"/>
  <c r="AP132" i="1" s="1"/>
  <c r="AR133" i="1"/>
  <c r="D133" i="1"/>
  <c r="E133" i="1" s="1"/>
  <c r="AX133" i="1"/>
  <c r="AV133" i="1"/>
  <c r="BA133" i="1"/>
  <c r="AG132" i="1" a="1"/>
  <c r="AG132" i="1" s="1"/>
  <c r="AS133" i="1"/>
  <c r="F130" i="1"/>
  <c r="G130" i="1"/>
  <c r="C133" i="1"/>
  <c r="AK133" i="1" s="1" a="1"/>
  <c r="AK133" i="1" s="1"/>
  <c r="Y132" i="1"/>
  <c r="BF132" i="1"/>
  <c r="V132" i="1"/>
  <c r="BC132" i="1"/>
  <c r="I132" i="1" s="1"/>
  <c r="AC132" i="1"/>
  <c r="BJ132" i="1"/>
  <c r="W132" i="1"/>
  <c r="BD132" i="1"/>
  <c r="X132" i="1"/>
  <c r="BE132" i="1"/>
  <c r="AA132" i="1"/>
  <c r="BH132" i="1"/>
  <c r="Z132" i="1"/>
  <c r="BG132" i="1"/>
  <c r="AD132" i="1"/>
  <c r="BK132" i="1"/>
  <c r="AE132" i="1"/>
  <c r="BL132" i="1"/>
  <c r="AB132" i="1"/>
  <c r="BI132" i="1"/>
  <c r="B132" i="1"/>
  <c r="A134" i="1"/>
  <c r="C134" i="1" s="1"/>
  <c r="H132" i="1" l="1"/>
  <c r="F131" i="1"/>
  <c r="AS134" i="1"/>
  <c r="AS135" i="1"/>
  <c r="AG133" i="1" a="1"/>
  <c r="AG133" i="1" s="1"/>
  <c r="L134" i="1"/>
  <c r="T134" i="1"/>
  <c r="M134" i="1"/>
  <c r="N134" i="1"/>
  <c r="O134" i="1"/>
  <c r="P134" i="1"/>
  <c r="Q134" i="1"/>
  <c r="K134" i="1"/>
  <c r="R134" i="1"/>
  <c r="S134" i="1"/>
  <c r="AG134" i="1" a="1"/>
  <c r="AG134" i="1" s="1"/>
  <c r="AK134" i="1" a="1"/>
  <c r="AK134" i="1" s="1"/>
  <c r="AM133" i="1" a="1"/>
  <c r="AM133" i="1" s="1"/>
  <c r="AM134" i="1" s="1" a="1"/>
  <c r="AM134" i="1" s="1"/>
  <c r="AO133" i="1" a="1"/>
  <c r="AO133" i="1" s="1"/>
  <c r="AO134" i="1" s="1" a="1"/>
  <c r="AO134" i="1" s="1"/>
  <c r="AR134" i="1"/>
  <c r="AR135" i="1" s="1"/>
  <c r="AJ133" i="1" a="1"/>
  <c r="AJ133" i="1" s="1"/>
  <c r="AJ134" i="1" s="1" a="1"/>
  <c r="AJ134" i="1" s="1"/>
  <c r="AP133" i="1" a="1"/>
  <c r="AP133" i="1" s="1"/>
  <c r="AP134" i="1" s="1" a="1"/>
  <c r="AP134" i="1" s="1"/>
  <c r="AZ134" i="1"/>
  <c r="AZ135" i="1" s="1"/>
  <c r="AN133" i="1" a="1"/>
  <c r="AN133" i="1" s="1"/>
  <c r="AN134" i="1" s="1" a="1"/>
  <c r="AN134" i="1" s="1"/>
  <c r="D134" i="1"/>
  <c r="E134" i="1" s="1"/>
  <c r="BA134" i="1"/>
  <c r="BA135" i="1" s="1"/>
  <c r="AH133" i="1" a="1"/>
  <c r="AH133" i="1" s="1"/>
  <c r="AH134" i="1" s="1" a="1"/>
  <c r="AH134" i="1" s="1"/>
  <c r="AU134" i="1"/>
  <c r="AU135" i="1" s="1"/>
  <c r="AL133" i="1" a="1"/>
  <c r="AL133" i="1" s="1"/>
  <c r="AL134" i="1" s="1" a="1"/>
  <c r="AL134" i="1" s="1"/>
  <c r="AI133" i="1" a="1"/>
  <c r="AI133" i="1" s="1"/>
  <c r="AI134" i="1" s="1" a="1"/>
  <c r="AI134" i="1" s="1"/>
  <c r="AV134" i="1"/>
  <c r="AV135" i="1" s="1"/>
  <c r="AX134" i="1"/>
  <c r="AX135" i="1" s="1"/>
  <c r="AW134" i="1"/>
  <c r="AW135" i="1" s="1"/>
  <c r="AT134" i="1"/>
  <c r="AT135" i="1" s="1"/>
  <c r="AY134" i="1"/>
  <c r="AY135" i="1" s="1"/>
  <c r="G131" i="1"/>
  <c r="B133" i="1"/>
  <c r="Z133" i="1"/>
  <c r="BG133" i="1"/>
  <c r="AD133" i="1"/>
  <c r="BK133" i="1"/>
  <c r="V133" i="1"/>
  <c r="BC133" i="1"/>
  <c r="AB133" i="1"/>
  <c r="BI133" i="1"/>
  <c r="AE133" i="1"/>
  <c r="BL133" i="1"/>
  <c r="AA133" i="1"/>
  <c r="BH133" i="1"/>
  <c r="W133" i="1"/>
  <c r="BD133" i="1"/>
  <c r="Y133" i="1"/>
  <c r="BF133" i="1"/>
  <c r="X133" i="1"/>
  <c r="BE133" i="1"/>
  <c r="AC133" i="1"/>
  <c r="BJ133" i="1"/>
  <c r="A135" i="1"/>
  <c r="I133" i="1" l="1"/>
  <c r="H133" i="1" s="1"/>
  <c r="H134" i="1" s="1"/>
  <c r="R135" i="1"/>
  <c r="K135" i="1"/>
  <c r="S135" i="1"/>
  <c r="L135" i="1"/>
  <c r="T135" i="1"/>
  <c r="M135" i="1"/>
  <c r="N135" i="1"/>
  <c r="O135" i="1"/>
  <c r="P135" i="1"/>
  <c r="Q135" i="1"/>
  <c r="D135" i="1"/>
  <c r="E135" i="1" s="1"/>
  <c r="F132" i="1"/>
  <c r="G132" i="1"/>
  <c r="C135" i="1"/>
  <c r="B134" i="1"/>
  <c r="AC134" i="1"/>
  <c r="BJ134" i="1"/>
  <c r="W134" i="1"/>
  <c r="BD134" i="1"/>
  <c r="AB134" i="1"/>
  <c r="BI134" i="1"/>
  <c r="AA134" i="1"/>
  <c r="BH134" i="1"/>
  <c r="AD134" i="1"/>
  <c r="BK134" i="1"/>
  <c r="V134" i="1"/>
  <c r="BC134" i="1"/>
  <c r="I134" i="1" s="1"/>
  <c r="AE134" i="1"/>
  <c r="BL134" i="1"/>
  <c r="X134" i="1"/>
  <c r="BE134" i="1"/>
  <c r="Z134" i="1"/>
  <c r="BG134" i="1"/>
  <c r="Y134" i="1"/>
  <c r="BF134" i="1"/>
  <c r="A136" i="1"/>
  <c r="P136" i="1" l="1"/>
  <c r="Q136" i="1"/>
  <c r="R136" i="1"/>
  <c r="K136" i="1"/>
  <c r="S136" i="1"/>
  <c r="L136" i="1"/>
  <c r="T136" i="1"/>
  <c r="M136" i="1"/>
  <c r="N136" i="1"/>
  <c r="O136" i="1"/>
  <c r="AJ135" i="1" a="1"/>
  <c r="AJ135" i="1" s="1"/>
  <c r="AU136" i="1" s="1"/>
  <c r="AI135" i="1" a="1"/>
  <c r="AI135" i="1" s="1"/>
  <c r="AT136" i="1" s="1"/>
  <c r="AL135" i="1" a="1"/>
  <c r="AL135" i="1" s="1"/>
  <c r="AW136" i="1" s="1"/>
  <c r="D136" i="1"/>
  <c r="E136" i="1" s="1"/>
  <c r="AM135" i="1" a="1"/>
  <c r="AM135" i="1" s="1"/>
  <c r="AX136" i="1" s="1"/>
  <c r="F133" i="1"/>
  <c r="AG135" i="1" a="1"/>
  <c r="AG135" i="1" s="1"/>
  <c r="AH135" i="1" a="1"/>
  <c r="AH135" i="1" s="1"/>
  <c r="AO135" i="1" a="1"/>
  <c r="AO135" i="1" s="1"/>
  <c r="AP135" i="1" a="1"/>
  <c r="AP135" i="1" s="1"/>
  <c r="AK135" i="1" a="1"/>
  <c r="AK135" i="1" s="1"/>
  <c r="AN135" i="1" a="1"/>
  <c r="AN135" i="1" s="1"/>
  <c r="G133" i="1"/>
  <c r="B135" i="1"/>
  <c r="C136" i="1"/>
  <c r="AD135" i="1"/>
  <c r="BK135" i="1"/>
  <c r="X135" i="1"/>
  <c r="BE135" i="1"/>
  <c r="AC135" i="1"/>
  <c r="BJ135" i="1"/>
  <c r="Y135" i="1"/>
  <c r="BF135" i="1"/>
  <c r="AE135" i="1"/>
  <c r="BL135" i="1"/>
  <c r="AB135" i="1"/>
  <c r="BI135" i="1"/>
  <c r="Z135" i="1"/>
  <c r="BG135" i="1"/>
  <c r="V135" i="1"/>
  <c r="BC135" i="1"/>
  <c r="AA135" i="1"/>
  <c r="BH135" i="1"/>
  <c r="W135" i="1"/>
  <c r="BD135" i="1"/>
  <c r="A137" i="1"/>
  <c r="I135" i="1" l="1"/>
  <c r="H135" i="1" s="1"/>
  <c r="N137" i="1"/>
  <c r="O137" i="1"/>
  <c r="P137" i="1"/>
  <c r="Q137" i="1"/>
  <c r="R137" i="1"/>
  <c r="K137" i="1"/>
  <c r="S137" i="1"/>
  <c r="L137" i="1"/>
  <c r="M137" i="1"/>
  <c r="T137" i="1"/>
  <c r="F135" i="1"/>
  <c r="AM136" i="1" a="1"/>
  <c r="AM136" i="1" s="1"/>
  <c r="AT137" i="1"/>
  <c r="AL136" i="1" a="1"/>
  <c r="AL136" i="1" s="1"/>
  <c r="AJ136" i="1" a="1"/>
  <c r="AJ136" i="1" s="1"/>
  <c r="AW137" i="1"/>
  <c r="D137" i="1"/>
  <c r="E137" i="1" s="1"/>
  <c r="AI136" i="1" a="1"/>
  <c r="AI136" i="1" s="1"/>
  <c r="AX137" i="1"/>
  <c r="AU137" i="1"/>
  <c r="F134" i="1"/>
  <c r="AK136" i="1" a="1"/>
  <c r="AK136" i="1" s="1"/>
  <c r="AV136" i="1"/>
  <c r="AV137" i="1" s="1"/>
  <c r="AP136" i="1" a="1"/>
  <c r="AP136" i="1" s="1"/>
  <c r="BA136" i="1"/>
  <c r="BA137" i="1" s="1"/>
  <c r="AO136" i="1" a="1"/>
  <c r="AO136" i="1" s="1"/>
  <c r="AZ136" i="1"/>
  <c r="AZ137" i="1" s="1"/>
  <c r="AH136" i="1" a="1"/>
  <c r="AH136" i="1" s="1"/>
  <c r="AS136" i="1"/>
  <c r="AS137" i="1" s="1"/>
  <c r="AG136" i="1" a="1"/>
  <c r="AG136" i="1" s="1"/>
  <c r="AG137" i="1" s="1" a="1"/>
  <c r="AG137" i="1" s="1"/>
  <c r="AR136" i="1"/>
  <c r="AR137" i="1" s="1"/>
  <c r="AN136" i="1" a="1"/>
  <c r="AN136" i="1" s="1"/>
  <c r="AY136" i="1"/>
  <c r="AY137" i="1" s="1"/>
  <c r="G134" i="1"/>
  <c r="C137" i="1"/>
  <c r="B136" i="1"/>
  <c r="AB136" i="1"/>
  <c r="BI136" i="1"/>
  <c r="X136" i="1"/>
  <c r="BE136" i="1"/>
  <c r="V136" i="1"/>
  <c r="BC136" i="1"/>
  <c r="I136" i="1" s="1"/>
  <c r="Y136" i="1"/>
  <c r="BF136" i="1"/>
  <c r="AA136" i="1"/>
  <c r="BH136" i="1"/>
  <c r="AD136" i="1"/>
  <c r="BK136" i="1"/>
  <c r="AC136" i="1"/>
  <c r="BJ136" i="1"/>
  <c r="W136" i="1"/>
  <c r="BD136" i="1"/>
  <c r="AE136" i="1"/>
  <c r="BL136" i="1"/>
  <c r="Z136" i="1"/>
  <c r="BG136" i="1"/>
  <c r="A138" i="1"/>
  <c r="H136" i="1" l="1"/>
  <c r="L138" i="1"/>
  <c r="T138" i="1"/>
  <c r="M138" i="1"/>
  <c r="N138" i="1"/>
  <c r="O138" i="1"/>
  <c r="P138" i="1"/>
  <c r="Q138" i="1"/>
  <c r="K138" i="1"/>
  <c r="R138" i="1"/>
  <c r="S138" i="1"/>
  <c r="AR138" i="1"/>
  <c r="AM137" i="1" a="1"/>
  <c r="AM137" i="1" s="1"/>
  <c r="AV138" i="1"/>
  <c r="AI137" i="1" a="1"/>
  <c r="AI137" i="1" s="1"/>
  <c r="AN137" i="1" a="1"/>
  <c r="AN137" i="1" s="1"/>
  <c r="AP137" i="1" a="1"/>
  <c r="AP137" i="1" s="1"/>
  <c r="AT138" i="1"/>
  <c r="AK137" i="1" a="1"/>
  <c r="AK137" i="1" s="1"/>
  <c r="AS138" i="1"/>
  <c r="AH137" i="1" a="1"/>
  <c r="AH137" i="1" s="1"/>
  <c r="AZ138" i="1"/>
  <c r="AU138" i="1"/>
  <c r="AW138" i="1"/>
  <c r="AO137" i="1" a="1"/>
  <c r="AO137" i="1" s="1"/>
  <c r="AL137" i="1" a="1"/>
  <c r="AL137" i="1" s="1"/>
  <c r="AJ137" i="1" a="1"/>
  <c r="AJ137" i="1" s="1"/>
  <c r="AY138" i="1"/>
  <c r="BA138" i="1"/>
  <c r="AX138" i="1"/>
  <c r="F136" i="1"/>
  <c r="G135" i="1"/>
  <c r="V137" i="1"/>
  <c r="BC137" i="1"/>
  <c r="X137" i="1"/>
  <c r="BE137" i="1"/>
  <c r="Y137" i="1"/>
  <c r="BF137" i="1"/>
  <c r="AA137" i="1"/>
  <c r="BH137" i="1"/>
  <c r="B137" i="1"/>
  <c r="D138" i="1"/>
  <c r="E138" i="1" s="1"/>
  <c r="Z137" i="1"/>
  <c r="BG137" i="1"/>
  <c r="AC137" i="1"/>
  <c r="BJ137" i="1"/>
  <c r="W137" i="1"/>
  <c r="BD137" i="1"/>
  <c r="AD137" i="1"/>
  <c r="BK137" i="1"/>
  <c r="AB137" i="1"/>
  <c r="BI137" i="1"/>
  <c r="AE137" i="1"/>
  <c r="BL137" i="1"/>
  <c r="C138" i="1"/>
  <c r="A139" i="1"/>
  <c r="I137" i="1" l="1"/>
  <c r="H137" i="1" s="1"/>
  <c r="R139" i="1"/>
  <c r="K139" i="1"/>
  <c r="S139" i="1"/>
  <c r="L139" i="1"/>
  <c r="T139" i="1"/>
  <c r="M139" i="1"/>
  <c r="N139" i="1"/>
  <c r="O139" i="1"/>
  <c r="P139" i="1"/>
  <c r="Q139" i="1"/>
  <c r="AJ138" i="1" a="1"/>
  <c r="AJ138" i="1" s="1"/>
  <c r="AM138" i="1" a="1"/>
  <c r="AM138" i="1" s="1"/>
  <c r="AO138" i="1" a="1"/>
  <c r="AO138" i="1" s="1"/>
  <c r="AY139" i="1"/>
  <c r="AW139" i="1"/>
  <c r="AT139" i="1"/>
  <c r="AN138" i="1" a="1"/>
  <c r="AN138" i="1" s="1"/>
  <c r="AS139" i="1"/>
  <c r="AX139" i="1"/>
  <c r="AU139" i="1"/>
  <c r="AR139" i="1"/>
  <c r="D139" i="1"/>
  <c r="E139" i="1" s="1"/>
  <c r="BA139" i="1"/>
  <c r="AZ139" i="1"/>
  <c r="AP138" i="1" a="1"/>
  <c r="AP138" i="1" s="1"/>
  <c r="AK138" i="1" a="1"/>
  <c r="AK138" i="1" s="1"/>
  <c r="AG138" i="1" a="1"/>
  <c r="AG138" i="1" s="1"/>
  <c r="AL138" i="1" a="1"/>
  <c r="AL138" i="1" s="1"/>
  <c r="AH138" i="1" a="1"/>
  <c r="AH138" i="1" s="1"/>
  <c r="AI138" i="1" a="1"/>
  <c r="AI138" i="1" s="1"/>
  <c r="AV139" i="1"/>
  <c r="G136" i="1"/>
  <c r="C139" i="1"/>
  <c r="B138" i="1"/>
  <c r="Y138" i="1"/>
  <c r="BF138" i="1"/>
  <c r="AD138" i="1"/>
  <c r="BK138" i="1"/>
  <c r="Z138" i="1"/>
  <c r="BG138" i="1"/>
  <c r="AE138" i="1"/>
  <c r="BL138" i="1"/>
  <c r="AC138" i="1"/>
  <c r="BJ138" i="1"/>
  <c r="X138" i="1"/>
  <c r="BE138" i="1"/>
  <c r="W138" i="1"/>
  <c r="BD138" i="1"/>
  <c r="AA138" i="1"/>
  <c r="BH138" i="1"/>
  <c r="AB138" i="1"/>
  <c r="BI138" i="1"/>
  <c r="V138" i="1"/>
  <c r="BC138" i="1"/>
  <c r="A140" i="1"/>
  <c r="F137" i="1" l="1"/>
  <c r="I138" i="1"/>
  <c r="H138" i="1" s="1"/>
  <c r="C140" i="1"/>
  <c r="P140" i="1"/>
  <c r="Q140" i="1"/>
  <c r="R140" i="1"/>
  <c r="K140" i="1"/>
  <c r="S140" i="1"/>
  <c r="L140" i="1"/>
  <c r="T140" i="1"/>
  <c r="M140" i="1"/>
  <c r="N140" i="1"/>
  <c r="O140" i="1"/>
  <c r="AM139" i="1" a="1"/>
  <c r="AM139" i="1" s="1"/>
  <c r="AM140" i="1" a="1"/>
  <c r="AM140" i="1" s="1"/>
  <c r="AN139" i="1" a="1"/>
  <c r="AN139" i="1" s="1"/>
  <c r="AN140" i="1" s="1" a="1"/>
  <c r="AN140" i="1" s="1"/>
  <c r="AL139" i="1" a="1"/>
  <c r="AL139" i="1" s="1"/>
  <c r="AK139" i="1" a="1"/>
  <c r="AK139" i="1" s="1"/>
  <c r="AK140" i="1" s="1" a="1"/>
  <c r="AK140" i="1" s="1"/>
  <c r="AR140" i="1"/>
  <c r="AR141" i="1" s="1"/>
  <c r="AO139" i="1" a="1"/>
  <c r="AO139" i="1" s="1"/>
  <c r="AO140" i="1" s="1" a="1"/>
  <c r="AO140" i="1" s="1"/>
  <c r="AP139" i="1" a="1"/>
  <c r="AP139" i="1" s="1"/>
  <c r="AP140" i="1" s="1" a="1"/>
  <c r="AP140" i="1" s="1"/>
  <c r="AU140" i="1"/>
  <c r="AU141" i="1" s="1"/>
  <c r="AI139" i="1" a="1"/>
  <c r="AI139" i="1" s="1"/>
  <c r="AI140" i="1" s="1" a="1"/>
  <c r="AI140" i="1" s="1"/>
  <c r="AZ140" i="1"/>
  <c r="AZ141" i="1" s="1"/>
  <c r="AX140" i="1"/>
  <c r="AX141" i="1" s="1"/>
  <c r="AJ139" i="1" a="1"/>
  <c r="AJ139" i="1" s="1"/>
  <c r="AJ140" i="1" s="1" a="1"/>
  <c r="AJ140" i="1" s="1"/>
  <c r="AY140" i="1"/>
  <c r="AY141" i="1" s="1"/>
  <c r="AV140" i="1"/>
  <c r="AV141" i="1" s="1"/>
  <c r="AH139" i="1" a="1"/>
  <c r="AH139" i="1" s="1"/>
  <c r="AH140" i="1" s="1" a="1"/>
  <c r="AH140" i="1" s="1"/>
  <c r="BA140" i="1"/>
  <c r="BA141" i="1" s="1"/>
  <c r="AS140" i="1"/>
  <c r="AS141" i="1" s="1"/>
  <c r="AT140" i="1"/>
  <c r="AT141" i="1" s="1"/>
  <c r="D140" i="1"/>
  <c r="E140" i="1" s="1"/>
  <c r="AG139" i="1" a="1"/>
  <c r="AG139" i="1" s="1"/>
  <c r="AG140" i="1" s="1" a="1"/>
  <c r="AG140" i="1" s="1"/>
  <c r="AW140" i="1"/>
  <c r="AW141" i="1" s="1"/>
  <c r="AL140" i="1" a="1"/>
  <c r="AL140" i="1" s="1"/>
  <c r="G137" i="1"/>
  <c r="B139" i="1"/>
  <c r="V139" i="1"/>
  <c r="BC139" i="1"/>
  <c r="X139" i="1"/>
  <c r="BE139" i="1"/>
  <c r="AC139" i="1"/>
  <c r="BJ139" i="1"/>
  <c r="AD139" i="1"/>
  <c r="BK139" i="1"/>
  <c r="AE139" i="1"/>
  <c r="BL139" i="1"/>
  <c r="W139" i="1"/>
  <c r="BD139" i="1"/>
  <c r="Z139" i="1"/>
  <c r="BG139" i="1"/>
  <c r="Y139" i="1"/>
  <c r="BF139" i="1"/>
  <c r="AA139" i="1"/>
  <c r="BH139" i="1"/>
  <c r="AB139" i="1"/>
  <c r="BI139" i="1"/>
  <c r="A141" i="1"/>
  <c r="I139" i="1" l="1"/>
  <c r="H139" i="1" s="1"/>
  <c r="N141" i="1"/>
  <c r="O141" i="1"/>
  <c r="P141" i="1"/>
  <c r="Q141" i="1"/>
  <c r="R141" i="1"/>
  <c r="K141" i="1"/>
  <c r="S141" i="1"/>
  <c r="L141" i="1"/>
  <c r="M141" i="1"/>
  <c r="T141" i="1"/>
  <c r="F138" i="1"/>
  <c r="G138" i="1"/>
  <c r="B140" i="1"/>
  <c r="D141" i="1"/>
  <c r="E141" i="1" s="1"/>
  <c r="Y140" i="1"/>
  <c r="BF140" i="1"/>
  <c r="AB140" i="1"/>
  <c r="BI140" i="1"/>
  <c r="AE140" i="1"/>
  <c r="BL140" i="1"/>
  <c r="V140" i="1"/>
  <c r="BC140" i="1"/>
  <c r="I140" i="1" s="1"/>
  <c r="X140" i="1"/>
  <c r="BE140" i="1"/>
  <c r="AD140" i="1"/>
  <c r="BK140" i="1"/>
  <c r="AC140" i="1"/>
  <c r="BJ140" i="1"/>
  <c r="C141" i="1"/>
  <c r="AM141" i="1" s="1" a="1"/>
  <c r="AM141" i="1" s="1"/>
  <c r="Z140" i="1"/>
  <c r="BG140" i="1"/>
  <c r="AA140" i="1"/>
  <c r="BH140" i="1"/>
  <c r="W140" i="1"/>
  <c r="BD140" i="1"/>
  <c r="A142" i="1"/>
  <c r="H140" i="1" l="1"/>
  <c r="F139" i="1"/>
  <c r="AK141" i="1" a="1"/>
  <c r="AK141" i="1" s="1"/>
  <c r="L142" i="1"/>
  <c r="T142" i="1"/>
  <c r="M142" i="1"/>
  <c r="N142" i="1"/>
  <c r="O142" i="1"/>
  <c r="P142" i="1"/>
  <c r="Q142" i="1"/>
  <c r="K142" i="1"/>
  <c r="S142" i="1"/>
  <c r="R142" i="1"/>
  <c r="AP141" i="1" a="1"/>
  <c r="AP141" i="1" s="1"/>
  <c r="AH141" i="1" a="1"/>
  <c r="AH141" i="1" s="1"/>
  <c r="AG141" i="1" a="1"/>
  <c r="AG141" i="1" s="1"/>
  <c r="AX142" i="1"/>
  <c r="AT142" i="1"/>
  <c r="F140" i="1"/>
  <c r="AJ141" i="1" a="1"/>
  <c r="AJ141" i="1" s="1"/>
  <c r="AV142" i="1"/>
  <c r="AN141" i="1" a="1"/>
  <c r="AN141" i="1" s="1"/>
  <c r="AI141" i="1" a="1"/>
  <c r="AI141" i="1" s="1"/>
  <c r="AR142" i="1"/>
  <c r="AU142" i="1"/>
  <c r="AS142" i="1"/>
  <c r="AL141" i="1" a="1"/>
  <c r="AL141" i="1" s="1"/>
  <c r="D142" i="1"/>
  <c r="E142" i="1" s="1"/>
  <c r="AY142" i="1"/>
  <c r="BA142" i="1"/>
  <c r="AO141" i="1" a="1"/>
  <c r="AO141" i="1" s="1"/>
  <c r="AW142" i="1"/>
  <c r="AZ142" i="1"/>
  <c r="G139" i="1"/>
  <c r="C142" i="1"/>
  <c r="AK142" i="1" s="1" a="1"/>
  <c r="AK142" i="1" s="1"/>
  <c r="B141" i="1"/>
  <c r="AC141" i="1"/>
  <c r="BJ141" i="1"/>
  <c r="X141" i="1"/>
  <c r="BE141" i="1"/>
  <c r="AA141" i="1"/>
  <c r="BH141" i="1"/>
  <c r="AE141" i="1"/>
  <c r="BL141" i="1"/>
  <c r="Y141" i="1"/>
  <c r="BF141" i="1"/>
  <c r="V141" i="1"/>
  <c r="BC141" i="1"/>
  <c r="I141" i="1" s="1"/>
  <c r="Z141" i="1"/>
  <c r="BG141" i="1"/>
  <c r="AD141" i="1"/>
  <c r="BK141" i="1"/>
  <c r="W141" i="1"/>
  <c r="BD141" i="1"/>
  <c r="AB141" i="1"/>
  <c r="BI141" i="1"/>
  <c r="A143" i="1"/>
  <c r="H141" i="1" l="1"/>
  <c r="R143" i="1"/>
  <c r="K143" i="1"/>
  <c r="S143" i="1"/>
  <c r="L143" i="1"/>
  <c r="T143" i="1"/>
  <c r="M143" i="1"/>
  <c r="N143" i="1"/>
  <c r="O143" i="1"/>
  <c r="P143" i="1"/>
  <c r="Q143" i="1"/>
  <c r="AW143" i="1"/>
  <c r="AZ143" i="1"/>
  <c r="AL142" i="1" a="1"/>
  <c r="AL142" i="1" s="1"/>
  <c r="AH142" i="1" a="1"/>
  <c r="AH142" i="1" s="1"/>
  <c r="AS143" i="1"/>
  <c r="AT143" i="1"/>
  <c r="AO142" i="1" a="1"/>
  <c r="AO142" i="1" s="1"/>
  <c r="AU143" i="1"/>
  <c r="AP142" i="1" a="1"/>
  <c r="AP142" i="1" s="1"/>
  <c r="BA143" i="1"/>
  <c r="AR143" i="1"/>
  <c r="AN142" i="1" a="1"/>
  <c r="AN142" i="1" s="1"/>
  <c r="AY143" i="1"/>
  <c r="AM142" i="1" a="1"/>
  <c r="AM142" i="1" s="1"/>
  <c r="AV143" i="1"/>
  <c r="D143" i="1"/>
  <c r="E143" i="1" s="1"/>
  <c r="AX143" i="1"/>
  <c r="AJ142" i="1" a="1"/>
  <c r="AJ142" i="1" s="1"/>
  <c r="AI142" i="1" a="1"/>
  <c r="AI142" i="1" s="1"/>
  <c r="AG142" i="1" a="1"/>
  <c r="AG142" i="1" s="1"/>
  <c r="G140" i="1"/>
  <c r="C143" i="1"/>
  <c r="B142" i="1"/>
  <c r="V142" i="1"/>
  <c r="BC142" i="1"/>
  <c r="AD142" i="1"/>
  <c r="BK142" i="1"/>
  <c r="X142" i="1"/>
  <c r="BE142" i="1"/>
  <c r="AB142" i="1"/>
  <c r="BI142" i="1"/>
  <c r="AE142" i="1"/>
  <c r="BL142" i="1"/>
  <c r="AC142" i="1"/>
  <c r="BJ142" i="1"/>
  <c r="Z142" i="1"/>
  <c r="BG142" i="1"/>
  <c r="Y142" i="1"/>
  <c r="BF142" i="1"/>
  <c r="W142" i="1"/>
  <c r="BD142" i="1"/>
  <c r="AA142" i="1"/>
  <c r="BH142" i="1"/>
  <c r="A144" i="1"/>
  <c r="I142" i="1" l="1"/>
  <c r="H142" i="1" s="1"/>
  <c r="H143" i="1" s="1"/>
  <c r="P144" i="1"/>
  <c r="Q144" i="1"/>
  <c r="R144" i="1"/>
  <c r="K144" i="1"/>
  <c r="S144" i="1"/>
  <c r="L144" i="1"/>
  <c r="T144" i="1"/>
  <c r="M144" i="1"/>
  <c r="N144" i="1"/>
  <c r="O144" i="1"/>
  <c r="AW144" i="1"/>
  <c r="AN143" i="1" a="1"/>
  <c r="AN143" i="1" s="1"/>
  <c r="AH143" i="1" a="1"/>
  <c r="AH143" i="1" s="1"/>
  <c r="AJ143" i="1" a="1"/>
  <c r="AJ143" i="1" s="1"/>
  <c r="AP143" i="1" a="1"/>
  <c r="AP143" i="1" s="1"/>
  <c r="AK143" i="1" a="1"/>
  <c r="AK143" i="1" s="1"/>
  <c r="AV144" i="1"/>
  <c r="AO143" i="1" a="1"/>
  <c r="AO143" i="1" s="1"/>
  <c r="AU144" i="1"/>
  <c r="AG143" i="1" a="1"/>
  <c r="AG143" i="1" s="1"/>
  <c r="AM143" i="1" a="1"/>
  <c r="AM143" i="1" s="1"/>
  <c r="AT144" i="1"/>
  <c r="AI143" i="1" a="1"/>
  <c r="AI143" i="1" s="1"/>
  <c r="AY144" i="1"/>
  <c r="AS144" i="1"/>
  <c r="D144" i="1"/>
  <c r="E144" i="1" s="1"/>
  <c r="AX144" i="1"/>
  <c r="AR144" i="1"/>
  <c r="AL143" i="1" a="1"/>
  <c r="AL143" i="1" s="1"/>
  <c r="BA144" i="1"/>
  <c r="AZ144" i="1"/>
  <c r="F141" i="1"/>
  <c r="G141" i="1"/>
  <c r="B143" i="1"/>
  <c r="AE143" i="1"/>
  <c r="BL143" i="1"/>
  <c r="AB143" i="1"/>
  <c r="BI143" i="1"/>
  <c r="X143" i="1"/>
  <c r="BE143" i="1"/>
  <c r="Z143" i="1"/>
  <c r="BG143" i="1"/>
  <c r="AC143" i="1"/>
  <c r="BJ143" i="1"/>
  <c r="W143" i="1"/>
  <c r="BD143" i="1"/>
  <c r="Y143" i="1"/>
  <c r="BF143" i="1"/>
  <c r="V143" i="1"/>
  <c r="BC143" i="1"/>
  <c r="I143" i="1" s="1"/>
  <c r="AA143" i="1"/>
  <c r="BH143" i="1"/>
  <c r="AD143" i="1"/>
  <c r="BK143" i="1"/>
  <c r="C144" i="1"/>
  <c r="AW145" i="1" s="1"/>
  <c r="A145" i="1"/>
  <c r="AZ145" i="1" l="1"/>
  <c r="AP144" i="1" a="1"/>
  <c r="AP144" i="1" s="1"/>
  <c r="N145" i="1"/>
  <c r="O145" i="1"/>
  <c r="P145" i="1"/>
  <c r="Q145" i="1"/>
  <c r="R145" i="1"/>
  <c r="K145" i="1"/>
  <c r="S145" i="1"/>
  <c r="T145" i="1"/>
  <c r="L145" i="1"/>
  <c r="M145" i="1"/>
  <c r="F143" i="1"/>
  <c r="BA145" i="1"/>
  <c r="AT145" i="1"/>
  <c r="AH144" i="1" a="1"/>
  <c r="AH144" i="1" s="1"/>
  <c r="AK144" i="1" a="1"/>
  <c r="AK144" i="1" s="1"/>
  <c r="AX145" i="1"/>
  <c r="AI144" i="1" a="1"/>
  <c r="AI144" i="1" s="1"/>
  <c r="AM144" i="1" a="1"/>
  <c r="AM144" i="1" s="1"/>
  <c r="AG144" i="1" a="1"/>
  <c r="AG144" i="1" s="1"/>
  <c r="AU145" i="1"/>
  <c r="AN144" i="1" a="1"/>
  <c r="AN144" i="1" s="1"/>
  <c r="AJ144" i="1" a="1"/>
  <c r="AJ144" i="1" s="1"/>
  <c r="AO144" i="1" a="1"/>
  <c r="AO144" i="1" s="1"/>
  <c r="D145" i="1"/>
  <c r="E145" i="1" s="1"/>
  <c r="AL144" i="1" a="1"/>
  <c r="AL144" i="1" s="1"/>
  <c r="AS145" i="1"/>
  <c r="AV145" i="1"/>
  <c r="AR145" i="1"/>
  <c r="AY145" i="1"/>
  <c r="F142" i="1"/>
  <c r="G142" i="1"/>
  <c r="AA144" i="1"/>
  <c r="BH144" i="1"/>
  <c r="AD144" i="1"/>
  <c r="BK144" i="1"/>
  <c r="AB144" i="1"/>
  <c r="BI144" i="1"/>
  <c r="W144" i="1"/>
  <c r="BD144" i="1"/>
  <c r="AE144" i="1"/>
  <c r="BL144" i="1"/>
  <c r="X144" i="1"/>
  <c r="BE144" i="1"/>
  <c r="AC144" i="1"/>
  <c r="BJ144" i="1"/>
  <c r="Y144" i="1"/>
  <c r="BF144" i="1"/>
  <c r="Z144" i="1"/>
  <c r="BG144" i="1"/>
  <c r="C145" i="1"/>
  <c r="AW146" i="1" s="1"/>
  <c r="V144" i="1"/>
  <c r="BC144" i="1"/>
  <c r="I144" i="1" s="1"/>
  <c r="H144" i="1" s="1"/>
  <c r="B144" i="1"/>
  <c r="A146" i="1"/>
  <c r="C146" i="1" l="1"/>
  <c r="L146" i="1"/>
  <c r="T146" i="1"/>
  <c r="M146" i="1"/>
  <c r="N146" i="1"/>
  <c r="O146" i="1"/>
  <c r="P146" i="1"/>
  <c r="Q146" i="1"/>
  <c r="R146" i="1"/>
  <c r="S146" i="1"/>
  <c r="K146" i="1"/>
  <c r="AW147" i="1"/>
  <c r="AU146" i="1"/>
  <c r="AU147" i="1" s="1"/>
  <c r="AG145" i="1" a="1"/>
  <c r="AG145" i="1" s="1"/>
  <c r="AG146" i="1" s="1" a="1"/>
  <c r="AG146" i="1" s="1"/>
  <c r="AP145" i="1" a="1"/>
  <c r="AP145" i="1" s="1"/>
  <c r="AP146" i="1" s="1" a="1"/>
  <c r="AP146" i="1" s="1"/>
  <c r="AT146" i="1"/>
  <c r="AT147" i="1" s="1"/>
  <c r="AM145" i="1" a="1"/>
  <c r="AM145" i="1" s="1"/>
  <c r="AM146" i="1" s="1" a="1"/>
  <c r="AM146" i="1" s="1"/>
  <c r="AY146" i="1"/>
  <c r="AY147" i="1" s="1"/>
  <c r="AO145" i="1" a="1"/>
  <c r="AO145" i="1" s="1"/>
  <c r="AO146" i="1" s="1" a="1"/>
  <c r="AO146" i="1" s="1"/>
  <c r="AI145" i="1" a="1"/>
  <c r="AI145" i="1" s="1"/>
  <c r="AI146" i="1" s="1" a="1"/>
  <c r="AI146" i="1" s="1"/>
  <c r="BA146" i="1"/>
  <c r="BA147" i="1" s="1"/>
  <c r="AS146" i="1"/>
  <c r="AS147" i="1" s="1"/>
  <c r="AJ145" i="1" a="1"/>
  <c r="AJ145" i="1" s="1"/>
  <c r="AJ146" i="1" s="1" a="1"/>
  <c r="AJ146" i="1" s="1"/>
  <c r="AX146" i="1"/>
  <c r="AX147" i="1" s="1"/>
  <c r="AR146" i="1"/>
  <c r="AR147" i="1" s="1"/>
  <c r="AH145" i="1" a="1"/>
  <c r="AH145" i="1" s="1"/>
  <c r="AH146" i="1" s="1" a="1"/>
  <c r="AH146" i="1" s="1"/>
  <c r="D146" i="1"/>
  <c r="E146" i="1" s="1"/>
  <c r="AV146" i="1"/>
  <c r="AV147" i="1" s="1"/>
  <c r="AL145" i="1" a="1"/>
  <c r="AL145" i="1" s="1"/>
  <c r="AL146" i="1" s="1" a="1"/>
  <c r="AL146" i="1" s="1"/>
  <c r="AN145" i="1" a="1"/>
  <c r="AN145" i="1" s="1"/>
  <c r="AN146" i="1" s="1" a="1"/>
  <c r="AN146" i="1" s="1"/>
  <c r="AZ146" i="1"/>
  <c r="AZ147" i="1" s="1"/>
  <c r="AK145" i="1" a="1"/>
  <c r="AK145" i="1" s="1"/>
  <c r="AK146" i="1" s="1" a="1"/>
  <c r="AK146" i="1" s="1"/>
  <c r="G143" i="1"/>
  <c r="Z145" i="1"/>
  <c r="BG145" i="1"/>
  <c r="Y145" i="1"/>
  <c r="BF145" i="1"/>
  <c r="AB145" i="1"/>
  <c r="BI145" i="1"/>
  <c r="W145" i="1"/>
  <c r="BD145" i="1"/>
  <c r="X145" i="1"/>
  <c r="BE145" i="1"/>
  <c r="V145" i="1"/>
  <c r="BC145" i="1"/>
  <c r="AC145" i="1"/>
  <c r="BJ145" i="1"/>
  <c r="AA145" i="1"/>
  <c r="BH145" i="1"/>
  <c r="AE145" i="1"/>
  <c r="BL145" i="1"/>
  <c r="AD145" i="1"/>
  <c r="BK145" i="1"/>
  <c r="B145" i="1"/>
  <c r="A147" i="1"/>
  <c r="I145" i="1" l="1"/>
  <c r="H145" i="1" s="1"/>
  <c r="R147" i="1"/>
  <c r="K147" i="1"/>
  <c r="S147" i="1"/>
  <c r="L147" i="1"/>
  <c r="T147" i="1"/>
  <c r="M147" i="1"/>
  <c r="N147" i="1"/>
  <c r="O147" i="1"/>
  <c r="P147" i="1"/>
  <c r="Q147" i="1"/>
  <c r="F144" i="1"/>
  <c r="G144" i="1"/>
  <c r="AD146" i="1"/>
  <c r="BK146" i="1"/>
  <c r="W146" i="1"/>
  <c r="BD146" i="1"/>
  <c r="X146" i="1"/>
  <c r="BE146" i="1"/>
  <c r="Z146" i="1"/>
  <c r="BG146" i="1"/>
  <c r="AA146" i="1"/>
  <c r="BH146" i="1"/>
  <c r="AB146" i="1"/>
  <c r="BI146" i="1"/>
  <c r="AC146" i="1"/>
  <c r="BJ146" i="1"/>
  <c r="V146" i="1"/>
  <c r="BC146" i="1"/>
  <c r="AE146" i="1"/>
  <c r="BL146" i="1"/>
  <c r="Y146" i="1"/>
  <c r="BF146" i="1"/>
  <c r="C147" i="1"/>
  <c r="AW148" i="1" s="1"/>
  <c r="D147" i="1"/>
  <c r="E147" i="1" s="1"/>
  <c r="B146" i="1"/>
  <c r="A148" i="1"/>
  <c r="I146" i="1" l="1"/>
  <c r="H146" i="1" s="1"/>
  <c r="P148" i="1"/>
  <c r="Q148" i="1"/>
  <c r="R148" i="1"/>
  <c r="K148" i="1"/>
  <c r="S148" i="1"/>
  <c r="L148" i="1"/>
  <c r="T148" i="1"/>
  <c r="M148" i="1"/>
  <c r="N148" i="1"/>
  <c r="O148" i="1"/>
  <c r="AH147" i="1" a="1"/>
  <c r="AH147" i="1" s="1"/>
  <c r="AX148" i="1"/>
  <c r="AS148" i="1"/>
  <c r="AN147" i="1" a="1"/>
  <c r="AN147" i="1" s="1"/>
  <c r="AM147" i="1" a="1"/>
  <c r="AM147" i="1" s="1"/>
  <c r="AV148" i="1"/>
  <c r="AI147" i="1" a="1"/>
  <c r="AI147" i="1" s="1"/>
  <c r="AP147" i="1" a="1"/>
  <c r="AP147" i="1" s="1"/>
  <c r="AZ148" i="1"/>
  <c r="AU148" i="1"/>
  <c r="AY148" i="1"/>
  <c r="BA148" i="1"/>
  <c r="AL147" i="1" a="1"/>
  <c r="AL147" i="1" s="1"/>
  <c r="AO147" i="1" a="1"/>
  <c r="AO147" i="1" s="1"/>
  <c r="D148" i="1"/>
  <c r="E148" i="1" s="1"/>
  <c r="AJ147" i="1" a="1"/>
  <c r="AJ147" i="1" s="1"/>
  <c r="AK147" i="1" a="1"/>
  <c r="AK147" i="1" s="1"/>
  <c r="AR148" i="1"/>
  <c r="AG147" i="1" a="1"/>
  <c r="AG147" i="1" s="1"/>
  <c r="AT148" i="1"/>
  <c r="F145" i="1"/>
  <c r="G145" i="1"/>
  <c r="AB147" i="1"/>
  <c r="BI147" i="1"/>
  <c r="AC147" i="1"/>
  <c r="BJ147" i="1"/>
  <c r="V147" i="1"/>
  <c r="BC147" i="1"/>
  <c r="Z147" i="1"/>
  <c r="BG147" i="1"/>
  <c r="AD147" i="1"/>
  <c r="BK147" i="1"/>
  <c r="W147" i="1"/>
  <c r="BD147" i="1"/>
  <c r="Y147" i="1"/>
  <c r="BF147" i="1"/>
  <c r="X147" i="1"/>
  <c r="BE147" i="1"/>
  <c r="AA147" i="1"/>
  <c r="BH147" i="1"/>
  <c r="AE147" i="1"/>
  <c r="BL147" i="1"/>
  <c r="C148" i="1"/>
  <c r="AS149" i="1" s="1"/>
  <c r="A149" i="1"/>
  <c r="B147" i="1"/>
  <c r="I147" i="1" l="1"/>
  <c r="H147" i="1" s="1"/>
  <c r="AT149" i="1"/>
  <c r="AG148" i="1" a="1"/>
  <c r="AG148" i="1" s="1"/>
  <c r="N149" i="1"/>
  <c r="O149" i="1"/>
  <c r="P149" i="1"/>
  <c r="Q149" i="1"/>
  <c r="R149" i="1"/>
  <c r="K149" i="1"/>
  <c r="S149" i="1"/>
  <c r="T149" i="1"/>
  <c r="L149" i="1"/>
  <c r="M149" i="1"/>
  <c r="AR149" i="1"/>
  <c r="AH148" i="1" a="1"/>
  <c r="AH148" i="1" s="1"/>
  <c r="AK148" i="1" a="1"/>
  <c r="AK148" i="1" s="1"/>
  <c r="AN148" i="1" a="1"/>
  <c r="AN148" i="1" s="1"/>
  <c r="AJ148" i="1" a="1"/>
  <c r="AJ148" i="1" s="1"/>
  <c r="AU149" i="1"/>
  <c r="AZ149" i="1"/>
  <c r="AP148" i="1" a="1"/>
  <c r="AP148" i="1" s="1"/>
  <c r="AI148" i="1" a="1"/>
  <c r="AI148" i="1" s="1"/>
  <c r="AO148" i="1" a="1"/>
  <c r="AO148" i="1" s="1"/>
  <c r="AW149" i="1"/>
  <c r="AL148" i="1" a="1"/>
  <c r="AL148" i="1" s="1"/>
  <c r="AM148" i="1" a="1"/>
  <c r="AM148" i="1" s="1"/>
  <c r="BA149" i="1"/>
  <c r="AX149" i="1"/>
  <c r="D149" i="1"/>
  <c r="E149" i="1" s="1"/>
  <c r="AV149" i="1"/>
  <c r="AY149" i="1"/>
  <c r="F146" i="1"/>
  <c r="G146" i="1"/>
  <c r="B148" i="1"/>
  <c r="X148" i="1"/>
  <c r="BE148" i="1"/>
  <c r="AE148" i="1"/>
  <c r="BL148" i="1"/>
  <c r="Z148" i="1"/>
  <c r="BG148" i="1"/>
  <c r="AB148" i="1"/>
  <c r="BI148" i="1"/>
  <c r="AA148" i="1"/>
  <c r="BH148" i="1"/>
  <c r="AC148" i="1"/>
  <c r="BJ148" i="1"/>
  <c r="W148" i="1"/>
  <c r="BD148" i="1"/>
  <c r="V148" i="1"/>
  <c r="BC148" i="1"/>
  <c r="AD148" i="1"/>
  <c r="BK148" i="1"/>
  <c r="Y148" i="1"/>
  <c r="BF148" i="1"/>
  <c r="C149" i="1"/>
  <c r="AS150" i="1" s="1"/>
  <c r="A150" i="1"/>
  <c r="C150" i="1" s="1"/>
  <c r="I148" i="1" l="1"/>
  <c r="H148" i="1" s="1"/>
  <c r="AS151" i="1"/>
  <c r="L150" i="1"/>
  <c r="T150" i="1"/>
  <c r="M150" i="1"/>
  <c r="N150" i="1"/>
  <c r="O150" i="1"/>
  <c r="P150" i="1"/>
  <c r="Q150" i="1"/>
  <c r="K150" i="1"/>
  <c r="R150" i="1"/>
  <c r="S150" i="1"/>
  <c r="AY150" i="1"/>
  <c r="AV150" i="1"/>
  <c r="AV151" i="1" s="1"/>
  <c r="AU150" i="1"/>
  <c r="AU151" i="1" s="1"/>
  <c r="AN149" i="1" a="1"/>
  <c r="AN149" i="1" s="1"/>
  <c r="AO149" i="1" a="1"/>
  <c r="AO149" i="1" s="1"/>
  <c r="AO150" i="1" s="1" a="1"/>
  <c r="AO150" i="1" s="1"/>
  <c r="AT150" i="1"/>
  <c r="AT151" i="1" s="1"/>
  <c r="AW150" i="1"/>
  <c r="AW151" i="1" s="1"/>
  <c r="AJ149" i="1" a="1"/>
  <c r="AJ149" i="1" s="1"/>
  <c r="AJ150" i="1" s="1" a="1"/>
  <c r="AJ150" i="1" s="1"/>
  <c r="AK149" i="1" a="1"/>
  <c r="AK149" i="1" s="1"/>
  <c r="AK150" i="1" s="1" a="1"/>
  <c r="AK150" i="1" s="1"/>
  <c r="AY151" i="1"/>
  <c r="AN150" i="1" a="1"/>
  <c r="AN150" i="1" s="1"/>
  <c r="AX150" i="1"/>
  <c r="AX151" i="1" s="1"/>
  <c r="AI149" i="1" a="1"/>
  <c r="AI149" i="1" s="1"/>
  <c r="AI150" i="1" s="1" a="1"/>
  <c r="AI150" i="1" s="1"/>
  <c r="BA150" i="1"/>
  <c r="BA151" i="1" s="1"/>
  <c r="AR150" i="1"/>
  <c r="AR151" i="1" s="1"/>
  <c r="AM149" i="1" a="1"/>
  <c r="AM149" i="1" s="1"/>
  <c r="AM150" i="1" s="1" a="1"/>
  <c r="AM150" i="1" s="1"/>
  <c r="AG149" i="1" a="1"/>
  <c r="AG149" i="1" s="1"/>
  <c r="AG150" i="1" s="1" a="1"/>
  <c r="AG150" i="1" s="1"/>
  <c r="D150" i="1"/>
  <c r="E150" i="1" s="1"/>
  <c r="AL149" i="1" a="1"/>
  <c r="AL149" i="1" s="1"/>
  <c r="AL150" i="1" s="1" a="1"/>
  <c r="AL150" i="1" s="1"/>
  <c r="AP149" i="1" a="1"/>
  <c r="AP149" i="1" s="1"/>
  <c r="AP150" i="1" s="1" a="1"/>
  <c r="AP150" i="1" s="1"/>
  <c r="AZ150" i="1"/>
  <c r="AZ151" i="1" s="1"/>
  <c r="AH149" i="1" a="1"/>
  <c r="AH149" i="1" s="1"/>
  <c r="AH150" i="1" s="1" a="1"/>
  <c r="AH150" i="1" s="1"/>
  <c r="F147" i="1"/>
  <c r="G147" i="1"/>
  <c r="AC149" i="1"/>
  <c r="BJ149" i="1"/>
  <c r="X149" i="1"/>
  <c r="BE149" i="1"/>
  <c r="AD149" i="1"/>
  <c r="BK149" i="1"/>
  <c r="Y149" i="1"/>
  <c r="BF149" i="1"/>
  <c r="W149" i="1"/>
  <c r="BD149" i="1"/>
  <c r="Z149" i="1"/>
  <c r="BG149" i="1"/>
  <c r="V149" i="1"/>
  <c r="BC149" i="1"/>
  <c r="I149" i="1" s="1"/>
  <c r="AE149" i="1"/>
  <c r="BL149" i="1"/>
  <c r="AA149" i="1"/>
  <c r="BH149" i="1"/>
  <c r="AB149" i="1"/>
  <c r="BI149" i="1"/>
  <c r="B149" i="1"/>
  <c r="A151" i="1"/>
  <c r="H149" i="1" l="1"/>
  <c r="F148" i="1"/>
  <c r="R151" i="1"/>
  <c r="K151" i="1"/>
  <c r="S151" i="1"/>
  <c r="L151" i="1"/>
  <c r="T151" i="1"/>
  <c r="M151" i="1"/>
  <c r="N151" i="1"/>
  <c r="O151" i="1"/>
  <c r="P151" i="1"/>
  <c r="Q151" i="1"/>
  <c r="D151" i="1"/>
  <c r="E151" i="1" s="1"/>
  <c r="G148" i="1"/>
  <c r="C151" i="1"/>
  <c r="AS152" i="1" s="1"/>
  <c r="B150" i="1"/>
  <c r="X150" i="1"/>
  <c r="BE150" i="1"/>
  <c r="AB150" i="1"/>
  <c r="BI150" i="1"/>
  <c r="AD150" i="1"/>
  <c r="BK150" i="1"/>
  <c r="AA150" i="1"/>
  <c r="BH150" i="1"/>
  <c r="AE150" i="1"/>
  <c r="BL150" i="1"/>
  <c r="Z150" i="1"/>
  <c r="BG150" i="1"/>
  <c r="AC150" i="1"/>
  <c r="BJ150" i="1"/>
  <c r="Y150" i="1"/>
  <c r="BF150" i="1"/>
  <c r="W150" i="1"/>
  <c r="BD150" i="1"/>
  <c r="V150" i="1"/>
  <c r="BC150" i="1"/>
  <c r="I150" i="1" s="1"/>
  <c r="A152" i="1"/>
  <c r="H150" i="1" l="1"/>
  <c r="P152" i="1"/>
  <c r="Q152" i="1"/>
  <c r="R152" i="1"/>
  <c r="K152" i="1"/>
  <c r="S152" i="1"/>
  <c r="L152" i="1"/>
  <c r="T152" i="1"/>
  <c r="M152" i="1"/>
  <c r="N152" i="1"/>
  <c r="O152" i="1"/>
  <c r="AI151" i="1" a="1"/>
  <c r="AI151" i="1" s="1"/>
  <c r="AZ152" i="1"/>
  <c r="D152" i="1"/>
  <c r="E152" i="1" s="1"/>
  <c r="AU152" i="1"/>
  <c r="BA152" i="1"/>
  <c r="AG151" i="1" a="1"/>
  <c r="AG151" i="1" s="1"/>
  <c r="AY152" i="1"/>
  <c r="AM151" i="1" a="1"/>
  <c r="AM151" i="1" s="1"/>
  <c r="AV152" i="1"/>
  <c r="AP151" i="1" a="1"/>
  <c r="AP151" i="1" s="1"/>
  <c r="AO151" i="1" a="1"/>
  <c r="AO151" i="1" s="1"/>
  <c r="AT152" i="1"/>
  <c r="AR152" i="1"/>
  <c r="AH151" i="1" a="1"/>
  <c r="AH151" i="1" s="1"/>
  <c r="AN151" i="1" a="1"/>
  <c r="AN151" i="1" s="1"/>
  <c r="AJ151" i="1" a="1"/>
  <c r="AJ151" i="1" s="1"/>
  <c r="AW152" i="1"/>
  <c r="AL151" i="1" a="1"/>
  <c r="AL151" i="1" s="1"/>
  <c r="AX152" i="1"/>
  <c r="AK151" i="1" a="1"/>
  <c r="AK151" i="1" s="1"/>
  <c r="AK152" i="1" s="1" a="1"/>
  <c r="AK152" i="1" s="1"/>
  <c r="F149" i="1"/>
  <c r="G149" i="1"/>
  <c r="C152" i="1"/>
  <c r="B151" i="1"/>
  <c r="AB151" i="1"/>
  <c r="BI151" i="1"/>
  <c r="Z151" i="1"/>
  <c r="BG151" i="1"/>
  <c r="AE151" i="1"/>
  <c r="BL151" i="1"/>
  <c r="X151" i="1"/>
  <c r="BE151" i="1"/>
  <c r="AD151" i="1"/>
  <c r="BK151" i="1"/>
  <c r="W151" i="1"/>
  <c r="BD151" i="1"/>
  <c r="V151" i="1"/>
  <c r="BC151" i="1"/>
  <c r="AC151" i="1"/>
  <c r="BJ151" i="1"/>
  <c r="Y151" i="1"/>
  <c r="BF151" i="1"/>
  <c r="AA151" i="1"/>
  <c r="BH151" i="1"/>
  <c r="A153" i="1"/>
  <c r="C153" i="1" s="1"/>
  <c r="I151" i="1" l="1"/>
  <c r="H151" i="1" s="1"/>
  <c r="B152" i="1"/>
  <c r="AZ153" i="1"/>
  <c r="N153" i="1"/>
  <c r="O153" i="1"/>
  <c r="P153" i="1"/>
  <c r="Q153" i="1"/>
  <c r="R153" i="1"/>
  <c r="K153" i="1"/>
  <c r="S153" i="1"/>
  <c r="L153" i="1"/>
  <c r="M153" i="1"/>
  <c r="T153" i="1"/>
  <c r="AZ154" i="1"/>
  <c r="AJ152" i="1" a="1"/>
  <c r="AJ152" i="1" s="1"/>
  <c r="AJ153" i="1" s="1" a="1"/>
  <c r="AJ153" i="1" s="1"/>
  <c r="AM152" i="1" a="1"/>
  <c r="AM152" i="1" s="1"/>
  <c r="AM153" i="1" s="1" a="1"/>
  <c r="AM153" i="1" s="1"/>
  <c r="AX153" i="1"/>
  <c r="AX154" i="1" s="1"/>
  <c r="AG152" i="1" a="1"/>
  <c r="AG152" i="1" s="1"/>
  <c r="AG153" i="1" s="1" a="1"/>
  <c r="AG153" i="1" s="1"/>
  <c r="AK153" i="1" a="1"/>
  <c r="AK153" i="1" s="1"/>
  <c r="AN152" i="1" a="1"/>
  <c r="AN152" i="1" s="1"/>
  <c r="AN153" i="1" s="1" a="1"/>
  <c r="AN153" i="1" s="1"/>
  <c r="AY153" i="1"/>
  <c r="AY154" i="1" s="1"/>
  <c r="AH152" i="1" a="1"/>
  <c r="AH152" i="1" s="1"/>
  <c r="AH153" i="1" s="1" a="1"/>
  <c r="AH153" i="1" s="1"/>
  <c r="AS153" i="1"/>
  <c r="AS154" i="1" s="1"/>
  <c r="AR153" i="1"/>
  <c r="AR154" i="1" s="1"/>
  <c r="BA153" i="1"/>
  <c r="BA154" i="1" s="1"/>
  <c r="AI152" i="1" a="1"/>
  <c r="AI152" i="1" s="1"/>
  <c r="AI153" i="1" s="1" a="1"/>
  <c r="AI153" i="1" s="1"/>
  <c r="AT153" i="1"/>
  <c r="AT154" i="1" s="1"/>
  <c r="AU153" i="1"/>
  <c r="AU154" i="1" s="1"/>
  <c r="AO152" i="1" a="1"/>
  <c r="AO152" i="1" s="1"/>
  <c r="AO153" i="1" s="1" a="1"/>
  <c r="AO153" i="1" s="1"/>
  <c r="AL152" i="1" a="1"/>
  <c r="AL152" i="1" s="1"/>
  <c r="AL153" i="1" s="1" a="1"/>
  <c r="AL153" i="1" s="1"/>
  <c r="AP152" i="1" a="1"/>
  <c r="AP152" i="1" s="1"/>
  <c r="AP153" i="1" s="1" a="1"/>
  <c r="AP153" i="1" s="1"/>
  <c r="D153" i="1"/>
  <c r="E153" i="1" s="1"/>
  <c r="AW153" i="1"/>
  <c r="AW154" i="1" s="1"/>
  <c r="AV153" i="1"/>
  <c r="AV154" i="1" s="1"/>
  <c r="F150" i="1"/>
  <c r="G150" i="1"/>
  <c r="Z152" i="1"/>
  <c r="BG152" i="1"/>
  <c r="V152" i="1"/>
  <c r="BC152" i="1"/>
  <c r="W152" i="1"/>
  <c r="BD152" i="1"/>
  <c r="AD152" i="1"/>
  <c r="BK152" i="1"/>
  <c r="X152" i="1"/>
  <c r="BE152" i="1"/>
  <c r="Y152" i="1"/>
  <c r="BF152" i="1"/>
  <c r="AA152" i="1"/>
  <c r="BH152" i="1"/>
  <c r="AB152" i="1"/>
  <c r="BI152" i="1"/>
  <c r="AC152" i="1"/>
  <c r="BJ152" i="1"/>
  <c r="AE152" i="1"/>
  <c r="BL152" i="1"/>
  <c r="A154" i="1"/>
  <c r="F151" i="1" l="1"/>
  <c r="I152" i="1"/>
  <c r="H152" i="1" s="1"/>
  <c r="L154" i="1"/>
  <c r="T154" i="1"/>
  <c r="M154" i="1"/>
  <c r="N154" i="1"/>
  <c r="O154" i="1"/>
  <c r="P154" i="1"/>
  <c r="Q154" i="1"/>
  <c r="K154" i="1"/>
  <c r="R154" i="1"/>
  <c r="S154" i="1"/>
  <c r="D154" i="1"/>
  <c r="E154" i="1" s="1"/>
  <c r="G151" i="1"/>
  <c r="C154" i="1"/>
  <c r="AZ155" i="1" s="1"/>
  <c r="B153" i="1"/>
  <c r="AE153" i="1"/>
  <c r="BL153" i="1"/>
  <c r="Y153" i="1"/>
  <c r="BF153" i="1"/>
  <c r="AC153" i="1"/>
  <c r="BJ153" i="1"/>
  <c r="AA153" i="1"/>
  <c r="BH153" i="1"/>
  <c r="X153" i="1"/>
  <c r="BE153" i="1"/>
  <c r="Z153" i="1"/>
  <c r="BG153" i="1"/>
  <c r="AD153" i="1"/>
  <c r="BK153" i="1"/>
  <c r="V153" i="1"/>
  <c r="BC153" i="1"/>
  <c r="AB153" i="1"/>
  <c r="BI153" i="1"/>
  <c r="W153" i="1"/>
  <c r="BD153" i="1"/>
  <c r="A155" i="1"/>
  <c r="F152" i="1" l="1"/>
  <c r="I153" i="1"/>
  <c r="H153" i="1" s="1"/>
  <c r="R155" i="1"/>
  <c r="K155" i="1"/>
  <c r="S155" i="1"/>
  <c r="L155" i="1"/>
  <c r="T155" i="1"/>
  <c r="M155" i="1"/>
  <c r="N155" i="1"/>
  <c r="O155" i="1"/>
  <c r="P155" i="1"/>
  <c r="Q155" i="1"/>
  <c r="AS155" i="1"/>
  <c r="AG154" i="1" a="1"/>
  <c r="AG154" i="1" s="1"/>
  <c r="D155" i="1"/>
  <c r="E155" i="1" s="1"/>
  <c r="AJ154" i="1" a="1"/>
  <c r="AJ154" i="1" s="1"/>
  <c r="BA155" i="1"/>
  <c r="AH154" i="1" a="1"/>
  <c r="AH154" i="1" s="1"/>
  <c r="AP154" i="1" a="1"/>
  <c r="AP154" i="1" s="1"/>
  <c r="AI154" i="1" a="1"/>
  <c r="AI154" i="1" s="1"/>
  <c r="AL154" i="1" a="1"/>
  <c r="AL154" i="1" s="1"/>
  <c r="AM154" i="1" a="1"/>
  <c r="AM154" i="1" s="1"/>
  <c r="AY155" i="1"/>
  <c r="AR155" i="1"/>
  <c r="AO154" i="1" a="1"/>
  <c r="AO154" i="1" s="1"/>
  <c r="AT155" i="1"/>
  <c r="AV155" i="1"/>
  <c r="AN154" i="1" a="1"/>
  <c r="AN154" i="1" s="1"/>
  <c r="AU155" i="1"/>
  <c r="C155" i="1"/>
  <c r="AZ156" i="1" s="1"/>
  <c r="AK154" i="1" a="1"/>
  <c r="AK154" i="1" s="1"/>
  <c r="AX155" i="1"/>
  <c r="AW155" i="1"/>
  <c r="G152" i="1"/>
  <c r="B154" i="1"/>
  <c r="AA154" i="1"/>
  <c r="BH154" i="1"/>
  <c r="W154" i="1"/>
  <c r="BD154" i="1"/>
  <c r="AD154" i="1"/>
  <c r="BK154" i="1"/>
  <c r="Y154" i="1"/>
  <c r="BF154" i="1"/>
  <c r="AE154" i="1"/>
  <c r="BL154" i="1"/>
  <c r="X154" i="1"/>
  <c r="BE154" i="1"/>
  <c r="Z154" i="1"/>
  <c r="BG154" i="1"/>
  <c r="AB154" i="1"/>
  <c r="BI154" i="1"/>
  <c r="AC154" i="1"/>
  <c r="BJ154" i="1"/>
  <c r="V154" i="1"/>
  <c r="BC154" i="1"/>
  <c r="A156" i="1"/>
  <c r="F153" i="1" l="1"/>
  <c r="I154" i="1"/>
  <c r="H154" i="1" s="1"/>
  <c r="AK155" i="1" a="1"/>
  <c r="AK155" i="1" s="1"/>
  <c r="AX156" i="1"/>
  <c r="AO155" i="1" a="1"/>
  <c r="AO155" i="1" s="1"/>
  <c r="P156" i="1"/>
  <c r="Q156" i="1"/>
  <c r="R156" i="1"/>
  <c r="K156" i="1"/>
  <c r="S156" i="1"/>
  <c r="L156" i="1"/>
  <c r="T156" i="1"/>
  <c r="M156" i="1"/>
  <c r="N156" i="1"/>
  <c r="O156" i="1"/>
  <c r="AH155" i="1" a="1"/>
  <c r="AH155" i="1" s="1"/>
  <c r="AM155" i="1" a="1"/>
  <c r="AM155" i="1" s="1"/>
  <c r="AU156" i="1"/>
  <c r="AL155" i="1" a="1"/>
  <c r="AL155" i="1" s="1"/>
  <c r="AS156" i="1"/>
  <c r="AN155" i="1" a="1"/>
  <c r="AN155" i="1" s="1"/>
  <c r="AW156" i="1"/>
  <c r="AT156" i="1"/>
  <c r="AP155" i="1" a="1"/>
  <c r="AP155" i="1" s="1"/>
  <c r="AR156" i="1"/>
  <c r="AG155" i="1" a="1"/>
  <c r="AG155" i="1" s="1"/>
  <c r="AY156" i="1"/>
  <c r="BA156" i="1"/>
  <c r="AJ155" i="1" a="1"/>
  <c r="AJ155" i="1" s="1"/>
  <c r="D156" i="1"/>
  <c r="E156" i="1" s="1"/>
  <c r="AV156" i="1"/>
  <c r="AI155" i="1" a="1"/>
  <c r="AI155" i="1" s="1"/>
  <c r="G153" i="1"/>
  <c r="C156" i="1"/>
  <c r="AZ157" i="1" s="1"/>
  <c r="B155" i="1"/>
  <c r="AA155" i="1"/>
  <c r="BH155" i="1"/>
  <c r="AB155" i="1"/>
  <c r="BI155" i="1"/>
  <c r="X155" i="1"/>
  <c r="BE155" i="1"/>
  <c r="W155" i="1"/>
  <c r="BD155" i="1"/>
  <c r="Y155" i="1"/>
  <c r="BF155" i="1"/>
  <c r="Z155" i="1"/>
  <c r="BG155" i="1"/>
  <c r="V155" i="1"/>
  <c r="BC155" i="1"/>
  <c r="AC155" i="1"/>
  <c r="BJ155" i="1"/>
  <c r="AD155" i="1"/>
  <c r="BK155" i="1"/>
  <c r="AE155" i="1"/>
  <c r="BL155" i="1"/>
  <c r="A157" i="1"/>
  <c r="I155" i="1" l="1"/>
  <c r="H155" i="1" s="1"/>
  <c r="H156" i="1" s="1"/>
  <c r="N157" i="1"/>
  <c r="O157" i="1"/>
  <c r="P157" i="1"/>
  <c r="Q157" i="1"/>
  <c r="R157" i="1"/>
  <c r="K157" i="1"/>
  <c r="S157" i="1"/>
  <c r="L157" i="1"/>
  <c r="M157" i="1"/>
  <c r="T157" i="1"/>
  <c r="AL156" i="1" a="1"/>
  <c r="AL156" i="1" s="1"/>
  <c r="AG156" i="1" a="1"/>
  <c r="AG156" i="1" s="1"/>
  <c r="D157" i="1"/>
  <c r="E157" i="1" s="1"/>
  <c r="AI156" i="1" a="1"/>
  <c r="AI156" i="1" s="1"/>
  <c r="AN156" i="1" a="1"/>
  <c r="AN156" i="1" s="1"/>
  <c r="AR157" i="1"/>
  <c r="AV157" i="1"/>
  <c r="AJ156" i="1" a="1"/>
  <c r="AJ156" i="1" s="1"/>
  <c r="AH156" i="1" a="1"/>
  <c r="AH156" i="1" s="1"/>
  <c r="AW157" i="1"/>
  <c r="AM156" i="1" a="1"/>
  <c r="AM156" i="1" s="1"/>
  <c r="AO156" i="1" a="1"/>
  <c r="AO156" i="1" s="1"/>
  <c r="AS157" i="1"/>
  <c r="AU157" i="1"/>
  <c r="AP156" i="1" a="1"/>
  <c r="AP156" i="1" s="1"/>
  <c r="AK156" i="1" a="1"/>
  <c r="AK156" i="1" s="1"/>
  <c r="AT157" i="1"/>
  <c r="BA157" i="1"/>
  <c r="AX157" i="1"/>
  <c r="AY157" i="1"/>
  <c r="F154" i="1"/>
  <c r="G154" i="1"/>
  <c r="B156" i="1"/>
  <c r="C157" i="1"/>
  <c r="AZ158" i="1" s="1"/>
  <c r="AE156" i="1"/>
  <c r="BL156" i="1"/>
  <c r="V156" i="1"/>
  <c r="BC156" i="1"/>
  <c r="I156" i="1" s="1"/>
  <c r="X156" i="1"/>
  <c r="BE156" i="1"/>
  <c r="Y156" i="1"/>
  <c r="BF156" i="1"/>
  <c r="AC156" i="1"/>
  <c r="BJ156" i="1"/>
  <c r="AD156" i="1"/>
  <c r="BK156" i="1"/>
  <c r="W156" i="1"/>
  <c r="BD156" i="1"/>
  <c r="AA156" i="1"/>
  <c r="BH156" i="1"/>
  <c r="Z156" i="1"/>
  <c r="BG156" i="1"/>
  <c r="AB156" i="1"/>
  <c r="BI156" i="1"/>
  <c r="A158" i="1"/>
  <c r="C158" i="1" l="1"/>
  <c r="L158" i="1"/>
  <c r="T158" i="1"/>
  <c r="M158" i="1"/>
  <c r="N158" i="1"/>
  <c r="O158" i="1"/>
  <c r="P158" i="1"/>
  <c r="Q158" i="1"/>
  <c r="K158" i="1"/>
  <c r="S158" i="1"/>
  <c r="R158" i="1"/>
  <c r="AH157" i="1" a="1"/>
  <c r="AH157" i="1" s="1"/>
  <c r="AV158" i="1"/>
  <c r="AY158" i="1"/>
  <c r="AO157" i="1" a="1"/>
  <c r="AO157" i="1" s="1"/>
  <c r="AI157" i="1" a="1"/>
  <c r="AI157" i="1" s="1"/>
  <c r="BA158" i="1"/>
  <c r="AT158" i="1"/>
  <c r="AP157" i="1" a="1"/>
  <c r="AP157" i="1" s="1"/>
  <c r="AR158" i="1"/>
  <c r="AS158" i="1"/>
  <c r="AN157" i="1" a="1"/>
  <c r="AN157" i="1" s="1"/>
  <c r="AX158" i="1"/>
  <c r="AM157" i="1" a="1"/>
  <c r="AM157" i="1" s="1"/>
  <c r="AK157" i="1" a="1"/>
  <c r="AK157" i="1" s="1"/>
  <c r="AJ157" i="1" a="1"/>
  <c r="AJ157" i="1" s="1"/>
  <c r="AG157" i="1" a="1"/>
  <c r="AG157" i="1" s="1"/>
  <c r="AL157" i="1" a="1"/>
  <c r="AL157" i="1" s="1"/>
  <c r="AW158" i="1"/>
  <c r="D158" i="1"/>
  <c r="E158" i="1" s="1"/>
  <c r="AU158" i="1"/>
  <c r="F155" i="1"/>
  <c r="G155" i="1"/>
  <c r="B157" i="1"/>
  <c r="X157" i="1"/>
  <c r="BE157" i="1"/>
  <c r="W157" i="1"/>
  <c r="BD157" i="1"/>
  <c r="AA157" i="1"/>
  <c r="BH157" i="1"/>
  <c r="V157" i="1"/>
  <c r="BC157" i="1"/>
  <c r="I157" i="1" s="1"/>
  <c r="H157" i="1" s="1"/>
  <c r="AB157" i="1"/>
  <c r="BI157" i="1"/>
  <c r="AE157" i="1"/>
  <c r="BL157" i="1"/>
  <c r="AC157" i="1"/>
  <c r="BJ157" i="1"/>
  <c r="AD157" i="1"/>
  <c r="BK157" i="1"/>
  <c r="Y157" i="1"/>
  <c r="BF157" i="1"/>
  <c r="Z157" i="1"/>
  <c r="BG157" i="1"/>
  <c r="A159" i="1"/>
  <c r="R159" i="1" l="1"/>
  <c r="K159" i="1"/>
  <c r="S159" i="1"/>
  <c r="L159" i="1"/>
  <c r="T159" i="1"/>
  <c r="M159" i="1"/>
  <c r="N159" i="1"/>
  <c r="O159" i="1"/>
  <c r="P159" i="1"/>
  <c r="Q159" i="1"/>
  <c r="F157" i="1"/>
  <c r="D159" i="1"/>
  <c r="E159" i="1" s="1"/>
  <c r="AN158" i="1" a="1"/>
  <c r="AN158" i="1" s="1"/>
  <c r="AY159" i="1" s="1"/>
  <c r="AK158" i="1" a="1"/>
  <c r="AK158" i="1" s="1"/>
  <c r="AV159" i="1" s="1"/>
  <c r="AO158" i="1" a="1"/>
  <c r="AO158" i="1" s="1"/>
  <c r="AZ159" i="1" s="1"/>
  <c r="AG158" i="1" a="1"/>
  <c r="AG158" i="1" s="1"/>
  <c r="AR159" i="1" s="1"/>
  <c r="F156" i="1"/>
  <c r="AL158" i="1" a="1"/>
  <c r="AL158" i="1" s="1"/>
  <c r="AP158" i="1" a="1"/>
  <c r="AP158" i="1" s="1"/>
  <c r="AH158" i="1" a="1"/>
  <c r="AH158" i="1" s="1"/>
  <c r="AJ158" i="1" a="1"/>
  <c r="AJ158" i="1" s="1"/>
  <c r="AM158" i="1" a="1"/>
  <c r="AM158" i="1" s="1"/>
  <c r="AI158" i="1" a="1"/>
  <c r="AI158" i="1" s="1"/>
  <c r="G156" i="1"/>
  <c r="C159" i="1"/>
  <c r="B158" i="1"/>
  <c r="W158" i="1"/>
  <c r="BD158" i="1"/>
  <c r="Y158" i="1"/>
  <c r="BF158" i="1"/>
  <c r="AE158" i="1"/>
  <c r="BL158" i="1"/>
  <c r="Z158" i="1"/>
  <c r="BG158" i="1"/>
  <c r="X158" i="1"/>
  <c r="BE158" i="1"/>
  <c r="AB158" i="1"/>
  <c r="BI158" i="1"/>
  <c r="AC158" i="1"/>
  <c r="BJ158" i="1"/>
  <c r="AD158" i="1"/>
  <c r="BK158" i="1"/>
  <c r="AA158" i="1"/>
  <c r="BH158" i="1"/>
  <c r="V158" i="1"/>
  <c r="BC158" i="1"/>
  <c r="I158" i="1" s="1"/>
  <c r="H158" i="1" s="1"/>
  <c r="A160" i="1"/>
  <c r="AZ160" i="1" l="1"/>
  <c r="AR160" i="1"/>
  <c r="P160" i="1"/>
  <c r="Q160" i="1"/>
  <c r="R160" i="1"/>
  <c r="K160" i="1"/>
  <c r="S160" i="1"/>
  <c r="L160" i="1"/>
  <c r="T160" i="1"/>
  <c r="M160" i="1"/>
  <c r="N160" i="1"/>
  <c r="O160" i="1"/>
  <c r="AV160" i="1"/>
  <c r="AY160" i="1"/>
  <c r="AG159" i="1" a="1"/>
  <c r="AG159" i="1" s="1"/>
  <c r="AO159" i="1" a="1"/>
  <c r="AO159" i="1" s="1"/>
  <c r="D160" i="1"/>
  <c r="E160" i="1" s="1"/>
  <c r="AN159" i="1" a="1"/>
  <c r="AN159" i="1" s="1"/>
  <c r="AK159" i="1" a="1"/>
  <c r="AK159" i="1" s="1"/>
  <c r="AI159" i="1" a="1"/>
  <c r="AI159" i="1" s="1"/>
  <c r="AT159" i="1"/>
  <c r="AT160" i="1" s="1"/>
  <c r="AM159" i="1" a="1"/>
  <c r="AM159" i="1" s="1"/>
  <c r="AX159" i="1"/>
  <c r="AX160" i="1" s="1"/>
  <c r="AL159" i="1" a="1"/>
  <c r="AL159" i="1" s="1"/>
  <c r="AW159" i="1"/>
  <c r="AW160" i="1" s="1"/>
  <c r="AJ159" i="1" a="1"/>
  <c r="AJ159" i="1" s="1"/>
  <c r="AU159" i="1"/>
  <c r="AU160" i="1" s="1"/>
  <c r="F158" i="1"/>
  <c r="AP159" i="1" a="1"/>
  <c r="AP159" i="1" s="1"/>
  <c r="BA159" i="1"/>
  <c r="BA160" i="1" s="1"/>
  <c r="AH159" i="1" a="1"/>
  <c r="AH159" i="1" s="1"/>
  <c r="AS159" i="1"/>
  <c r="AS160" i="1" s="1"/>
  <c r="G157" i="1"/>
  <c r="AA159" i="1"/>
  <c r="BH159" i="1"/>
  <c r="AC159" i="1"/>
  <c r="BJ159" i="1"/>
  <c r="AD159" i="1"/>
  <c r="BK159" i="1"/>
  <c r="X159" i="1"/>
  <c r="BE159" i="1"/>
  <c r="AB159" i="1"/>
  <c r="BI159" i="1"/>
  <c r="Z159" i="1"/>
  <c r="BG159" i="1"/>
  <c r="C160" i="1"/>
  <c r="AZ161" i="1" s="1"/>
  <c r="AE159" i="1"/>
  <c r="BL159" i="1"/>
  <c r="B159" i="1"/>
  <c r="V159" i="1"/>
  <c r="BC159" i="1"/>
  <c r="I159" i="1" s="1"/>
  <c r="H159" i="1" s="1"/>
  <c r="W159" i="1"/>
  <c r="BD159" i="1"/>
  <c r="Y159" i="1"/>
  <c r="BF159" i="1"/>
  <c r="A161" i="1"/>
  <c r="AW161" i="1" l="1"/>
  <c r="N161" i="1"/>
  <c r="O161" i="1"/>
  <c r="P161" i="1"/>
  <c r="Q161" i="1"/>
  <c r="R161" i="1"/>
  <c r="K161" i="1"/>
  <c r="S161" i="1"/>
  <c r="T161" i="1"/>
  <c r="L161" i="1"/>
  <c r="M161" i="1"/>
  <c r="AH160" i="1" a="1"/>
  <c r="AH160" i="1" s="1"/>
  <c r="AO160" i="1" a="1"/>
  <c r="AO160" i="1" s="1"/>
  <c r="AS161" i="1"/>
  <c r="AL160" i="1" a="1"/>
  <c r="AL160" i="1" s="1"/>
  <c r="AN160" i="1" a="1"/>
  <c r="AN160" i="1" s="1"/>
  <c r="AX161" i="1"/>
  <c r="BA161" i="1"/>
  <c r="AM160" i="1" a="1"/>
  <c r="AM160" i="1" s="1"/>
  <c r="AT161" i="1"/>
  <c r="AI160" i="1" a="1"/>
  <c r="AI160" i="1" s="1"/>
  <c r="AY161" i="1"/>
  <c r="AP160" i="1" a="1"/>
  <c r="AP160" i="1" s="1"/>
  <c r="AU161" i="1"/>
  <c r="AK160" i="1" a="1"/>
  <c r="AK160" i="1" s="1"/>
  <c r="AG160" i="1" a="1"/>
  <c r="AG160" i="1" s="1"/>
  <c r="D161" i="1"/>
  <c r="E161" i="1" s="1"/>
  <c r="AJ160" i="1" a="1"/>
  <c r="AJ160" i="1" s="1"/>
  <c r="AR161" i="1"/>
  <c r="AV161" i="1"/>
  <c r="G158" i="1"/>
  <c r="B160" i="1"/>
  <c r="C161" i="1"/>
  <c r="AZ162" i="1" s="1"/>
  <c r="AB160" i="1"/>
  <c r="BI160" i="1"/>
  <c r="W160" i="1"/>
  <c r="BD160" i="1"/>
  <c r="Y160" i="1"/>
  <c r="BF160" i="1"/>
  <c r="AE160" i="1"/>
  <c r="BL160" i="1"/>
  <c r="AA160" i="1"/>
  <c r="BH160" i="1"/>
  <c r="V160" i="1"/>
  <c r="BC160" i="1"/>
  <c r="AC160" i="1"/>
  <c r="BJ160" i="1"/>
  <c r="Z160" i="1"/>
  <c r="BG160" i="1"/>
  <c r="X160" i="1"/>
  <c r="BE160" i="1"/>
  <c r="AD160" i="1"/>
  <c r="BK160" i="1"/>
  <c r="A162" i="1"/>
  <c r="I160" i="1" l="1"/>
  <c r="H160" i="1" s="1"/>
  <c r="L162" i="1"/>
  <c r="T162" i="1"/>
  <c r="M162" i="1"/>
  <c r="N162" i="1"/>
  <c r="O162" i="1"/>
  <c r="P162" i="1"/>
  <c r="Q162" i="1"/>
  <c r="R162" i="1"/>
  <c r="S162" i="1"/>
  <c r="K162" i="1"/>
  <c r="AK161" i="1" a="1"/>
  <c r="AK161" i="1" s="1"/>
  <c r="BA162" i="1"/>
  <c r="AM161" i="1" a="1"/>
  <c r="AM161" i="1" s="1"/>
  <c r="AV162" i="1"/>
  <c r="AU162" i="1"/>
  <c r="AW162" i="1"/>
  <c r="AR162" i="1"/>
  <c r="AP161" i="1" a="1"/>
  <c r="AP161" i="1" s="1"/>
  <c r="AX162" i="1"/>
  <c r="D162" i="1"/>
  <c r="E162" i="1" s="1"/>
  <c r="AJ161" i="1" a="1"/>
  <c r="AJ161" i="1" s="1"/>
  <c r="AO161" i="1" a="1"/>
  <c r="AO161" i="1" s="1"/>
  <c r="AH161" i="1" a="1"/>
  <c r="AH161" i="1" s="1"/>
  <c r="AY162" i="1"/>
  <c r="AN161" i="1" a="1"/>
  <c r="AN161" i="1" s="1"/>
  <c r="AI161" i="1" a="1"/>
  <c r="AI161" i="1" s="1"/>
  <c r="AL161" i="1" a="1"/>
  <c r="AL161" i="1" s="1"/>
  <c r="AT162" i="1"/>
  <c r="AS162" i="1"/>
  <c r="AG161" i="1" a="1"/>
  <c r="AG161" i="1" s="1"/>
  <c r="F159" i="1"/>
  <c r="G159" i="1"/>
  <c r="C162" i="1"/>
  <c r="AZ163" i="1" s="1"/>
  <c r="W161" i="1"/>
  <c r="BD161" i="1"/>
  <c r="AE161" i="1"/>
  <c r="BL161" i="1"/>
  <c r="Z161" i="1"/>
  <c r="BG161" i="1"/>
  <c r="AA161" i="1"/>
  <c r="BH161" i="1"/>
  <c r="AC161" i="1"/>
  <c r="BJ161" i="1"/>
  <c r="Y161" i="1"/>
  <c r="BF161" i="1"/>
  <c r="V161" i="1"/>
  <c r="BC161" i="1"/>
  <c r="AD161" i="1"/>
  <c r="BK161" i="1"/>
  <c r="X161" i="1"/>
  <c r="BE161" i="1"/>
  <c r="AB161" i="1"/>
  <c r="BI161" i="1"/>
  <c r="B161" i="1"/>
  <c r="A163" i="1"/>
  <c r="I161" i="1" l="1"/>
  <c r="AT163" i="1"/>
  <c r="H161" i="1"/>
  <c r="B162" i="1"/>
  <c r="R163" i="1"/>
  <c r="K163" i="1"/>
  <c r="S163" i="1"/>
  <c r="L163" i="1"/>
  <c r="T163" i="1"/>
  <c r="M163" i="1"/>
  <c r="N163" i="1"/>
  <c r="O163" i="1"/>
  <c r="P163" i="1"/>
  <c r="Q163" i="1"/>
  <c r="AG162" i="1" a="1"/>
  <c r="AG162" i="1" s="1"/>
  <c r="AO162" i="1" a="1"/>
  <c r="AO162" i="1" s="1"/>
  <c r="AW163" i="1"/>
  <c r="AY163" i="1"/>
  <c r="AH162" i="1" a="1"/>
  <c r="AH162" i="1" s="1"/>
  <c r="AR163" i="1"/>
  <c r="AS163" i="1"/>
  <c r="AJ162" i="1" a="1"/>
  <c r="AJ162" i="1" s="1"/>
  <c r="AU163" i="1"/>
  <c r="AV163" i="1"/>
  <c r="AM162" i="1" a="1"/>
  <c r="AM162" i="1" s="1"/>
  <c r="AL162" i="1" a="1"/>
  <c r="AL162" i="1" s="1"/>
  <c r="AI162" i="1" a="1"/>
  <c r="AI162" i="1" s="1"/>
  <c r="BA163" i="1"/>
  <c r="D163" i="1"/>
  <c r="E163" i="1" s="1"/>
  <c r="AN162" i="1" a="1"/>
  <c r="AN162" i="1" s="1"/>
  <c r="AX163" i="1"/>
  <c r="AK162" i="1" a="1"/>
  <c r="AK162" i="1" s="1"/>
  <c r="AP162" i="1" a="1"/>
  <c r="AP162" i="1" s="1"/>
  <c r="F160" i="1"/>
  <c r="G160" i="1"/>
  <c r="Y162" i="1"/>
  <c r="BF162" i="1"/>
  <c r="Z162" i="1"/>
  <c r="BG162" i="1"/>
  <c r="V162" i="1"/>
  <c r="BC162" i="1"/>
  <c r="AB162" i="1"/>
  <c r="BI162" i="1"/>
  <c r="AE162" i="1"/>
  <c r="BL162" i="1"/>
  <c r="AC162" i="1"/>
  <c r="BJ162" i="1"/>
  <c r="W162" i="1"/>
  <c r="BD162" i="1"/>
  <c r="X162" i="1"/>
  <c r="BE162" i="1"/>
  <c r="AD162" i="1"/>
  <c r="BK162" i="1"/>
  <c r="AA162" i="1"/>
  <c r="BH162" i="1"/>
  <c r="C163" i="1"/>
  <c r="AZ164" i="1" s="1"/>
  <c r="A164" i="1"/>
  <c r="I162" i="1" l="1"/>
  <c r="H162" i="1" s="1"/>
  <c r="P164" i="1"/>
  <c r="Q164" i="1"/>
  <c r="R164" i="1"/>
  <c r="K164" i="1"/>
  <c r="S164" i="1"/>
  <c r="L164" i="1"/>
  <c r="T164" i="1"/>
  <c r="M164" i="1"/>
  <c r="N164" i="1"/>
  <c r="O164" i="1"/>
  <c r="BA164" i="1"/>
  <c r="AS164" i="1"/>
  <c r="AP163" i="1" a="1"/>
  <c r="AP163" i="1" s="1"/>
  <c r="AI163" i="1" a="1"/>
  <c r="AI163" i="1" s="1"/>
  <c r="AR164" i="1"/>
  <c r="AL163" i="1" a="1"/>
  <c r="AL163" i="1" s="1"/>
  <c r="AH163" i="1" a="1"/>
  <c r="AH163" i="1" s="1"/>
  <c r="AT164" i="1"/>
  <c r="AY164" i="1"/>
  <c r="D164" i="1"/>
  <c r="E164" i="1" s="1"/>
  <c r="AK163" i="1" a="1"/>
  <c r="AK163" i="1" s="1"/>
  <c r="AX164" i="1"/>
  <c r="AN163" i="1" a="1"/>
  <c r="AN163" i="1" s="1"/>
  <c r="AM163" i="1" a="1"/>
  <c r="AM163" i="1" s="1"/>
  <c r="AW164" i="1"/>
  <c r="AV164" i="1"/>
  <c r="AO163" i="1" a="1"/>
  <c r="AO163" i="1" s="1"/>
  <c r="AU164" i="1"/>
  <c r="AG163" i="1" a="1"/>
  <c r="AG163" i="1" s="1"/>
  <c r="AJ163" i="1" a="1"/>
  <c r="AJ163" i="1" s="1"/>
  <c r="F161" i="1"/>
  <c r="G161" i="1"/>
  <c r="C164" i="1"/>
  <c r="AZ165" i="1" s="1"/>
  <c r="B163" i="1"/>
  <c r="AB163" i="1"/>
  <c r="BI163" i="1"/>
  <c r="AA163" i="1"/>
  <c r="BH163" i="1"/>
  <c r="Z163" i="1"/>
  <c r="BG163" i="1"/>
  <c r="AD163" i="1"/>
  <c r="BK163" i="1"/>
  <c r="AE163" i="1"/>
  <c r="BL163" i="1"/>
  <c r="Y163" i="1"/>
  <c r="BF163" i="1"/>
  <c r="V163" i="1"/>
  <c r="BC163" i="1"/>
  <c r="AC163" i="1"/>
  <c r="BJ163" i="1"/>
  <c r="X163" i="1"/>
  <c r="BE163" i="1"/>
  <c r="W163" i="1"/>
  <c r="BD163" i="1"/>
  <c r="A165" i="1"/>
  <c r="I163" i="1" l="1"/>
  <c r="H163" i="1" s="1"/>
  <c r="AX165" i="1"/>
  <c r="AJ164" i="1" a="1"/>
  <c r="AJ164" i="1" s="1"/>
  <c r="AU165" i="1"/>
  <c r="AO164" i="1" a="1"/>
  <c r="AO164" i="1" s="1"/>
  <c r="AM164" i="1" a="1"/>
  <c r="AM164" i="1" s="1"/>
  <c r="AL164" i="1" a="1"/>
  <c r="AL164" i="1" s="1"/>
  <c r="N165" i="1"/>
  <c r="O165" i="1"/>
  <c r="P165" i="1"/>
  <c r="Q165" i="1"/>
  <c r="R165" i="1"/>
  <c r="K165" i="1"/>
  <c r="S165" i="1"/>
  <c r="T165" i="1"/>
  <c r="L165" i="1"/>
  <c r="M165" i="1"/>
  <c r="AI164" i="1" a="1"/>
  <c r="AI164" i="1" s="1"/>
  <c r="AN164" i="1" a="1"/>
  <c r="AN164" i="1" s="1"/>
  <c r="AH164" i="1" a="1"/>
  <c r="AH164" i="1" s="1"/>
  <c r="AG164" i="1" a="1"/>
  <c r="AG164" i="1" s="1"/>
  <c r="AK164" i="1" a="1"/>
  <c r="AK164" i="1" s="1"/>
  <c r="AR165" i="1"/>
  <c r="AP164" i="1" a="1"/>
  <c r="AP164" i="1" s="1"/>
  <c r="AS165" i="1"/>
  <c r="AV165" i="1"/>
  <c r="D165" i="1"/>
  <c r="E165" i="1" s="1"/>
  <c r="AW165" i="1"/>
  <c r="AY165" i="1"/>
  <c r="BA165" i="1"/>
  <c r="AT165" i="1"/>
  <c r="F162" i="1"/>
  <c r="G162" i="1"/>
  <c r="C165" i="1"/>
  <c r="AZ166" i="1" s="1"/>
  <c r="B164" i="1"/>
  <c r="W164" i="1"/>
  <c r="BD164" i="1"/>
  <c r="AA164" i="1"/>
  <c r="BH164" i="1"/>
  <c r="X164" i="1"/>
  <c r="BE164" i="1"/>
  <c r="V164" i="1"/>
  <c r="BC164" i="1"/>
  <c r="I164" i="1" s="1"/>
  <c r="Y164" i="1"/>
  <c r="BF164" i="1"/>
  <c r="AE164" i="1"/>
  <c r="BL164" i="1"/>
  <c r="AB164" i="1"/>
  <c r="BI164" i="1"/>
  <c r="AD164" i="1"/>
  <c r="BK164" i="1"/>
  <c r="AC164" i="1"/>
  <c r="BJ164" i="1"/>
  <c r="Z164" i="1"/>
  <c r="BG164" i="1"/>
  <c r="A166" i="1"/>
  <c r="H164" i="1" l="1"/>
  <c r="F163" i="1"/>
  <c r="AW166" i="1"/>
  <c r="L166" i="1"/>
  <c r="T166" i="1"/>
  <c r="M166" i="1"/>
  <c r="N166" i="1"/>
  <c r="O166" i="1"/>
  <c r="P166" i="1"/>
  <c r="Q166" i="1"/>
  <c r="K166" i="1"/>
  <c r="R166" i="1"/>
  <c r="S166" i="1"/>
  <c r="AG165" i="1" a="1"/>
  <c r="AG165" i="1" s="1"/>
  <c r="AX166" i="1"/>
  <c r="F164" i="1"/>
  <c r="BA166" i="1"/>
  <c r="AT166" i="1"/>
  <c r="AO165" i="1" a="1"/>
  <c r="AO165" i="1" s="1"/>
  <c r="AK165" i="1" a="1"/>
  <c r="AK165" i="1" s="1"/>
  <c r="AY166" i="1"/>
  <c r="AS166" i="1"/>
  <c r="AL165" i="1" a="1"/>
  <c r="AL165" i="1" s="1"/>
  <c r="AH165" i="1" a="1"/>
  <c r="AH165" i="1" s="1"/>
  <c r="D166" i="1"/>
  <c r="E166" i="1" s="1"/>
  <c r="AU166" i="1"/>
  <c r="AN165" i="1" a="1"/>
  <c r="AN165" i="1" s="1"/>
  <c r="AP165" i="1" a="1"/>
  <c r="AP165" i="1" s="1"/>
  <c r="AM165" i="1" a="1"/>
  <c r="AM165" i="1" s="1"/>
  <c r="AI165" i="1" a="1"/>
  <c r="AI165" i="1" s="1"/>
  <c r="AJ165" i="1" a="1"/>
  <c r="AJ165" i="1" s="1"/>
  <c r="AV166" i="1"/>
  <c r="AR166" i="1"/>
  <c r="G163" i="1"/>
  <c r="Y165" i="1"/>
  <c r="BF165" i="1"/>
  <c r="AC165" i="1"/>
  <c r="BJ165" i="1"/>
  <c r="Z165" i="1"/>
  <c r="BG165" i="1"/>
  <c r="AB165" i="1"/>
  <c r="BI165" i="1"/>
  <c r="AE165" i="1"/>
  <c r="BL165" i="1"/>
  <c r="V165" i="1"/>
  <c r="BC165" i="1"/>
  <c r="AD165" i="1"/>
  <c r="BK165" i="1"/>
  <c r="X165" i="1"/>
  <c r="BE165" i="1"/>
  <c r="W165" i="1"/>
  <c r="BD165" i="1"/>
  <c r="AA165" i="1"/>
  <c r="BH165" i="1"/>
  <c r="A167" i="1"/>
  <c r="B165" i="1"/>
  <c r="C166" i="1"/>
  <c r="AX167" i="1" s="1"/>
  <c r="I165" i="1" l="1"/>
  <c r="H165" i="1" s="1"/>
  <c r="R167" i="1"/>
  <c r="K167" i="1"/>
  <c r="S167" i="1"/>
  <c r="L167" i="1"/>
  <c r="T167" i="1"/>
  <c r="M167" i="1"/>
  <c r="N167" i="1"/>
  <c r="O167" i="1"/>
  <c r="P167" i="1"/>
  <c r="Q167" i="1"/>
  <c r="AP166" i="1" a="1"/>
  <c r="AP166" i="1" s="1"/>
  <c r="AL166" i="1" a="1"/>
  <c r="AL166" i="1" s="1"/>
  <c r="AZ167" i="1"/>
  <c r="AN166" i="1" a="1"/>
  <c r="AN166" i="1" s="1"/>
  <c r="AS167" i="1"/>
  <c r="AY167" i="1"/>
  <c r="AV167" i="1"/>
  <c r="AG166" i="1" a="1"/>
  <c r="AG166" i="1" s="1"/>
  <c r="AM166" i="1" a="1"/>
  <c r="AM166" i="1" s="1"/>
  <c r="AR167" i="1"/>
  <c r="AU167" i="1"/>
  <c r="AJ166" i="1" a="1"/>
  <c r="AJ166" i="1" s="1"/>
  <c r="AK166" i="1" a="1"/>
  <c r="AK166" i="1" s="1"/>
  <c r="D167" i="1"/>
  <c r="E167" i="1" s="1"/>
  <c r="AI166" i="1" a="1"/>
  <c r="AI166" i="1" s="1"/>
  <c r="AO166" i="1" a="1"/>
  <c r="AO166" i="1" s="1"/>
  <c r="BA167" i="1"/>
  <c r="AH166" i="1" a="1"/>
  <c r="AH166" i="1" s="1"/>
  <c r="AT167" i="1"/>
  <c r="AW167" i="1"/>
  <c r="G164" i="1"/>
  <c r="C167" i="1"/>
  <c r="AX168" i="1" s="1"/>
  <c r="B166" i="1"/>
  <c r="AA166" i="1"/>
  <c r="BH166" i="1"/>
  <c r="AB166" i="1"/>
  <c r="BI166" i="1"/>
  <c r="AE166" i="1"/>
  <c r="BL166" i="1"/>
  <c r="W166" i="1"/>
  <c r="BD166" i="1"/>
  <c r="X166" i="1"/>
  <c r="BE166" i="1"/>
  <c r="Y166" i="1"/>
  <c r="BF166" i="1"/>
  <c r="AD166" i="1"/>
  <c r="BK166" i="1"/>
  <c r="Z166" i="1"/>
  <c r="BG166" i="1"/>
  <c r="AC166" i="1"/>
  <c r="BJ166" i="1"/>
  <c r="V166" i="1"/>
  <c r="BC166" i="1"/>
  <c r="I166" i="1" s="1"/>
  <c r="A168" i="1"/>
  <c r="H166" i="1" l="1"/>
  <c r="F165" i="1"/>
  <c r="AT168" i="1"/>
  <c r="P168" i="1"/>
  <c r="Q168" i="1"/>
  <c r="R168" i="1"/>
  <c r="K168" i="1"/>
  <c r="S168" i="1"/>
  <c r="L168" i="1"/>
  <c r="T168" i="1"/>
  <c r="M168" i="1"/>
  <c r="N168" i="1"/>
  <c r="O168" i="1"/>
  <c r="AW168" i="1"/>
  <c r="AK167" i="1" a="1"/>
  <c r="AK167" i="1" s="1"/>
  <c r="AY168" i="1"/>
  <c r="AH167" i="1" a="1"/>
  <c r="AH167" i="1" s="1"/>
  <c r="AJ167" i="1" a="1"/>
  <c r="AJ167" i="1" s="1"/>
  <c r="AS168" i="1"/>
  <c r="BA168" i="1"/>
  <c r="AU168" i="1"/>
  <c r="AN167" i="1" a="1"/>
  <c r="AN167" i="1" s="1"/>
  <c r="AO167" i="1" a="1"/>
  <c r="AO167" i="1" s="1"/>
  <c r="AR168" i="1"/>
  <c r="AZ168" i="1"/>
  <c r="AI167" i="1" a="1"/>
  <c r="AI167" i="1" s="1"/>
  <c r="AM167" i="1" a="1"/>
  <c r="AM167" i="1" s="1"/>
  <c r="AL167" i="1" a="1"/>
  <c r="AL167" i="1" s="1"/>
  <c r="D168" i="1"/>
  <c r="E168" i="1" s="1"/>
  <c r="AG167" i="1" a="1"/>
  <c r="AG167" i="1" s="1"/>
  <c r="AP167" i="1" a="1"/>
  <c r="AP167" i="1" s="1"/>
  <c r="AV168" i="1"/>
  <c r="G165" i="1"/>
  <c r="AD167" i="1"/>
  <c r="BK167" i="1"/>
  <c r="W167" i="1"/>
  <c r="BD167" i="1"/>
  <c r="AE167" i="1"/>
  <c r="BL167" i="1"/>
  <c r="B167" i="1"/>
  <c r="C168" i="1"/>
  <c r="AX169" i="1" s="1"/>
  <c r="Y167" i="1"/>
  <c r="BF167" i="1"/>
  <c r="X167" i="1"/>
  <c r="BE167" i="1"/>
  <c r="V167" i="1"/>
  <c r="BC167" i="1"/>
  <c r="AB167" i="1"/>
  <c r="BI167" i="1"/>
  <c r="AA167" i="1"/>
  <c r="BH167" i="1"/>
  <c r="AC167" i="1"/>
  <c r="BJ167" i="1"/>
  <c r="Z167" i="1"/>
  <c r="BG167" i="1"/>
  <c r="A169" i="1"/>
  <c r="I167" i="1" l="1"/>
  <c r="H167" i="1" s="1"/>
  <c r="H168" i="1" s="1"/>
  <c r="N169" i="1"/>
  <c r="O169" i="1"/>
  <c r="P169" i="1"/>
  <c r="Q169" i="1"/>
  <c r="R169" i="1"/>
  <c r="K169" i="1"/>
  <c r="S169" i="1"/>
  <c r="L169" i="1"/>
  <c r="M169" i="1"/>
  <c r="T169" i="1"/>
  <c r="D169" i="1"/>
  <c r="E169" i="1" s="1"/>
  <c r="AM168" i="1" a="1"/>
  <c r="AM168" i="1" s="1"/>
  <c r="BA169" i="1"/>
  <c r="AI168" i="1" a="1"/>
  <c r="AI168" i="1" s="1"/>
  <c r="AS169" i="1"/>
  <c r="AP168" i="1" a="1"/>
  <c r="AP168" i="1" s="1"/>
  <c r="AT169" i="1"/>
  <c r="AJ168" i="1" a="1"/>
  <c r="AJ168" i="1" s="1"/>
  <c r="AZ169" i="1"/>
  <c r="AH168" i="1" a="1"/>
  <c r="AH168" i="1" s="1"/>
  <c r="AV169" i="1"/>
  <c r="AR169" i="1"/>
  <c r="AY169" i="1"/>
  <c r="AG168" i="1" a="1"/>
  <c r="AG168" i="1" s="1"/>
  <c r="AO168" i="1" a="1"/>
  <c r="AO168" i="1" s="1"/>
  <c r="AK168" i="1" a="1"/>
  <c r="AK168" i="1" s="1"/>
  <c r="AN168" i="1" a="1"/>
  <c r="AN168" i="1" s="1"/>
  <c r="AW169" i="1"/>
  <c r="AL168" i="1" a="1"/>
  <c r="AL168" i="1" s="1"/>
  <c r="AU169" i="1"/>
  <c r="F166" i="1"/>
  <c r="G166" i="1"/>
  <c r="C169" i="1"/>
  <c r="AX170" i="1" s="1"/>
  <c r="B168" i="1"/>
  <c r="Z168" i="1"/>
  <c r="BG168" i="1"/>
  <c r="X168" i="1"/>
  <c r="BE168" i="1"/>
  <c r="AD168" i="1"/>
  <c r="BK168" i="1"/>
  <c r="AA168" i="1"/>
  <c r="BH168" i="1"/>
  <c r="AE168" i="1"/>
  <c r="BL168" i="1"/>
  <c r="AB168" i="1"/>
  <c r="BI168" i="1"/>
  <c r="AC168" i="1"/>
  <c r="BJ168" i="1"/>
  <c r="V168" i="1"/>
  <c r="BC168" i="1"/>
  <c r="I168" i="1" s="1"/>
  <c r="Y168" i="1"/>
  <c r="BF168" i="1"/>
  <c r="W168" i="1"/>
  <c r="BD168" i="1"/>
  <c r="A170" i="1"/>
  <c r="L170" i="1" l="1"/>
  <c r="T170" i="1"/>
  <c r="M170" i="1"/>
  <c r="N170" i="1"/>
  <c r="O170" i="1"/>
  <c r="P170" i="1"/>
  <c r="Q170" i="1"/>
  <c r="K170" i="1"/>
  <c r="R170" i="1"/>
  <c r="S170" i="1"/>
  <c r="AU170" i="1"/>
  <c r="D170" i="1"/>
  <c r="E170" i="1" s="1"/>
  <c r="AY170" i="1"/>
  <c r="AS170" i="1"/>
  <c r="AL169" i="1" a="1"/>
  <c r="AL169" i="1" s="1"/>
  <c r="AV170" i="1"/>
  <c r="BA170" i="1"/>
  <c r="AR170" i="1"/>
  <c r="AI169" i="1" a="1"/>
  <c r="AI169" i="1" s="1"/>
  <c r="AW170" i="1"/>
  <c r="AH169" i="1" a="1"/>
  <c r="AH169" i="1" s="1"/>
  <c r="AM169" i="1" a="1"/>
  <c r="AM169" i="1" s="1"/>
  <c r="AN169" i="1" a="1"/>
  <c r="AN169" i="1" s="1"/>
  <c r="AZ170" i="1"/>
  <c r="AK169" i="1" a="1"/>
  <c r="AK169" i="1" s="1"/>
  <c r="AJ169" i="1" a="1"/>
  <c r="AJ169" i="1" s="1"/>
  <c r="AO169" i="1" a="1"/>
  <c r="AO169" i="1" s="1"/>
  <c r="AT170" i="1"/>
  <c r="AG169" i="1" a="1"/>
  <c r="AG169" i="1" s="1"/>
  <c r="AP169" i="1" a="1"/>
  <c r="AP169" i="1" s="1"/>
  <c r="AP170" i="1" s="1" a="1"/>
  <c r="AP170" i="1" s="1"/>
  <c r="F167" i="1"/>
  <c r="G167" i="1"/>
  <c r="C170" i="1"/>
  <c r="AX171" i="1" s="1"/>
  <c r="B169" i="1"/>
  <c r="X169" i="1"/>
  <c r="BE169" i="1"/>
  <c r="AD169" i="1"/>
  <c r="BK169" i="1"/>
  <c r="Z169" i="1"/>
  <c r="BG169" i="1"/>
  <c r="AA169" i="1"/>
  <c r="BH169" i="1"/>
  <c r="AC169" i="1"/>
  <c r="BJ169" i="1"/>
  <c r="AE169" i="1"/>
  <c r="BL169" i="1"/>
  <c r="V169" i="1"/>
  <c r="BC169" i="1"/>
  <c r="AB169" i="1"/>
  <c r="BI169" i="1"/>
  <c r="Y169" i="1"/>
  <c r="BF169" i="1"/>
  <c r="W169" i="1"/>
  <c r="BD169" i="1"/>
  <c r="A171" i="1"/>
  <c r="AM170" i="1" l="1" a="1"/>
  <c r="AM170" i="1" s="1"/>
  <c r="AW171" i="1"/>
  <c r="AT171" i="1"/>
  <c r="I169" i="1"/>
  <c r="H169" i="1" s="1"/>
  <c r="AZ171" i="1"/>
  <c r="AS171" i="1"/>
  <c r="AO170" i="1" a="1"/>
  <c r="AO170" i="1" s="1"/>
  <c r="AI170" i="1" a="1"/>
  <c r="AI170" i="1" s="1"/>
  <c r="R171" i="1"/>
  <c r="K171" i="1"/>
  <c r="S171" i="1"/>
  <c r="L171" i="1"/>
  <c r="T171" i="1"/>
  <c r="M171" i="1"/>
  <c r="N171" i="1"/>
  <c r="O171" i="1"/>
  <c r="P171" i="1"/>
  <c r="Q171" i="1"/>
  <c r="AV171" i="1"/>
  <c r="F169" i="1"/>
  <c r="AN170" i="1" a="1"/>
  <c r="AN170" i="1" s="1"/>
  <c r="AL170" i="1" a="1"/>
  <c r="AL170" i="1" s="1"/>
  <c r="AG170" i="1" a="1"/>
  <c r="AG170" i="1" s="1"/>
  <c r="AH170" i="1" a="1"/>
  <c r="AH170" i="1" s="1"/>
  <c r="AY171" i="1"/>
  <c r="AJ170" i="1" a="1"/>
  <c r="AJ170" i="1" s="1"/>
  <c r="AR171" i="1"/>
  <c r="D171" i="1"/>
  <c r="E171" i="1" s="1"/>
  <c r="AK170" i="1" a="1"/>
  <c r="AK170" i="1" s="1"/>
  <c r="BA171" i="1"/>
  <c r="AU171" i="1"/>
  <c r="F168" i="1"/>
  <c r="G168" i="1"/>
  <c r="B170" i="1"/>
  <c r="C171" i="1"/>
  <c r="AX172" i="1" s="1"/>
  <c r="Z170" i="1"/>
  <c r="BG170" i="1"/>
  <c r="AA170" i="1"/>
  <c r="BH170" i="1"/>
  <c r="AB170" i="1"/>
  <c r="BI170" i="1"/>
  <c r="AE170" i="1"/>
  <c r="BL170" i="1"/>
  <c r="AD170" i="1"/>
  <c r="BK170" i="1"/>
  <c r="X170" i="1"/>
  <c r="BE170" i="1"/>
  <c r="Y170" i="1"/>
  <c r="BF170" i="1"/>
  <c r="AC170" i="1"/>
  <c r="BJ170" i="1"/>
  <c r="W170" i="1"/>
  <c r="BD170" i="1"/>
  <c r="V170" i="1"/>
  <c r="BC170" i="1"/>
  <c r="I170" i="1" s="1"/>
  <c r="A172" i="1"/>
  <c r="H170" i="1" l="1"/>
  <c r="P172" i="1"/>
  <c r="Q172" i="1"/>
  <c r="R172" i="1"/>
  <c r="K172" i="1"/>
  <c r="S172" i="1"/>
  <c r="L172" i="1"/>
  <c r="T172" i="1"/>
  <c r="M172" i="1"/>
  <c r="N172" i="1"/>
  <c r="O172" i="1"/>
  <c r="AT172" i="1"/>
  <c r="AW172" i="1"/>
  <c r="AS172" i="1"/>
  <c r="AU172" i="1"/>
  <c r="AR172" i="1"/>
  <c r="AM171" i="1" a="1"/>
  <c r="AM171" i="1" s="1"/>
  <c r="BA172" i="1"/>
  <c r="AJ171" i="1" a="1"/>
  <c r="AJ171" i="1" s="1"/>
  <c r="AL171" i="1" a="1"/>
  <c r="AL171" i="1" s="1"/>
  <c r="AK171" i="1" a="1"/>
  <c r="AK171" i="1" s="1"/>
  <c r="AN171" i="1" a="1"/>
  <c r="AN171" i="1" s="1"/>
  <c r="AI171" i="1" a="1"/>
  <c r="AI171" i="1" s="1"/>
  <c r="AV172" i="1"/>
  <c r="D172" i="1"/>
  <c r="E172" i="1" s="1"/>
  <c r="AY172" i="1"/>
  <c r="AZ172" i="1"/>
  <c r="AH171" i="1" a="1"/>
  <c r="AH171" i="1" s="1"/>
  <c r="AP171" i="1" a="1"/>
  <c r="AP171" i="1" s="1"/>
  <c r="AO171" i="1" a="1"/>
  <c r="AO171" i="1" s="1"/>
  <c r="AG171" i="1" a="1"/>
  <c r="AG171" i="1" s="1"/>
  <c r="F170" i="1"/>
  <c r="G169" i="1"/>
  <c r="B171" i="1"/>
  <c r="X171" i="1"/>
  <c r="BE171" i="1"/>
  <c r="AC171" i="1"/>
  <c r="BJ171" i="1"/>
  <c r="AB171" i="1"/>
  <c r="BI171" i="1"/>
  <c r="W171" i="1"/>
  <c r="BD171" i="1"/>
  <c r="AD171" i="1"/>
  <c r="BK171" i="1"/>
  <c r="AE171" i="1"/>
  <c r="BL171" i="1"/>
  <c r="V171" i="1"/>
  <c r="BC171" i="1"/>
  <c r="Y171" i="1"/>
  <c r="BF171" i="1"/>
  <c r="Z171" i="1"/>
  <c r="BG171" i="1"/>
  <c r="AA171" i="1"/>
  <c r="BH171" i="1"/>
  <c r="C172" i="1"/>
  <c r="AX173" i="1" s="1"/>
  <c r="A173" i="1"/>
  <c r="I171" i="1" l="1"/>
  <c r="H171" i="1" s="1"/>
  <c r="H172" i="1" s="1"/>
  <c r="N173" i="1"/>
  <c r="O173" i="1"/>
  <c r="P173" i="1"/>
  <c r="Q173" i="1"/>
  <c r="R173" i="1"/>
  <c r="K173" i="1"/>
  <c r="S173" i="1"/>
  <c r="L173" i="1"/>
  <c r="M173" i="1"/>
  <c r="T173" i="1"/>
  <c r="BA173" i="1"/>
  <c r="AM172" i="1" a="1"/>
  <c r="AM172" i="1" s="1"/>
  <c r="D173" i="1"/>
  <c r="E173" i="1" s="1"/>
  <c r="AG172" i="1" a="1"/>
  <c r="AG172" i="1" s="1"/>
  <c r="AO172" i="1" a="1"/>
  <c r="AO172" i="1" s="1"/>
  <c r="AV173" i="1"/>
  <c r="AR173" i="1"/>
  <c r="AP172" i="1" a="1"/>
  <c r="AP172" i="1" s="1"/>
  <c r="AI172" i="1" a="1"/>
  <c r="AI172" i="1" s="1"/>
  <c r="AU173" i="1"/>
  <c r="AH172" i="1" a="1"/>
  <c r="AH172" i="1" s="1"/>
  <c r="AN172" i="1" a="1"/>
  <c r="AN172" i="1" s="1"/>
  <c r="AS173" i="1"/>
  <c r="AZ173" i="1"/>
  <c r="AK172" i="1" a="1"/>
  <c r="AK172" i="1" s="1"/>
  <c r="AW173" i="1"/>
  <c r="AY173" i="1"/>
  <c r="AL172" i="1" a="1"/>
  <c r="AL172" i="1" s="1"/>
  <c r="AT173" i="1"/>
  <c r="AJ172" i="1" a="1"/>
  <c r="AJ172" i="1" s="1"/>
  <c r="G170" i="1"/>
  <c r="B172" i="1"/>
  <c r="AD172" i="1"/>
  <c r="BK172" i="1"/>
  <c r="AC172" i="1"/>
  <c r="BJ172" i="1"/>
  <c r="Y172" i="1"/>
  <c r="BF172" i="1"/>
  <c r="AE172" i="1"/>
  <c r="BL172" i="1"/>
  <c r="Z172" i="1"/>
  <c r="BG172" i="1"/>
  <c r="W172" i="1"/>
  <c r="BD172" i="1"/>
  <c r="AA172" i="1"/>
  <c r="BH172" i="1"/>
  <c r="X172" i="1"/>
  <c r="BE172" i="1"/>
  <c r="V172" i="1"/>
  <c r="BC172" i="1"/>
  <c r="I172" i="1" s="1"/>
  <c r="AB172" i="1"/>
  <c r="BI172" i="1"/>
  <c r="C173" i="1"/>
  <c r="AX174" i="1" s="1"/>
  <c r="A174" i="1"/>
  <c r="L174" i="1" l="1"/>
  <c r="T174" i="1"/>
  <c r="M174" i="1"/>
  <c r="N174" i="1"/>
  <c r="O174" i="1"/>
  <c r="P174" i="1"/>
  <c r="Q174" i="1"/>
  <c r="K174" i="1"/>
  <c r="S174" i="1"/>
  <c r="R174" i="1"/>
  <c r="AS174" i="1"/>
  <c r="AO173" i="1" a="1"/>
  <c r="AO173" i="1" s="1"/>
  <c r="AT174" i="1"/>
  <c r="AN173" i="1" a="1"/>
  <c r="AN173" i="1" s="1"/>
  <c r="AH173" i="1" a="1"/>
  <c r="AH173" i="1" s="1"/>
  <c r="AY174" i="1"/>
  <c r="AP173" i="1" a="1"/>
  <c r="AP173" i="1" s="1"/>
  <c r="AM173" i="1" a="1"/>
  <c r="AM173" i="1" s="1"/>
  <c r="AG173" i="1" a="1"/>
  <c r="AG173" i="1" s="1"/>
  <c r="AL173" i="1" a="1"/>
  <c r="AL173" i="1" s="1"/>
  <c r="AK173" i="1" a="1"/>
  <c r="AK173" i="1" s="1"/>
  <c r="AR174" i="1"/>
  <c r="AR175" i="1" s="1"/>
  <c r="BA174" i="1"/>
  <c r="AJ173" i="1" a="1"/>
  <c r="AJ173" i="1" s="1"/>
  <c r="AU174" i="1"/>
  <c r="AI173" i="1" a="1"/>
  <c r="AI173" i="1" s="1"/>
  <c r="AW174" i="1"/>
  <c r="C174" i="1"/>
  <c r="AX175" i="1" s="1"/>
  <c r="AZ174" i="1"/>
  <c r="AZ175" i="1" s="1"/>
  <c r="AV174" i="1"/>
  <c r="AV175" i="1" s="1"/>
  <c r="F171" i="1"/>
  <c r="G171" i="1"/>
  <c r="AE173" i="1"/>
  <c r="BL173" i="1"/>
  <c r="Y173" i="1"/>
  <c r="BF173" i="1"/>
  <c r="X173" i="1"/>
  <c r="BE173" i="1"/>
  <c r="Z173" i="1"/>
  <c r="BG173" i="1"/>
  <c r="B173" i="1"/>
  <c r="D174" i="1"/>
  <c r="E174" i="1" s="1"/>
  <c r="AA173" i="1"/>
  <c r="BH173" i="1"/>
  <c r="AC173" i="1"/>
  <c r="BJ173" i="1"/>
  <c r="AD173" i="1"/>
  <c r="BK173" i="1"/>
  <c r="AB173" i="1"/>
  <c r="BI173" i="1"/>
  <c r="W173" i="1"/>
  <c r="BD173" i="1"/>
  <c r="V173" i="1"/>
  <c r="BC173" i="1"/>
  <c r="I173" i="1" s="1"/>
  <c r="H173" i="1" s="1"/>
  <c r="A175" i="1"/>
  <c r="AJ174" i="1" l="1" a="1"/>
  <c r="AJ174" i="1" s="1"/>
  <c r="BA175" i="1"/>
  <c r="AU175" i="1"/>
  <c r="R175" i="1"/>
  <c r="K175" i="1"/>
  <c r="S175" i="1"/>
  <c r="L175" i="1"/>
  <c r="T175" i="1"/>
  <c r="M175" i="1"/>
  <c r="N175" i="1"/>
  <c r="O175" i="1"/>
  <c r="P175" i="1"/>
  <c r="Q175" i="1"/>
  <c r="AK174" i="1" a="1"/>
  <c r="AK174" i="1" s="1"/>
  <c r="AT175" i="1"/>
  <c r="AI174" i="1" a="1"/>
  <c r="AI174" i="1" s="1"/>
  <c r="AM174" i="1" a="1"/>
  <c r="AM174" i="1" s="1"/>
  <c r="AP174" i="1" a="1"/>
  <c r="AP174" i="1" s="1"/>
  <c r="AY175" i="1"/>
  <c r="AH174" i="1" a="1"/>
  <c r="AH174" i="1" s="1"/>
  <c r="AN174" i="1" a="1"/>
  <c r="AN174" i="1" s="1"/>
  <c r="AL174" i="1" a="1"/>
  <c r="AL174" i="1" s="1"/>
  <c r="AO174" i="1" a="1"/>
  <c r="AO174" i="1" s="1"/>
  <c r="AW175" i="1"/>
  <c r="AG174" i="1" a="1"/>
  <c r="AG174" i="1" s="1"/>
  <c r="AS175" i="1"/>
  <c r="F172" i="1"/>
  <c r="G172" i="1"/>
  <c r="AD174" i="1"/>
  <c r="BK174" i="1"/>
  <c r="Y174" i="1"/>
  <c r="BF174" i="1"/>
  <c r="AC174" i="1"/>
  <c r="BJ174" i="1"/>
  <c r="AA174" i="1"/>
  <c r="BH174" i="1"/>
  <c r="C175" i="1"/>
  <c r="D175" i="1"/>
  <c r="E175" i="1" s="1"/>
  <c r="AB174" i="1"/>
  <c r="BI174" i="1"/>
  <c r="Z174" i="1"/>
  <c r="BG174" i="1"/>
  <c r="W174" i="1"/>
  <c r="BD174" i="1"/>
  <c r="AE174" i="1"/>
  <c r="BL174" i="1"/>
  <c r="V174" i="1"/>
  <c r="BC174" i="1"/>
  <c r="X174" i="1"/>
  <c r="BE174" i="1"/>
  <c r="A176" i="1"/>
  <c r="B174" i="1"/>
  <c r="I174" i="1" l="1"/>
  <c r="H174" i="1" s="1"/>
  <c r="P176" i="1"/>
  <c r="Q176" i="1"/>
  <c r="R176" i="1"/>
  <c r="K176" i="1"/>
  <c r="S176" i="1"/>
  <c r="L176" i="1"/>
  <c r="T176" i="1"/>
  <c r="M176" i="1"/>
  <c r="N176" i="1"/>
  <c r="O176" i="1"/>
  <c r="AI175" i="1" a="1"/>
  <c r="AI175" i="1" s="1"/>
  <c r="AO175" i="1" a="1"/>
  <c r="AO175" i="1" s="1"/>
  <c r="D176" i="1"/>
  <c r="E176" i="1" s="1"/>
  <c r="AZ176" i="1"/>
  <c r="AL175" i="1" a="1"/>
  <c r="AL175" i="1" s="1"/>
  <c r="AT176" i="1"/>
  <c r="AX176" i="1"/>
  <c r="AK175" i="1" a="1"/>
  <c r="AK175" i="1" s="1"/>
  <c r="AY176" i="1"/>
  <c r="AM175" i="1" a="1"/>
  <c r="AM175" i="1" s="1"/>
  <c r="AN175" i="1" a="1"/>
  <c r="AN175" i="1" s="1"/>
  <c r="AJ175" i="1" a="1"/>
  <c r="AJ175" i="1" s="1"/>
  <c r="AS176" i="1"/>
  <c r="AR176" i="1"/>
  <c r="AV176" i="1"/>
  <c r="B175" i="1"/>
  <c r="AG175" i="1" a="1"/>
  <c r="AG175" i="1" s="1"/>
  <c r="AH175" i="1" a="1"/>
  <c r="AH175" i="1" s="1"/>
  <c r="AP175" i="1" a="1"/>
  <c r="AP175" i="1" s="1"/>
  <c r="C176" i="1"/>
  <c r="AI176" i="1" s="1" a="1"/>
  <c r="AI176" i="1" s="1"/>
  <c r="AW176" i="1"/>
  <c r="BA176" i="1"/>
  <c r="AU176" i="1"/>
  <c r="F173" i="1"/>
  <c r="G173" i="1"/>
  <c r="Y175" i="1"/>
  <c r="BF175" i="1"/>
  <c r="AA175" i="1"/>
  <c r="BH175" i="1"/>
  <c r="AB175" i="1"/>
  <c r="BI175" i="1"/>
  <c r="AE175" i="1"/>
  <c r="BL175" i="1"/>
  <c r="AC175" i="1"/>
  <c r="BJ175" i="1"/>
  <c r="Z175" i="1"/>
  <c r="BG175" i="1"/>
  <c r="AD175" i="1"/>
  <c r="BK175" i="1"/>
  <c r="V175" i="1"/>
  <c r="BC175" i="1"/>
  <c r="W175" i="1"/>
  <c r="BD175" i="1"/>
  <c r="X175" i="1"/>
  <c r="BE175" i="1"/>
  <c r="A177" i="1"/>
  <c r="B176" i="1" s="1"/>
  <c r="I175" i="1" l="1"/>
  <c r="H175" i="1" s="1"/>
  <c r="AH176" i="1" a="1"/>
  <c r="AH176" i="1" s="1"/>
  <c r="AM176" i="1" a="1"/>
  <c r="AM176" i="1" s="1"/>
  <c r="N177" i="1"/>
  <c r="O177" i="1"/>
  <c r="P177" i="1"/>
  <c r="Q177" i="1"/>
  <c r="R177" i="1"/>
  <c r="K177" i="1"/>
  <c r="S177" i="1"/>
  <c r="T177" i="1"/>
  <c r="L177" i="1"/>
  <c r="M177" i="1"/>
  <c r="AG176" i="1" a="1"/>
  <c r="AG176" i="1" s="1"/>
  <c r="D177" i="1"/>
  <c r="E177" i="1" s="1"/>
  <c r="AU177" i="1"/>
  <c r="AV177" i="1"/>
  <c r="AX177" i="1"/>
  <c r="BA177" i="1"/>
  <c r="AR177" i="1"/>
  <c r="AT177" i="1"/>
  <c r="AW177" i="1"/>
  <c r="AS177" i="1"/>
  <c r="AL176" i="1" a="1"/>
  <c r="AL176" i="1" s="1"/>
  <c r="AJ176" i="1" a="1"/>
  <c r="AJ176" i="1" s="1"/>
  <c r="AO176" i="1" a="1"/>
  <c r="AO176" i="1" s="1"/>
  <c r="C177" i="1"/>
  <c r="AI177" i="1" s="1" a="1"/>
  <c r="AI177" i="1" s="1"/>
  <c r="AP176" i="1" a="1"/>
  <c r="AP176" i="1" s="1"/>
  <c r="AN176" i="1" a="1"/>
  <c r="AN176" i="1" s="1"/>
  <c r="AZ177" i="1"/>
  <c r="AY177" i="1"/>
  <c r="AK176" i="1" a="1"/>
  <c r="AK176" i="1" s="1"/>
  <c r="F174" i="1"/>
  <c r="G174" i="1"/>
  <c r="AB176" i="1"/>
  <c r="BI176" i="1"/>
  <c r="AD176" i="1"/>
  <c r="BK176" i="1"/>
  <c r="X176" i="1"/>
  <c r="BE176" i="1"/>
  <c r="V176" i="1"/>
  <c r="BC176" i="1"/>
  <c r="Y176" i="1"/>
  <c r="BF176" i="1"/>
  <c r="AC176" i="1"/>
  <c r="BJ176" i="1"/>
  <c r="AA176" i="1"/>
  <c r="BH176" i="1"/>
  <c r="Z176" i="1"/>
  <c r="BG176" i="1"/>
  <c r="AE176" i="1"/>
  <c r="BL176" i="1"/>
  <c r="W176" i="1"/>
  <c r="BD176" i="1"/>
  <c r="A178" i="1"/>
  <c r="F175" i="1" l="1"/>
  <c r="I176" i="1"/>
  <c r="H176" i="1" s="1"/>
  <c r="AW178" i="1"/>
  <c r="AP177" i="1" a="1"/>
  <c r="AP177" i="1" s="1"/>
  <c r="C178" i="1"/>
  <c r="L178" i="1"/>
  <c r="T178" i="1"/>
  <c r="M178" i="1"/>
  <c r="N178" i="1"/>
  <c r="O178" i="1"/>
  <c r="P178" i="1"/>
  <c r="Q178" i="1"/>
  <c r="R178" i="1"/>
  <c r="S178" i="1"/>
  <c r="K178" i="1"/>
  <c r="AO177" i="1" a="1"/>
  <c r="AO177" i="1" s="1"/>
  <c r="AO178" i="1" s="1" a="1"/>
  <c r="AO178" i="1" s="1"/>
  <c r="B177" i="1"/>
  <c r="AI178" i="1" a="1"/>
  <c r="AI178" i="1" s="1"/>
  <c r="AW179" i="1"/>
  <c r="AT178" i="1"/>
  <c r="AT179" i="1" s="1"/>
  <c r="AY178" i="1"/>
  <c r="AY179" i="1" s="1"/>
  <c r="BA178" i="1"/>
  <c r="BA179" i="1" s="1"/>
  <c r="AG177" i="1" a="1"/>
  <c r="AG177" i="1" s="1"/>
  <c r="AG178" i="1" s="1" a="1"/>
  <c r="AG178" i="1" s="1"/>
  <c r="AH177" i="1" a="1"/>
  <c r="AH177" i="1" s="1"/>
  <c r="AH178" i="1" s="1" a="1"/>
  <c r="AH178" i="1" s="1"/>
  <c r="AX178" i="1"/>
  <c r="AX179" i="1" s="1"/>
  <c r="AL177" i="1" a="1"/>
  <c r="AL177" i="1" s="1"/>
  <c r="AL178" i="1" s="1" a="1"/>
  <c r="AL178" i="1" s="1"/>
  <c r="AV178" i="1"/>
  <c r="AV179" i="1" s="1"/>
  <c r="AP178" i="1" a="1"/>
  <c r="AP178" i="1" s="1"/>
  <c r="AZ178" i="1"/>
  <c r="AZ179" i="1" s="1"/>
  <c r="AN177" i="1" a="1"/>
  <c r="AN177" i="1" s="1"/>
  <c r="AN178" i="1" s="1" a="1"/>
  <c r="AN178" i="1" s="1"/>
  <c r="AS178" i="1"/>
  <c r="AS179" i="1" s="1"/>
  <c r="AU178" i="1"/>
  <c r="AU179" i="1" s="1"/>
  <c r="D178" i="1"/>
  <c r="E178" i="1" s="1"/>
  <c r="AM177" i="1" a="1"/>
  <c r="AM177" i="1" s="1"/>
  <c r="AM178" i="1" s="1" a="1"/>
  <c r="AM178" i="1" s="1"/>
  <c r="AK177" i="1" a="1"/>
  <c r="AK177" i="1" s="1"/>
  <c r="AK178" i="1" s="1" a="1"/>
  <c r="AK178" i="1" s="1"/>
  <c r="AJ177" i="1" a="1"/>
  <c r="AJ177" i="1" s="1"/>
  <c r="AJ178" i="1" s="1" a="1"/>
  <c r="AJ178" i="1" s="1"/>
  <c r="AR178" i="1"/>
  <c r="AR179" i="1" s="1"/>
  <c r="G175" i="1"/>
  <c r="AB177" i="1"/>
  <c r="BI177" i="1"/>
  <c r="AE177" i="1"/>
  <c r="BL177" i="1"/>
  <c r="V177" i="1"/>
  <c r="BC177" i="1"/>
  <c r="X177" i="1"/>
  <c r="BE177" i="1"/>
  <c r="Y177" i="1"/>
  <c r="BF177" i="1"/>
  <c r="Z177" i="1"/>
  <c r="BG177" i="1"/>
  <c r="AD177" i="1"/>
  <c r="BK177" i="1"/>
  <c r="AA177" i="1"/>
  <c r="BH177" i="1"/>
  <c r="W177" i="1"/>
  <c r="BD177" i="1"/>
  <c r="AC177" i="1"/>
  <c r="BJ177" i="1"/>
  <c r="A179" i="1"/>
  <c r="B178" i="1" s="1"/>
  <c r="I177" i="1" l="1"/>
  <c r="H177" i="1" s="1"/>
  <c r="C179" i="1"/>
  <c r="R179" i="1"/>
  <c r="K179" i="1"/>
  <c r="S179" i="1"/>
  <c r="L179" i="1"/>
  <c r="T179" i="1"/>
  <c r="M179" i="1"/>
  <c r="N179" i="1"/>
  <c r="O179" i="1"/>
  <c r="P179" i="1"/>
  <c r="Q179" i="1"/>
  <c r="D179" i="1"/>
  <c r="E179" i="1" s="1"/>
  <c r="F176" i="1"/>
  <c r="G176" i="1"/>
  <c r="X178" i="1"/>
  <c r="BE178" i="1"/>
  <c r="Y178" i="1"/>
  <c r="BF178" i="1"/>
  <c r="AE178" i="1"/>
  <c r="BL178" i="1"/>
  <c r="Z178" i="1"/>
  <c r="BG178" i="1"/>
  <c r="AB178" i="1"/>
  <c r="BI178" i="1"/>
  <c r="W178" i="1"/>
  <c r="BD178" i="1"/>
  <c r="AD178" i="1"/>
  <c r="BK178" i="1"/>
  <c r="AC178" i="1"/>
  <c r="BJ178" i="1"/>
  <c r="AA178" i="1"/>
  <c r="BH178" i="1"/>
  <c r="V178" i="1"/>
  <c r="BC178" i="1"/>
  <c r="A180" i="1"/>
  <c r="I178" i="1" l="1"/>
  <c r="H178" i="1" s="1"/>
  <c r="H179" i="1" s="1"/>
  <c r="B179" i="1"/>
  <c r="P180" i="1"/>
  <c r="Q180" i="1"/>
  <c r="R180" i="1"/>
  <c r="K180" i="1"/>
  <c r="S180" i="1"/>
  <c r="L180" i="1"/>
  <c r="T180" i="1"/>
  <c r="M180" i="1"/>
  <c r="N180" i="1"/>
  <c r="O180" i="1"/>
  <c r="AO179" i="1" a="1"/>
  <c r="AO179" i="1" s="1"/>
  <c r="AZ180" i="1" s="1"/>
  <c r="AZ181" i="1" s="1"/>
  <c r="AI179" i="1" a="1"/>
  <c r="AI179" i="1" s="1"/>
  <c r="AT180" i="1" s="1"/>
  <c r="AM179" i="1" a="1"/>
  <c r="AM179" i="1" s="1"/>
  <c r="AX180" i="1" s="1"/>
  <c r="AX181" i="1" s="1"/>
  <c r="AL179" i="1" a="1"/>
  <c r="AL179" i="1" s="1"/>
  <c r="AW180" i="1" s="1"/>
  <c r="C180" i="1"/>
  <c r="D180" i="1"/>
  <c r="E180" i="1" s="1"/>
  <c r="F177" i="1"/>
  <c r="AK179" i="1" a="1"/>
  <c r="AK179" i="1" s="1"/>
  <c r="AN179" i="1" a="1"/>
  <c r="AN179" i="1" s="1"/>
  <c r="AP179" i="1" a="1"/>
  <c r="AP179" i="1" s="1"/>
  <c r="AH179" i="1" a="1"/>
  <c r="AH179" i="1" s="1"/>
  <c r="AG179" i="1" a="1"/>
  <c r="AG179" i="1" s="1"/>
  <c r="AJ179" i="1" a="1"/>
  <c r="AJ179" i="1" s="1"/>
  <c r="G177" i="1"/>
  <c r="X179" i="1"/>
  <c r="BE179" i="1"/>
  <c r="Z179" i="1"/>
  <c r="BG179" i="1"/>
  <c r="AA179" i="1"/>
  <c r="BH179" i="1"/>
  <c r="AD179" i="1"/>
  <c r="BK179" i="1"/>
  <c r="AC179" i="1"/>
  <c r="BJ179" i="1"/>
  <c r="AE179" i="1"/>
  <c r="BL179" i="1"/>
  <c r="AB179" i="1"/>
  <c r="BI179" i="1"/>
  <c r="W179" i="1"/>
  <c r="BD179" i="1"/>
  <c r="Y179" i="1"/>
  <c r="BF179" i="1"/>
  <c r="V179" i="1"/>
  <c r="BC179" i="1"/>
  <c r="I179" i="1" s="1"/>
  <c r="A181" i="1"/>
  <c r="N181" i="1" l="1"/>
  <c r="O181" i="1"/>
  <c r="P181" i="1"/>
  <c r="Q181" i="1"/>
  <c r="R181" i="1"/>
  <c r="K181" i="1"/>
  <c r="S181" i="1"/>
  <c r="T181" i="1"/>
  <c r="L181" i="1"/>
  <c r="M181" i="1"/>
  <c r="AO180" i="1" a="1"/>
  <c r="AO180" i="1" s="1"/>
  <c r="AI180" i="1" a="1"/>
  <c r="AI180" i="1" s="1"/>
  <c r="AW181" i="1"/>
  <c r="AT181" i="1"/>
  <c r="AM180" i="1" a="1"/>
  <c r="AM180" i="1" s="1"/>
  <c r="AL180" i="1" a="1"/>
  <c r="AL180" i="1" s="1"/>
  <c r="F178" i="1"/>
  <c r="AP180" i="1" a="1"/>
  <c r="AP180" i="1" s="1"/>
  <c r="BA180" i="1"/>
  <c r="BA181" i="1" s="1"/>
  <c r="AY180" i="1"/>
  <c r="AY181" i="1" s="1"/>
  <c r="AN180" i="1" a="1"/>
  <c r="AN180" i="1" s="1"/>
  <c r="AG180" i="1" a="1"/>
  <c r="AG180" i="1" s="1"/>
  <c r="AR180" i="1"/>
  <c r="AR181" i="1" s="1"/>
  <c r="AH180" i="1" a="1"/>
  <c r="AH180" i="1" s="1"/>
  <c r="AS180" i="1"/>
  <c r="AS181" i="1" s="1"/>
  <c r="AK180" i="1" a="1"/>
  <c r="AK180" i="1" s="1"/>
  <c r="AV180" i="1"/>
  <c r="AV181" i="1" s="1"/>
  <c r="AJ180" i="1" a="1"/>
  <c r="AJ180" i="1" s="1"/>
  <c r="AU180" i="1"/>
  <c r="AU181" i="1" s="1"/>
  <c r="G178" i="1"/>
  <c r="W180" i="1"/>
  <c r="BD180" i="1"/>
  <c r="Z180" i="1"/>
  <c r="BG180" i="1"/>
  <c r="AA180" i="1"/>
  <c r="BH180" i="1"/>
  <c r="AC180" i="1"/>
  <c r="BJ180" i="1"/>
  <c r="V180" i="1"/>
  <c r="BC180" i="1"/>
  <c r="C181" i="1"/>
  <c r="D181" i="1"/>
  <c r="E181" i="1" s="1"/>
  <c r="AB180" i="1"/>
  <c r="BI180" i="1"/>
  <c r="X180" i="1"/>
  <c r="BE180" i="1"/>
  <c r="AE180" i="1"/>
  <c r="BL180" i="1"/>
  <c r="Y180" i="1"/>
  <c r="BF180" i="1"/>
  <c r="AD180" i="1"/>
  <c r="BK180" i="1"/>
  <c r="B180" i="1"/>
  <c r="A182" i="1"/>
  <c r="I180" i="1" l="1"/>
  <c r="H180" i="1" s="1"/>
  <c r="L182" i="1"/>
  <c r="T182" i="1"/>
  <c r="M182" i="1"/>
  <c r="N182" i="1"/>
  <c r="O182" i="1"/>
  <c r="P182" i="1"/>
  <c r="Q182" i="1"/>
  <c r="K182" i="1"/>
  <c r="R182" i="1"/>
  <c r="S182" i="1"/>
  <c r="AM181" i="1" a="1"/>
  <c r="AM181" i="1" s="1"/>
  <c r="AY182" i="1"/>
  <c r="AU182" i="1"/>
  <c r="AG181" i="1" a="1"/>
  <c r="AG181" i="1" s="1"/>
  <c r="AW182" i="1"/>
  <c r="AJ181" i="1" a="1"/>
  <c r="AJ181" i="1" s="1"/>
  <c r="AN181" i="1" a="1"/>
  <c r="AN181" i="1" s="1"/>
  <c r="AT182" i="1"/>
  <c r="AV182" i="1"/>
  <c r="BA182" i="1"/>
  <c r="AK181" i="1" a="1"/>
  <c r="AK181" i="1" s="1"/>
  <c r="AP181" i="1" a="1"/>
  <c r="AP181" i="1" s="1"/>
  <c r="AX182" i="1"/>
  <c r="AS182" i="1"/>
  <c r="AO181" i="1" a="1"/>
  <c r="AO181" i="1" s="1"/>
  <c r="AH181" i="1" a="1"/>
  <c r="AH181" i="1" s="1"/>
  <c r="AI181" i="1" a="1"/>
  <c r="AI181" i="1" s="1"/>
  <c r="AZ182" i="1"/>
  <c r="D182" i="1"/>
  <c r="E182" i="1" s="1"/>
  <c r="AR182" i="1"/>
  <c r="AL181" i="1" a="1"/>
  <c r="AL181" i="1" s="1"/>
  <c r="F179" i="1"/>
  <c r="G179" i="1"/>
  <c r="AE181" i="1"/>
  <c r="BL181" i="1"/>
  <c r="Z181" i="1"/>
  <c r="BG181" i="1"/>
  <c r="AA181" i="1"/>
  <c r="BH181" i="1"/>
  <c r="AD181" i="1"/>
  <c r="BK181" i="1"/>
  <c r="AC181" i="1"/>
  <c r="BJ181" i="1"/>
  <c r="AB181" i="1"/>
  <c r="BI181" i="1"/>
  <c r="W181" i="1"/>
  <c r="BD181" i="1"/>
  <c r="Y181" i="1"/>
  <c r="BF181" i="1"/>
  <c r="V181" i="1"/>
  <c r="BC181" i="1"/>
  <c r="X181" i="1"/>
  <c r="BE181" i="1"/>
  <c r="A183" i="1"/>
  <c r="B181" i="1"/>
  <c r="C182" i="1"/>
  <c r="AM182" i="1" s="1" a="1"/>
  <c r="AM182" i="1" s="1"/>
  <c r="I181" i="1" l="1"/>
  <c r="H181" i="1" s="1"/>
  <c r="R183" i="1"/>
  <c r="K183" i="1"/>
  <c r="S183" i="1"/>
  <c r="L183" i="1"/>
  <c r="T183" i="1"/>
  <c r="M183" i="1"/>
  <c r="N183" i="1"/>
  <c r="O183" i="1"/>
  <c r="P183" i="1"/>
  <c r="Q183" i="1"/>
  <c r="AK182" i="1" a="1"/>
  <c r="AK182" i="1" s="1"/>
  <c r="AH182" i="1" a="1"/>
  <c r="AH182" i="1" s="1"/>
  <c r="AV183" i="1"/>
  <c r="AL182" i="1" a="1"/>
  <c r="AL182" i="1" s="1"/>
  <c r="AY183" i="1"/>
  <c r="AT183" i="1"/>
  <c r="AR183" i="1"/>
  <c r="AO182" i="1" a="1"/>
  <c r="AO182" i="1" s="1"/>
  <c r="AN182" i="1" a="1"/>
  <c r="AN182" i="1" s="1"/>
  <c r="AS183" i="1"/>
  <c r="AJ182" i="1" a="1"/>
  <c r="AJ182" i="1" s="1"/>
  <c r="AX183" i="1"/>
  <c r="AW183" i="1"/>
  <c r="AP182" i="1" a="1"/>
  <c r="AP182" i="1" s="1"/>
  <c r="AG182" i="1" a="1"/>
  <c r="AG182" i="1" s="1"/>
  <c r="AU183" i="1"/>
  <c r="AZ183" i="1"/>
  <c r="D183" i="1"/>
  <c r="E183" i="1" s="1"/>
  <c r="AI182" i="1" a="1"/>
  <c r="AI182" i="1" s="1"/>
  <c r="BA183" i="1"/>
  <c r="F180" i="1"/>
  <c r="G180" i="1"/>
  <c r="B182" i="1"/>
  <c r="C183" i="1"/>
  <c r="AM183" i="1" s="1" a="1"/>
  <c r="AM183" i="1" s="1"/>
  <c r="W182" i="1"/>
  <c r="BD182" i="1"/>
  <c r="AB182" i="1"/>
  <c r="BI182" i="1"/>
  <c r="X182" i="1"/>
  <c r="BE182" i="1"/>
  <c r="Y182" i="1"/>
  <c r="BF182" i="1"/>
  <c r="AA182" i="1"/>
  <c r="BH182" i="1"/>
  <c r="V182" i="1"/>
  <c r="BC182" i="1"/>
  <c r="AC182" i="1"/>
  <c r="BJ182" i="1"/>
  <c r="AD182" i="1"/>
  <c r="BK182" i="1"/>
  <c r="AE182" i="1"/>
  <c r="BL182" i="1"/>
  <c r="Z182" i="1"/>
  <c r="BG182" i="1"/>
  <c r="A184" i="1"/>
  <c r="I182" i="1" l="1"/>
  <c r="H182" i="1" s="1"/>
  <c r="P184" i="1"/>
  <c r="Q184" i="1"/>
  <c r="R184" i="1"/>
  <c r="K184" i="1"/>
  <c r="S184" i="1"/>
  <c r="L184" i="1"/>
  <c r="T184" i="1"/>
  <c r="M184" i="1"/>
  <c r="N184" i="1"/>
  <c r="O184" i="1"/>
  <c r="D184" i="1"/>
  <c r="E184" i="1" s="1"/>
  <c r="AG183" i="1" a="1"/>
  <c r="AG183" i="1" s="1"/>
  <c r="AR184" i="1"/>
  <c r="BA184" i="1"/>
  <c r="AP183" i="1" a="1"/>
  <c r="AP183" i="1" s="1"/>
  <c r="AT184" i="1"/>
  <c r="AI183" i="1" a="1"/>
  <c r="AI183" i="1" s="1"/>
  <c r="AW184" i="1"/>
  <c r="AY184" i="1"/>
  <c r="AX184" i="1"/>
  <c r="AL183" i="1" a="1"/>
  <c r="AL183" i="1" s="1"/>
  <c r="AJ183" i="1" a="1"/>
  <c r="AJ183" i="1" s="1"/>
  <c r="AV184" i="1"/>
  <c r="AS184" i="1"/>
  <c r="AH183" i="1" a="1"/>
  <c r="AH183" i="1" s="1"/>
  <c r="AN183" i="1" a="1"/>
  <c r="AN183" i="1" s="1"/>
  <c r="AZ184" i="1"/>
  <c r="AK183" i="1" a="1"/>
  <c r="AK183" i="1" s="1"/>
  <c r="AU184" i="1"/>
  <c r="AO183" i="1" a="1"/>
  <c r="AO183" i="1" s="1"/>
  <c r="F181" i="1"/>
  <c r="G181" i="1"/>
  <c r="C184" i="1"/>
  <c r="AM184" i="1" s="1" a="1"/>
  <c r="AM184" i="1" s="1"/>
  <c r="B183" i="1"/>
  <c r="V183" i="1"/>
  <c r="BC183" i="1"/>
  <c r="AA183" i="1"/>
  <c r="BH183" i="1"/>
  <c r="AD183" i="1"/>
  <c r="BK183" i="1"/>
  <c r="W183" i="1"/>
  <c r="BD183" i="1"/>
  <c r="Y183" i="1"/>
  <c r="BF183" i="1"/>
  <c r="AE183" i="1"/>
  <c r="BL183" i="1"/>
  <c r="Z183" i="1"/>
  <c r="BG183" i="1"/>
  <c r="AC183" i="1"/>
  <c r="BJ183" i="1"/>
  <c r="AB183" i="1"/>
  <c r="BI183" i="1"/>
  <c r="X183" i="1"/>
  <c r="BE183" i="1"/>
  <c r="A185" i="1"/>
  <c r="I183" i="1" l="1"/>
  <c r="H183" i="1" s="1"/>
  <c r="N185" i="1"/>
  <c r="O185" i="1"/>
  <c r="P185" i="1"/>
  <c r="Q185" i="1"/>
  <c r="R185" i="1"/>
  <c r="K185" i="1"/>
  <c r="S185" i="1"/>
  <c r="L185" i="1"/>
  <c r="M185" i="1"/>
  <c r="T185" i="1"/>
  <c r="AV185" i="1"/>
  <c r="AP184" i="1" a="1"/>
  <c r="AP184" i="1" s="1"/>
  <c r="AJ184" i="1" a="1"/>
  <c r="AJ184" i="1" s="1"/>
  <c r="BA185" i="1"/>
  <c r="AO184" i="1" a="1"/>
  <c r="AO184" i="1" s="1"/>
  <c r="AU185" i="1"/>
  <c r="AR185" i="1"/>
  <c r="AL184" i="1" a="1"/>
  <c r="AL184" i="1" s="1"/>
  <c r="AK184" i="1" a="1"/>
  <c r="AK184" i="1" s="1"/>
  <c r="AX185" i="1"/>
  <c r="AG184" i="1" a="1"/>
  <c r="AG184" i="1" s="1"/>
  <c r="AZ185" i="1"/>
  <c r="AY185" i="1"/>
  <c r="AN184" i="1" a="1"/>
  <c r="AN184" i="1" s="1"/>
  <c r="AW185" i="1"/>
  <c r="AH184" i="1" a="1"/>
  <c r="AH184" i="1" s="1"/>
  <c r="D185" i="1"/>
  <c r="E185" i="1" s="1"/>
  <c r="AI184" i="1" a="1"/>
  <c r="AI184" i="1" s="1"/>
  <c r="AS185" i="1"/>
  <c r="AT185" i="1"/>
  <c r="F182" i="1"/>
  <c r="G182" i="1"/>
  <c r="B184" i="1"/>
  <c r="C185" i="1"/>
  <c r="AM185" i="1" s="1" a="1"/>
  <c r="AM185" i="1" s="1"/>
  <c r="V184" i="1"/>
  <c r="BC184" i="1"/>
  <c r="Y184" i="1"/>
  <c r="BF184" i="1"/>
  <c r="AC184" i="1"/>
  <c r="BJ184" i="1"/>
  <c r="W184" i="1"/>
  <c r="BD184" i="1"/>
  <c r="AD184" i="1"/>
  <c r="BK184" i="1"/>
  <c r="Z184" i="1"/>
  <c r="BG184" i="1"/>
  <c r="AA184" i="1"/>
  <c r="BH184" i="1"/>
  <c r="X184" i="1"/>
  <c r="BE184" i="1"/>
  <c r="AB184" i="1"/>
  <c r="BI184" i="1"/>
  <c r="AE184" i="1"/>
  <c r="BL184" i="1"/>
  <c r="A186" i="1"/>
  <c r="I184" i="1" l="1"/>
  <c r="H184" i="1" s="1"/>
  <c r="L186" i="1"/>
  <c r="T186" i="1"/>
  <c r="M186" i="1"/>
  <c r="N186" i="1"/>
  <c r="O186" i="1"/>
  <c r="P186" i="1"/>
  <c r="Q186" i="1"/>
  <c r="K186" i="1"/>
  <c r="R186" i="1"/>
  <c r="S186" i="1"/>
  <c r="AS186" i="1"/>
  <c r="AW186" i="1"/>
  <c r="AR186" i="1"/>
  <c r="AT186" i="1"/>
  <c r="AN185" i="1" a="1"/>
  <c r="AN185" i="1" s="1"/>
  <c r="AU186" i="1"/>
  <c r="AY186" i="1"/>
  <c r="AO185" i="1" a="1"/>
  <c r="AO185" i="1" s="1"/>
  <c r="AI185" i="1" a="1"/>
  <c r="AI185" i="1" s="1"/>
  <c r="AZ186" i="1"/>
  <c r="BA186" i="1"/>
  <c r="AG185" i="1" a="1"/>
  <c r="AG185" i="1" s="1"/>
  <c r="AJ185" i="1" a="1"/>
  <c r="AJ185" i="1" s="1"/>
  <c r="AX186" i="1"/>
  <c r="AP185" i="1" a="1"/>
  <c r="AP185" i="1" s="1"/>
  <c r="AK185" i="1" a="1"/>
  <c r="AK185" i="1" s="1"/>
  <c r="AV186" i="1"/>
  <c r="D186" i="1"/>
  <c r="E186" i="1" s="1"/>
  <c r="AH185" i="1" a="1"/>
  <c r="AH185" i="1" s="1"/>
  <c r="AL185" i="1" a="1"/>
  <c r="AL185" i="1" s="1"/>
  <c r="F183" i="1"/>
  <c r="G183" i="1"/>
  <c r="W185" i="1"/>
  <c r="BD185" i="1"/>
  <c r="Y185" i="1"/>
  <c r="BF185" i="1"/>
  <c r="Z185" i="1"/>
  <c r="BG185" i="1"/>
  <c r="C186" i="1"/>
  <c r="AM186" i="1" s="1" a="1"/>
  <c r="AM186" i="1" s="1"/>
  <c r="AA185" i="1"/>
  <c r="BH185" i="1"/>
  <c r="B185" i="1"/>
  <c r="AC185" i="1"/>
  <c r="BJ185" i="1"/>
  <c r="AE185" i="1"/>
  <c r="BL185" i="1"/>
  <c r="V185" i="1"/>
  <c r="BC185" i="1"/>
  <c r="X185" i="1"/>
  <c r="BE185" i="1"/>
  <c r="AB185" i="1"/>
  <c r="BI185" i="1"/>
  <c r="AD185" i="1"/>
  <c r="BK185" i="1"/>
  <c r="A187" i="1"/>
  <c r="I185" i="1" l="1"/>
  <c r="H185" i="1" s="1"/>
  <c r="AL186" i="1" a="1"/>
  <c r="AL186" i="1" s="1"/>
  <c r="AH186" i="1" a="1"/>
  <c r="AH186" i="1" s="1"/>
  <c r="R187" i="1"/>
  <c r="K187" i="1"/>
  <c r="S187" i="1"/>
  <c r="L187" i="1"/>
  <c r="T187" i="1"/>
  <c r="M187" i="1"/>
  <c r="N187" i="1"/>
  <c r="O187" i="1"/>
  <c r="P187" i="1"/>
  <c r="Q187" i="1"/>
  <c r="AP186" i="1" a="1"/>
  <c r="AP186" i="1" s="1"/>
  <c r="AY187" i="1"/>
  <c r="AX187" i="1"/>
  <c r="AS187" i="1"/>
  <c r="AJ186" i="1" a="1"/>
  <c r="AJ186" i="1" s="1"/>
  <c r="AU187" i="1"/>
  <c r="AG186" i="1" a="1"/>
  <c r="AG186" i="1" s="1"/>
  <c r="AN186" i="1" a="1"/>
  <c r="AN186" i="1" s="1"/>
  <c r="BA187" i="1"/>
  <c r="AT187" i="1"/>
  <c r="AZ187" i="1"/>
  <c r="AR187" i="1"/>
  <c r="D187" i="1"/>
  <c r="E187" i="1" s="1"/>
  <c r="AV187" i="1"/>
  <c r="AI186" i="1" a="1"/>
  <c r="AI186" i="1" s="1"/>
  <c r="AW187" i="1"/>
  <c r="AK186" i="1" a="1"/>
  <c r="AK186" i="1" s="1"/>
  <c r="AO186" i="1" a="1"/>
  <c r="AO186" i="1" s="1"/>
  <c r="F184" i="1"/>
  <c r="G184" i="1"/>
  <c r="AD186" i="1"/>
  <c r="BK186" i="1"/>
  <c r="Z186" i="1"/>
  <c r="BG186" i="1"/>
  <c r="AC186" i="1"/>
  <c r="BJ186" i="1"/>
  <c r="AB186" i="1"/>
  <c r="BI186" i="1"/>
  <c r="V186" i="1"/>
  <c r="BC186" i="1"/>
  <c r="I186" i="1" s="1"/>
  <c r="AA186" i="1"/>
  <c r="BH186" i="1"/>
  <c r="Y186" i="1"/>
  <c r="BF186" i="1"/>
  <c r="B186" i="1"/>
  <c r="C187" i="1"/>
  <c r="AM187" i="1" s="1" a="1"/>
  <c r="AM187" i="1" s="1"/>
  <c r="AE186" i="1"/>
  <c r="BL186" i="1"/>
  <c r="W186" i="1"/>
  <c r="BD186" i="1"/>
  <c r="X186" i="1"/>
  <c r="BE186" i="1"/>
  <c r="A188" i="1"/>
  <c r="H186" i="1" l="1"/>
  <c r="F185" i="1"/>
  <c r="AO187" i="1" a="1"/>
  <c r="AO187" i="1" s="1"/>
  <c r="P188" i="1"/>
  <c r="Q188" i="1"/>
  <c r="R188" i="1"/>
  <c r="K188" i="1"/>
  <c r="S188" i="1"/>
  <c r="L188" i="1"/>
  <c r="T188" i="1"/>
  <c r="M188" i="1"/>
  <c r="N188" i="1"/>
  <c r="O188" i="1"/>
  <c r="AK187" i="1" a="1"/>
  <c r="AK187" i="1" s="1"/>
  <c r="AG187" i="1" a="1"/>
  <c r="AG187" i="1" s="1"/>
  <c r="AG188" i="1" s="1" a="1"/>
  <c r="AG188" i="1" s="1"/>
  <c r="AR188" i="1"/>
  <c r="AH187" i="1" a="1"/>
  <c r="AH187" i="1" s="1"/>
  <c r="AZ188" i="1"/>
  <c r="AS188" i="1"/>
  <c r="AW188" i="1"/>
  <c r="AP187" i="1" a="1"/>
  <c r="AP187" i="1" s="1"/>
  <c r="AP188" i="1" s="1" a="1"/>
  <c r="AP188" i="1" s="1"/>
  <c r="AJ187" i="1" a="1"/>
  <c r="AJ187" i="1" s="1"/>
  <c r="AI187" i="1" a="1"/>
  <c r="AI187" i="1" s="1"/>
  <c r="AT188" i="1"/>
  <c r="AX188" i="1"/>
  <c r="D188" i="1"/>
  <c r="E188" i="1" s="1"/>
  <c r="AV188" i="1"/>
  <c r="BA188" i="1"/>
  <c r="AL187" i="1" a="1"/>
  <c r="AL187" i="1" s="1"/>
  <c r="F186" i="1"/>
  <c r="AN187" i="1" a="1"/>
  <c r="AN187" i="1" s="1"/>
  <c r="AY188" i="1"/>
  <c r="AU188" i="1"/>
  <c r="G185" i="1"/>
  <c r="C188" i="1"/>
  <c r="AM188" i="1" s="1" a="1"/>
  <c r="AM188" i="1" s="1"/>
  <c r="B187" i="1"/>
  <c r="AE187" i="1"/>
  <c r="BL187" i="1"/>
  <c r="AC187" i="1"/>
  <c r="BJ187" i="1"/>
  <c r="Z187" i="1"/>
  <c r="BG187" i="1"/>
  <c r="X187" i="1"/>
  <c r="BE187" i="1"/>
  <c r="AD187" i="1"/>
  <c r="BK187" i="1"/>
  <c r="AA187" i="1"/>
  <c r="BH187" i="1"/>
  <c r="Y187" i="1"/>
  <c r="BF187" i="1"/>
  <c r="AB187" i="1"/>
  <c r="BI187" i="1"/>
  <c r="V187" i="1"/>
  <c r="BC187" i="1"/>
  <c r="W187" i="1"/>
  <c r="BD187" i="1"/>
  <c r="A189" i="1"/>
  <c r="I187" i="1" l="1"/>
  <c r="H187" i="1" s="1"/>
  <c r="B188" i="1"/>
  <c r="N189" i="1"/>
  <c r="O189" i="1"/>
  <c r="P189" i="1"/>
  <c r="Q189" i="1"/>
  <c r="R189" i="1"/>
  <c r="K189" i="1"/>
  <c r="S189" i="1"/>
  <c r="L189" i="1"/>
  <c r="M189" i="1"/>
  <c r="T189" i="1"/>
  <c r="AI188" i="1" a="1"/>
  <c r="AI188" i="1" s="1"/>
  <c r="AL188" i="1" a="1"/>
  <c r="AL188" i="1" s="1"/>
  <c r="AS189" i="1"/>
  <c r="AU189" i="1"/>
  <c r="AV189" i="1"/>
  <c r="AT189" i="1"/>
  <c r="AZ189" i="1"/>
  <c r="AY189" i="1"/>
  <c r="AN188" i="1" a="1"/>
  <c r="AN188" i="1" s="1"/>
  <c r="AW189" i="1"/>
  <c r="AR189" i="1"/>
  <c r="AH188" i="1" a="1"/>
  <c r="AH188" i="1" s="1"/>
  <c r="AJ188" i="1" a="1"/>
  <c r="AJ188" i="1" s="1"/>
  <c r="D189" i="1"/>
  <c r="E189" i="1" s="1"/>
  <c r="AK188" i="1" a="1"/>
  <c r="AK188" i="1" s="1"/>
  <c r="AO188" i="1" a="1"/>
  <c r="AO188" i="1" s="1"/>
  <c r="BA189" i="1"/>
  <c r="AX189" i="1"/>
  <c r="G186" i="1"/>
  <c r="AC188" i="1"/>
  <c r="BJ188" i="1"/>
  <c r="AE188" i="1"/>
  <c r="BL188" i="1"/>
  <c r="V188" i="1"/>
  <c r="BC188" i="1"/>
  <c r="I188" i="1" s="1"/>
  <c r="AA188" i="1"/>
  <c r="BH188" i="1"/>
  <c r="W188" i="1"/>
  <c r="BD188" i="1"/>
  <c r="AD188" i="1"/>
  <c r="BK188" i="1"/>
  <c r="Y188" i="1"/>
  <c r="BF188" i="1"/>
  <c r="X188" i="1"/>
  <c r="BE188" i="1"/>
  <c r="Z188" i="1"/>
  <c r="BG188" i="1"/>
  <c r="AB188" i="1"/>
  <c r="BI188" i="1"/>
  <c r="C189" i="1"/>
  <c r="A190" i="1"/>
  <c r="H188" i="1" l="1"/>
  <c r="F187" i="1"/>
  <c r="L190" i="1"/>
  <c r="T190" i="1"/>
  <c r="M190" i="1"/>
  <c r="N190" i="1"/>
  <c r="O190" i="1"/>
  <c r="P190" i="1"/>
  <c r="Q190" i="1"/>
  <c r="R190" i="1"/>
  <c r="K190" i="1"/>
  <c r="S190" i="1"/>
  <c r="AL189" i="1" a="1"/>
  <c r="AL189" i="1" s="1"/>
  <c r="BA190" i="1"/>
  <c r="AY190" i="1"/>
  <c r="AM189" i="1" a="1"/>
  <c r="AM189" i="1" s="1"/>
  <c r="D190" i="1"/>
  <c r="E190" i="1" s="1"/>
  <c r="AJ189" i="1" a="1"/>
  <c r="AJ189" i="1" s="1"/>
  <c r="AS190" i="1"/>
  <c r="AX190" i="1"/>
  <c r="AH189" i="1" a="1"/>
  <c r="AH189" i="1" s="1"/>
  <c r="AZ190" i="1"/>
  <c r="AG189" i="1" a="1"/>
  <c r="AG189" i="1" s="1"/>
  <c r="AO189" i="1" a="1"/>
  <c r="AO189" i="1" s="1"/>
  <c r="AI189" i="1" a="1"/>
  <c r="AI189" i="1" s="1"/>
  <c r="AT190" i="1"/>
  <c r="AP189" i="1" a="1"/>
  <c r="AP189" i="1" s="1"/>
  <c r="AK189" i="1" a="1"/>
  <c r="AK189" i="1" s="1"/>
  <c r="AR190" i="1"/>
  <c r="AV190" i="1"/>
  <c r="AW190" i="1"/>
  <c r="AU190" i="1"/>
  <c r="AN189" i="1" a="1"/>
  <c r="AN189" i="1" s="1"/>
  <c r="F188" i="1"/>
  <c r="G187" i="1"/>
  <c r="AC189" i="1"/>
  <c r="BJ189" i="1"/>
  <c r="AB189" i="1"/>
  <c r="BI189" i="1"/>
  <c r="V189" i="1"/>
  <c r="BC189" i="1"/>
  <c r="I189" i="1" s="1"/>
  <c r="Y189" i="1"/>
  <c r="BF189" i="1"/>
  <c r="X189" i="1"/>
  <c r="BE189" i="1"/>
  <c r="W189" i="1"/>
  <c r="BD189" i="1"/>
  <c r="Z189" i="1"/>
  <c r="BG189" i="1"/>
  <c r="AD189" i="1"/>
  <c r="BK189" i="1"/>
  <c r="AE189" i="1"/>
  <c r="BL189" i="1"/>
  <c r="AA189" i="1"/>
  <c r="BH189" i="1"/>
  <c r="B189" i="1"/>
  <c r="A191" i="1"/>
  <c r="C190" i="1"/>
  <c r="AY191" i="1" s="1"/>
  <c r="H189" i="1" l="1"/>
  <c r="AI190" i="1" a="1"/>
  <c r="AI190" i="1" s="1"/>
  <c r="AG190" i="1" a="1"/>
  <c r="AG190" i="1" s="1"/>
  <c r="AO190" i="1" a="1"/>
  <c r="AO190" i="1" s="1"/>
  <c r="AW191" i="1"/>
  <c r="AN190" i="1" a="1"/>
  <c r="AN190" i="1" s="1"/>
  <c r="AU191" i="1"/>
  <c r="AS191" i="1"/>
  <c r="AP190" i="1" a="1"/>
  <c r="AP190" i="1" s="1"/>
  <c r="AT191" i="1"/>
  <c r="AJ190" i="1" a="1"/>
  <c r="AJ190" i="1" s="1"/>
  <c r="AL190" i="1" a="1"/>
  <c r="AL190" i="1" s="1"/>
  <c r="R191" i="1"/>
  <c r="K191" i="1"/>
  <c r="S191" i="1"/>
  <c r="L191" i="1"/>
  <c r="T191" i="1"/>
  <c r="M191" i="1"/>
  <c r="N191" i="1"/>
  <c r="O191" i="1"/>
  <c r="P191" i="1"/>
  <c r="Q191" i="1"/>
  <c r="AV191" i="1"/>
  <c r="AX191" i="1"/>
  <c r="AR191" i="1"/>
  <c r="AZ191" i="1"/>
  <c r="AM190" i="1" a="1"/>
  <c r="AM190" i="1" s="1"/>
  <c r="BA191" i="1"/>
  <c r="AK190" i="1" a="1"/>
  <c r="AK190" i="1" s="1"/>
  <c r="AH190" i="1" a="1"/>
  <c r="AH190" i="1" s="1"/>
  <c r="G188" i="1"/>
  <c r="X190" i="1"/>
  <c r="BE190" i="1"/>
  <c r="AE190" i="1"/>
  <c r="BL190" i="1"/>
  <c r="AB190" i="1"/>
  <c r="BI190" i="1"/>
  <c r="Z190" i="1"/>
  <c r="BG190" i="1"/>
  <c r="AC190" i="1"/>
  <c r="BJ190" i="1"/>
  <c r="V190" i="1"/>
  <c r="BC190" i="1"/>
  <c r="AD190" i="1"/>
  <c r="BK190" i="1"/>
  <c r="C191" i="1"/>
  <c r="AL191" i="1" s="1" a="1"/>
  <c r="AL191" i="1" s="1"/>
  <c r="D191" i="1"/>
  <c r="E191" i="1" s="1"/>
  <c r="Y190" i="1"/>
  <c r="BF190" i="1"/>
  <c r="W190" i="1"/>
  <c r="BD190" i="1"/>
  <c r="AA190" i="1"/>
  <c r="BH190" i="1"/>
  <c r="B190" i="1"/>
  <c r="A192" i="1"/>
  <c r="I190" i="1" l="1"/>
  <c r="H190" i="1" s="1"/>
  <c r="C192" i="1"/>
  <c r="P192" i="1"/>
  <c r="Q192" i="1"/>
  <c r="R192" i="1"/>
  <c r="K192" i="1"/>
  <c r="S192" i="1"/>
  <c r="L192" i="1"/>
  <c r="T192" i="1"/>
  <c r="M192" i="1"/>
  <c r="N192" i="1"/>
  <c r="O192" i="1"/>
  <c r="AL192" i="1" a="1"/>
  <c r="AL192" i="1" s="1"/>
  <c r="AG191" i="1" a="1"/>
  <c r="AG191" i="1" s="1"/>
  <c r="AG192" i="1" s="1" a="1"/>
  <c r="AG192" i="1" s="1"/>
  <c r="AO191" i="1" a="1"/>
  <c r="AO191" i="1" s="1"/>
  <c r="AO192" i="1" s="1" a="1"/>
  <c r="AO192" i="1" s="1"/>
  <c r="AU192" i="1"/>
  <c r="AU193" i="1" s="1"/>
  <c r="AJ191" i="1" a="1"/>
  <c r="AJ191" i="1" s="1"/>
  <c r="AJ192" i="1" s="1" a="1"/>
  <c r="AJ192" i="1" s="1"/>
  <c r="AM191" i="1" a="1"/>
  <c r="AM191" i="1" s="1"/>
  <c r="AM192" i="1" s="1" a="1"/>
  <c r="AM192" i="1" s="1"/>
  <c r="AS192" i="1"/>
  <c r="AS193" i="1" s="1"/>
  <c r="AK191" i="1" a="1"/>
  <c r="AK191" i="1" s="1"/>
  <c r="AK192" i="1" s="1" a="1"/>
  <c r="AK192" i="1" s="1"/>
  <c r="AZ192" i="1"/>
  <c r="AZ193" i="1" s="1"/>
  <c r="AT192" i="1"/>
  <c r="AT193" i="1" s="1"/>
  <c r="AR192" i="1"/>
  <c r="AR193" i="1" s="1"/>
  <c r="AY192" i="1"/>
  <c r="AY193" i="1" s="1"/>
  <c r="AW192" i="1"/>
  <c r="AW193" i="1" s="1"/>
  <c r="AX192" i="1"/>
  <c r="AX193" i="1" s="1"/>
  <c r="BA192" i="1"/>
  <c r="BA193" i="1" s="1"/>
  <c r="AI191" i="1" a="1"/>
  <c r="AI191" i="1" s="1"/>
  <c r="AI192" i="1" s="1" a="1"/>
  <c r="AI192" i="1" s="1"/>
  <c r="AP191" i="1" a="1"/>
  <c r="AP191" i="1" s="1"/>
  <c r="AP192" i="1" s="1" a="1"/>
  <c r="AP192" i="1" s="1"/>
  <c r="D192" i="1"/>
  <c r="E192" i="1" s="1"/>
  <c r="AH191" i="1" a="1"/>
  <c r="AH191" i="1" s="1"/>
  <c r="AH192" i="1" s="1" a="1"/>
  <c r="AH192" i="1" s="1"/>
  <c r="B191" i="1"/>
  <c r="AV192" i="1"/>
  <c r="AV193" i="1" s="1"/>
  <c r="AN191" i="1" a="1"/>
  <c r="AN191" i="1" s="1"/>
  <c r="AN192" i="1" s="1" a="1"/>
  <c r="AN192" i="1" s="1"/>
  <c r="F189" i="1"/>
  <c r="G189" i="1"/>
  <c r="W191" i="1"/>
  <c r="BD191" i="1"/>
  <c r="AA191" i="1"/>
  <c r="BH191" i="1"/>
  <c r="Y191" i="1"/>
  <c r="BF191" i="1"/>
  <c r="Z191" i="1"/>
  <c r="BG191" i="1"/>
  <c r="AD191" i="1"/>
  <c r="BK191" i="1"/>
  <c r="X191" i="1"/>
  <c r="BE191" i="1"/>
  <c r="V191" i="1"/>
  <c r="BC191" i="1"/>
  <c r="AE191" i="1"/>
  <c r="BL191" i="1"/>
  <c r="AB191" i="1"/>
  <c r="BI191" i="1"/>
  <c r="AC191" i="1"/>
  <c r="BJ191" i="1"/>
  <c r="A193" i="1"/>
  <c r="I191" i="1" l="1"/>
  <c r="H191" i="1" s="1"/>
  <c r="N193" i="1"/>
  <c r="O193" i="1"/>
  <c r="P193" i="1"/>
  <c r="Q193" i="1"/>
  <c r="R193" i="1"/>
  <c r="K193" i="1"/>
  <c r="S193" i="1"/>
  <c r="L193" i="1"/>
  <c r="M193" i="1"/>
  <c r="T193" i="1"/>
  <c r="D193" i="1"/>
  <c r="E193" i="1" s="1"/>
  <c r="F190" i="1"/>
  <c r="G190" i="1"/>
  <c r="AA192" i="1"/>
  <c r="BH192" i="1"/>
  <c r="V192" i="1"/>
  <c r="BC192" i="1"/>
  <c r="AD192" i="1"/>
  <c r="BK192" i="1"/>
  <c r="Y192" i="1"/>
  <c r="BF192" i="1"/>
  <c r="X192" i="1"/>
  <c r="BE192" i="1"/>
  <c r="AB192" i="1"/>
  <c r="BI192" i="1"/>
  <c r="Z192" i="1"/>
  <c r="BG192" i="1"/>
  <c r="B192" i="1"/>
  <c r="AE192" i="1"/>
  <c r="BL192" i="1"/>
  <c r="W192" i="1"/>
  <c r="BD192" i="1"/>
  <c r="C193" i="1"/>
  <c r="AN193" i="1" s="1" a="1"/>
  <c r="AN193" i="1" s="1"/>
  <c r="AC192" i="1"/>
  <c r="BJ192" i="1"/>
  <c r="A194" i="1"/>
  <c r="C194" i="1"/>
  <c r="I192" i="1" l="1"/>
  <c r="H192" i="1" s="1"/>
  <c r="H193" i="1" s="1"/>
  <c r="L194" i="1"/>
  <c r="T194" i="1"/>
  <c r="M194" i="1"/>
  <c r="N194" i="1"/>
  <c r="O194" i="1"/>
  <c r="P194" i="1"/>
  <c r="Q194" i="1"/>
  <c r="R194" i="1"/>
  <c r="S194" i="1"/>
  <c r="K194" i="1"/>
  <c r="B193" i="1"/>
  <c r="AN194" i="1" a="1"/>
  <c r="AN194" i="1" s="1"/>
  <c r="AT194" i="1"/>
  <c r="AT195" i="1" s="1"/>
  <c r="AM193" i="1" a="1"/>
  <c r="AM193" i="1" s="1"/>
  <c r="AM194" i="1" s="1" a="1"/>
  <c r="AM194" i="1" s="1"/>
  <c r="AL193" i="1" a="1"/>
  <c r="AL193" i="1" s="1"/>
  <c r="AL194" i="1" s="1" a="1"/>
  <c r="AL194" i="1" s="1"/>
  <c r="AO193" i="1" a="1"/>
  <c r="AO193" i="1" s="1"/>
  <c r="AO194" i="1" s="1" a="1"/>
  <c r="AO194" i="1" s="1"/>
  <c r="AX194" i="1"/>
  <c r="AX195" i="1" s="1"/>
  <c r="AR194" i="1"/>
  <c r="AR195" i="1" s="1"/>
  <c r="AS194" i="1"/>
  <c r="AS195" i="1" s="1"/>
  <c r="AZ194" i="1"/>
  <c r="AZ195" i="1" s="1"/>
  <c r="AP193" i="1" a="1"/>
  <c r="AP193" i="1" s="1"/>
  <c r="AP194" i="1" s="1" a="1"/>
  <c r="AP194" i="1" s="1"/>
  <c r="AU194" i="1"/>
  <c r="AU195" i="1" s="1"/>
  <c r="BA194" i="1"/>
  <c r="BA195" i="1" s="1"/>
  <c r="AY194" i="1"/>
  <c r="AY195" i="1" s="1"/>
  <c r="AV194" i="1"/>
  <c r="AV195" i="1" s="1"/>
  <c r="AJ193" i="1" a="1"/>
  <c r="AJ193" i="1" s="1"/>
  <c r="AJ194" i="1" s="1" a="1"/>
  <c r="AJ194" i="1" s="1"/>
  <c r="AK193" i="1" a="1"/>
  <c r="AK193" i="1" s="1"/>
  <c r="AK194" i="1" s="1" a="1"/>
  <c r="AK194" i="1" s="1"/>
  <c r="AW194" i="1"/>
  <c r="AW195" i="1" s="1"/>
  <c r="AI193" i="1" a="1"/>
  <c r="AI193" i="1" s="1"/>
  <c r="AI194" i="1" s="1" a="1"/>
  <c r="AI194" i="1" s="1"/>
  <c r="D194" i="1"/>
  <c r="E194" i="1" s="1"/>
  <c r="AG193" i="1" a="1"/>
  <c r="AG193" i="1" s="1"/>
  <c r="AG194" i="1" s="1" a="1"/>
  <c r="AG194" i="1" s="1"/>
  <c r="AH193" i="1" a="1"/>
  <c r="AH193" i="1" s="1"/>
  <c r="AH194" i="1" s="1" a="1"/>
  <c r="AH194" i="1" s="1"/>
  <c r="F191" i="1"/>
  <c r="G191" i="1"/>
  <c r="AE193" i="1"/>
  <c r="BL193" i="1"/>
  <c r="AA193" i="1"/>
  <c r="BH193" i="1"/>
  <c r="AB193" i="1"/>
  <c r="BI193" i="1"/>
  <c r="V193" i="1"/>
  <c r="BC193" i="1"/>
  <c r="I193" i="1" s="1"/>
  <c r="AD193" i="1"/>
  <c r="BK193" i="1"/>
  <c r="Y193" i="1"/>
  <c r="BF193" i="1"/>
  <c r="X193" i="1"/>
  <c r="BE193" i="1"/>
  <c r="AC193" i="1"/>
  <c r="BJ193" i="1"/>
  <c r="Z193" i="1"/>
  <c r="BG193" i="1"/>
  <c r="W193" i="1"/>
  <c r="BD193" i="1"/>
  <c r="A195" i="1"/>
  <c r="R195" i="1" l="1"/>
  <c r="K195" i="1"/>
  <c r="S195" i="1"/>
  <c r="L195" i="1"/>
  <c r="T195" i="1"/>
  <c r="M195" i="1"/>
  <c r="N195" i="1"/>
  <c r="O195" i="1"/>
  <c r="P195" i="1"/>
  <c r="Q195" i="1"/>
  <c r="D195" i="1"/>
  <c r="E195" i="1" s="1"/>
  <c r="C195" i="1"/>
  <c r="AN195" i="1" s="1" a="1"/>
  <c r="AN195" i="1" s="1"/>
  <c r="B194" i="1"/>
  <c r="F192" i="1"/>
  <c r="G192" i="1"/>
  <c r="AA194" i="1"/>
  <c r="BH194" i="1"/>
  <c r="Z194" i="1"/>
  <c r="BG194" i="1"/>
  <c r="AB194" i="1"/>
  <c r="BI194" i="1"/>
  <c r="Y194" i="1"/>
  <c r="BF194" i="1"/>
  <c r="AE194" i="1"/>
  <c r="BL194" i="1"/>
  <c r="AD194" i="1"/>
  <c r="BK194" i="1"/>
  <c r="AC194" i="1"/>
  <c r="BJ194" i="1"/>
  <c r="W194" i="1"/>
  <c r="BD194" i="1"/>
  <c r="V194" i="1"/>
  <c r="BC194" i="1"/>
  <c r="X194" i="1"/>
  <c r="BE194" i="1"/>
  <c r="A196" i="1"/>
  <c r="B195" i="1" s="1"/>
  <c r="I194" i="1" l="1"/>
  <c r="H194" i="1" s="1"/>
  <c r="P196" i="1"/>
  <c r="Q196" i="1"/>
  <c r="R196" i="1"/>
  <c r="K196" i="1"/>
  <c r="S196" i="1"/>
  <c r="L196" i="1"/>
  <c r="T196" i="1"/>
  <c r="M196" i="1"/>
  <c r="N196" i="1"/>
  <c r="O196" i="1"/>
  <c r="C196" i="1"/>
  <c r="AN196" i="1" s="1" a="1"/>
  <c r="AN196" i="1" s="1"/>
  <c r="AJ195" i="1" a="1"/>
  <c r="AJ195" i="1" s="1"/>
  <c r="AI195" i="1" a="1"/>
  <c r="AI195" i="1" s="1"/>
  <c r="AZ196" i="1"/>
  <c r="AR196" i="1"/>
  <c r="AW196" i="1"/>
  <c r="AL195" i="1" a="1"/>
  <c r="AL195" i="1" s="1"/>
  <c r="BA196" i="1"/>
  <c r="AT196" i="1"/>
  <c r="AO195" i="1" a="1"/>
  <c r="AO195" i="1" s="1"/>
  <c r="AS196" i="1"/>
  <c r="AX196" i="1"/>
  <c r="AU196" i="1"/>
  <c r="AH195" i="1" a="1"/>
  <c r="AH195" i="1" s="1"/>
  <c r="AP195" i="1" a="1"/>
  <c r="AP195" i="1" s="1"/>
  <c r="AY196" i="1"/>
  <c r="AK195" i="1" a="1"/>
  <c r="AK195" i="1" s="1"/>
  <c r="AV196" i="1"/>
  <c r="D196" i="1"/>
  <c r="E196" i="1" s="1"/>
  <c r="AM195" i="1" a="1"/>
  <c r="AM195" i="1" s="1"/>
  <c r="AG195" i="1" a="1"/>
  <c r="AG195" i="1" s="1"/>
  <c r="F193" i="1"/>
  <c r="G193" i="1"/>
  <c r="V195" i="1"/>
  <c r="BC195" i="1"/>
  <c r="W195" i="1"/>
  <c r="BD195" i="1"/>
  <c r="AC195" i="1"/>
  <c r="BJ195" i="1"/>
  <c r="AB195" i="1"/>
  <c r="BI195" i="1"/>
  <c r="X195" i="1"/>
  <c r="BE195" i="1"/>
  <c r="Y195" i="1"/>
  <c r="BF195" i="1"/>
  <c r="AA195" i="1"/>
  <c r="BH195" i="1"/>
  <c r="AE195" i="1"/>
  <c r="BL195" i="1"/>
  <c r="Z195" i="1"/>
  <c r="BG195" i="1"/>
  <c r="AD195" i="1"/>
  <c r="BK195" i="1"/>
  <c r="A197" i="1"/>
  <c r="I195" i="1" l="1"/>
  <c r="H195" i="1" s="1"/>
  <c r="AG196" i="1" a="1"/>
  <c r="AG196" i="1" s="1"/>
  <c r="AW197" i="1"/>
  <c r="AM196" i="1" a="1"/>
  <c r="AM196" i="1" s="1"/>
  <c r="AU197" i="1"/>
  <c r="AR197" i="1"/>
  <c r="AO196" i="1" a="1"/>
  <c r="AO196" i="1" s="1"/>
  <c r="AJ196" i="1" a="1"/>
  <c r="AJ196" i="1" s="1"/>
  <c r="AX197" i="1"/>
  <c r="AI196" i="1" a="1"/>
  <c r="AI196" i="1" s="1"/>
  <c r="AK196" i="1" a="1"/>
  <c r="AK196" i="1" s="1"/>
  <c r="AT197" i="1"/>
  <c r="N197" i="1"/>
  <c r="O197" i="1"/>
  <c r="P197" i="1"/>
  <c r="Q197" i="1"/>
  <c r="R197" i="1"/>
  <c r="K197" i="1"/>
  <c r="S197" i="1"/>
  <c r="T197" i="1"/>
  <c r="L197" i="1"/>
  <c r="M197" i="1"/>
  <c r="AP196" i="1" a="1"/>
  <c r="AP196" i="1" s="1"/>
  <c r="AL196" i="1" a="1"/>
  <c r="AL196" i="1" s="1"/>
  <c r="AZ197" i="1"/>
  <c r="AV197" i="1"/>
  <c r="AS197" i="1"/>
  <c r="AY197" i="1"/>
  <c r="BA197" i="1"/>
  <c r="AH196" i="1" a="1"/>
  <c r="AH196" i="1" s="1"/>
  <c r="D197" i="1"/>
  <c r="E197" i="1" s="1"/>
  <c r="F194" i="1"/>
  <c r="G194" i="1"/>
  <c r="C197" i="1"/>
  <c r="AK197" i="1" s="1" a="1"/>
  <c r="AK197" i="1" s="1"/>
  <c r="Y196" i="1"/>
  <c r="BF196" i="1"/>
  <c r="AA196" i="1"/>
  <c r="BH196" i="1"/>
  <c r="AE196" i="1"/>
  <c r="BL196" i="1"/>
  <c r="Z196" i="1"/>
  <c r="BG196" i="1"/>
  <c r="X196" i="1"/>
  <c r="BE196" i="1"/>
  <c r="W196" i="1"/>
  <c r="BD196" i="1"/>
  <c r="AC196" i="1"/>
  <c r="BJ196" i="1"/>
  <c r="V196" i="1"/>
  <c r="BC196" i="1"/>
  <c r="AB196" i="1"/>
  <c r="BI196" i="1"/>
  <c r="AD196" i="1"/>
  <c r="BK196" i="1"/>
  <c r="B196" i="1"/>
  <c r="A198" i="1"/>
  <c r="I196" i="1" l="1"/>
  <c r="H196" i="1" s="1"/>
  <c r="AV198" i="1"/>
  <c r="AO197" i="1" a="1"/>
  <c r="AO197" i="1" s="1"/>
  <c r="AN197" i="1" a="1"/>
  <c r="AN197" i="1" s="1"/>
  <c r="BA198" i="1"/>
  <c r="AZ198" i="1"/>
  <c r="AW198" i="1"/>
  <c r="L198" i="1"/>
  <c r="T198" i="1"/>
  <c r="M198" i="1"/>
  <c r="N198" i="1"/>
  <c r="O198" i="1"/>
  <c r="P198" i="1"/>
  <c r="Q198" i="1"/>
  <c r="K198" i="1"/>
  <c r="R198" i="1"/>
  <c r="S198" i="1"/>
  <c r="AL197" i="1" a="1"/>
  <c r="AL197" i="1" s="1"/>
  <c r="AM197" i="1" a="1"/>
  <c r="AM197" i="1" s="1"/>
  <c r="AX198" i="1"/>
  <c r="AY198" i="1"/>
  <c r="AR198" i="1"/>
  <c r="AG197" i="1" a="1"/>
  <c r="AG197" i="1" s="1"/>
  <c r="AG198" i="1" s="1" a="1"/>
  <c r="AG198" i="1" s="1"/>
  <c r="AJ197" i="1" a="1"/>
  <c r="AJ197" i="1" s="1"/>
  <c r="AU198" i="1"/>
  <c r="AT198" i="1"/>
  <c r="AS198" i="1"/>
  <c r="AP197" i="1" a="1"/>
  <c r="AP197" i="1" s="1"/>
  <c r="D198" i="1"/>
  <c r="E198" i="1" s="1"/>
  <c r="AI197" i="1" a="1"/>
  <c r="AI197" i="1" s="1"/>
  <c r="AI198" i="1" s="1" a="1"/>
  <c r="AI198" i="1" s="1"/>
  <c r="AH197" i="1" a="1"/>
  <c r="AH197" i="1" s="1"/>
  <c r="AH198" i="1" s="1" a="1"/>
  <c r="AH198" i="1" s="1"/>
  <c r="AV199" i="1"/>
  <c r="F195" i="1"/>
  <c r="G195" i="1"/>
  <c r="C198" i="1"/>
  <c r="AK198" i="1" s="1" a="1"/>
  <c r="AK198" i="1" s="1"/>
  <c r="AB197" i="1"/>
  <c r="BI197" i="1"/>
  <c r="V197" i="1"/>
  <c r="BC197" i="1"/>
  <c r="I197" i="1" s="1"/>
  <c r="AD197" i="1"/>
  <c r="BK197" i="1"/>
  <c r="AC197" i="1"/>
  <c r="BJ197" i="1"/>
  <c r="AE197" i="1"/>
  <c r="BL197" i="1"/>
  <c r="X197" i="1"/>
  <c r="BE197" i="1"/>
  <c r="Y197" i="1"/>
  <c r="BF197" i="1"/>
  <c r="AA197" i="1"/>
  <c r="BH197" i="1"/>
  <c r="W197" i="1"/>
  <c r="BD197" i="1"/>
  <c r="Z197" i="1"/>
  <c r="BG197" i="1"/>
  <c r="B197" i="1"/>
  <c r="A199" i="1"/>
  <c r="H197" i="1" l="1"/>
  <c r="F196" i="1"/>
  <c r="AL198" i="1" a="1"/>
  <c r="AL198" i="1" s="1"/>
  <c r="R199" i="1"/>
  <c r="K199" i="1"/>
  <c r="S199" i="1"/>
  <c r="L199" i="1"/>
  <c r="T199" i="1"/>
  <c r="M199" i="1"/>
  <c r="N199" i="1"/>
  <c r="O199" i="1"/>
  <c r="P199" i="1"/>
  <c r="Q199" i="1"/>
  <c r="AN198" i="1" a="1"/>
  <c r="AN198" i="1" s="1"/>
  <c r="AM198" i="1" a="1"/>
  <c r="AM198" i="1" s="1"/>
  <c r="F197" i="1"/>
  <c r="AJ198" i="1" a="1"/>
  <c r="AJ198" i="1" s="1"/>
  <c r="AP198" i="1" a="1"/>
  <c r="AP198" i="1" s="1"/>
  <c r="AW199" i="1"/>
  <c r="AY199" i="1"/>
  <c r="AR199" i="1"/>
  <c r="AS199" i="1"/>
  <c r="AU199" i="1"/>
  <c r="BA199" i="1"/>
  <c r="D199" i="1"/>
  <c r="E199" i="1" s="1"/>
  <c r="AX199" i="1"/>
  <c r="AZ199" i="1"/>
  <c r="AT199" i="1"/>
  <c r="AO198" i="1" a="1"/>
  <c r="AO198" i="1" s="1"/>
  <c r="G196" i="1"/>
  <c r="B198" i="1"/>
  <c r="AB198" i="1"/>
  <c r="BI198" i="1"/>
  <c r="AD198" i="1"/>
  <c r="BK198" i="1"/>
  <c r="W198" i="1"/>
  <c r="BD198" i="1"/>
  <c r="AE198" i="1"/>
  <c r="BL198" i="1"/>
  <c r="AC198" i="1"/>
  <c r="BJ198" i="1"/>
  <c r="V198" i="1"/>
  <c r="BC198" i="1"/>
  <c r="X198" i="1"/>
  <c r="BE198" i="1"/>
  <c r="AA198" i="1"/>
  <c r="BH198" i="1"/>
  <c r="Z198" i="1"/>
  <c r="BG198" i="1"/>
  <c r="Y198" i="1"/>
  <c r="BF198" i="1"/>
  <c r="C199" i="1"/>
  <c r="AK199" i="1" s="1" a="1"/>
  <c r="AK199" i="1" s="1"/>
  <c r="A200" i="1"/>
  <c r="I198" i="1" l="1"/>
  <c r="H198" i="1" s="1"/>
  <c r="P200" i="1"/>
  <c r="Q200" i="1"/>
  <c r="R200" i="1"/>
  <c r="K200" i="1"/>
  <c r="S200" i="1"/>
  <c r="L200" i="1"/>
  <c r="T200" i="1"/>
  <c r="M200" i="1"/>
  <c r="N200" i="1"/>
  <c r="O200" i="1"/>
  <c r="AG199" i="1" a="1"/>
  <c r="AG199" i="1" s="1"/>
  <c r="AR200" i="1"/>
  <c r="AN199" i="1" a="1"/>
  <c r="AN199" i="1" s="1"/>
  <c r="AP199" i="1" a="1"/>
  <c r="AP199" i="1" s="1"/>
  <c r="BA200" i="1"/>
  <c r="AV200" i="1"/>
  <c r="AO199" i="1" a="1"/>
  <c r="AO199" i="1" s="1"/>
  <c r="AT200" i="1"/>
  <c r="AZ200" i="1"/>
  <c r="AU200" i="1"/>
  <c r="AY200" i="1"/>
  <c r="AI199" i="1" a="1"/>
  <c r="AI199" i="1" s="1"/>
  <c r="AS200" i="1"/>
  <c r="AW200" i="1"/>
  <c r="AX200" i="1"/>
  <c r="AJ199" i="1" a="1"/>
  <c r="AJ199" i="1" s="1"/>
  <c r="AM199" i="1" a="1"/>
  <c r="AM199" i="1" s="1"/>
  <c r="D200" i="1"/>
  <c r="E200" i="1" s="1"/>
  <c r="AH199" i="1" a="1"/>
  <c r="AH199" i="1" s="1"/>
  <c r="AL199" i="1" a="1"/>
  <c r="AL199" i="1" s="1"/>
  <c r="G197" i="1"/>
  <c r="C200" i="1"/>
  <c r="AK200" i="1" s="1" a="1"/>
  <c r="AK200" i="1" s="1"/>
  <c r="AC199" i="1"/>
  <c r="BJ199" i="1"/>
  <c r="AD199" i="1"/>
  <c r="BK199" i="1"/>
  <c r="W199" i="1"/>
  <c r="BD199" i="1"/>
  <c r="AA199" i="1"/>
  <c r="BH199" i="1"/>
  <c r="V199" i="1"/>
  <c r="BC199" i="1"/>
  <c r="AB199" i="1"/>
  <c r="BI199" i="1"/>
  <c r="X199" i="1"/>
  <c r="BE199" i="1"/>
  <c r="AE199" i="1"/>
  <c r="BL199" i="1"/>
  <c r="Z199" i="1"/>
  <c r="BG199" i="1"/>
  <c r="Y199" i="1"/>
  <c r="BF199" i="1"/>
  <c r="B199" i="1"/>
  <c r="A201" i="1"/>
  <c r="C201" i="1" s="1"/>
  <c r="F198" i="1" l="1"/>
  <c r="I199" i="1"/>
  <c r="H199" i="1" s="1"/>
  <c r="B200" i="1"/>
  <c r="N201" i="1"/>
  <c r="O201" i="1"/>
  <c r="P201" i="1"/>
  <c r="Q201" i="1"/>
  <c r="R201" i="1"/>
  <c r="K201" i="1"/>
  <c r="S201" i="1"/>
  <c r="L201" i="1"/>
  <c r="M201" i="1"/>
  <c r="T201" i="1"/>
  <c r="AL200" i="1" a="1"/>
  <c r="AL200" i="1" s="1"/>
  <c r="AH200" i="1" a="1"/>
  <c r="AH200" i="1" s="1"/>
  <c r="AX201" i="1"/>
  <c r="AO200" i="1" a="1"/>
  <c r="AO200" i="1" s="1"/>
  <c r="AW201" i="1"/>
  <c r="AV201" i="1"/>
  <c r="AS201" i="1"/>
  <c r="BA201" i="1"/>
  <c r="AI200" i="1" a="1"/>
  <c r="AI200" i="1" s="1"/>
  <c r="AP200" i="1" a="1"/>
  <c r="AP200" i="1" s="1"/>
  <c r="AY201" i="1"/>
  <c r="AN200" i="1" a="1"/>
  <c r="AN200" i="1" s="1"/>
  <c r="AU201" i="1"/>
  <c r="AR201" i="1"/>
  <c r="AM200" i="1" a="1"/>
  <c r="AM200" i="1" s="1"/>
  <c r="AZ201" i="1"/>
  <c r="AG200" i="1" a="1"/>
  <c r="AG200" i="1" s="1"/>
  <c r="D201" i="1"/>
  <c r="E201" i="1" s="1"/>
  <c r="AJ200" i="1" a="1"/>
  <c r="AJ200" i="1" s="1"/>
  <c r="AT201" i="1"/>
  <c r="G198" i="1"/>
  <c r="AC200" i="1"/>
  <c r="BJ200" i="1"/>
  <c r="AB200" i="1"/>
  <c r="BI200" i="1"/>
  <c r="V200" i="1"/>
  <c r="BC200" i="1"/>
  <c r="Y200" i="1"/>
  <c r="BF200" i="1"/>
  <c r="AD200" i="1"/>
  <c r="BK200" i="1"/>
  <c r="AA200" i="1"/>
  <c r="BH200" i="1"/>
  <c r="AE200" i="1"/>
  <c r="BL200" i="1"/>
  <c r="X200" i="1"/>
  <c r="BE200" i="1"/>
  <c r="W200" i="1"/>
  <c r="BD200" i="1"/>
  <c r="Z200" i="1"/>
  <c r="BG200" i="1"/>
  <c r="A202" i="1"/>
  <c r="F199" i="1" l="1"/>
  <c r="I200" i="1"/>
  <c r="H200" i="1" s="1"/>
  <c r="L202" i="1"/>
  <c r="T202" i="1"/>
  <c r="M202" i="1"/>
  <c r="N202" i="1"/>
  <c r="O202" i="1"/>
  <c r="P202" i="1"/>
  <c r="Q202" i="1"/>
  <c r="K202" i="1"/>
  <c r="R202" i="1"/>
  <c r="S202" i="1"/>
  <c r="AK201" i="1" a="1"/>
  <c r="AK201" i="1" s="1"/>
  <c r="AV202" i="1" s="1"/>
  <c r="AM201" i="1" a="1"/>
  <c r="AM201" i="1" s="1"/>
  <c r="AH201" i="1" a="1"/>
  <c r="AH201" i="1" s="1"/>
  <c r="AN201" i="1" a="1"/>
  <c r="AN201" i="1" s="1"/>
  <c r="AO201" i="1" a="1"/>
  <c r="AO201" i="1" s="1"/>
  <c r="AJ201" i="1" a="1"/>
  <c r="AJ201" i="1" s="1"/>
  <c r="AI201" i="1" a="1"/>
  <c r="AI201" i="1" s="1"/>
  <c r="AL201" i="1" a="1"/>
  <c r="AL201" i="1" s="1"/>
  <c r="AP201" i="1" a="1"/>
  <c r="AP201" i="1" s="1"/>
  <c r="AG201" i="1" a="1"/>
  <c r="AG201" i="1" s="1"/>
  <c r="G199" i="1"/>
  <c r="V201" i="1"/>
  <c r="BC201" i="1"/>
  <c r="Z201" i="1"/>
  <c r="BG201" i="1"/>
  <c r="AB201" i="1"/>
  <c r="BI201" i="1"/>
  <c r="AC201" i="1"/>
  <c r="BJ201" i="1"/>
  <c r="AD201" i="1"/>
  <c r="BK201" i="1"/>
  <c r="W201" i="1"/>
  <c r="BD201" i="1"/>
  <c r="AA201" i="1"/>
  <c r="BH201" i="1"/>
  <c r="X201" i="1"/>
  <c r="BE201" i="1"/>
  <c r="Y201" i="1"/>
  <c r="BF201" i="1"/>
  <c r="C202" i="1"/>
  <c r="AK202" i="1" s="1" a="1"/>
  <c r="AK202" i="1" s="1"/>
  <c r="D202" i="1"/>
  <c r="E202" i="1" s="1"/>
  <c r="AE201" i="1"/>
  <c r="BL201" i="1"/>
  <c r="B201" i="1"/>
  <c r="A203" i="1"/>
  <c r="F200" i="1" l="1"/>
  <c r="I201" i="1"/>
  <c r="H201" i="1" s="1"/>
  <c r="H202" i="1" s="1"/>
  <c r="R203" i="1"/>
  <c r="K203" i="1"/>
  <c r="S203" i="1"/>
  <c r="L203" i="1"/>
  <c r="T203" i="1"/>
  <c r="M203" i="1"/>
  <c r="N203" i="1"/>
  <c r="O203" i="1"/>
  <c r="P203" i="1"/>
  <c r="Q203" i="1"/>
  <c r="D203" i="1"/>
  <c r="E203" i="1" s="1"/>
  <c r="AV203" i="1"/>
  <c r="AJ202" i="1" a="1"/>
  <c r="AJ202" i="1" s="1"/>
  <c r="AU202" i="1"/>
  <c r="AU203" i="1" s="1"/>
  <c r="AO202" i="1" a="1"/>
  <c r="AO202" i="1" s="1"/>
  <c r="AZ202" i="1"/>
  <c r="AZ203" i="1" s="1"/>
  <c r="AI202" i="1" a="1"/>
  <c r="AI202" i="1" s="1"/>
  <c r="AT202" i="1"/>
  <c r="AT203" i="1" s="1"/>
  <c r="AN202" i="1" a="1"/>
  <c r="AN202" i="1" s="1"/>
  <c r="AY202" i="1"/>
  <c r="AY203" i="1" s="1"/>
  <c r="AG202" i="1" a="1"/>
  <c r="AG202" i="1" s="1"/>
  <c r="AR202" i="1"/>
  <c r="AR203" i="1" s="1"/>
  <c r="AH202" i="1" a="1"/>
  <c r="AH202" i="1" s="1"/>
  <c r="AS202" i="1"/>
  <c r="AS203" i="1" s="1"/>
  <c r="AP202" i="1" a="1"/>
  <c r="AP202" i="1" s="1"/>
  <c r="BA202" i="1"/>
  <c r="BA203" i="1" s="1"/>
  <c r="AL202" i="1" a="1"/>
  <c r="AL202" i="1" s="1"/>
  <c r="AW202" i="1"/>
  <c r="AW203" i="1" s="1"/>
  <c r="AM202" i="1" a="1"/>
  <c r="AM202" i="1" s="1"/>
  <c r="AX202" i="1"/>
  <c r="AX203" i="1" s="1"/>
  <c r="G200" i="1"/>
  <c r="AC202" i="1"/>
  <c r="BJ202" i="1"/>
  <c r="Y202" i="1"/>
  <c r="BF202" i="1"/>
  <c r="X202" i="1"/>
  <c r="BE202" i="1"/>
  <c r="Z202" i="1"/>
  <c r="BG202" i="1"/>
  <c r="AE202" i="1"/>
  <c r="BL202" i="1"/>
  <c r="W202" i="1"/>
  <c r="BD202" i="1"/>
  <c r="AA202" i="1"/>
  <c r="BH202" i="1"/>
  <c r="AB202" i="1"/>
  <c r="BI202" i="1"/>
  <c r="AD202" i="1"/>
  <c r="BK202" i="1"/>
  <c r="B202" i="1"/>
  <c r="C203" i="1"/>
  <c r="AK203" i="1" s="1" a="1"/>
  <c r="AK203" i="1" s="1"/>
  <c r="V202" i="1"/>
  <c r="BC202" i="1"/>
  <c r="I202" i="1" s="1"/>
  <c r="A204" i="1"/>
  <c r="C204" i="1" l="1"/>
  <c r="P204" i="1"/>
  <c r="Q204" i="1"/>
  <c r="R204" i="1"/>
  <c r="K204" i="1"/>
  <c r="S204" i="1"/>
  <c r="L204" i="1"/>
  <c r="T204" i="1"/>
  <c r="M204" i="1"/>
  <c r="N204" i="1"/>
  <c r="O204" i="1"/>
  <c r="AK204" i="1" a="1"/>
  <c r="AK204" i="1" s="1"/>
  <c r="AI203" i="1" a="1"/>
  <c r="AI203" i="1" s="1"/>
  <c r="AI204" i="1" s="1" a="1"/>
  <c r="AI204" i="1" s="1"/>
  <c r="AX204" i="1"/>
  <c r="AX205" i="1" s="1"/>
  <c r="AH203" i="1" a="1"/>
  <c r="AH203" i="1" s="1"/>
  <c r="AH204" i="1" s="1" a="1"/>
  <c r="AH204" i="1" s="1"/>
  <c r="AO203" i="1" a="1"/>
  <c r="AO203" i="1" s="1"/>
  <c r="AO204" i="1" s="1" a="1"/>
  <c r="AO204" i="1" s="1"/>
  <c r="AG203" i="1" a="1"/>
  <c r="AG203" i="1" s="1"/>
  <c r="AG204" i="1" s="1" a="1"/>
  <c r="AG204" i="1" s="1"/>
  <c r="AJ203" i="1" a="1"/>
  <c r="AJ203" i="1" s="1"/>
  <c r="AJ204" i="1" s="1" a="1"/>
  <c r="AJ204" i="1" s="1"/>
  <c r="AU204" i="1"/>
  <c r="AU205" i="1" s="1"/>
  <c r="AW204" i="1"/>
  <c r="AW205" i="1" s="1"/>
  <c r="AY204" i="1"/>
  <c r="AY205" i="1" s="1"/>
  <c r="AV204" i="1"/>
  <c r="AV205" i="1" s="1"/>
  <c r="B203" i="1"/>
  <c r="AL203" i="1" a="1"/>
  <c r="AL203" i="1" s="1"/>
  <c r="AL204" i="1" s="1" a="1"/>
  <c r="AL204" i="1" s="1"/>
  <c r="AN203" i="1" a="1"/>
  <c r="AN203" i="1" s="1"/>
  <c r="AN204" i="1" s="1" a="1"/>
  <c r="AN204" i="1" s="1"/>
  <c r="AR204" i="1"/>
  <c r="AR205" i="1" s="1"/>
  <c r="BA204" i="1"/>
  <c r="BA205" i="1" s="1"/>
  <c r="AT204" i="1"/>
  <c r="AT205" i="1" s="1"/>
  <c r="AM203" i="1" a="1"/>
  <c r="AM203" i="1" s="1"/>
  <c r="AM204" i="1" s="1" a="1"/>
  <c r="AM204" i="1" s="1"/>
  <c r="D204" i="1"/>
  <c r="E204" i="1" s="1"/>
  <c r="AP203" i="1" a="1"/>
  <c r="AP203" i="1" s="1"/>
  <c r="AP204" i="1" s="1" a="1"/>
  <c r="AP204" i="1" s="1"/>
  <c r="AS204" i="1"/>
  <c r="AS205" i="1" s="1"/>
  <c r="AZ204" i="1"/>
  <c r="AZ205" i="1" s="1"/>
  <c r="F201" i="1"/>
  <c r="G201" i="1"/>
  <c r="AB203" i="1"/>
  <c r="BI203" i="1"/>
  <c r="W203" i="1"/>
  <c r="BD203" i="1"/>
  <c r="V203" i="1"/>
  <c r="BC203" i="1"/>
  <c r="AE203" i="1"/>
  <c r="BL203" i="1"/>
  <c r="AA203" i="1"/>
  <c r="BH203" i="1"/>
  <c r="Y203" i="1"/>
  <c r="BF203" i="1"/>
  <c r="X203" i="1"/>
  <c r="BE203" i="1"/>
  <c r="AC203" i="1"/>
  <c r="BJ203" i="1"/>
  <c r="AD203" i="1"/>
  <c r="BK203" i="1"/>
  <c r="Z203" i="1"/>
  <c r="BG203" i="1"/>
  <c r="A205" i="1"/>
  <c r="I203" i="1" l="1"/>
  <c r="H203" i="1" s="1"/>
  <c r="N205" i="1"/>
  <c r="O205" i="1"/>
  <c r="P205" i="1"/>
  <c r="Q205" i="1"/>
  <c r="R205" i="1"/>
  <c r="K205" i="1"/>
  <c r="S205" i="1"/>
  <c r="L205" i="1"/>
  <c r="M205" i="1"/>
  <c r="T205" i="1"/>
  <c r="D205" i="1"/>
  <c r="E205" i="1" s="1"/>
  <c r="F202" i="1"/>
  <c r="G202" i="1"/>
  <c r="X204" i="1"/>
  <c r="BE204" i="1"/>
  <c r="AA204" i="1"/>
  <c r="BH204" i="1"/>
  <c r="Y204" i="1"/>
  <c r="BF204" i="1"/>
  <c r="AE204" i="1"/>
  <c r="BL204" i="1"/>
  <c r="AD204" i="1"/>
  <c r="BK204" i="1"/>
  <c r="AC204" i="1"/>
  <c r="BJ204" i="1"/>
  <c r="V204" i="1"/>
  <c r="BC204" i="1"/>
  <c r="I204" i="1" s="1"/>
  <c r="W204" i="1"/>
  <c r="BD204" i="1"/>
  <c r="Z204" i="1"/>
  <c r="BG204" i="1"/>
  <c r="AB204" i="1"/>
  <c r="BI204" i="1"/>
  <c r="A206" i="1"/>
  <c r="B204" i="1"/>
  <c r="C205" i="1"/>
  <c r="AK205" i="1" s="1" a="1"/>
  <c r="AK205" i="1" s="1"/>
  <c r="H204" i="1" l="1"/>
  <c r="L206" i="1"/>
  <c r="T206" i="1"/>
  <c r="M206" i="1"/>
  <c r="N206" i="1"/>
  <c r="O206" i="1"/>
  <c r="P206" i="1"/>
  <c r="Q206" i="1"/>
  <c r="R206" i="1"/>
  <c r="K206" i="1"/>
  <c r="S206" i="1"/>
  <c r="AW206" i="1"/>
  <c r="AT206" i="1"/>
  <c r="AP205" i="1" a="1"/>
  <c r="AP205" i="1" s="1"/>
  <c r="AH205" i="1" a="1"/>
  <c r="AH205" i="1" s="1"/>
  <c r="AN205" i="1" a="1"/>
  <c r="AN205" i="1" s="1"/>
  <c r="BA206" i="1"/>
  <c r="AY206" i="1"/>
  <c r="AL205" i="1" a="1"/>
  <c r="AL205" i="1" s="1"/>
  <c r="AM205" i="1" a="1"/>
  <c r="AM205" i="1" s="1"/>
  <c r="AG205" i="1" a="1"/>
  <c r="AG205" i="1" s="1"/>
  <c r="AX206" i="1"/>
  <c r="AJ205" i="1" a="1"/>
  <c r="AJ205" i="1" s="1"/>
  <c r="AV206" i="1"/>
  <c r="AR206" i="1"/>
  <c r="AS206" i="1"/>
  <c r="AU206" i="1"/>
  <c r="AI205" i="1" a="1"/>
  <c r="AI205" i="1" s="1"/>
  <c r="AO205" i="1" a="1"/>
  <c r="AO205" i="1" s="1"/>
  <c r="AZ206" i="1"/>
  <c r="F203" i="1"/>
  <c r="G203" i="1"/>
  <c r="C206" i="1"/>
  <c r="D206" i="1"/>
  <c r="E206" i="1" s="1"/>
  <c r="Y205" i="1"/>
  <c r="BF205" i="1"/>
  <c r="V205" i="1"/>
  <c r="BC205" i="1"/>
  <c r="Z205" i="1"/>
  <c r="BG205" i="1"/>
  <c r="AA205" i="1"/>
  <c r="BH205" i="1"/>
  <c r="AC205" i="1"/>
  <c r="BJ205" i="1"/>
  <c r="W205" i="1"/>
  <c r="BD205" i="1"/>
  <c r="AD205" i="1"/>
  <c r="BK205" i="1"/>
  <c r="X205" i="1"/>
  <c r="BE205" i="1"/>
  <c r="AE205" i="1"/>
  <c r="BL205" i="1"/>
  <c r="B205" i="1"/>
  <c r="AB205" i="1"/>
  <c r="BI205" i="1"/>
  <c r="A207" i="1"/>
  <c r="I205" i="1" l="1"/>
  <c r="AP206" i="1" a="1"/>
  <c r="AP206" i="1" s="1"/>
  <c r="H205" i="1"/>
  <c r="AJ206" i="1" a="1"/>
  <c r="AJ206" i="1" s="1"/>
  <c r="AN206" i="1" a="1"/>
  <c r="AN206" i="1" s="1"/>
  <c r="AZ207" i="1"/>
  <c r="AI206" i="1" a="1"/>
  <c r="AI206" i="1" s="1"/>
  <c r="AS207" i="1"/>
  <c r="C207" i="1"/>
  <c r="R207" i="1"/>
  <c r="K207" i="1"/>
  <c r="S207" i="1"/>
  <c r="L207" i="1"/>
  <c r="T207" i="1"/>
  <c r="M207" i="1"/>
  <c r="N207" i="1"/>
  <c r="O207" i="1"/>
  <c r="P207" i="1"/>
  <c r="Q207" i="1"/>
  <c r="AR207" i="1"/>
  <c r="AS208" i="1"/>
  <c r="AI207" i="1" a="1"/>
  <c r="AI207" i="1" s="1"/>
  <c r="AN207" i="1" a="1"/>
  <c r="AN207" i="1" s="1"/>
  <c r="B206" i="1"/>
  <c r="AK206" i="1" a="1"/>
  <c r="AK206" i="1" s="1"/>
  <c r="AK207" i="1" s="1" a="1"/>
  <c r="AK207" i="1" s="1"/>
  <c r="AJ207" i="1" a="1"/>
  <c r="AJ207" i="1" s="1"/>
  <c r="AP207" i="1" a="1"/>
  <c r="AP207" i="1" s="1"/>
  <c r="AU207" i="1"/>
  <c r="AU208" i="1" s="1"/>
  <c r="AW207" i="1"/>
  <c r="AW208" i="1" s="1"/>
  <c r="AZ208" i="1"/>
  <c r="AR208" i="1"/>
  <c r="AG206" i="1" a="1"/>
  <c r="AG206" i="1" s="1"/>
  <c r="AG207" i="1" s="1" a="1"/>
  <c r="AG207" i="1" s="1"/>
  <c r="AO206" i="1" a="1"/>
  <c r="AO206" i="1" s="1"/>
  <c r="AO207" i="1" s="1" a="1"/>
  <c r="AO207" i="1" s="1"/>
  <c r="AV207" i="1"/>
  <c r="AV208" i="1" s="1"/>
  <c r="AM206" i="1" a="1"/>
  <c r="AM206" i="1" s="1"/>
  <c r="AM207" i="1" s="1" a="1"/>
  <c r="AM207" i="1" s="1"/>
  <c r="AX207" i="1"/>
  <c r="AX208" i="1" s="1"/>
  <c r="AH206" i="1" a="1"/>
  <c r="AH206" i="1" s="1"/>
  <c r="AH207" i="1" s="1" a="1"/>
  <c r="AH207" i="1" s="1"/>
  <c r="AT207" i="1"/>
  <c r="AT208" i="1" s="1"/>
  <c r="AL206" i="1" a="1"/>
  <c r="AL206" i="1" s="1"/>
  <c r="AL207" i="1" s="1" a="1"/>
  <c r="AL207" i="1" s="1"/>
  <c r="D207" i="1"/>
  <c r="E207" i="1" s="1"/>
  <c r="BA207" i="1"/>
  <c r="BA208" i="1" s="1"/>
  <c r="AY207" i="1"/>
  <c r="AY208" i="1" s="1"/>
  <c r="F204" i="1"/>
  <c r="G204" i="1"/>
  <c r="AB206" i="1"/>
  <c r="BI206" i="1"/>
  <c r="W206" i="1"/>
  <c r="BD206" i="1"/>
  <c r="AC206" i="1"/>
  <c r="BJ206" i="1"/>
  <c r="Z206" i="1"/>
  <c r="BG206" i="1"/>
  <c r="X206" i="1"/>
  <c r="BE206" i="1"/>
  <c r="AD206" i="1"/>
  <c r="BK206" i="1"/>
  <c r="AE206" i="1"/>
  <c r="BL206" i="1"/>
  <c r="Y206" i="1"/>
  <c r="BF206" i="1"/>
  <c r="V206" i="1"/>
  <c r="BC206" i="1"/>
  <c r="AA206" i="1"/>
  <c r="BH206" i="1"/>
  <c r="A208" i="1"/>
  <c r="I206" i="1" l="1"/>
  <c r="H206" i="1" s="1"/>
  <c r="P208" i="1"/>
  <c r="Q208" i="1"/>
  <c r="R208" i="1"/>
  <c r="K208" i="1"/>
  <c r="S208" i="1"/>
  <c r="L208" i="1"/>
  <c r="T208" i="1"/>
  <c r="M208" i="1"/>
  <c r="N208" i="1"/>
  <c r="O208" i="1"/>
  <c r="B207" i="1"/>
  <c r="F205" i="1"/>
  <c r="G205" i="1"/>
  <c r="Y207" i="1"/>
  <c r="BF207" i="1"/>
  <c r="X207" i="1"/>
  <c r="BE207" i="1"/>
  <c r="V207" i="1"/>
  <c r="BC207" i="1"/>
  <c r="C208" i="1"/>
  <c r="BA209" i="1" s="1"/>
  <c r="D208" i="1"/>
  <c r="E208" i="1" s="1"/>
  <c r="AC207" i="1"/>
  <c r="BJ207" i="1"/>
  <c r="Z207" i="1"/>
  <c r="BG207" i="1"/>
  <c r="AB207" i="1"/>
  <c r="BI207" i="1"/>
  <c r="AA207" i="1"/>
  <c r="BH207" i="1"/>
  <c r="AD207" i="1"/>
  <c r="BK207" i="1"/>
  <c r="W207" i="1"/>
  <c r="BD207" i="1"/>
  <c r="AE207" i="1"/>
  <c r="BL207" i="1"/>
  <c r="A209" i="1"/>
  <c r="I207" i="1" l="1"/>
  <c r="H207" i="1" s="1"/>
  <c r="AV209" i="1"/>
  <c r="N209" i="1"/>
  <c r="O209" i="1"/>
  <c r="P209" i="1"/>
  <c r="Q209" i="1"/>
  <c r="R209" i="1"/>
  <c r="K209" i="1"/>
  <c r="S209" i="1"/>
  <c r="L209" i="1"/>
  <c r="M209" i="1"/>
  <c r="T209" i="1"/>
  <c r="AT209" i="1"/>
  <c r="AW209" i="1"/>
  <c r="AR209" i="1"/>
  <c r="AH208" i="1" a="1"/>
  <c r="AH208" i="1" s="1"/>
  <c r="AZ209" i="1"/>
  <c r="AX209" i="1"/>
  <c r="AG208" i="1" a="1"/>
  <c r="AG208" i="1" s="1"/>
  <c r="AU209" i="1"/>
  <c r="D209" i="1"/>
  <c r="E209" i="1" s="1"/>
  <c r="AP208" i="1" a="1"/>
  <c r="AP208" i="1" s="1"/>
  <c r="AI208" i="1" a="1"/>
  <c r="AI208" i="1" s="1"/>
  <c r="AJ208" i="1" a="1"/>
  <c r="AJ208" i="1" s="1"/>
  <c r="AN208" i="1" a="1"/>
  <c r="AN208" i="1" s="1"/>
  <c r="AS209" i="1"/>
  <c r="AK208" i="1" a="1"/>
  <c r="AK208" i="1" s="1"/>
  <c r="AM208" i="1" a="1"/>
  <c r="AM208" i="1" s="1"/>
  <c r="AY209" i="1"/>
  <c r="AL208" i="1" a="1"/>
  <c r="AL208" i="1" s="1"/>
  <c r="AO208" i="1" a="1"/>
  <c r="AO208" i="1" s="1"/>
  <c r="F206" i="1"/>
  <c r="G206" i="1"/>
  <c r="B208" i="1"/>
  <c r="C209" i="1"/>
  <c r="BA210" i="1" s="1"/>
  <c r="AD208" i="1"/>
  <c r="BK208" i="1"/>
  <c r="W208" i="1"/>
  <c r="BD208" i="1"/>
  <c r="V208" i="1"/>
  <c r="BC208" i="1"/>
  <c r="AE208" i="1"/>
  <c r="BL208" i="1"/>
  <c r="X208" i="1"/>
  <c r="BE208" i="1"/>
  <c r="Z208" i="1"/>
  <c r="BG208" i="1"/>
  <c r="AA208" i="1"/>
  <c r="BH208" i="1"/>
  <c r="AB208" i="1"/>
  <c r="BI208" i="1"/>
  <c r="Y208" i="1"/>
  <c r="BF208" i="1"/>
  <c r="AC208" i="1"/>
  <c r="BJ208" i="1"/>
  <c r="A210" i="1"/>
  <c r="I208" i="1" l="1"/>
  <c r="H208" i="1" s="1"/>
  <c r="L210" i="1"/>
  <c r="T210" i="1"/>
  <c r="M210" i="1"/>
  <c r="N210" i="1"/>
  <c r="O210" i="1"/>
  <c r="P210" i="1"/>
  <c r="Q210" i="1"/>
  <c r="R210" i="1"/>
  <c r="S210" i="1"/>
  <c r="K210" i="1"/>
  <c r="AU210" i="1"/>
  <c r="AN209" i="1" a="1"/>
  <c r="AN209" i="1" s="1"/>
  <c r="AW210" i="1"/>
  <c r="AY210" i="1"/>
  <c r="AM209" i="1" a="1"/>
  <c r="AM209" i="1" s="1"/>
  <c r="AS210" i="1"/>
  <c r="AR210" i="1"/>
  <c r="AJ209" i="1" a="1"/>
  <c r="AJ209" i="1" s="1"/>
  <c r="AG209" i="1" a="1"/>
  <c r="AG209" i="1" s="1"/>
  <c r="AV210" i="1"/>
  <c r="AO209" i="1" a="1"/>
  <c r="AO209" i="1" s="1"/>
  <c r="AI209" i="1" a="1"/>
  <c r="AI209" i="1" s="1"/>
  <c r="AX210" i="1"/>
  <c r="AL209" i="1" a="1"/>
  <c r="AL209" i="1" s="1"/>
  <c r="AP209" i="1" a="1"/>
  <c r="AP209" i="1" s="1"/>
  <c r="AZ210" i="1"/>
  <c r="AT210" i="1"/>
  <c r="AH209" i="1" a="1"/>
  <c r="AH209" i="1" s="1"/>
  <c r="D210" i="1"/>
  <c r="E210" i="1" s="1"/>
  <c r="AK209" i="1" a="1"/>
  <c r="AK209" i="1" s="1"/>
  <c r="F207" i="1"/>
  <c r="G207" i="1"/>
  <c r="C210" i="1"/>
  <c r="BA211" i="1" s="1"/>
  <c r="X209" i="1"/>
  <c r="BE209" i="1"/>
  <c r="Y209" i="1"/>
  <c r="BF209" i="1"/>
  <c r="AB209" i="1"/>
  <c r="BI209" i="1"/>
  <c r="AA209" i="1"/>
  <c r="BH209" i="1"/>
  <c r="V209" i="1"/>
  <c r="BC209" i="1"/>
  <c r="AC209" i="1"/>
  <c r="BJ209" i="1"/>
  <c r="AE209" i="1"/>
  <c r="BL209" i="1"/>
  <c r="W209" i="1"/>
  <c r="BD209" i="1"/>
  <c r="AD209" i="1"/>
  <c r="BK209" i="1"/>
  <c r="B209" i="1"/>
  <c r="Z209" i="1"/>
  <c r="BG209" i="1"/>
  <c r="A211" i="1"/>
  <c r="F208" i="1" l="1"/>
  <c r="I209" i="1"/>
  <c r="H209" i="1" s="1"/>
  <c r="H210" i="1" s="1"/>
  <c r="B210" i="1"/>
  <c r="R211" i="1"/>
  <c r="K211" i="1"/>
  <c r="S211" i="1"/>
  <c r="L211" i="1"/>
  <c r="T211" i="1"/>
  <c r="M211" i="1"/>
  <c r="N211" i="1"/>
  <c r="O211" i="1"/>
  <c r="P211" i="1"/>
  <c r="Q211" i="1"/>
  <c r="AP210" i="1" a="1"/>
  <c r="AP210" i="1" s="1"/>
  <c r="AK210" i="1" a="1"/>
  <c r="AK210" i="1" s="1"/>
  <c r="AZ211" i="1"/>
  <c r="AV211" i="1"/>
  <c r="AL210" i="1" a="1"/>
  <c r="AL210" i="1" s="1"/>
  <c r="AN210" i="1" a="1"/>
  <c r="AN210" i="1" s="1"/>
  <c r="AG210" i="1" a="1"/>
  <c r="AG210" i="1" s="1"/>
  <c r="AU211" i="1"/>
  <c r="AH210" i="1" a="1"/>
  <c r="AH210" i="1" s="1"/>
  <c r="AW211" i="1"/>
  <c r="AJ210" i="1" a="1"/>
  <c r="AJ210" i="1" s="1"/>
  <c r="AM210" i="1" a="1"/>
  <c r="AM210" i="1" s="1"/>
  <c r="AX211" i="1"/>
  <c r="AR211" i="1"/>
  <c r="AT211" i="1"/>
  <c r="AI210" i="1" a="1"/>
  <c r="AI210" i="1" s="1"/>
  <c r="AS211" i="1"/>
  <c r="D211" i="1"/>
  <c r="E211" i="1" s="1"/>
  <c r="AY211" i="1"/>
  <c r="AO210" i="1" a="1"/>
  <c r="AO210" i="1" s="1"/>
  <c r="G208" i="1"/>
  <c r="AE210" i="1"/>
  <c r="BL210" i="1"/>
  <c r="Z210" i="1"/>
  <c r="BG210" i="1"/>
  <c r="AC210" i="1"/>
  <c r="BJ210" i="1"/>
  <c r="AD210" i="1"/>
  <c r="BK210" i="1"/>
  <c r="V210" i="1"/>
  <c r="BC210" i="1"/>
  <c r="I210" i="1" s="1"/>
  <c r="AA210" i="1"/>
  <c r="BH210" i="1"/>
  <c r="AB210" i="1"/>
  <c r="BI210" i="1"/>
  <c r="Y210" i="1"/>
  <c r="BF210" i="1"/>
  <c r="W210" i="1"/>
  <c r="BD210" i="1"/>
  <c r="X210" i="1"/>
  <c r="BE210" i="1"/>
  <c r="C211" i="1"/>
  <c r="BA212" i="1" s="1"/>
  <c r="A212" i="1"/>
  <c r="P212" i="1" l="1"/>
  <c r="Q212" i="1"/>
  <c r="R212" i="1"/>
  <c r="K212" i="1"/>
  <c r="S212" i="1"/>
  <c r="L212" i="1"/>
  <c r="T212" i="1"/>
  <c r="M212" i="1"/>
  <c r="N212" i="1"/>
  <c r="O212" i="1"/>
  <c r="F210" i="1"/>
  <c r="AT212" i="1"/>
  <c r="AU212" i="1"/>
  <c r="AO211" i="1" a="1"/>
  <c r="AO211" i="1" s="1"/>
  <c r="AR212" i="1"/>
  <c r="AG211" i="1" a="1"/>
  <c r="AG211" i="1" s="1"/>
  <c r="AY212" i="1"/>
  <c r="AX212" i="1"/>
  <c r="AN211" i="1" a="1"/>
  <c r="AN211" i="1" s="1"/>
  <c r="AP211" i="1" a="1"/>
  <c r="AP211" i="1" s="1"/>
  <c r="AV212" i="1"/>
  <c r="AJ211" i="1" a="1"/>
  <c r="AJ211" i="1" s="1"/>
  <c r="AZ212" i="1"/>
  <c r="AL211" i="1" a="1"/>
  <c r="AL211" i="1" s="1"/>
  <c r="AS212" i="1"/>
  <c r="AW212" i="1"/>
  <c r="AK211" i="1" a="1"/>
  <c r="AK211" i="1" s="1"/>
  <c r="AM211" i="1" a="1"/>
  <c r="AM211" i="1" s="1"/>
  <c r="F209" i="1"/>
  <c r="AI211" i="1" a="1"/>
  <c r="AI211" i="1" s="1"/>
  <c r="AH211" i="1" a="1"/>
  <c r="AH211" i="1" s="1"/>
  <c r="G209" i="1"/>
  <c r="X211" i="1"/>
  <c r="BE211" i="1"/>
  <c r="AC211" i="1"/>
  <c r="BJ211" i="1"/>
  <c r="AD211" i="1"/>
  <c r="BK211" i="1"/>
  <c r="V211" i="1"/>
  <c r="BC211" i="1"/>
  <c r="AE211" i="1"/>
  <c r="BL211" i="1"/>
  <c r="C212" i="1"/>
  <c r="BA213" i="1" s="1"/>
  <c r="D212" i="1"/>
  <c r="E212" i="1" s="1"/>
  <c r="W211" i="1"/>
  <c r="BD211" i="1"/>
  <c r="Y211" i="1"/>
  <c r="BF211" i="1"/>
  <c r="Z211" i="1"/>
  <c r="BG211" i="1"/>
  <c r="AA211" i="1"/>
  <c r="BH211" i="1"/>
  <c r="AB211" i="1"/>
  <c r="BI211" i="1"/>
  <c r="B211" i="1"/>
  <c r="A213" i="1"/>
  <c r="I211" i="1" l="1"/>
  <c r="H211" i="1" s="1"/>
  <c r="N213" i="1"/>
  <c r="O213" i="1"/>
  <c r="P213" i="1"/>
  <c r="Q213" i="1"/>
  <c r="R213" i="1"/>
  <c r="K213" i="1"/>
  <c r="S213" i="1"/>
  <c r="T213" i="1"/>
  <c r="L213" i="1"/>
  <c r="M213" i="1"/>
  <c r="AL212" i="1" a="1"/>
  <c r="AL212" i="1" s="1"/>
  <c r="AG212" i="1" a="1"/>
  <c r="AG212" i="1" s="1"/>
  <c r="AI212" i="1" a="1"/>
  <c r="AI212" i="1" s="1"/>
  <c r="AZ213" i="1"/>
  <c r="AR213" i="1"/>
  <c r="AJ212" i="1" a="1"/>
  <c r="AJ212" i="1" s="1"/>
  <c r="AO212" i="1" a="1"/>
  <c r="AO212" i="1" s="1"/>
  <c r="AV213" i="1"/>
  <c r="AU213" i="1"/>
  <c r="AM212" i="1" a="1"/>
  <c r="AM212" i="1" s="1"/>
  <c r="AP212" i="1" a="1"/>
  <c r="AP212" i="1" s="1"/>
  <c r="AT213" i="1"/>
  <c r="AK212" i="1" a="1"/>
  <c r="AK212" i="1" s="1"/>
  <c r="AN212" i="1" a="1"/>
  <c r="AN212" i="1" s="1"/>
  <c r="D213" i="1"/>
  <c r="E213" i="1" s="1"/>
  <c r="AW213" i="1"/>
  <c r="AX213" i="1"/>
  <c r="AH212" i="1" a="1"/>
  <c r="AH212" i="1" s="1"/>
  <c r="AS213" i="1"/>
  <c r="AY213" i="1"/>
  <c r="G210" i="1"/>
  <c r="B212" i="1"/>
  <c r="C213" i="1"/>
  <c r="BA214" i="1" s="1"/>
  <c r="AA212" i="1"/>
  <c r="BH212" i="1"/>
  <c r="AB212" i="1"/>
  <c r="BI212" i="1"/>
  <c r="AD212" i="1"/>
  <c r="BK212" i="1"/>
  <c r="X212" i="1"/>
  <c r="BE212" i="1"/>
  <c r="AC212" i="1"/>
  <c r="BJ212" i="1"/>
  <c r="W212" i="1"/>
  <c r="BD212" i="1"/>
  <c r="V212" i="1"/>
  <c r="BC212" i="1"/>
  <c r="I212" i="1" s="1"/>
  <c r="Y212" i="1"/>
  <c r="BF212" i="1"/>
  <c r="AE212" i="1"/>
  <c r="BL212" i="1"/>
  <c r="Z212" i="1"/>
  <c r="BG212" i="1"/>
  <c r="A214" i="1"/>
  <c r="AV214" i="1" l="1"/>
  <c r="H212" i="1"/>
  <c r="L214" i="1"/>
  <c r="T214" i="1"/>
  <c r="M214" i="1"/>
  <c r="N214" i="1"/>
  <c r="O214" i="1"/>
  <c r="P214" i="1"/>
  <c r="Q214" i="1"/>
  <c r="K214" i="1"/>
  <c r="R214" i="1"/>
  <c r="S214" i="1"/>
  <c r="AY214" i="1"/>
  <c r="AU214" i="1"/>
  <c r="AS214" i="1"/>
  <c r="AG213" i="1" a="1"/>
  <c r="AG213" i="1" s="1"/>
  <c r="AI213" i="1" a="1"/>
  <c r="AI213" i="1" s="1"/>
  <c r="F212" i="1"/>
  <c r="AH213" i="1" a="1"/>
  <c r="AH213" i="1" s="1"/>
  <c r="AN213" i="1" a="1"/>
  <c r="AN213" i="1" s="1"/>
  <c r="AO213" i="1" a="1"/>
  <c r="AO213" i="1" s="1"/>
  <c r="AL213" i="1" a="1"/>
  <c r="AL213" i="1" s="1"/>
  <c r="AK213" i="1" a="1"/>
  <c r="AK213" i="1" s="1"/>
  <c r="AJ213" i="1" a="1"/>
  <c r="AJ213" i="1" s="1"/>
  <c r="AX214" i="1"/>
  <c r="AT214" i="1"/>
  <c r="AR214" i="1"/>
  <c r="AW214" i="1"/>
  <c r="AP213" i="1" a="1"/>
  <c r="AP213" i="1" s="1"/>
  <c r="AZ214" i="1"/>
  <c r="F211" i="1"/>
  <c r="AM213" i="1" a="1"/>
  <c r="AM213" i="1" s="1"/>
  <c r="G211" i="1"/>
  <c r="AA213" i="1"/>
  <c r="BH213" i="1"/>
  <c r="AD213" i="1"/>
  <c r="BK213" i="1"/>
  <c r="W213" i="1"/>
  <c r="BD213" i="1"/>
  <c r="AE213" i="1"/>
  <c r="BL213" i="1"/>
  <c r="AC213" i="1"/>
  <c r="BJ213" i="1"/>
  <c r="AB213" i="1"/>
  <c r="BI213" i="1"/>
  <c r="V213" i="1"/>
  <c r="BC213" i="1"/>
  <c r="I213" i="1" s="1"/>
  <c r="Z213" i="1"/>
  <c r="BG213" i="1"/>
  <c r="Y213" i="1"/>
  <c r="BF213" i="1"/>
  <c r="C214" i="1"/>
  <c r="BA215" i="1" s="1"/>
  <c r="D214" i="1"/>
  <c r="E214" i="1" s="1"/>
  <c r="X213" i="1"/>
  <c r="BE213" i="1"/>
  <c r="B213" i="1"/>
  <c r="A215" i="1"/>
  <c r="H213" i="1" l="1"/>
  <c r="R215" i="1"/>
  <c r="K215" i="1"/>
  <c r="S215" i="1"/>
  <c r="L215" i="1"/>
  <c r="T215" i="1"/>
  <c r="M215" i="1"/>
  <c r="N215" i="1"/>
  <c r="O215" i="1"/>
  <c r="P215" i="1"/>
  <c r="Q215" i="1"/>
  <c r="AM214" i="1" a="1"/>
  <c r="AM214" i="1" s="1"/>
  <c r="AH214" i="1" a="1"/>
  <c r="AH214" i="1" s="1"/>
  <c r="AZ215" i="1"/>
  <c r="AP214" i="1" a="1"/>
  <c r="AP214" i="1" s="1"/>
  <c r="AJ214" i="1" a="1"/>
  <c r="AJ214" i="1" s="1"/>
  <c r="AK214" i="1" a="1"/>
  <c r="AK214" i="1" s="1"/>
  <c r="AI214" i="1" a="1"/>
  <c r="AI214" i="1" s="1"/>
  <c r="AV215" i="1"/>
  <c r="AW215" i="1"/>
  <c r="AR215" i="1"/>
  <c r="AL214" i="1" a="1"/>
  <c r="AL214" i="1" s="1"/>
  <c r="AG214" i="1" a="1"/>
  <c r="AG214" i="1" s="1"/>
  <c r="AT215" i="1"/>
  <c r="AS215" i="1"/>
  <c r="AY215" i="1"/>
  <c r="AX215" i="1"/>
  <c r="AO214" i="1" a="1"/>
  <c r="AO214" i="1" s="1"/>
  <c r="AU215" i="1"/>
  <c r="AN214" i="1" a="1"/>
  <c r="AN214" i="1" s="1"/>
  <c r="F213" i="1"/>
  <c r="G212" i="1"/>
  <c r="X214" i="1"/>
  <c r="BE214" i="1"/>
  <c r="Z214" i="1"/>
  <c r="BG214" i="1"/>
  <c r="AD214" i="1"/>
  <c r="BK214" i="1"/>
  <c r="C215" i="1"/>
  <c r="BA216" i="1" s="1"/>
  <c r="D215" i="1"/>
  <c r="E215" i="1" s="1"/>
  <c r="AE214" i="1"/>
  <c r="BL214" i="1"/>
  <c r="Y214" i="1"/>
  <c r="BF214" i="1"/>
  <c r="AB214" i="1"/>
  <c r="BI214" i="1"/>
  <c r="AA214" i="1"/>
  <c r="BH214" i="1"/>
  <c r="AC214" i="1"/>
  <c r="BJ214" i="1"/>
  <c r="V214" i="1"/>
  <c r="BC214" i="1"/>
  <c r="W214" i="1"/>
  <c r="BD214" i="1"/>
  <c r="B214" i="1"/>
  <c r="A216" i="1"/>
  <c r="I214" i="1" l="1"/>
  <c r="AI215" i="1" a="1"/>
  <c r="AI215" i="1" s="1"/>
  <c r="H214" i="1"/>
  <c r="P216" i="1"/>
  <c r="Q216" i="1"/>
  <c r="R216" i="1"/>
  <c r="K216" i="1"/>
  <c r="S216" i="1"/>
  <c r="L216" i="1"/>
  <c r="T216" i="1"/>
  <c r="M216" i="1"/>
  <c r="N216" i="1"/>
  <c r="O216" i="1"/>
  <c r="AT216" i="1"/>
  <c r="AN215" i="1" a="1"/>
  <c r="AN215" i="1" s="1"/>
  <c r="AM215" i="1" a="1"/>
  <c r="AM215" i="1" s="1"/>
  <c r="AO215" i="1" a="1"/>
  <c r="AO215" i="1" s="1"/>
  <c r="AS216" i="1"/>
  <c r="AU216" i="1"/>
  <c r="AX216" i="1"/>
  <c r="AV216" i="1"/>
  <c r="AK215" i="1" a="1"/>
  <c r="AK215" i="1" s="1"/>
  <c r="AJ215" i="1" a="1"/>
  <c r="AJ215" i="1" s="1"/>
  <c r="AG215" i="1" a="1"/>
  <c r="AG215" i="1" s="1"/>
  <c r="AP215" i="1" a="1"/>
  <c r="AP215" i="1" s="1"/>
  <c r="AL215" i="1" a="1"/>
  <c r="AL215" i="1" s="1"/>
  <c r="AZ216" i="1"/>
  <c r="D216" i="1"/>
  <c r="E216" i="1" s="1"/>
  <c r="AR216" i="1"/>
  <c r="AH215" i="1" a="1"/>
  <c r="AH215" i="1" s="1"/>
  <c r="AY216" i="1"/>
  <c r="AW216" i="1"/>
  <c r="G213" i="1"/>
  <c r="V215" i="1"/>
  <c r="BC215" i="1"/>
  <c r="X215" i="1"/>
  <c r="BE215" i="1"/>
  <c r="W215" i="1"/>
  <c r="BD215" i="1"/>
  <c r="AE215" i="1"/>
  <c r="BL215" i="1"/>
  <c r="Y215" i="1"/>
  <c r="BF215" i="1"/>
  <c r="Z215" i="1"/>
  <c r="BG215" i="1"/>
  <c r="AA215" i="1"/>
  <c r="BH215" i="1"/>
  <c r="AD215" i="1"/>
  <c r="BK215" i="1"/>
  <c r="AB215" i="1"/>
  <c r="BI215" i="1"/>
  <c r="AC215" i="1"/>
  <c r="BJ215" i="1"/>
  <c r="A217" i="1"/>
  <c r="B215" i="1"/>
  <c r="C216" i="1"/>
  <c r="BA217" i="1" s="1"/>
  <c r="I215" i="1" l="1"/>
  <c r="H215" i="1" s="1"/>
  <c r="C217" i="1"/>
  <c r="N217" i="1"/>
  <c r="O217" i="1"/>
  <c r="P217" i="1"/>
  <c r="Q217" i="1"/>
  <c r="R217" i="1"/>
  <c r="K217" i="1"/>
  <c r="S217" i="1"/>
  <c r="L217" i="1"/>
  <c r="M217" i="1"/>
  <c r="T217" i="1"/>
  <c r="BA218" i="1"/>
  <c r="B216" i="1"/>
  <c r="AW217" i="1"/>
  <c r="AW218" i="1" s="1"/>
  <c r="AU217" i="1"/>
  <c r="AU218" i="1" s="1"/>
  <c r="AN216" i="1" a="1"/>
  <c r="AN216" i="1" s="1"/>
  <c r="AN217" i="1" s="1" a="1"/>
  <c r="AN217" i="1" s="1"/>
  <c r="AM216" i="1" a="1"/>
  <c r="AM216" i="1" s="1"/>
  <c r="AM217" i="1" s="1" a="1"/>
  <c r="AM217" i="1" s="1"/>
  <c r="AY217" i="1"/>
  <c r="AY218" i="1" s="1"/>
  <c r="AZ217" i="1"/>
  <c r="AZ218" i="1" s="1"/>
  <c r="AT217" i="1"/>
  <c r="AT218" i="1" s="1"/>
  <c r="AH216" i="1" a="1"/>
  <c r="AH216" i="1" s="1"/>
  <c r="AH217" i="1" s="1" a="1"/>
  <c r="AH217" i="1" s="1"/>
  <c r="AL216" i="1" a="1"/>
  <c r="AL216" i="1" s="1"/>
  <c r="AL217" i="1" s="1" a="1"/>
  <c r="AL217" i="1" s="1"/>
  <c r="AJ216" i="1" a="1"/>
  <c r="AJ216" i="1" s="1"/>
  <c r="AJ217" i="1" s="1" a="1"/>
  <c r="AJ217" i="1" s="1"/>
  <c r="D217" i="1"/>
  <c r="E217" i="1" s="1"/>
  <c r="AR217" i="1"/>
  <c r="AR218" i="1" s="1"/>
  <c r="AO216" i="1" a="1"/>
  <c r="AO216" i="1" s="1"/>
  <c r="AO217" i="1" s="1" a="1"/>
  <c r="AO217" i="1" s="1"/>
  <c r="AK216" i="1" a="1"/>
  <c r="AK216" i="1" s="1"/>
  <c r="AK217" i="1" s="1" a="1"/>
  <c r="AK217" i="1" s="1"/>
  <c r="AX217" i="1"/>
  <c r="AX218" i="1" s="1"/>
  <c r="AI216" i="1" a="1"/>
  <c r="AI216" i="1" s="1"/>
  <c r="AI217" i="1" s="1" a="1"/>
  <c r="AI217" i="1" s="1"/>
  <c r="AV217" i="1"/>
  <c r="AV218" i="1" s="1"/>
  <c r="AP216" i="1" a="1"/>
  <c r="AP216" i="1" s="1"/>
  <c r="AP217" i="1" s="1" a="1"/>
  <c r="AP217" i="1" s="1"/>
  <c r="AS217" i="1"/>
  <c r="AS218" i="1" s="1"/>
  <c r="AG216" i="1" a="1"/>
  <c r="AG216" i="1" s="1"/>
  <c r="AG217" i="1" s="1" a="1"/>
  <c r="AG217" i="1" s="1"/>
  <c r="F214" i="1"/>
  <c r="G214" i="1"/>
  <c r="Z216" i="1"/>
  <c r="BG216" i="1"/>
  <c r="AA216" i="1"/>
  <c r="BH216" i="1"/>
  <c r="AC216" i="1"/>
  <c r="BJ216" i="1"/>
  <c r="AB216" i="1"/>
  <c r="BI216" i="1"/>
  <c r="X216" i="1"/>
  <c r="BE216" i="1"/>
  <c r="V216" i="1"/>
  <c r="BC216" i="1"/>
  <c r="AD216" i="1"/>
  <c r="BK216" i="1"/>
  <c r="Y216" i="1"/>
  <c r="BF216" i="1"/>
  <c r="W216" i="1"/>
  <c r="BD216" i="1"/>
  <c r="AE216" i="1"/>
  <c r="BL216" i="1"/>
  <c r="A218" i="1"/>
  <c r="I216" i="1" l="1"/>
  <c r="H216" i="1" s="1"/>
  <c r="L218" i="1"/>
  <c r="T218" i="1"/>
  <c r="M218" i="1"/>
  <c r="N218" i="1"/>
  <c r="O218" i="1"/>
  <c r="P218" i="1"/>
  <c r="Q218" i="1"/>
  <c r="K218" i="1"/>
  <c r="R218" i="1"/>
  <c r="S218" i="1"/>
  <c r="C218" i="1"/>
  <c r="BA219" i="1" s="1"/>
  <c r="AR219" i="1"/>
  <c r="AZ219" i="1"/>
  <c r="AY219" i="1"/>
  <c r="AV219" i="1"/>
  <c r="AJ218" i="1" a="1"/>
  <c r="AJ218" i="1" s="1"/>
  <c r="AU219" i="1"/>
  <c r="AO218" i="1" a="1"/>
  <c r="AO218" i="1" s="1"/>
  <c r="F215" i="1"/>
  <c r="G215" i="1"/>
  <c r="AB217" i="1"/>
  <c r="BI217" i="1"/>
  <c r="V217" i="1"/>
  <c r="BC217" i="1"/>
  <c r="Y217" i="1"/>
  <c r="BF217" i="1"/>
  <c r="B217" i="1"/>
  <c r="D218" i="1"/>
  <c r="E218" i="1" s="1"/>
  <c r="Z217" i="1"/>
  <c r="BG217" i="1"/>
  <c r="AE217" i="1"/>
  <c r="BL217" i="1"/>
  <c r="AC217" i="1"/>
  <c r="BJ217" i="1"/>
  <c r="X217" i="1"/>
  <c r="BE217" i="1"/>
  <c r="AA217" i="1"/>
  <c r="BH217" i="1"/>
  <c r="AD217" i="1"/>
  <c r="BK217" i="1"/>
  <c r="W217" i="1"/>
  <c r="BD217" i="1"/>
  <c r="A219" i="1"/>
  <c r="I217" i="1" l="1"/>
  <c r="H217" i="1" s="1"/>
  <c r="H218" i="1" s="1"/>
  <c r="AP218" i="1" a="1"/>
  <c r="AP218" i="1" s="1"/>
  <c r="AS219" i="1"/>
  <c r="AX219" i="1"/>
  <c r="AT219" i="1"/>
  <c r="AL218" i="1" a="1"/>
  <c r="AL218" i="1" s="1"/>
  <c r="AG218" i="1" a="1"/>
  <c r="AG218" i="1" s="1"/>
  <c r="R219" i="1"/>
  <c r="K219" i="1"/>
  <c r="S219" i="1"/>
  <c r="L219" i="1"/>
  <c r="T219" i="1"/>
  <c r="M219" i="1"/>
  <c r="N219" i="1"/>
  <c r="O219" i="1"/>
  <c r="P219" i="1"/>
  <c r="Q219" i="1"/>
  <c r="AW219" i="1"/>
  <c r="AN218" i="1" a="1"/>
  <c r="AN218" i="1" s="1"/>
  <c r="AH218" i="1" a="1"/>
  <c r="AH218" i="1" s="1"/>
  <c r="AI218" i="1" a="1"/>
  <c r="AI218" i="1" s="1"/>
  <c r="AM218" i="1" a="1"/>
  <c r="AM218" i="1" s="1"/>
  <c r="AK218" i="1" a="1"/>
  <c r="AK218" i="1" s="1"/>
  <c r="D219" i="1"/>
  <c r="E219" i="1" s="1"/>
  <c r="F216" i="1"/>
  <c r="G216" i="1"/>
  <c r="B218" i="1"/>
  <c r="C219" i="1"/>
  <c r="AV220" i="1" s="1"/>
  <c r="V218" i="1"/>
  <c r="BC218" i="1"/>
  <c r="I218" i="1" s="1"/>
  <c r="AA218" i="1"/>
  <c r="BH218" i="1"/>
  <c r="X218" i="1"/>
  <c r="BE218" i="1"/>
  <c r="AE218" i="1"/>
  <c r="BL218" i="1"/>
  <c r="AD218" i="1"/>
  <c r="BK218" i="1"/>
  <c r="Y218" i="1"/>
  <c r="BF218" i="1"/>
  <c r="AC218" i="1"/>
  <c r="BJ218" i="1"/>
  <c r="W218" i="1"/>
  <c r="BD218" i="1"/>
  <c r="AB218" i="1"/>
  <c r="BI218" i="1"/>
  <c r="Z218" i="1"/>
  <c r="BG218" i="1"/>
  <c r="A220" i="1"/>
  <c r="B219" i="1" s="1"/>
  <c r="P220" i="1" l="1"/>
  <c r="Q220" i="1"/>
  <c r="R220" i="1"/>
  <c r="K220" i="1"/>
  <c r="S220" i="1"/>
  <c r="L220" i="1"/>
  <c r="T220" i="1"/>
  <c r="M220" i="1"/>
  <c r="N220" i="1"/>
  <c r="O220" i="1"/>
  <c r="AK219" i="1" a="1"/>
  <c r="AK219" i="1" s="1"/>
  <c r="AL219" i="1" a="1"/>
  <c r="AL219" i="1" s="1"/>
  <c r="BA220" i="1"/>
  <c r="AM219" i="1" a="1"/>
  <c r="AM219" i="1" s="1"/>
  <c r="AR220" i="1"/>
  <c r="AZ220" i="1"/>
  <c r="AI219" i="1" a="1"/>
  <c r="AI219" i="1" s="1"/>
  <c r="AX220" i="1"/>
  <c r="AJ219" i="1" a="1"/>
  <c r="AJ219" i="1" s="1"/>
  <c r="D220" i="1"/>
  <c r="E220" i="1" s="1"/>
  <c r="AU220" i="1"/>
  <c r="AN219" i="1" a="1"/>
  <c r="AN219" i="1" s="1"/>
  <c r="AY220" i="1"/>
  <c r="AT220" i="1"/>
  <c r="AS220" i="1"/>
  <c r="AW220" i="1"/>
  <c r="AG219" i="1" a="1"/>
  <c r="AG219" i="1" s="1"/>
  <c r="AH219" i="1" a="1"/>
  <c r="AH219" i="1" s="1"/>
  <c r="AO219" i="1" a="1"/>
  <c r="AO219" i="1" s="1"/>
  <c r="AP219" i="1" a="1"/>
  <c r="AP219" i="1" s="1"/>
  <c r="F217" i="1"/>
  <c r="G217" i="1"/>
  <c r="AA219" i="1"/>
  <c r="BH219" i="1"/>
  <c r="Y219" i="1"/>
  <c r="BF219" i="1"/>
  <c r="AC219" i="1"/>
  <c r="BJ219" i="1"/>
  <c r="V219" i="1"/>
  <c r="BC219" i="1"/>
  <c r="AD219" i="1"/>
  <c r="BK219" i="1"/>
  <c r="W219" i="1"/>
  <c r="BD219" i="1"/>
  <c r="X219" i="1"/>
  <c r="BE219" i="1"/>
  <c r="AB219" i="1"/>
  <c r="BI219" i="1"/>
  <c r="Z219" i="1"/>
  <c r="BG219" i="1"/>
  <c r="AE219" i="1"/>
  <c r="BL219" i="1"/>
  <c r="C220" i="1"/>
  <c r="AV221" i="1" s="1"/>
  <c r="A221" i="1"/>
  <c r="I219" i="1" l="1"/>
  <c r="H219" i="1" s="1"/>
  <c r="N221" i="1"/>
  <c r="O221" i="1"/>
  <c r="P221" i="1"/>
  <c r="Q221" i="1"/>
  <c r="R221" i="1"/>
  <c r="K221" i="1"/>
  <c r="S221" i="1"/>
  <c r="L221" i="1"/>
  <c r="M221" i="1"/>
  <c r="T221" i="1"/>
  <c r="AT221" i="1"/>
  <c r="AP220" i="1" a="1"/>
  <c r="AP220" i="1" s="1"/>
  <c r="AY221" i="1"/>
  <c r="AI220" i="1" a="1"/>
  <c r="AI220" i="1" s="1"/>
  <c r="AX221" i="1"/>
  <c r="AO220" i="1" a="1"/>
  <c r="AO220" i="1" s="1"/>
  <c r="AN220" i="1" a="1"/>
  <c r="AN220" i="1" s="1"/>
  <c r="AZ221" i="1"/>
  <c r="AH220" i="1" a="1"/>
  <c r="AH220" i="1" s="1"/>
  <c r="AU221" i="1"/>
  <c r="AK220" i="1" a="1"/>
  <c r="AK220" i="1" s="1"/>
  <c r="AG220" i="1" a="1"/>
  <c r="AG220" i="1" s="1"/>
  <c r="AR221" i="1"/>
  <c r="AM220" i="1" a="1"/>
  <c r="AM220" i="1" s="1"/>
  <c r="AL220" i="1" a="1"/>
  <c r="AL220" i="1" s="1"/>
  <c r="BA221" i="1"/>
  <c r="AW221" i="1"/>
  <c r="AS221" i="1"/>
  <c r="AJ220" i="1" a="1"/>
  <c r="AJ220" i="1" s="1"/>
  <c r="F219" i="1"/>
  <c r="F218" i="1"/>
  <c r="G218" i="1"/>
  <c r="Z220" i="1"/>
  <c r="BG220" i="1"/>
  <c r="AA220" i="1"/>
  <c r="BH220" i="1"/>
  <c r="C221" i="1"/>
  <c r="AV222" i="1" s="1"/>
  <c r="D221" i="1"/>
  <c r="E221" i="1" s="1"/>
  <c r="AD220" i="1"/>
  <c r="BK220" i="1"/>
  <c r="AB220" i="1"/>
  <c r="BI220" i="1"/>
  <c r="AC220" i="1"/>
  <c r="BJ220" i="1"/>
  <c r="AE220" i="1"/>
  <c r="BL220" i="1"/>
  <c r="W220" i="1"/>
  <c r="BD220" i="1"/>
  <c r="Y220" i="1"/>
  <c r="BF220" i="1"/>
  <c r="X220" i="1"/>
  <c r="BE220" i="1"/>
  <c r="V220" i="1"/>
  <c r="BC220" i="1"/>
  <c r="B220" i="1"/>
  <c r="A222" i="1"/>
  <c r="I220" i="1" l="1"/>
  <c r="H220" i="1" s="1"/>
  <c r="L222" i="1"/>
  <c r="T222" i="1"/>
  <c r="M222" i="1"/>
  <c r="N222" i="1"/>
  <c r="O222" i="1"/>
  <c r="P222" i="1"/>
  <c r="Q222" i="1"/>
  <c r="K222" i="1"/>
  <c r="R222" i="1"/>
  <c r="S222" i="1"/>
  <c r="AL221" i="1" a="1"/>
  <c r="AL221" i="1" s="1"/>
  <c r="AN221" i="1" a="1"/>
  <c r="AN221" i="1" s="1"/>
  <c r="AM221" i="1" a="1"/>
  <c r="AM221" i="1" s="1"/>
  <c r="AO221" i="1" a="1"/>
  <c r="AO221" i="1" s="1"/>
  <c r="AJ221" i="1" a="1"/>
  <c r="AJ221" i="1" s="1"/>
  <c r="AR222" i="1"/>
  <c r="AX222" i="1"/>
  <c r="AS222" i="1"/>
  <c r="AG221" i="1" a="1"/>
  <c r="AG221" i="1" s="1"/>
  <c r="AI221" i="1" a="1"/>
  <c r="AI221" i="1" s="1"/>
  <c r="AK221" i="1" a="1"/>
  <c r="AK221" i="1" s="1"/>
  <c r="AY222" i="1"/>
  <c r="AU222" i="1"/>
  <c r="AP221" i="1" a="1"/>
  <c r="AP221" i="1" s="1"/>
  <c r="D222" i="1"/>
  <c r="E222" i="1" s="1"/>
  <c r="AW222" i="1"/>
  <c r="AH221" i="1" a="1"/>
  <c r="AH221" i="1" s="1"/>
  <c r="AT222" i="1"/>
  <c r="BA222" i="1"/>
  <c r="AZ222" i="1"/>
  <c r="G219" i="1"/>
  <c r="B221" i="1"/>
  <c r="AA221" i="1"/>
  <c r="BH221" i="1"/>
  <c r="V221" i="1"/>
  <c r="BC221" i="1"/>
  <c r="I221" i="1" s="1"/>
  <c r="AE221" i="1"/>
  <c r="BL221" i="1"/>
  <c r="Y221" i="1"/>
  <c r="BF221" i="1"/>
  <c r="W221" i="1"/>
  <c r="BD221" i="1"/>
  <c r="AC221" i="1"/>
  <c r="BJ221" i="1"/>
  <c r="Z221" i="1"/>
  <c r="BG221" i="1"/>
  <c r="X221" i="1"/>
  <c r="BE221" i="1"/>
  <c r="AD221" i="1"/>
  <c r="BK221" i="1"/>
  <c r="AB221" i="1"/>
  <c r="BI221" i="1"/>
  <c r="C222" i="1"/>
  <c r="AV223" i="1" s="1"/>
  <c r="A223" i="1"/>
  <c r="H221" i="1" l="1"/>
  <c r="F220" i="1"/>
  <c r="R223" i="1"/>
  <c r="K223" i="1"/>
  <c r="S223" i="1"/>
  <c r="L223" i="1"/>
  <c r="T223" i="1"/>
  <c r="M223" i="1"/>
  <c r="N223" i="1"/>
  <c r="O223" i="1"/>
  <c r="P223" i="1"/>
  <c r="Q223" i="1"/>
  <c r="AS223" i="1"/>
  <c r="AP222" i="1" a="1"/>
  <c r="AP222" i="1" s="1"/>
  <c r="AX223" i="1"/>
  <c r="BA223" i="1"/>
  <c r="AU223" i="1"/>
  <c r="AR223" i="1"/>
  <c r="D223" i="1"/>
  <c r="E223" i="1" s="1"/>
  <c r="AZ223" i="1"/>
  <c r="AT223" i="1"/>
  <c r="AY223" i="1"/>
  <c r="AJ222" i="1" a="1"/>
  <c r="AJ222" i="1" s="1"/>
  <c r="AK222" i="1" a="1"/>
  <c r="AK222" i="1" s="1"/>
  <c r="AL222" i="1" a="1"/>
  <c r="AL222" i="1" s="1"/>
  <c r="AH222" i="1" a="1"/>
  <c r="AH222" i="1" s="1"/>
  <c r="AW223" i="1"/>
  <c r="AN222" i="1" a="1"/>
  <c r="AN222" i="1" s="1"/>
  <c r="AO222" i="1" a="1"/>
  <c r="AO222" i="1" s="1"/>
  <c r="AI222" i="1" a="1"/>
  <c r="AI222" i="1" s="1"/>
  <c r="AM222" i="1" a="1"/>
  <c r="AM222" i="1" s="1"/>
  <c r="AG222" i="1" a="1"/>
  <c r="AG222" i="1" s="1"/>
  <c r="G220" i="1"/>
  <c r="B222" i="1"/>
  <c r="Z222" i="1"/>
  <c r="BG222" i="1"/>
  <c r="AE222" i="1"/>
  <c r="BL222" i="1"/>
  <c r="AD222" i="1"/>
  <c r="BK222" i="1"/>
  <c r="Y222" i="1"/>
  <c r="BF222" i="1"/>
  <c r="AB222" i="1"/>
  <c r="BI222" i="1"/>
  <c r="X222" i="1"/>
  <c r="BE222" i="1"/>
  <c r="AA222" i="1"/>
  <c r="BH222" i="1"/>
  <c r="AC222" i="1"/>
  <c r="BJ222" i="1"/>
  <c r="W222" i="1"/>
  <c r="BD222" i="1"/>
  <c r="V222" i="1"/>
  <c r="BC222" i="1"/>
  <c r="A224" i="1"/>
  <c r="C223" i="1"/>
  <c r="I222" i="1" l="1"/>
  <c r="H222" i="1" s="1"/>
  <c r="P224" i="1"/>
  <c r="Q224" i="1"/>
  <c r="R224" i="1"/>
  <c r="K224" i="1"/>
  <c r="S224" i="1"/>
  <c r="L224" i="1"/>
  <c r="T224" i="1"/>
  <c r="M224" i="1"/>
  <c r="N224" i="1"/>
  <c r="O224" i="1"/>
  <c r="D224" i="1"/>
  <c r="E224" i="1" s="1"/>
  <c r="AL223" i="1" a="1"/>
  <c r="AL223" i="1" s="1"/>
  <c r="AW224" i="1" s="1"/>
  <c r="AH223" i="1" a="1"/>
  <c r="AH223" i="1" s="1"/>
  <c r="AS224" i="1" s="1"/>
  <c r="AM223" i="1" a="1"/>
  <c r="AM223" i="1" s="1"/>
  <c r="AX224" i="1" s="1"/>
  <c r="F221" i="1"/>
  <c r="AK223" i="1" a="1"/>
  <c r="AK223" i="1" s="1"/>
  <c r="AN223" i="1" a="1"/>
  <c r="AN223" i="1" s="1"/>
  <c r="AJ223" i="1" a="1"/>
  <c r="AJ223" i="1" s="1"/>
  <c r="AO223" i="1" a="1"/>
  <c r="AO223" i="1" s="1"/>
  <c r="AG223" i="1" a="1"/>
  <c r="AG223" i="1" s="1"/>
  <c r="AP223" i="1" a="1"/>
  <c r="AP223" i="1" s="1"/>
  <c r="AI223" i="1" a="1"/>
  <c r="AI223" i="1" s="1"/>
  <c r="G221" i="1"/>
  <c r="C224" i="1"/>
  <c r="AE223" i="1"/>
  <c r="BL223" i="1"/>
  <c r="X223" i="1"/>
  <c r="BE223" i="1"/>
  <c r="AC223" i="1"/>
  <c r="BJ223" i="1"/>
  <c r="Y223" i="1"/>
  <c r="BF223" i="1"/>
  <c r="AB223" i="1"/>
  <c r="BI223" i="1"/>
  <c r="Z223" i="1"/>
  <c r="BG223" i="1"/>
  <c r="AA223" i="1"/>
  <c r="BH223" i="1"/>
  <c r="V223" i="1"/>
  <c r="BC223" i="1"/>
  <c r="AD223" i="1"/>
  <c r="BK223" i="1"/>
  <c r="B223" i="1"/>
  <c r="W223" i="1"/>
  <c r="BD223" i="1"/>
  <c r="A225" i="1"/>
  <c r="I223" i="1" l="1"/>
  <c r="H223" i="1" s="1"/>
  <c r="H224" i="1" s="1"/>
  <c r="N225" i="1"/>
  <c r="O225" i="1"/>
  <c r="P225" i="1"/>
  <c r="Q225" i="1"/>
  <c r="R225" i="1"/>
  <c r="K225" i="1"/>
  <c r="S225" i="1"/>
  <c r="L225" i="1"/>
  <c r="M225" i="1"/>
  <c r="T225" i="1"/>
  <c r="AH224" i="1" a="1"/>
  <c r="AH224" i="1" s="1"/>
  <c r="AW225" i="1"/>
  <c r="AL224" i="1" a="1"/>
  <c r="AL224" i="1" s="1"/>
  <c r="D225" i="1"/>
  <c r="E225" i="1" s="1"/>
  <c r="AM224" i="1" a="1"/>
  <c r="AM224" i="1" s="1"/>
  <c r="AS225" i="1"/>
  <c r="AX225" i="1"/>
  <c r="F222" i="1"/>
  <c r="AI224" i="1" a="1"/>
  <c r="AI224" i="1" s="1"/>
  <c r="AT224" i="1"/>
  <c r="AT225" i="1" s="1"/>
  <c r="AO224" i="1" a="1"/>
  <c r="AO224" i="1" s="1"/>
  <c r="AZ224" i="1"/>
  <c r="AZ225" i="1" s="1"/>
  <c r="AZ226" i="1" s="1"/>
  <c r="AP224" i="1" a="1"/>
  <c r="AP224" i="1" s="1"/>
  <c r="BA224" i="1"/>
  <c r="BA225" i="1" s="1"/>
  <c r="AJ224" i="1" a="1"/>
  <c r="AJ224" i="1" s="1"/>
  <c r="AU224" i="1"/>
  <c r="AU225" i="1" s="1"/>
  <c r="AG224" i="1" a="1"/>
  <c r="AG224" i="1" s="1"/>
  <c r="AR224" i="1"/>
  <c r="AR225" i="1" s="1"/>
  <c r="AN224" i="1" a="1"/>
  <c r="AN224" i="1" s="1"/>
  <c r="AN225" i="1" s="1" a="1"/>
  <c r="AN225" i="1" s="1"/>
  <c r="AY224" i="1"/>
  <c r="AY225" i="1" s="1"/>
  <c r="AK224" i="1" a="1"/>
  <c r="AK224" i="1" s="1"/>
  <c r="AV224" i="1"/>
  <c r="AV225" i="1" s="1"/>
  <c r="G222" i="1"/>
  <c r="B224" i="1"/>
  <c r="C225" i="1"/>
  <c r="AH225" i="1" s="1" a="1"/>
  <c r="AH225" i="1" s="1"/>
  <c r="Z224" i="1"/>
  <c r="BG224" i="1"/>
  <c r="Y224" i="1"/>
  <c r="BF224" i="1"/>
  <c r="AD224" i="1"/>
  <c r="BK224" i="1"/>
  <c r="AA224" i="1"/>
  <c r="BH224" i="1"/>
  <c r="W224" i="1"/>
  <c r="BD224" i="1"/>
  <c r="AC224" i="1"/>
  <c r="BJ224" i="1"/>
  <c r="X224" i="1"/>
  <c r="BE224" i="1"/>
  <c r="AB224" i="1"/>
  <c r="BI224" i="1"/>
  <c r="V224" i="1"/>
  <c r="BC224" i="1"/>
  <c r="I224" i="1" s="1"/>
  <c r="AE224" i="1"/>
  <c r="BL224" i="1"/>
  <c r="A226" i="1"/>
  <c r="AR226" i="1" l="1"/>
  <c r="AO225" i="1" a="1"/>
  <c r="AO225" i="1" s="1"/>
  <c r="L226" i="1"/>
  <c r="T226" i="1"/>
  <c r="M226" i="1"/>
  <c r="N226" i="1"/>
  <c r="O226" i="1"/>
  <c r="P226" i="1"/>
  <c r="Q226" i="1"/>
  <c r="R226" i="1"/>
  <c r="S226" i="1"/>
  <c r="K226" i="1"/>
  <c r="AK225" i="1" a="1"/>
  <c r="AK225" i="1" s="1"/>
  <c r="BA226" i="1"/>
  <c r="AS226" i="1"/>
  <c r="F224" i="1"/>
  <c r="AY226" i="1"/>
  <c r="AP225" i="1" a="1"/>
  <c r="AP225" i="1" s="1"/>
  <c r="AM225" i="1" a="1"/>
  <c r="AM225" i="1" s="1"/>
  <c r="AG225" i="1" a="1"/>
  <c r="AG225" i="1" s="1"/>
  <c r="AI225" i="1" a="1"/>
  <c r="AI225" i="1" s="1"/>
  <c r="AL225" i="1" a="1"/>
  <c r="AL225" i="1" s="1"/>
  <c r="AU226" i="1"/>
  <c r="AW226" i="1"/>
  <c r="AT226" i="1"/>
  <c r="AV226" i="1"/>
  <c r="AJ225" i="1" a="1"/>
  <c r="AJ225" i="1" s="1"/>
  <c r="AX226" i="1"/>
  <c r="F223" i="1"/>
  <c r="G223" i="1"/>
  <c r="AA225" i="1"/>
  <c r="BH225" i="1"/>
  <c r="AC225" i="1"/>
  <c r="BJ225" i="1"/>
  <c r="AD225" i="1"/>
  <c r="BK225" i="1"/>
  <c r="X225" i="1"/>
  <c r="BE225" i="1"/>
  <c r="AE225" i="1"/>
  <c r="BL225" i="1"/>
  <c r="B225" i="1"/>
  <c r="D226" i="1"/>
  <c r="E226" i="1" s="1"/>
  <c r="V225" i="1"/>
  <c r="BC225" i="1"/>
  <c r="I225" i="1" s="1"/>
  <c r="H225" i="1" s="1"/>
  <c r="W225" i="1"/>
  <c r="BD225" i="1"/>
  <c r="Z225" i="1"/>
  <c r="BG225" i="1"/>
  <c r="AB225" i="1"/>
  <c r="BI225" i="1"/>
  <c r="C226" i="1"/>
  <c r="AH226" i="1" s="1" a="1"/>
  <c r="AH226" i="1" s="1"/>
  <c r="Y225" i="1"/>
  <c r="BF225" i="1"/>
  <c r="A227" i="1"/>
  <c r="R227" i="1" l="1"/>
  <c r="K227" i="1"/>
  <c r="S227" i="1"/>
  <c r="L227" i="1"/>
  <c r="T227" i="1"/>
  <c r="M227" i="1"/>
  <c r="N227" i="1"/>
  <c r="O227" i="1"/>
  <c r="P227" i="1"/>
  <c r="Q227" i="1"/>
  <c r="AW227" i="1"/>
  <c r="AM226" i="1" a="1"/>
  <c r="AM226" i="1" s="1"/>
  <c r="AU227" i="1"/>
  <c r="AJ226" i="1" a="1"/>
  <c r="AJ226" i="1" s="1"/>
  <c r="AZ227" i="1"/>
  <c r="AY227" i="1"/>
  <c r="AX227" i="1"/>
  <c r="AV227" i="1"/>
  <c r="AL226" i="1" a="1"/>
  <c r="AL226" i="1" s="1"/>
  <c r="AI226" i="1" a="1"/>
  <c r="AI226" i="1" s="1"/>
  <c r="AS227" i="1"/>
  <c r="AP226" i="1" a="1"/>
  <c r="AP226" i="1" s="1"/>
  <c r="AG226" i="1" a="1"/>
  <c r="AG226" i="1" s="1"/>
  <c r="BA227" i="1"/>
  <c r="D227" i="1"/>
  <c r="E227" i="1" s="1"/>
  <c r="AT227" i="1"/>
  <c r="AO226" i="1" a="1"/>
  <c r="AO226" i="1" s="1"/>
  <c r="AK226" i="1" a="1"/>
  <c r="AK226" i="1" s="1"/>
  <c r="AN226" i="1" a="1"/>
  <c r="AN226" i="1" s="1"/>
  <c r="AR227" i="1"/>
  <c r="F225" i="1"/>
  <c r="G224" i="1"/>
  <c r="B226" i="1"/>
  <c r="C227" i="1"/>
  <c r="AH227" i="1" s="1" a="1"/>
  <c r="AH227" i="1" s="1"/>
  <c r="AC226" i="1"/>
  <c r="BJ226" i="1"/>
  <c r="W226" i="1"/>
  <c r="BD226" i="1"/>
  <c r="X226" i="1"/>
  <c r="BE226" i="1"/>
  <c r="AE226" i="1"/>
  <c r="BL226" i="1"/>
  <c r="Z226" i="1"/>
  <c r="BG226" i="1"/>
  <c r="AD226" i="1"/>
  <c r="BK226" i="1"/>
  <c r="AB226" i="1"/>
  <c r="BI226" i="1"/>
  <c r="V226" i="1"/>
  <c r="BC226" i="1"/>
  <c r="I226" i="1" s="1"/>
  <c r="H226" i="1" s="1"/>
  <c r="Y226" i="1"/>
  <c r="BF226" i="1"/>
  <c r="AA226" i="1"/>
  <c r="BH226" i="1"/>
  <c r="A228" i="1"/>
  <c r="P228" i="1" l="1"/>
  <c r="Q228" i="1"/>
  <c r="R228" i="1"/>
  <c r="K228" i="1"/>
  <c r="S228" i="1"/>
  <c r="L228" i="1"/>
  <c r="T228" i="1"/>
  <c r="M228" i="1"/>
  <c r="N228" i="1"/>
  <c r="O228" i="1"/>
  <c r="F226" i="1"/>
  <c r="AX228" i="1"/>
  <c r="AR228" i="1"/>
  <c r="BA228" i="1"/>
  <c r="AY228" i="1"/>
  <c r="AN227" i="1" a="1"/>
  <c r="AN227" i="1" s="1"/>
  <c r="AG227" i="1" a="1"/>
  <c r="AG227" i="1" s="1"/>
  <c r="AZ228" i="1"/>
  <c r="AK227" i="1" a="1"/>
  <c r="AK227" i="1" s="1"/>
  <c r="AP227" i="1" a="1"/>
  <c r="AP227" i="1" s="1"/>
  <c r="AJ227" i="1" a="1"/>
  <c r="AJ227" i="1" s="1"/>
  <c r="D228" i="1"/>
  <c r="E228" i="1" s="1"/>
  <c r="AO227" i="1" a="1"/>
  <c r="AO227" i="1" s="1"/>
  <c r="AS228" i="1"/>
  <c r="AU228" i="1"/>
  <c r="AT228" i="1"/>
  <c r="AI227" i="1" a="1"/>
  <c r="AI227" i="1" s="1"/>
  <c r="AM227" i="1" a="1"/>
  <c r="AM227" i="1" s="1"/>
  <c r="AL227" i="1" a="1"/>
  <c r="AL227" i="1" s="1"/>
  <c r="AW228" i="1"/>
  <c r="AV228" i="1"/>
  <c r="G225" i="1"/>
  <c r="B227" i="1"/>
  <c r="C228" i="1"/>
  <c r="AH228" i="1" s="1" a="1"/>
  <c r="AH228" i="1" s="1"/>
  <c r="AD227" i="1"/>
  <c r="BK227" i="1"/>
  <c r="AC227" i="1"/>
  <c r="BJ227" i="1"/>
  <c r="X227" i="1"/>
  <c r="BE227" i="1"/>
  <c r="AE227" i="1"/>
  <c r="BL227" i="1"/>
  <c r="W227" i="1"/>
  <c r="BD227" i="1"/>
  <c r="Y227" i="1"/>
  <c r="BF227" i="1"/>
  <c r="AB227" i="1"/>
  <c r="BI227" i="1"/>
  <c r="Z227" i="1"/>
  <c r="BG227" i="1"/>
  <c r="AA227" i="1"/>
  <c r="BH227" i="1"/>
  <c r="V227" i="1"/>
  <c r="BC227" i="1"/>
  <c r="I227" i="1" s="1"/>
  <c r="H227" i="1" s="1"/>
  <c r="A229" i="1"/>
  <c r="AW229" i="1" l="1"/>
  <c r="AL228" i="1" a="1"/>
  <c r="AL228" i="1" s="1"/>
  <c r="AO228" i="1" a="1"/>
  <c r="AO228" i="1" s="1"/>
  <c r="AO229" i="1" s="1" a="1"/>
  <c r="AO229" i="1" s="1"/>
  <c r="C229" i="1"/>
  <c r="N229" i="1"/>
  <c r="O229" i="1"/>
  <c r="P229" i="1"/>
  <c r="Q229" i="1"/>
  <c r="R229" i="1"/>
  <c r="K229" i="1"/>
  <c r="S229" i="1"/>
  <c r="T229" i="1"/>
  <c r="L229" i="1"/>
  <c r="M229" i="1"/>
  <c r="F227" i="1"/>
  <c r="AW230" i="1"/>
  <c r="AG228" i="1" a="1"/>
  <c r="AG228" i="1" s="1"/>
  <c r="AG229" i="1" s="1" a="1"/>
  <c r="AG229" i="1" s="1"/>
  <c r="AL229" i="1" a="1"/>
  <c r="AL229" i="1" s="1"/>
  <c r="B228" i="1"/>
  <c r="AH229" i="1" a="1"/>
  <c r="AH229" i="1" s="1"/>
  <c r="AV229" i="1"/>
  <c r="AV230" i="1" s="1"/>
  <c r="AS229" i="1"/>
  <c r="AS230" i="1" s="1"/>
  <c r="AZ229" i="1"/>
  <c r="AZ230" i="1" s="1"/>
  <c r="AN228" i="1" a="1"/>
  <c r="AN228" i="1" s="1"/>
  <c r="AN229" i="1" s="1" a="1"/>
  <c r="AN229" i="1" s="1"/>
  <c r="AY229" i="1"/>
  <c r="AY230" i="1" s="1"/>
  <c r="BA229" i="1"/>
  <c r="BA230" i="1" s="1"/>
  <c r="AT229" i="1"/>
  <c r="AT230" i="1" s="1"/>
  <c r="AJ228" i="1" a="1"/>
  <c r="AJ228" i="1" s="1"/>
  <c r="AJ229" i="1" s="1" a="1"/>
  <c r="AJ229" i="1" s="1"/>
  <c r="AR229" i="1"/>
  <c r="AR230" i="1" s="1"/>
  <c r="AM228" i="1" a="1"/>
  <c r="AM228" i="1" s="1"/>
  <c r="AM229" i="1" s="1" a="1"/>
  <c r="AM229" i="1" s="1"/>
  <c r="D229" i="1"/>
  <c r="E229" i="1" s="1"/>
  <c r="AP228" i="1" a="1"/>
  <c r="AP228" i="1" s="1"/>
  <c r="AP229" i="1" s="1" a="1"/>
  <c r="AP229" i="1" s="1"/>
  <c r="AX229" i="1"/>
  <c r="AX230" i="1" s="1"/>
  <c r="AI228" i="1" a="1"/>
  <c r="AI228" i="1" s="1"/>
  <c r="AI229" i="1" s="1" a="1"/>
  <c r="AI229" i="1" s="1"/>
  <c r="AU229" i="1"/>
  <c r="AU230" i="1" s="1"/>
  <c r="AK228" i="1" a="1"/>
  <c r="AK228" i="1" s="1"/>
  <c r="AK229" i="1" s="1" a="1"/>
  <c r="AK229" i="1" s="1"/>
  <c r="G226" i="1"/>
  <c r="V228" i="1"/>
  <c r="BC228" i="1"/>
  <c r="I228" i="1" s="1"/>
  <c r="H228" i="1" s="1"/>
  <c r="Y228" i="1"/>
  <c r="BF228" i="1"/>
  <c r="AA228" i="1"/>
  <c r="BH228" i="1"/>
  <c r="AB228" i="1"/>
  <c r="BI228" i="1"/>
  <c r="AD228" i="1"/>
  <c r="BK228" i="1"/>
  <c r="Z228" i="1"/>
  <c r="BG228" i="1"/>
  <c r="AC228" i="1"/>
  <c r="BJ228" i="1"/>
  <c r="W228" i="1"/>
  <c r="BD228" i="1"/>
  <c r="X228" i="1"/>
  <c r="BE228" i="1"/>
  <c r="AE228" i="1"/>
  <c r="BL228" i="1"/>
  <c r="A230" i="1"/>
  <c r="L230" i="1" l="1"/>
  <c r="T230" i="1"/>
  <c r="M230" i="1"/>
  <c r="N230" i="1"/>
  <c r="O230" i="1"/>
  <c r="P230" i="1"/>
  <c r="Q230" i="1"/>
  <c r="K230" i="1"/>
  <c r="R230" i="1"/>
  <c r="S230" i="1"/>
  <c r="F228" i="1"/>
  <c r="D230" i="1"/>
  <c r="E230" i="1" s="1"/>
  <c r="G227" i="1"/>
  <c r="Y229" i="1"/>
  <c r="BF229" i="1"/>
  <c r="AB229" i="1"/>
  <c r="BI229" i="1"/>
  <c r="X229" i="1"/>
  <c r="BE229" i="1"/>
  <c r="V229" i="1"/>
  <c r="BC229" i="1"/>
  <c r="AA229" i="1"/>
  <c r="BH229" i="1"/>
  <c r="AD229" i="1"/>
  <c r="BK229" i="1"/>
  <c r="AC229" i="1"/>
  <c r="BJ229" i="1"/>
  <c r="W229" i="1"/>
  <c r="BD229" i="1"/>
  <c r="Z229" i="1"/>
  <c r="BG229" i="1"/>
  <c r="AE229" i="1"/>
  <c r="BL229" i="1"/>
  <c r="A231" i="1"/>
  <c r="C230" i="1"/>
  <c r="AK230" i="1" s="1" a="1"/>
  <c r="AK230" i="1" s="1"/>
  <c r="B229" i="1"/>
  <c r="I229" i="1" l="1"/>
  <c r="H229" i="1" s="1"/>
  <c r="R231" i="1"/>
  <c r="K231" i="1"/>
  <c r="S231" i="1"/>
  <c r="L231" i="1"/>
  <c r="T231" i="1"/>
  <c r="M231" i="1"/>
  <c r="N231" i="1"/>
  <c r="O231" i="1"/>
  <c r="P231" i="1"/>
  <c r="Q231" i="1"/>
  <c r="AT231" i="1"/>
  <c r="AP230" i="1" a="1"/>
  <c r="AP230" i="1" s="1"/>
  <c r="AN230" i="1" a="1"/>
  <c r="AN230" i="1" s="1"/>
  <c r="AR231" i="1"/>
  <c r="AI230" i="1" a="1"/>
  <c r="AI230" i="1" s="1"/>
  <c r="AU231" i="1"/>
  <c r="BA231" i="1"/>
  <c r="AZ231" i="1"/>
  <c r="AH230" i="1" a="1"/>
  <c r="AH230" i="1" s="1"/>
  <c r="AG230" i="1" a="1"/>
  <c r="AG230" i="1" s="1"/>
  <c r="AW231" i="1"/>
  <c r="AL230" i="1" a="1"/>
  <c r="AL230" i="1" s="1"/>
  <c r="AO230" i="1" a="1"/>
  <c r="AO230" i="1" s="1"/>
  <c r="AJ230" i="1" a="1"/>
  <c r="AJ230" i="1" s="1"/>
  <c r="AY231" i="1"/>
  <c r="AV231" i="1"/>
  <c r="AS231" i="1"/>
  <c r="AX231" i="1"/>
  <c r="AM230" i="1" a="1"/>
  <c r="AM230" i="1" s="1"/>
  <c r="F229" i="1"/>
  <c r="G228" i="1"/>
  <c r="AD230" i="1"/>
  <c r="BK230" i="1"/>
  <c r="Y230" i="1"/>
  <c r="BF230" i="1"/>
  <c r="AC230" i="1"/>
  <c r="BJ230" i="1"/>
  <c r="V230" i="1"/>
  <c r="BC230" i="1"/>
  <c r="X230" i="1"/>
  <c r="BE230" i="1"/>
  <c r="W230" i="1"/>
  <c r="BD230" i="1"/>
  <c r="AA230" i="1"/>
  <c r="BH230" i="1"/>
  <c r="AE230" i="1"/>
  <c r="BL230" i="1"/>
  <c r="Z230" i="1"/>
  <c r="BG230" i="1"/>
  <c r="C231" i="1"/>
  <c r="AK231" i="1" s="1" a="1"/>
  <c r="AK231" i="1" s="1"/>
  <c r="D231" i="1"/>
  <c r="E231" i="1" s="1"/>
  <c r="B230" i="1"/>
  <c r="AB230" i="1"/>
  <c r="BI230" i="1"/>
  <c r="A232" i="1"/>
  <c r="I230" i="1" l="1"/>
  <c r="AL231" i="1" a="1"/>
  <c r="AL231" i="1" s="1"/>
  <c r="AJ231" i="1" a="1"/>
  <c r="AJ231" i="1" s="1"/>
  <c r="H230" i="1"/>
  <c r="P232" i="1"/>
  <c r="Q232" i="1"/>
  <c r="R232" i="1"/>
  <c r="K232" i="1"/>
  <c r="S232" i="1"/>
  <c r="L232" i="1"/>
  <c r="T232" i="1"/>
  <c r="M232" i="1"/>
  <c r="N232" i="1"/>
  <c r="O232" i="1"/>
  <c r="AO231" i="1" a="1"/>
  <c r="AO231" i="1" s="1"/>
  <c r="AM231" i="1" a="1"/>
  <c r="AM231" i="1" s="1"/>
  <c r="AW232" i="1"/>
  <c r="AU232" i="1"/>
  <c r="AI231" i="1" a="1"/>
  <c r="AI231" i="1" s="1"/>
  <c r="AX232" i="1"/>
  <c r="AG231" i="1" a="1"/>
  <c r="AG231" i="1" s="1"/>
  <c r="AR232" i="1"/>
  <c r="AS232" i="1"/>
  <c r="AH231" i="1" a="1"/>
  <c r="AH231" i="1" s="1"/>
  <c r="AN231" i="1" a="1"/>
  <c r="AN231" i="1" s="1"/>
  <c r="AP231" i="1" a="1"/>
  <c r="AP231" i="1" s="1"/>
  <c r="AV232" i="1"/>
  <c r="AZ232" i="1"/>
  <c r="AY232" i="1"/>
  <c r="BA232" i="1"/>
  <c r="AT232" i="1"/>
  <c r="G229" i="1"/>
  <c r="Y231" i="1"/>
  <c r="BF231" i="1"/>
  <c r="AA231" i="1"/>
  <c r="BH231" i="1"/>
  <c r="V231" i="1"/>
  <c r="BC231" i="1"/>
  <c r="I231" i="1" s="1"/>
  <c r="AC231" i="1"/>
  <c r="BJ231" i="1"/>
  <c r="Z231" i="1"/>
  <c r="BG231" i="1"/>
  <c r="AB231" i="1"/>
  <c r="BI231" i="1"/>
  <c r="AD231" i="1"/>
  <c r="BK231" i="1"/>
  <c r="AE231" i="1"/>
  <c r="BL231" i="1"/>
  <c r="W231" i="1"/>
  <c r="BD231" i="1"/>
  <c r="C232" i="1"/>
  <c r="AK232" i="1" s="1" a="1"/>
  <c r="AK232" i="1" s="1"/>
  <c r="D232" i="1"/>
  <c r="E232" i="1" s="1"/>
  <c r="X231" i="1"/>
  <c r="BE231" i="1"/>
  <c r="B231" i="1"/>
  <c r="A233" i="1"/>
  <c r="H231" i="1" l="1"/>
  <c r="C233" i="1"/>
  <c r="N233" i="1"/>
  <c r="O233" i="1"/>
  <c r="P233" i="1"/>
  <c r="Q233" i="1"/>
  <c r="R233" i="1"/>
  <c r="K233" i="1"/>
  <c r="S233" i="1"/>
  <c r="L233" i="1"/>
  <c r="M233" i="1"/>
  <c r="T233" i="1"/>
  <c r="AY233" i="1"/>
  <c r="AY234" i="1" s="1"/>
  <c r="AG232" i="1" a="1"/>
  <c r="AG232" i="1" s="1"/>
  <c r="AG233" i="1" s="1" a="1"/>
  <c r="AG233" i="1" s="1"/>
  <c r="B232" i="1"/>
  <c r="AK233" i="1" a="1"/>
  <c r="AK233" i="1" s="1"/>
  <c r="AP232" i="1" a="1"/>
  <c r="AP232" i="1" s="1"/>
  <c r="AP233" i="1" s="1" a="1"/>
  <c r="AP233" i="1" s="1"/>
  <c r="AN232" i="1" a="1"/>
  <c r="AN232" i="1" s="1"/>
  <c r="AN233" i="1" s="1" a="1"/>
  <c r="AN233" i="1" s="1"/>
  <c r="AO232" i="1" a="1"/>
  <c r="AO232" i="1" s="1"/>
  <c r="AO233" i="1" s="1" a="1"/>
  <c r="AO233" i="1" s="1"/>
  <c r="AI232" i="1" a="1"/>
  <c r="AI232" i="1" s="1"/>
  <c r="AI233" i="1" s="1" a="1"/>
  <c r="AI233" i="1" s="1"/>
  <c r="AJ232" i="1" a="1"/>
  <c r="AJ232" i="1" s="1"/>
  <c r="AJ233" i="1" s="1" a="1"/>
  <c r="AJ233" i="1" s="1"/>
  <c r="AH232" i="1" a="1"/>
  <c r="AH232" i="1" s="1"/>
  <c r="AH233" i="1" s="1" a="1"/>
  <c r="AH233" i="1" s="1"/>
  <c r="AM232" i="1" a="1"/>
  <c r="AM232" i="1" s="1"/>
  <c r="AM233" i="1" s="1" a="1"/>
  <c r="AM233" i="1" s="1"/>
  <c r="AT233" i="1"/>
  <c r="AT234" i="1" s="1"/>
  <c r="AS233" i="1"/>
  <c r="AS234" i="1" s="1"/>
  <c r="AU233" i="1"/>
  <c r="AU234" i="1" s="1"/>
  <c r="BA233" i="1"/>
  <c r="BA234" i="1" s="1"/>
  <c r="AR233" i="1"/>
  <c r="AR234" i="1" s="1"/>
  <c r="AL232" i="1" a="1"/>
  <c r="AL232" i="1" s="1"/>
  <c r="AL233" i="1" s="1" a="1"/>
  <c r="AL233" i="1" s="1"/>
  <c r="AZ233" i="1"/>
  <c r="AZ234" i="1" s="1"/>
  <c r="AX233" i="1"/>
  <c r="AX234" i="1" s="1"/>
  <c r="D233" i="1"/>
  <c r="E233" i="1" s="1"/>
  <c r="AV233" i="1"/>
  <c r="AV234" i="1" s="1"/>
  <c r="AW233" i="1"/>
  <c r="AW234" i="1" s="1"/>
  <c r="F230" i="1"/>
  <c r="G230" i="1"/>
  <c r="AB232" i="1"/>
  <c r="BI232" i="1"/>
  <c r="Z232" i="1"/>
  <c r="BG232" i="1"/>
  <c r="AC232" i="1"/>
  <c r="BJ232" i="1"/>
  <c r="Y232" i="1"/>
  <c r="BF232" i="1"/>
  <c r="AA232" i="1"/>
  <c r="BH232" i="1"/>
  <c r="AD232" i="1"/>
  <c r="BK232" i="1"/>
  <c r="X232" i="1"/>
  <c r="BE232" i="1"/>
  <c r="W232" i="1"/>
  <c r="BD232" i="1"/>
  <c r="AE232" i="1"/>
  <c r="BL232" i="1"/>
  <c r="V232" i="1"/>
  <c r="BC232" i="1"/>
  <c r="I232" i="1" s="1"/>
  <c r="A234" i="1"/>
  <c r="H232" i="1" l="1"/>
  <c r="L234" i="1"/>
  <c r="T234" i="1"/>
  <c r="M234" i="1"/>
  <c r="N234" i="1"/>
  <c r="O234" i="1"/>
  <c r="P234" i="1"/>
  <c r="Q234" i="1"/>
  <c r="K234" i="1"/>
  <c r="R234" i="1"/>
  <c r="S234" i="1"/>
  <c r="D234" i="1"/>
  <c r="E234" i="1" s="1"/>
  <c r="F231" i="1"/>
  <c r="G231" i="1"/>
  <c r="C234" i="1"/>
  <c r="AJ234" i="1" s="1" a="1"/>
  <c r="AJ234" i="1" s="1"/>
  <c r="B233" i="1"/>
  <c r="V233" i="1"/>
  <c r="BC233" i="1"/>
  <c r="AD233" i="1"/>
  <c r="BK233" i="1"/>
  <c r="AC233" i="1"/>
  <c r="BJ233" i="1"/>
  <c r="X233" i="1"/>
  <c r="BE233" i="1"/>
  <c r="AE233" i="1"/>
  <c r="BL233" i="1"/>
  <c r="AA233" i="1"/>
  <c r="BH233" i="1"/>
  <c r="Z233" i="1"/>
  <c r="BG233" i="1"/>
  <c r="Y233" i="1"/>
  <c r="BF233" i="1"/>
  <c r="W233" i="1"/>
  <c r="BD233" i="1"/>
  <c r="AB233" i="1"/>
  <c r="BI233" i="1"/>
  <c r="A235" i="1"/>
  <c r="I233" i="1" l="1"/>
  <c r="H233" i="1" s="1"/>
  <c r="R235" i="1"/>
  <c r="K235" i="1"/>
  <c r="S235" i="1"/>
  <c r="L235" i="1"/>
  <c r="T235" i="1"/>
  <c r="M235" i="1"/>
  <c r="N235" i="1"/>
  <c r="O235" i="1"/>
  <c r="P235" i="1"/>
  <c r="Q235" i="1"/>
  <c r="AI234" i="1" a="1"/>
  <c r="AI234" i="1" s="1"/>
  <c r="AP234" i="1" a="1"/>
  <c r="AP234" i="1" s="1"/>
  <c r="AR235" i="1"/>
  <c r="AS235" i="1"/>
  <c r="AK234" i="1" a="1"/>
  <c r="AK234" i="1" s="1"/>
  <c r="AY235" i="1"/>
  <c r="AG234" i="1" a="1"/>
  <c r="AG234" i="1" s="1"/>
  <c r="AX235" i="1"/>
  <c r="AL234" i="1" a="1"/>
  <c r="AL234" i="1" s="1"/>
  <c r="AT235" i="1"/>
  <c r="AO234" i="1" a="1"/>
  <c r="AO234" i="1" s="1"/>
  <c r="AV235" i="1"/>
  <c r="D235" i="1"/>
  <c r="E235" i="1" s="1"/>
  <c r="AZ235" i="1"/>
  <c r="AU235" i="1"/>
  <c r="AH234" i="1" a="1"/>
  <c r="AH234" i="1" s="1"/>
  <c r="AN234" i="1" a="1"/>
  <c r="AN234" i="1" s="1"/>
  <c r="AW235" i="1"/>
  <c r="BA235" i="1"/>
  <c r="AM234" i="1" a="1"/>
  <c r="AM234" i="1" s="1"/>
  <c r="F232" i="1"/>
  <c r="G232" i="1"/>
  <c r="B234" i="1"/>
  <c r="C235" i="1"/>
  <c r="AJ235" i="1" s="1" a="1"/>
  <c r="AJ235" i="1" s="1"/>
  <c r="V234" i="1"/>
  <c r="BC234" i="1"/>
  <c r="AB234" i="1"/>
  <c r="BI234" i="1"/>
  <c r="AC234" i="1"/>
  <c r="BJ234" i="1"/>
  <c r="AD234" i="1"/>
  <c r="BK234" i="1"/>
  <c r="W234" i="1"/>
  <c r="BD234" i="1"/>
  <c r="X234" i="1"/>
  <c r="BE234" i="1"/>
  <c r="Z234" i="1"/>
  <c r="BG234" i="1"/>
  <c r="Y234" i="1"/>
  <c r="BF234" i="1"/>
  <c r="AA234" i="1"/>
  <c r="BH234" i="1"/>
  <c r="AE234" i="1"/>
  <c r="BL234" i="1"/>
  <c r="A236" i="1"/>
  <c r="I234" i="1" l="1"/>
  <c r="H234" i="1" s="1"/>
  <c r="P236" i="1"/>
  <c r="Q236" i="1"/>
  <c r="R236" i="1"/>
  <c r="K236" i="1"/>
  <c r="S236" i="1"/>
  <c r="L236" i="1"/>
  <c r="T236" i="1"/>
  <c r="M236" i="1"/>
  <c r="N236" i="1"/>
  <c r="O236" i="1"/>
  <c r="AM235" i="1" a="1"/>
  <c r="AM235" i="1" s="1"/>
  <c r="BA236" i="1"/>
  <c r="AG235" i="1" a="1"/>
  <c r="AG235" i="1" s="1"/>
  <c r="AY236" i="1"/>
  <c r="AK235" i="1" a="1"/>
  <c r="AK235" i="1" s="1"/>
  <c r="AW236" i="1"/>
  <c r="AV236" i="1"/>
  <c r="AS236" i="1"/>
  <c r="AN235" i="1" a="1"/>
  <c r="AN235" i="1" s="1"/>
  <c r="AO235" i="1" a="1"/>
  <c r="AO235" i="1" s="1"/>
  <c r="AR236" i="1"/>
  <c r="AH235" i="1" a="1"/>
  <c r="AH235" i="1" s="1"/>
  <c r="AT236" i="1"/>
  <c r="AP235" i="1" a="1"/>
  <c r="AP235" i="1" s="1"/>
  <c r="AU236" i="1"/>
  <c r="AL235" i="1" a="1"/>
  <c r="AL235" i="1" s="1"/>
  <c r="AI235" i="1" a="1"/>
  <c r="AI235" i="1" s="1"/>
  <c r="AZ236" i="1"/>
  <c r="AX236" i="1"/>
  <c r="F233" i="1"/>
  <c r="G233" i="1"/>
  <c r="Z235" i="1"/>
  <c r="BG235" i="1"/>
  <c r="X235" i="1"/>
  <c r="BE235" i="1"/>
  <c r="AE235" i="1"/>
  <c r="BL235" i="1"/>
  <c r="AA235" i="1"/>
  <c r="BH235" i="1"/>
  <c r="AB235" i="1"/>
  <c r="BI235" i="1"/>
  <c r="B235" i="1"/>
  <c r="D236" i="1"/>
  <c r="E236" i="1" s="1"/>
  <c r="AD235" i="1"/>
  <c r="BK235" i="1"/>
  <c r="V235" i="1"/>
  <c r="BC235" i="1"/>
  <c r="AC235" i="1"/>
  <c r="BJ235" i="1"/>
  <c r="Y235" i="1"/>
  <c r="BF235" i="1"/>
  <c r="W235" i="1"/>
  <c r="BD235" i="1"/>
  <c r="C236" i="1"/>
  <c r="AJ236" i="1" s="1" a="1"/>
  <c r="AJ236" i="1" s="1"/>
  <c r="A237" i="1"/>
  <c r="I235" i="1" l="1"/>
  <c r="H235" i="1" s="1"/>
  <c r="N237" i="1"/>
  <c r="O237" i="1"/>
  <c r="P237" i="1"/>
  <c r="Q237" i="1"/>
  <c r="R237" i="1"/>
  <c r="K237" i="1"/>
  <c r="S237" i="1"/>
  <c r="L237" i="1"/>
  <c r="M237" i="1"/>
  <c r="T237" i="1"/>
  <c r="AL236" i="1" a="1"/>
  <c r="AL236" i="1" s="1"/>
  <c r="AS237" i="1"/>
  <c r="AU237" i="1"/>
  <c r="AV237" i="1"/>
  <c r="AX237" i="1"/>
  <c r="AP236" i="1" a="1"/>
  <c r="AP236" i="1" s="1"/>
  <c r="AW237" i="1"/>
  <c r="AZ237" i="1"/>
  <c r="AT237" i="1"/>
  <c r="AK236" i="1" a="1"/>
  <c r="AK236" i="1" s="1"/>
  <c r="AH236" i="1" a="1"/>
  <c r="AH236" i="1" s="1"/>
  <c r="BA237" i="1"/>
  <c r="AR237" i="1"/>
  <c r="AY237" i="1"/>
  <c r="AM236" i="1" a="1"/>
  <c r="AM236" i="1" s="1"/>
  <c r="AO236" i="1" a="1"/>
  <c r="AO236" i="1" s="1"/>
  <c r="AG236" i="1" a="1"/>
  <c r="AG236" i="1" s="1"/>
  <c r="D237" i="1"/>
  <c r="E237" i="1" s="1"/>
  <c r="AI236" i="1" a="1"/>
  <c r="AI236" i="1" s="1"/>
  <c r="AN236" i="1" a="1"/>
  <c r="AN236" i="1" s="1"/>
  <c r="F234" i="1"/>
  <c r="G234" i="1"/>
  <c r="X236" i="1"/>
  <c r="BE236" i="1"/>
  <c r="W236" i="1"/>
  <c r="BD236" i="1"/>
  <c r="Z236" i="1"/>
  <c r="BG236" i="1"/>
  <c r="AE236" i="1"/>
  <c r="BL236" i="1"/>
  <c r="AB236" i="1"/>
  <c r="BI236" i="1"/>
  <c r="Y236" i="1"/>
  <c r="BF236" i="1"/>
  <c r="AD236" i="1"/>
  <c r="BK236" i="1"/>
  <c r="AA236" i="1"/>
  <c r="BH236" i="1"/>
  <c r="AC236" i="1"/>
  <c r="BJ236" i="1"/>
  <c r="V236" i="1"/>
  <c r="BC236" i="1"/>
  <c r="I236" i="1" s="1"/>
  <c r="A238" i="1"/>
  <c r="C237" i="1"/>
  <c r="AJ237" i="1" s="1" a="1"/>
  <c r="AJ237" i="1" s="1"/>
  <c r="B236" i="1"/>
  <c r="H236" i="1" l="1"/>
  <c r="F235" i="1"/>
  <c r="L238" i="1"/>
  <c r="T238" i="1"/>
  <c r="M238" i="1"/>
  <c r="N238" i="1"/>
  <c r="O238" i="1"/>
  <c r="P238" i="1"/>
  <c r="Q238" i="1"/>
  <c r="R238" i="1"/>
  <c r="K238" i="1"/>
  <c r="S238" i="1"/>
  <c r="AN237" i="1" a="1"/>
  <c r="AN237" i="1" s="1"/>
  <c r="AM237" i="1" a="1"/>
  <c r="AM237" i="1" s="1"/>
  <c r="AW238" i="1"/>
  <c r="AI237" i="1" a="1"/>
  <c r="AI237" i="1" s="1"/>
  <c r="AY238" i="1"/>
  <c r="AP237" i="1" a="1"/>
  <c r="AP237" i="1" s="1"/>
  <c r="AR238" i="1"/>
  <c r="AX238" i="1"/>
  <c r="BA238" i="1"/>
  <c r="AV238" i="1"/>
  <c r="AH237" i="1" a="1"/>
  <c r="AH237" i="1" s="1"/>
  <c r="AU238" i="1"/>
  <c r="AK237" i="1" a="1"/>
  <c r="AK237" i="1" s="1"/>
  <c r="AS238" i="1"/>
  <c r="AG237" i="1" a="1"/>
  <c r="AG237" i="1" s="1"/>
  <c r="AT238" i="1"/>
  <c r="AL237" i="1" a="1"/>
  <c r="AL237" i="1" s="1"/>
  <c r="AO237" i="1" a="1"/>
  <c r="AO237" i="1" s="1"/>
  <c r="AZ238" i="1"/>
  <c r="G235" i="1"/>
  <c r="X237" i="1"/>
  <c r="BE237" i="1"/>
  <c r="AA237" i="1"/>
  <c r="BH237" i="1"/>
  <c r="Y237" i="1"/>
  <c r="BF237" i="1"/>
  <c r="Z237" i="1"/>
  <c r="BG237" i="1"/>
  <c r="AB237" i="1"/>
  <c r="BI237" i="1"/>
  <c r="C238" i="1"/>
  <c r="AJ238" i="1" s="1" a="1"/>
  <c r="AJ238" i="1" s="1"/>
  <c r="D238" i="1"/>
  <c r="E238" i="1" s="1"/>
  <c r="AC237" i="1"/>
  <c r="BJ237" i="1"/>
  <c r="AE237" i="1"/>
  <c r="BL237" i="1"/>
  <c r="V237" i="1"/>
  <c r="BC237" i="1"/>
  <c r="W237" i="1"/>
  <c r="BD237" i="1"/>
  <c r="AD237" i="1"/>
  <c r="BK237" i="1"/>
  <c r="A239" i="1"/>
  <c r="B237" i="1"/>
  <c r="I237" i="1" l="1"/>
  <c r="H237" i="1" s="1"/>
  <c r="R239" i="1"/>
  <c r="K239" i="1"/>
  <c r="S239" i="1"/>
  <c r="L239" i="1"/>
  <c r="T239" i="1"/>
  <c r="M239" i="1"/>
  <c r="N239" i="1"/>
  <c r="O239" i="1"/>
  <c r="P239" i="1"/>
  <c r="Q239" i="1"/>
  <c r="AZ239" i="1"/>
  <c r="D239" i="1"/>
  <c r="E239" i="1" s="1"/>
  <c r="AG238" i="1" a="1"/>
  <c r="AG238" i="1" s="1"/>
  <c r="AR239" i="1"/>
  <c r="AS239" i="1"/>
  <c r="AP238" i="1" a="1"/>
  <c r="AP238" i="1" s="1"/>
  <c r="AK238" i="1" a="1"/>
  <c r="AK238" i="1" s="1"/>
  <c r="AY239" i="1"/>
  <c r="AO238" i="1" a="1"/>
  <c r="AO238" i="1" s="1"/>
  <c r="AU239" i="1"/>
  <c r="AI238" i="1" a="1"/>
  <c r="AI238" i="1" s="1"/>
  <c r="AH238" i="1" a="1"/>
  <c r="AH238" i="1" s="1"/>
  <c r="AW239" i="1"/>
  <c r="AV239" i="1"/>
  <c r="AM238" i="1" a="1"/>
  <c r="AM238" i="1" s="1"/>
  <c r="AL238" i="1" a="1"/>
  <c r="AL238" i="1" s="1"/>
  <c r="BA239" i="1"/>
  <c r="AN238" i="1" a="1"/>
  <c r="AN238" i="1" s="1"/>
  <c r="AT239" i="1"/>
  <c r="AX239" i="1"/>
  <c r="F236" i="1"/>
  <c r="G236" i="1"/>
  <c r="C239" i="1"/>
  <c r="AJ239" i="1" s="1" a="1"/>
  <c r="AJ239" i="1" s="1"/>
  <c r="X238" i="1"/>
  <c r="BE238" i="1"/>
  <c r="W238" i="1"/>
  <c r="BD238" i="1"/>
  <c r="Y238" i="1"/>
  <c r="BF238" i="1"/>
  <c r="AE238" i="1"/>
  <c r="BL238" i="1"/>
  <c r="Z238" i="1"/>
  <c r="BG238" i="1"/>
  <c r="AC238" i="1"/>
  <c r="BJ238" i="1"/>
  <c r="AB238" i="1"/>
  <c r="BI238" i="1"/>
  <c r="AA238" i="1"/>
  <c r="BH238" i="1"/>
  <c r="V238" i="1"/>
  <c r="BC238" i="1"/>
  <c r="I238" i="1" s="1"/>
  <c r="AD238" i="1"/>
  <c r="BK238" i="1"/>
  <c r="A240" i="1"/>
  <c r="B238" i="1"/>
  <c r="H238" i="1" l="1"/>
  <c r="F237" i="1"/>
  <c r="P240" i="1"/>
  <c r="Q240" i="1"/>
  <c r="R240" i="1"/>
  <c r="K240" i="1"/>
  <c r="S240" i="1"/>
  <c r="L240" i="1"/>
  <c r="T240" i="1"/>
  <c r="M240" i="1"/>
  <c r="N240" i="1"/>
  <c r="O240" i="1"/>
  <c r="AT240" i="1"/>
  <c r="AH239" i="1" a="1"/>
  <c r="AH239" i="1" s="1"/>
  <c r="AP239" i="1" a="1"/>
  <c r="AP239" i="1" s="1"/>
  <c r="AI239" i="1" a="1"/>
  <c r="AI239" i="1" s="1"/>
  <c r="AS240" i="1"/>
  <c r="AN239" i="1" a="1"/>
  <c r="AN239" i="1" s="1"/>
  <c r="AU240" i="1"/>
  <c r="AR240" i="1"/>
  <c r="BA240" i="1"/>
  <c r="AO239" i="1" a="1"/>
  <c r="AO239" i="1" s="1"/>
  <c r="AG239" i="1" a="1"/>
  <c r="AG239" i="1" s="1"/>
  <c r="D240" i="1"/>
  <c r="E240" i="1" s="1"/>
  <c r="AL239" i="1" a="1"/>
  <c r="AL239" i="1" s="1"/>
  <c r="AZ240" i="1"/>
  <c r="AM239" i="1" a="1"/>
  <c r="AM239" i="1" s="1"/>
  <c r="AV240" i="1"/>
  <c r="AY240" i="1"/>
  <c r="AX240" i="1"/>
  <c r="AW240" i="1"/>
  <c r="AK239" i="1" a="1"/>
  <c r="AK239" i="1" s="1"/>
  <c r="F238" i="1"/>
  <c r="G237" i="1"/>
  <c r="B239" i="1"/>
  <c r="AE239" i="1"/>
  <c r="BL239" i="1"/>
  <c r="V239" i="1"/>
  <c r="BC239" i="1"/>
  <c r="I239" i="1" s="1"/>
  <c r="AD239" i="1"/>
  <c r="BK239" i="1"/>
  <c r="Z239" i="1"/>
  <c r="BG239" i="1"/>
  <c r="AC239" i="1"/>
  <c r="BJ239" i="1"/>
  <c r="AB239" i="1"/>
  <c r="BI239" i="1"/>
  <c r="Y239" i="1"/>
  <c r="BF239" i="1"/>
  <c r="X239" i="1"/>
  <c r="BE239" i="1"/>
  <c r="AA239" i="1"/>
  <c r="BH239" i="1"/>
  <c r="W239" i="1"/>
  <c r="BD239" i="1"/>
  <c r="C240" i="1"/>
  <c r="AJ240" i="1" s="1" a="1"/>
  <c r="AJ240" i="1" s="1"/>
  <c r="A241" i="1"/>
  <c r="H239" i="1" l="1"/>
  <c r="N241" i="1"/>
  <c r="O241" i="1"/>
  <c r="P241" i="1"/>
  <c r="Q241" i="1"/>
  <c r="R241" i="1"/>
  <c r="K241" i="1"/>
  <c r="S241" i="1"/>
  <c r="T241" i="1"/>
  <c r="L241" i="1"/>
  <c r="M241" i="1"/>
  <c r="AL240" i="1" a="1"/>
  <c r="AL240" i="1" s="1"/>
  <c r="AU241" i="1"/>
  <c r="AN240" i="1" a="1"/>
  <c r="AN240" i="1" s="1"/>
  <c r="AS241" i="1"/>
  <c r="AI240" i="1" a="1"/>
  <c r="AI240" i="1" s="1"/>
  <c r="AX241" i="1"/>
  <c r="AY241" i="1"/>
  <c r="AG240" i="1" a="1"/>
  <c r="AG240" i="1" s="1"/>
  <c r="AP240" i="1" a="1"/>
  <c r="AP240" i="1" s="1"/>
  <c r="AV241" i="1"/>
  <c r="AO240" i="1" a="1"/>
  <c r="AO240" i="1" s="1"/>
  <c r="AH240" i="1" a="1"/>
  <c r="AH240" i="1" s="1"/>
  <c r="AW241" i="1"/>
  <c r="AM240" i="1" a="1"/>
  <c r="AM240" i="1" s="1"/>
  <c r="BA241" i="1"/>
  <c r="AT241" i="1"/>
  <c r="AK240" i="1" a="1"/>
  <c r="AK240" i="1" s="1"/>
  <c r="D241" i="1"/>
  <c r="E241" i="1" s="1"/>
  <c r="AZ241" i="1"/>
  <c r="AR241" i="1"/>
  <c r="G238" i="1"/>
  <c r="C241" i="1"/>
  <c r="AJ241" i="1" s="1" a="1"/>
  <c r="AJ241" i="1" s="1"/>
  <c r="V240" i="1"/>
  <c r="BC240" i="1"/>
  <c r="I240" i="1" s="1"/>
  <c r="W240" i="1"/>
  <c r="BD240" i="1"/>
  <c r="AC240" i="1"/>
  <c r="BJ240" i="1"/>
  <c r="AD240" i="1"/>
  <c r="BK240" i="1"/>
  <c r="AA240" i="1"/>
  <c r="BH240" i="1"/>
  <c r="Y240" i="1"/>
  <c r="BF240" i="1"/>
  <c r="AE240" i="1"/>
  <c r="BL240" i="1"/>
  <c r="AB240" i="1"/>
  <c r="BI240" i="1"/>
  <c r="X240" i="1"/>
  <c r="BE240" i="1"/>
  <c r="Z240" i="1"/>
  <c r="BG240" i="1"/>
  <c r="B240" i="1"/>
  <c r="A242" i="1"/>
  <c r="H240" i="1" l="1"/>
  <c r="L242" i="1"/>
  <c r="T242" i="1"/>
  <c r="M242" i="1"/>
  <c r="N242" i="1"/>
  <c r="O242" i="1"/>
  <c r="P242" i="1"/>
  <c r="Q242" i="1"/>
  <c r="R242" i="1"/>
  <c r="S242" i="1"/>
  <c r="K242" i="1"/>
  <c r="AR242" i="1"/>
  <c r="AZ242" i="1"/>
  <c r="BA242" i="1"/>
  <c r="AY242" i="1"/>
  <c r="AM241" i="1" a="1"/>
  <c r="AM241" i="1" s="1"/>
  <c r="AX242" i="1"/>
  <c r="AW242" i="1"/>
  <c r="AI241" i="1" a="1"/>
  <c r="AI241" i="1" s="1"/>
  <c r="AH241" i="1" a="1"/>
  <c r="AH241" i="1" s="1"/>
  <c r="AS242" i="1"/>
  <c r="AO241" i="1" a="1"/>
  <c r="AO241" i="1" s="1"/>
  <c r="AN241" i="1" a="1"/>
  <c r="AN241" i="1" s="1"/>
  <c r="AV242" i="1"/>
  <c r="AU242" i="1"/>
  <c r="AK241" i="1" a="1"/>
  <c r="AK241" i="1" s="1"/>
  <c r="AP241" i="1" a="1"/>
  <c r="AP241" i="1" s="1"/>
  <c r="AL241" i="1" a="1"/>
  <c r="AL241" i="1" s="1"/>
  <c r="C242" i="1"/>
  <c r="AJ242" i="1" s="1" a="1"/>
  <c r="AJ242" i="1" s="1"/>
  <c r="AT242" i="1"/>
  <c r="AG241" i="1" a="1"/>
  <c r="AG241" i="1" s="1"/>
  <c r="AG242" i="1" s="1" a="1"/>
  <c r="AG242" i="1" s="1"/>
  <c r="F239" i="1"/>
  <c r="G239" i="1"/>
  <c r="V241" i="1"/>
  <c r="BC241" i="1"/>
  <c r="I241" i="1" s="1"/>
  <c r="AB241" i="1"/>
  <c r="BI241" i="1"/>
  <c r="AD241" i="1"/>
  <c r="BK241" i="1"/>
  <c r="W241" i="1"/>
  <c r="BD241" i="1"/>
  <c r="AC241" i="1"/>
  <c r="BJ241" i="1"/>
  <c r="X241" i="1"/>
  <c r="BE241" i="1"/>
  <c r="B241" i="1"/>
  <c r="D242" i="1"/>
  <c r="E242" i="1" s="1"/>
  <c r="Y241" i="1"/>
  <c r="BF241" i="1"/>
  <c r="AE241" i="1"/>
  <c r="BL241" i="1"/>
  <c r="Z241" i="1"/>
  <c r="BG241" i="1"/>
  <c r="AA241" i="1"/>
  <c r="BH241" i="1"/>
  <c r="A243" i="1"/>
  <c r="H241" i="1" l="1"/>
  <c r="B242" i="1"/>
  <c r="R243" i="1"/>
  <c r="K243" i="1"/>
  <c r="S243" i="1"/>
  <c r="L243" i="1"/>
  <c r="T243" i="1"/>
  <c r="M243" i="1"/>
  <c r="N243" i="1"/>
  <c r="O243" i="1"/>
  <c r="P243" i="1"/>
  <c r="Q243" i="1"/>
  <c r="AK242" i="1" a="1"/>
  <c r="AK242" i="1" s="1"/>
  <c r="AW243" i="1"/>
  <c r="AU243" i="1"/>
  <c r="AZ243" i="1"/>
  <c r="AT243" i="1"/>
  <c r="AV243" i="1"/>
  <c r="AX243" i="1"/>
  <c r="AN242" i="1" a="1"/>
  <c r="AN242" i="1" s="1"/>
  <c r="AM242" i="1" a="1"/>
  <c r="AM242" i="1" s="1"/>
  <c r="AO242" i="1" a="1"/>
  <c r="AO242" i="1" s="1"/>
  <c r="AR243" i="1"/>
  <c r="AR244" i="1" s="1"/>
  <c r="C243" i="1"/>
  <c r="AJ243" i="1" s="1" a="1"/>
  <c r="AJ243" i="1" s="1"/>
  <c r="AS243" i="1"/>
  <c r="AY243" i="1"/>
  <c r="F241" i="1"/>
  <c r="AL242" i="1" a="1"/>
  <c r="AL242" i="1" s="1"/>
  <c r="AL243" i="1" s="1" a="1"/>
  <c r="AL243" i="1" s="1"/>
  <c r="AH242" i="1" a="1"/>
  <c r="AH242" i="1" s="1"/>
  <c r="BA243" i="1"/>
  <c r="D243" i="1"/>
  <c r="E243" i="1" s="1"/>
  <c r="AP242" i="1" a="1"/>
  <c r="AP242" i="1" s="1"/>
  <c r="AP243" i="1" s="1" a="1"/>
  <c r="AP243" i="1" s="1"/>
  <c r="AI242" i="1" a="1"/>
  <c r="AI242" i="1" s="1"/>
  <c r="F240" i="1"/>
  <c r="G240" i="1"/>
  <c r="W242" i="1"/>
  <c r="BD242" i="1"/>
  <c r="AA242" i="1"/>
  <c r="BH242" i="1"/>
  <c r="AE242" i="1"/>
  <c r="BL242" i="1"/>
  <c r="AC242" i="1"/>
  <c r="BJ242" i="1"/>
  <c r="Z242" i="1"/>
  <c r="BG242" i="1"/>
  <c r="AD242" i="1"/>
  <c r="BK242" i="1"/>
  <c r="AB242" i="1"/>
  <c r="BI242" i="1"/>
  <c r="X242" i="1"/>
  <c r="BE242" i="1"/>
  <c r="Y242" i="1"/>
  <c r="BF242" i="1"/>
  <c r="V242" i="1"/>
  <c r="BC242" i="1"/>
  <c r="I242" i="1" s="1"/>
  <c r="A244" i="1"/>
  <c r="B243" i="1" s="1"/>
  <c r="AY244" i="1" l="1"/>
  <c r="H242" i="1"/>
  <c r="C244" i="1"/>
  <c r="P244" i="1"/>
  <c r="Q244" i="1"/>
  <c r="K244" i="1"/>
  <c r="S244" i="1"/>
  <c r="L244" i="1"/>
  <c r="T244" i="1"/>
  <c r="M244" i="1"/>
  <c r="N244" i="1"/>
  <c r="O244" i="1"/>
  <c r="R244" i="1"/>
  <c r="AV244" i="1"/>
  <c r="AI243" i="1" a="1"/>
  <c r="AI243" i="1" s="1"/>
  <c r="AO243" i="1" a="1"/>
  <c r="AO243" i="1" s="1"/>
  <c r="AM243" i="1" a="1"/>
  <c r="AM243" i="1" s="1"/>
  <c r="AS244" i="1"/>
  <c r="AN243" i="1" a="1"/>
  <c r="AN243" i="1" s="1"/>
  <c r="AZ244" i="1"/>
  <c r="AK243" i="1" a="1"/>
  <c r="AK243" i="1" s="1"/>
  <c r="AX244" i="1"/>
  <c r="AU244" i="1"/>
  <c r="D244" i="1"/>
  <c r="E244" i="1" s="1"/>
  <c r="BA244" i="1"/>
  <c r="AT244" i="1"/>
  <c r="AG243" i="1" a="1"/>
  <c r="AG243" i="1" s="1"/>
  <c r="AH243" i="1" a="1"/>
  <c r="AH243" i="1" s="1"/>
  <c r="AW244" i="1"/>
  <c r="G241" i="1"/>
  <c r="Y243" i="1"/>
  <c r="BF243" i="1"/>
  <c r="Z243" i="1"/>
  <c r="BG243" i="1"/>
  <c r="AE243" i="1"/>
  <c r="BL243" i="1"/>
  <c r="AA243" i="1"/>
  <c r="BH243" i="1"/>
  <c r="V243" i="1"/>
  <c r="BC243" i="1"/>
  <c r="I243" i="1" s="1"/>
  <c r="AB243" i="1"/>
  <c r="BI243" i="1"/>
  <c r="AD243" i="1"/>
  <c r="BK243" i="1"/>
  <c r="W243" i="1"/>
  <c r="BD243" i="1"/>
  <c r="X243" i="1"/>
  <c r="BE243" i="1"/>
  <c r="AC243" i="1"/>
  <c r="BJ243" i="1"/>
  <c r="A245" i="1"/>
  <c r="C245" i="1" s="1"/>
  <c r="H243" i="1" l="1"/>
  <c r="N245" i="1"/>
  <c r="O245" i="1"/>
  <c r="Q245" i="1"/>
  <c r="K245" i="1"/>
  <c r="S245" i="1"/>
  <c r="M245" i="1"/>
  <c r="P245" i="1"/>
  <c r="R245" i="1"/>
  <c r="T245" i="1"/>
  <c r="L245" i="1"/>
  <c r="D245" i="1"/>
  <c r="E245" i="1" s="1"/>
  <c r="AN244" i="1" a="1"/>
  <c r="AN244" i="1" s="1"/>
  <c r="AN245" i="1" s="1" a="1"/>
  <c r="AN245" i="1" s="1"/>
  <c r="AK244" i="1" a="1"/>
  <c r="AK244" i="1" s="1"/>
  <c r="AK245" i="1" s="1" a="1"/>
  <c r="AK245" i="1" s="1"/>
  <c r="F243" i="1"/>
  <c r="AM244" i="1" a="1"/>
  <c r="AM244" i="1" s="1"/>
  <c r="AM245" i="1" s="1" a="1"/>
  <c r="AM245" i="1" s="1"/>
  <c r="AG244" i="1" a="1"/>
  <c r="AG244" i="1" s="1"/>
  <c r="AJ244" i="1" a="1"/>
  <c r="AJ244" i="1" s="1"/>
  <c r="AH244" i="1" a="1"/>
  <c r="AH244" i="1" s="1"/>
  <c r="AL244" i="1" a="1"/>
  <c r="AL244" i="1" s="1"/>
  <c r="F242" i="1"/>
  <c r="AI244" i="1" a="1"/>
  <c r="AI244" i="1" s="1"/>
  <c r="AP244" i="1" a="1"/>
  <c r="AP244" i="1" s="1"/>
  <c r="AO244" i="1" a="1"/>
  <c r="AO244" i="1" s="1"/>
  <c r="G242" i="1"/>
  <c r="B244" i="1"/>
  <c r="W244" i="1"/>
  <c r="BD244" i="1"/>
  <c r="Y244" i="1"/>
  <c r="BF244" i="1"/>
  <c r="V244" i="1"/>
  <c r="BC244" i="1"/>
  <c r="I244" i="1" s="1"/>
  <c r="AD244" i="1"/>
  <c r="BK244" i="1"/>
  <c r="AE244" i="1"/>
  <c r="BL244" i="1"/>
  <c r="AC244" i="1"/>
  <c r="BJ244" i="1"/>
  <c r="X244" i="1"/>
  <c r="BE244" i="1"/>
  <c r="AA244" i="1"/>
  <c r="BH244" i="1"/>
  <c r="AB244" i="1"/>
  <c r="BI244" i="1"/>
  <c r="Z244" i="1"/>
  <c r="BG244" i="1"/>
  <c r="A246" i="1"/>
  <c r="H244" i="1" l="1"/>
  <c r="L246" i="1"/>
  <c r="T246" i="1"/>
  <c r="M246" i="1"/>
  <c r="O246" i="1"/>
  <c r="Q246" i="1"/>
  <c r="S246" i="1"/>
  <c r="P246" i="1"/>
  <c r="K246" i="1"/>
  <c r="N246" i="1"/>
  <c r="R246" i="1"/>
  <c r="AX245" i="1"/>
  <c r="AX246" i="1" s="1"/>
  <c r="AY245" i="1"/>
  <c r="AY246" i="1" s="1"/>
  <c r="AV245" i="1"/>
  <c r="AV246" i="1" s="1"/>
  <c r="AL245" i="1" a="1"/>
  <c r="AL245" i="1" s="1"/>
  <c r="AW245" i="1"/>
  <c r="AW246" i="1" s="1"/>
  <c r="F244" i="1"/>
  <c r="AH245" i="1" a="1"/>
  <c r="AH245" i="1" s="1"/>
  <c r="AS245" i="1"/>
  <c r="AS246" i="1" s="1"/>
  <c r="AO245" i="1" a="1"/>
  <c r="AO245" i="1" s="1"/>
  <c r="AZ245" i="1"/>
  <c r="AZ246" i="1" s="1"/>
  <c r="AJ245" i="1" a="1"/>
  <c r="AJ245" i="1" s="1"/>
  <c r="AU245" i="1"/>
  <c r="AU246" i="1" s="1"/>
  <c r="AP245" i="1" a="1"/>
  <c r="AP245" i="1" s="1"/>
  <c r="BA245" i="1"/>
  <c r="BA246" i="1" s="1"/>
  <c r="AG245" i="1" a="1"/>
  <c r="AG245" i="1" s="1"/>
  <c r="AR245" i="1"/>
  <c r="AR246" i="1" s="1"/>
  <c r="AI245" i="1" a="1"/>
  <c r="AI245" i="1" s="1"/>
  <c r="AT245" i="1"/>
  <c r="AT246" i="1" s="1"/>
  <c r="G243" i="1"/>
  <c r="AB245" i="1"/>
  <c r="BI245" i="1"/>
  <c r="V245" i="1"/>
  <c r="BC245" i="1"/>
  <c r="AC245" i="1"/>
  <c r="BJ245" i="1"/>
  <c r="Z245" i="1"/>
  <c r="BG245" i="1"/>
  <c r="AA245" i="1"/>
  <c r="BH245" i="1"/>
  <c r="Y245" i="1"/>
  <c r="BF245" i="1"/>
  <c r="X245" i="1"/>
  <c r="BE245" i="1"/>
  <c r="C246" i="1"/>
  <c r="AM246" i="1" s="1" a="1"/>
  <c r="AM246" i="1" s="1"/>
  <c r="D246" i="1"/>
  <c r="E246" i="1" s="1"/>
  <c r="W245" i="1"/>
  <c r="BD245" i="1"/>
  <c r="AD245" i="1"/>
  <c r="BK245" i="1"/>
  <c r="AE245" i="1"/>
  <c r="BL245" i="1"/>
  <c r="B245" i="1"/>
  <c r="A247" i="1"/>
  <c r="I245" i="1" l="1"/>
  <c r="H245" i="1" s="1"/>
  <c r="R247" i="1"/>
  <c r="K247" i="1"/>
  <c r="S247" i="1"/>
  <c r="M247" i="1"/>
  <c r="O247" i="1"/>
  <c r="L247" i="1"/>
  <c r="N247" i="1"/>
  <c r="P247" i="1"/>
  <c r="Q247" i="1"/>
  <c r="T247" i="1"/>
  <c r="AJ246" i="1" a="1"/>
  <c r="AJ246" i="1" s="1"/>
  <c r="AV247" i="1"/>
  <c r="AT247" i="1"/>
  <c r="AZ247" i="1"/>
  <c r="AY247" i="1"/>
  <c r="D247" i="1"/>
  <c r="E247" i="1" s="1"/>
  <c r="AI246" i="1" a="1"/>
  <c r="AI246" i="1" s="1"/>
  <c r="AO246" i="1" a="1"/>
  <c r="AO246" i="1" s="1"/>
  <c r="AX247" i="1"/>
  <c r="AR247" i="1"/>
  <c r="AH246" i="1" a="1"/>
  <c r="AH246" i="1" s="1"/>
  <c r="BA247" i="1"/>
  <c r="AN246" i="1" a="1"/>
  <c r="AN246" i="1" s="1"/>
  <c r="AS247" i="1"/>
  <c r="AG246" i="1" a="1"/>
  <c r="AG246" i="1" s="1"/>
  <c r="AP246" i="1" a="1"/>
  <c r="AP246" i="1" s="1"/>
  <c r="AW247" i="1"/>
  <c r="AK246" i="1" a="1"/>
  <c r="AK246" i="1" s="1"/>
  <c r="AU247" i="1"/>
  <c r="AL246" i="1" a="1"/>
  <c r="AL246" i="1" s="1"/>
  <c r="G244" i="1"/>
  <c r="Y246" i="1"/>
  <c r="BF246" i="1"/>
  <c r="AD246" i="1"/>
  <c r="BK246" i="1"/>
  <c r="AA246" i="1"/>
  <c r="BH246" i="1"/>
  <c r="W246" i="1"/>
  <c r="BD246" i="1"/>
  <c r="V246" i="1"/>
  <c r="BC246" i="1"/>
  <c r="I246" i="1" s="1"/>
  <c r="B246" i="1"/>
  <c r="AE246" i="1"/>
  <c r="BL246" i="1"/>
  <c r="Z246" i="1"/>
  <c r="BG246" i="1"/>
  <c r="C247" i="1"/>
  <c r="AM247" i="1" s="1" a="1"/>
  <c r="AM247" i="1" s="1"/>
  <c r="AB246" i="1"/>
  <c r="BI246" i="1"/>
  <c r="X246" i="1"/>
  <c r="BE246" i="1"/>
  <c r="AC246" i="1"/>
  <c r="BJ246" i="1"/>
  <c r="A248" i="1"/>
  <c r="H246" i="1" l="1"/>
  <c r="F245" i="1"/>
  <c r="AN247" i="1" a="1"/>
  <c r="AN247" i="1" s="1"/>
  <c r="AL247" i="1" a="1"/>
  <c r="AL247" i="1" s="1"/>
  <c r="AU248" i="1"/>
  <c r="AH247" i="1" a="1"/>
  <c r="AH247" i="1" s="1"/>
  <c r="BA248" i="1"/>
  <c r="P248" i="1"/>
  <c r="Q248" i="1"/>
  <c r="K248" i="1"/>
  <c r="S248" i="1"/>
  <c r="M248" i="1"/>
  <c r="O248" i="1"/>
  <c r="R248" i="1"/>
  <c r="T248" i="1"/>
  <c r="L248" i="1"/>
  <c r="N248" i="1"/>
  <c r="F246" i="1"/>
  <c r="AK247" i="1" a="1"/>
  <c r="AK247" i="1" s="1"/>
  <c r="AR248" i="1"/>
  <c r="AY248" i="1"/>
  <c r="AW248" i="1"/>
  <c r="AZ248" i="1"/>
  <c r="AP247" i="1" a="1"/>
  <c r="AP247" i="1" s="1"/>
  <c r="AX248" i="1"/>
  <c r="AT248" i="1"/>
  <c r="AG247" i="1" a="1"/>
  <c r="AG247" i="1" s="1"/>
  <c r="AO247" i="1" a="1"/>
  <c r="AO247" i="1" s="1"/>
  <c r="AV248" i="1"/>
  <c r="AS248" i="1"/>
  <c r="AI247" i="1" a="1"/>
  <c r="AI247" i="1" s="1"/>
  <c r="AJ247" i="1" a="1"/>
  <c r="AJ247" i="1" s="1"/>
  <c r="G245" i="1"/>
  <c r="X247" i="1"/>
  <c r="BE247" i="1"/>
  <c r="AC247" i="1"/>
  <c r="BJ247" i="1"/>
  <c r="AD247" i="1"/>
  <c r="BK247" i="1"/>
  <c r="W247" i="1"/>
  <c r="BD247" i="1"/>
  <c r="AA247" i="1"/>
  <c r="BH247" i="1"/>
  <c r="AB247" i="1"/>
  <c r="BI247" i="1"/>
  <c r="Z247" i="1"/>
  <c r="BG247" i="1"/>
  <c r="AE247" i="1"/>
  <c r="BL247" i="1"/>
  <c r="V247" i="1"/>
  <c r="BC247" i="1"/>
  <c r="B247" i="1"/>
  <c r="D248" i="1"/>
  <c r="E248" i="1" s="1"/>
  <c r="Y247" i="1"/>
  <c r="BF247" i="1"/>
  <c r="C248" i="1"/>
  <c r="AM248" i="1" s="1" a="1"/>
  <c r="AM248" i="1" s="1"/>
  <c r="A249" i="1"/>
  <c r="I247" i="1" l="1"/>
  <c r="H247" i="1" s="1"/>
  <c r="N249" i="1"/>
  <c r="O249" i="1"/>
  <c r="Q249" i="1"/>
  <c r="K249" i="1"/>
  <c r="S249" i="1"/>
  <c r="L249" i="1"/>
  <c r="M249" i="1"/>
  <c r="P249" i="1"/>
  <c r="R249" i="1"/>
  <c r="T249" i="1"/>
  <c r="AV249" i="1"/>
  <c r="AW249" i="1"/>
  <c r="AN248" i="1" a="1"/>
  <c r="AN248" i="1" s="1"/>
  <c r="AO248" i="1" a="1"/>
  <c r="AO248" i="1" s="1"/>
  <c r="AJ248" i="1" a="1"/>
  <c r="AJ248" i="1" s="1"/>
  <c r="AG248" i="1" a="1"/>
  <c r="AG248" i="1" s="1"/>
  <c r="AH248" i="1" a="1"/>
  <c r="AH248" i="1" s="1"/>
  <c r="AI248" i="1" a="1"/>
  <c r="AI248" i="1" s="1"/>
  <c r="AT249" i="1"/>
  <c r="AL248" i="1" a="1"/>
  <c r="AL248" i="1" s="1"/>
  <c r="AS249" i="1"/>
  <c r="AX249" i="1"/>
  <c r="AY249" i="1"/>
  <c r="AP248" i="1" a="1"/>
  <c r="AP248" i="1" s="1"/>
  <c r="AR249" i="1"/>
  <c r="BA249" i="1"/>
  <c r="AK248" i="1" a="1"/>
  <c r="AK248" i="1" s="1"/>
  <c r="D249" i="1"/>
  <c r="E249" i="1" s="1"/>
  <c r="AU249" i="1"/>
  <c r="AZ249" i="1"/>
  <c r="G246" i="1"/>
  <c r="B248" i="1"/>
  <c r="C249" i="1"/>
  <c r="AM249" i="1" s="1" a="1"/>
  <c r="AM249" i="1" s="1"/>
  <c r="AB248" i="1"/>
  <c r="BI248" i="1"/>
  <c r="Y248" i="1"/>
  <c r="BF248" i="1"/>
  <c r="V248" i="1"/>
  <c r="BC248" i="1"/>
  <c r="AA248" i="1"/>
  <c r="BH248" i="1"/>
  <c r="AD248" i="1"/>
  <c r="BK248" i="1"/>
  <c r="AE248" i="1"/>
  <c r="BL248" i="1"/>
  <c r="W248" i="1"/>
  <c r="BD248" i="1"/>
  <c r="Z248" i="1"/>
  <c r="BG248" i="1"/>
  <c r="AC248" i="1"/>
  <c r="BJ248" i="1"/>
  <c r="X248" i="1"/>
  <c r="BE248" i="1"/>
  <c r="A250" i="1"/>
  <c r="F247" i="1" l="1"/>
  <c r="I248" i="1"/>
  <c r="H248" i="1" s="1"/>
  <c r="L250" i="1"/>
  <c r="T250" i="1"/>
  <c r="M250" i="1"/>
  <c r="O250" i="1"/>
  <c r="Q250" i="1"/>
  <c r="K250" i="1"/>
  <c r="N250" i="1"/>
  <c r="P250" i="1"/>
  <c r="R250" i="1"/>
  <c r="S250" i="1"/>
  <c r="AZ250" i="1"/>
  <c r="AU250" i="1"/>
  <c r="AR250" i="1"/>
  <c r="AH249" i="1" a="1"/>
  <c r="AH249" i="1" s="1"/>
  <c r="AP249" i="1" a="1"/>
  <c r="AP249" i="1" s="1"/>
  <c r="AG249" i="1" a="1"/>
  <c r="AG249" i="1" s="1"/>
  <c r="AY250" i="1"/>
  <c r="AJ249" i="1" a="1"/>
  <c r="AJ249" i="1" s="1"/>
  <c r="AX250" i="1"/>
  <c r="AO249" i="1" a="1"/>
  <c r="AO249" i="1" s="1"/>
  <c r="AS250" i="1"/>
  <c r="AN249" i="1" a="1"/>
  <c r="AN249" i="1" s="1"/>
  <c r="AL249" i="1" a="1"/>
  <c r="AL249" i="1" s="1"/>
  <c r="AW250" i="1"/>
  <c r="D250" i="1"/>
  <c r="E250" i="1" s="1"/>
  <c r="AK249" i="1" a="1"/>
  <c r="AK249" i="1" s="1"/>
  <c r="AT250" i="1"/>
  <c r="AV250" i="1"/>
  <c r="BA250" i="1"/>
  <c r="AI249" i="1" a="1"/>
  <c r="AI249" i="1" s="1"/>
  <c r="G247" i="1"/>
  <c r="X249" i="1"/>
  <c r="BE249" i="1"/>
  <c r="V249" i="1"/>
  <c r="BC249" i="1"/>
  <c r="AE249" i="1"/>
  <c r="BL249" i="1"/>
  <c r="AA249" i="1"/>
  <c r="BH249" i="1"/>
  <c r="Y249" i="1"/>
  <c r="BF249" i="1"/>
  <c r="AB249" i="1"/>
  <c r="BI249" i="1"/>
  <c r="Z249" i="1"/>
  <c r="BG249" i="1"/>
  <c r="AC249" i="1"/>
  <c r="BJ249" i="1"/>
  <c r="W249" i="1"/>
  <c r="BD249" i="1"/>
  <c r="B249" i="1"/>
  <c r="C250" i="1"/>
  <c r="AM250" i="1" s="1" a="1"/>
  <c r="AM250" i="1" s="1"/>
  <c r="AD249" i="1"/>
  <c r="BK249" i="1"/>
  <c r="A251" i="1"/>
  <c r="I249" i="1" l="1"/>
  <c r="H249" i="1" s="1"/>
  <c r="K251" i="1"/>
  <c r="O251" i="1"/>
  <c r="P251" i="1"/>
  <c r="Q251" i="1"/>
  <c r="M251" i="1"/>
  <c r="R251" i="1"/>
  <c r="S251" i="1"/>
  <c r="L251" i="1"/>
  <c r="T251" i="1"/>
  <c r="N251" i="1"/>
  <c r="AJ250" i="1" a="1"/>
  <c r="AJ250" i="1" s="1"/>
  <c r="AY251" i="1"/>
  <c r="BA251" i="1"/>
  <c r="AW251" i="1"/>
  <c r="AG250" i="1" a="1"/>
  <c r="AG250" i="1" s="1"/>
  <c r="AL250" i="1" a="1"/>
  <c r="AL250" i="1" s="1"/>
  <c r="AP250" i="1" a="1"/>
  <c r="AP250" i="1" s="1"/>
  <c r="D251" i="1"/>
  <c r="E251" i="1" s="1"/>
  <c r="AU251" i="1"/>
  <c r="AV251" i="1"/>
  <c r="AN250" i="1" a="1"/>
  <c r="AN250" i="1" s="1"/>
  <c r="AZ251" i="1"/>
  <c r="AT251" i="1"/>
  <c r="AS251" i="1"/>
  <c r="AH250" i="1" a="1"/>
  <c r="AH250" i="1" s="1"/>
  <c r="AH251" i="1" s="1" a="1"/>
  <c r="AH251" i="1" s="1"/>
  <c r="AI250" i="1" a="1"/>
  <c r="AI250" i="1" s="1"/>
  <c r="AI251" i="1" s="1" a="1"/>
  <c r="AI251" i="1" s="1"/>
  <c r="AK250" i="1" a="1"/>
  <c r="AK250" i="1" s="1"/>
  <c r="AO250" i="1" a="1"/>
  <c r="AO250" i="1" s="1"/>
  <c r="AR251" i="1"/>
  <c r="AX251" i="1"/>
  <c r="F248" i="1"/>
  <c r="G248" i="1"/>
  <c r="AC250" i="1"/>
  <c r="BJ250" i="1"/>
  <c r="AB250" i="1"/>
  <c r="BI250" i="1"/>
  <c r="V250" i="1"/>
  <c r="BC250" i="1"/>
  <c r="AD250" i="1"/>
  <c r="BK250" i="1"/>
  <c r="Z250" i="1"/>
  <c r="BG250" i="1"/>
  <c r="AE250" i="1"/>
  <c r="BL250" i="1"/>
  <c r="X250" i="1"/>
  <c r="BE250" i="1"/>
  <c r="W250" i="1"/>
  <c r="BD250" i="1"/>
  <c r="AA250" i="1"/>
  <c r="BH250" i="1"/>
  <c r="C251" i="1"/>
  <c r="AM251" i="1" s="1" a="1"/>
  <c r="AM251" i="1" s="1"/>
  <c r="B250" i="1"/>
  <c r="Y250" i="1"/>
  <c r="BF250" i="1"/>
  <c r="A252" i="1"/>
  <c r="I250" i="1" l="1"/>
  <c r="H250" i="1" s="1"/>
  <c r="M252" i="1"/>
  <c r="N252" i="1"/>
  <c r="O252" i="1"/>
  <c r="P252" i="1"/>
  <c r="K252" i="1"/>
  <c r="Q252" i="1"/>
  <c r="R252" i="1"/>
  <c r="L252" i="1"/>
  <c r="T252" i="1"/>
  <c r="S252" i="1"/>
  <c r="AT252" i="1"/>
  <c r="AP251" i="1" a="1"/>
  <c r="AP251" i="1" s="1"/>
  <c r="AZ252" i="1"/>
  <c r="AL251" i="1" a="1"/>
  <c r="AL251" i="1" s="1"/>
  <c r="AX252" i="1"/>
  <c r="AG251" i="1" a="1"/>
  <c r="AG251" i="1" s="1"/>
  <c r="AR252" i="1"/>
  <c r="AN251" i="1" a="1"/>
  <c r="AN251" i="1" s="1"/>
  <c r="AO251" i="1" a="1"/>
  <c r="AO251" i="1" s="1"/>
  <c r="AV252" i="1"/>
  <c r="AW252" i="1"/>
  <c r="AK251" i="1" a="1"/>
  <c r="AK251" i="1" s="1"/>
  <c r="AU252" i="1"/>
  <c r="BA252" i="1"/>
  <c r="AY252" i="1"/>
  <c r="AJ251" i="1" a="1"/>
  <c r="AJ251" i="1" s="1"/>
  <c r="AS252" i="1"/>
  <c r="F249" i="1"/>
  <c r="G249" i="1"/>
  <c r="AD251" i="1"/>
  <c r="BK251" i="1"/>
  <c r="AC251" i="1"/>
  <c r="BJ251" i="1"/>
  <c r="B251" i="1"/>
  <c r="D252" i="1"/>
  <c r="E252" i="1" s="1"/>
  <c r="W251" i="1"/>
  <c r="BD251" i="1"/>
  <c r="AA251" i="1"/>
  <c r="BH251" i="1"/>
  <c r="X251" i="1"/>
  <c r="BE251" i="1"/>
  <c r="Y251" i="1"/>
  <c r="BF251" i="1"/>
  <c r="Z251" i="1"/>
  <c r="BG251" i="1"/>
  <c r="V251" i="1"/>
  <c r="BC251" i="1"/>
  <c r="AB251" i="1"/>
  <c r="BI251" i="1"/>
  <c r="AE251" i="1"/>
  <c r="BL251" i="1"/>
  <c r="C252" i="1"/>
  <c r="AM252" i="1" s="1" a="1"/>
  <c r="AM252" i="1" s="1"/>
  <c r="A253" i="1"/>
  <c r="I251" i="1" l="1"/>
  <c r="H251" i="1" s="1"/>
  <c r="K253" i="1"/>
  <c r="S253" i="1"/>
  <c r="L253" i="1"/>
  <c r="T253" i="1"/>
  <c r="Q253" i="1"/>
  <c r="M253" i="1"/>
  <c r="N253" i="1"/>
  <c r="O253" i="1"/>
  <c r="P253" i="1"/>
  <c r="R253" i="1"/>
  <c r="AH252" i="1" a="1"/>
  <c r="AH252" i="1" s="1"/>
  <c r="AG252" i="1" a="1"/>
  <c r="AG252" i="1" s="1"/>
  <c r="AX253" i="1"/>
  <c r="AS253" i="1"/>
  <c r="AJ252" i="1" a="1"/>
  <c r="AJ252" i="1" s="1"/>
  <c r="AV253" i="1"/>
  <c r="AL252" i="1" a="1"/>
  <c r="AL252" i="1" s="1"/>
  <c r="AW253" i="1"/>
  <c r="AY253" i="1"/>
  <c r="AO252" i="1" a="1"/>
  <c r="AO252" i="1" s="1"/>
  <c r="AZ253" i="1"/>
  <c r="D253" i="1"/>
  <c r="E253" i="1" s="1"/>
  <c r="AN252" i="1" a="1"/>
  <c r="AN252" i="1" s="1"/>
  <c r="AP252" i="1" a="1"/>
  <c r="AP252" i="1" s="1"/>
  <c r="AK252" i="1" a="1"/>
  <c r="AK252" i="1" s="1"/>
  <c r="AI252" i="1" a="1"/>
  <c r="AI252" i="1" s="1"/>
  <c r="BA253" i="1"/>
  <c r="AR253" i="1"/>
  <c r="AT253" i="1"/>
  <c r="AU253" i="1"/>
  <c r="F250" i="1"/>
  <c r="G250" i="1"/>
  <c r="B252" i="1"/>
  <c r="C253" i="1"/>
  <c r="AM253" i="1" s="1" a="1"/>
  <c r="AM253" i="1" s="1"/>
  <c r="AE252" i="1"/>
  <c r="BL252" i="1"/>
  <c r="AB252" i="1"/>
  <c r="BI252" i="1"/>
  <c r="AD252" i="1"/>
  <c r="BK252" i="1"/>
  <c r="Z252" i="1"/>
  <c r="BG252" i="1"/>
  <c r="AC252" i="1"/>
  <c r="BJ252" i="1"/>
  <c r="W252" i="1"/>
  <c r="BD252" i="1"/>
  <c r="X252" i="1"/>
  <c r="BE252" i="1"/>
  <c r="AA252" i="1"/>
  <c r="BH252" i="1"/>
  <c r="V252" i="1"/>
  <c r="BC252" i="1"/>
  <c r="I252" i="1" s="1"/>
  <c r="Y252" i="1"/>
  <c r="BF252" i="1"/>
  <c r="A254" i="1"/>
  <c r="H252" i="1" l="1"/>
  <c r="F251" i="1"/>
  <c r="Q254" i="1"/>
  <c r="N254" i="1"/>
  <c r="O254" i="1"/>
  <c r="R254" i="1"/>
  <c r="K254" i="1"/>
  <c r="S254" i="1"/>
  <c r="L254" i="1"/>
  <c r="T254" i="1"/>
  <c r="M254" i="1"/>
  <c r="P254" i="1"/>
  <c r="AU254" i="1"/>
  <c r="AL253" i="1" a="1"/>
  <c r="AL253" i="1" s="1"/>
  <c r="AV254" i="1"/>
  <c r="AJ253" i="1" a="1"/>
  <c r="AJ253" i="1" s="1"/>
  <c r="AS254" i="1"/>
  <c r="AR254" i="1"/>
  <c r="AI253" i="1" a="1"/>
  <c r="AI253" i="1" s="1"/>
  <c r="AZ254" i="1"/>
  <c r="AX254" i="1"/>
  <c r="BA254" i="1"/>
  <c r="AK253" i="1" a="1"/>
  <c r="AK253" i="1" s="1"/>
  <c r="AO253" i="1" a="1"/>
  <c r="AO253" i="1" s="1"/>
  <c r="AG253" i="1" a="1"/>
  <c r="AG253" i="1" s="1"/>
  <c r="D254" i="1"/>
  <c r="E254" i="1" s="1"/>
  <c r="AY254" i="1"/>
  <c r="AH253" i="1" a="1"/>
  <c r="AH253" i="1" s="1"/>
  <c r="AT254" i="1"/>
  <c r="AP253" i="1" a="1"/>
  <c r="AP253" i="1" s="1"/>
  <c r="AN253" i="1" a="1"/>
  <c r="AN253" i="1" s="1"/>
  <c r="AW254" i="1"/>
  <c r="G251" i="1"/>
  <c r="B253" i="1"/>
  <c r="C254" i="1"/>
  <c r="AM254" i="1" s="1" a="1"/>
  <c r="AM254" i="1" s="1"/>
  <c r="AC253" i="1"/>
  <c r="BJ253" i="1"/>
  <c r="AE253" i="1"/>
  <c r="BL253" i="1"/>
  <c r="Z253" i="1"/>
  <c r="BG253" i="1"/>
  <c r="V253" i="1"/>
  <c r="BC253" i="1"/>
  <c r="I253" i="1" s="1"/>
  <c r="AA253" i="1"/>
  <c r="BH253" i="1"/>
  <c r="Y253" i="1"/>
  <c r="BF253" i="1"/>
  <c r="W253" i="1"/>
  <c r="BD253" i="1"/>
  <c r="AD253" i="1"/>
  <c r="BK253" i="1"/>
  <c r="X253" i="1"/>
  <c r="BE253" i="1"/>
  <c r="AB253" i="1"/>
  <c r="BI253" i="1"/>
  <c r="A255" i="1"/>
  <c r="AW255" i="1" l="1"/>
  <c r="H253" i="1"/>
  <c r="AN254" i="1" a="1"/>
  <c r="AN254" i="1" s="1"/>
  <c r="AP254" i="1" a="1"/>
  <c r="AP254" i="1" s="1"/>
  <c r="B254" i="1"/>
  <c r="O255" i="1"/>
  <c r="P255" i="1"/>
  <c r="T255" i="1"/>
  <c r="Q255" i="1"/>
  <c r="R255" i="1"/>
  <c r="K255" i="1"/>
  <c r="S255" i="1"/>
  <c r="M255" i="1"/>
  <c r="L255" i="1"/>
  <c r="N255" i="1"/>
  <c r="F253" i="1"/>
  <c r="AH254" i="1" a="1"/>
  <c r="AH254" i="1" s="1"/>
  <c r="AI254" i="1" a="1"/>
  <c r="AI254" i="1" s="1"/>
  <c r="AR255" i="1"/>
  <c r="AG254" i="1" a="1"/>
  <c r="AG254" i="1" s="1"/>
  <c r="AS255" i="1"/>
  <c r="AO254" i="1" a="1"/>
  <c r="AO254" i="1" s="1"/>
  <c r="AJ254" i="1" a="1"/>
  <c r="AJ254" i="1" s="1"/>
  <c r="AT255" i="1"/>
  <c r="AK254" i="1" a="1"/>
  <c r="AK254" i="1" s="1"/>
  <c r="AV255" i="1"/>
  <c r="BA255" i="1"/>
  <c r="AL254" i="1" a="1"/>
  <c r="AL254" i="1" s="1"/>
  <c r="C255" i="1"/>
  <c r="AM255" i="1" s="1" a="1"/>
  <c r="AM255" i="1" s="1"/>
  <c r="AY255" i="1"/>
  <c r="AX255" i="1"/>
  <c r="AU255" i="1"/>
  <c r="D255" i="1"/>
  <c r="E255" i="1" s="1"/>
  <c r="AZ255" i="1"/>
  <c r="AZ256" i="1" s="1"/>
  <c r="F252" i="1"/>
  <c r="G252" i="1"/>
  <c r="AD254" i="1"/>
  <c r="BK254" i="1"/>
  <c r="W254" i="1"/>
  <c r="BD254" i="1"/>
  <c r="Y254" i="1"/>
  <c r="BF254" i="1"/>
  <c r="AE254" i="1"/>
  <c r="BL254" i="1"/>
  <c r="AC254" i="1"/>
  <c r="BJ254" i="1"/>
  <c r="AA254" i="1"/>
  <c r="BH254" i="1"/>
  <c r="AB254" i="1"/>
  <c r="BI254" i="1"/>
  <c r="Z254" i="1"/>
  <c r="BG254" i="1"/>
  <c r="X254" i="1"/>
  <c r="BE254" i="1"/>
  <c r="V254" i="1"/>
  <c r="BC254" i="1"/>
  <c r="I254" i="1" s="1"/>
  <c r="A256" i="1"/>
  <c r="H254" i="1" l="1"/>
  <c r="M256" i="1"/>
  <c r="N256" i="1"/>
  <c r="S256" i="1"/>
  <c r="O256" i="1"/>
  <c r="P256" i="1"/>
  <c r="Q256" i="1"/>
  <c r="L256" i="1"/>
  <c r="T256" i="1"/>
  <c r="R256" i="1"/>
  <c r="K256" i="1"/>
  <c r="B255" i="1"/>
  <c r="AO255" i="1" a="1"/>
  <c r="AO255" i="1" s="1"/>
  <c r="AW256" i="1"/>
  <c r="AP255" i="1" a="1"/>
  <c r="AP255" i="1" s="1"/>
  <c r="AL255" i="1" a="1"/>
  <c r="AL255" i="1" s="1"/>
  <c r="AN255" i="1" a="1"/>
  <c r="AN255" i="1" s="1"/>
  <c r="BA256" i="1"/>
  <c r="AS256" i="1"/>
  <c r="AU256" i="1"/>
  <c r="AV256" i="1"/>
  <c r="AG255" i="1" a="1"/>
  <c r="AG255" i="1" s="1"/>
  <c r="AX256" i="1"/>
  <c r="AK255" i="1" a="1"/>
  <c r="AK255" i="1" s="1"/>
  <c r="AR256" i="1"/>
  <c r="AY256" i="1"/>
  <c r="AT256" i="1"/>
  <c r="AI255" i="1" a="1"/>
  <c r="AI255" i="1" s="1"/>
  <c r="D256" i="1"/>
  <c r="E256" i="1" s="1"/>
  <c r="AH255" i="1" a="1"/>
  <c r="AH255" i="1" s="1"/>
  <c r="AJ255" i="1" a="1"/>
  <c r="AJ255" i="1" s="1"/>
  <c r="G253" i="1"/>
  <c r="AA255" i="1"/>
  <c r="BH255" i="1"/>
  <c r="Y255" i="1"/>
  <c r="BF255" i="1"/>
  <c r="AB255" i="1"/>
  <c r="BI255" i="1"/>
  <c r="AE255" i="1"/>
  <c r="BL255" i="1"/>
  <c r="X255" i="1"/>
  <c r="BE255" i="1"/>
  <c r="V255" i="1"/>
  <c r="BC255" i="1"/>
  <c r="AC255" i="1"/>
  <c r="BJ255" i="1"/>
  <c r="AD255" i="1"/>
  <c r="BK255" i="1"/>
  <c r="W255" i="1"/>
  <c r="BD255" i="1"/>
  <c r="Z255" i="1"/>
  <c r="BG255" i="1"/>
  <c r="C256" i="1"/>
  <c r="AM256" i="1" s="1" a="1"/>
  <c r="AM256" i="1" s="1"/>
  <c r="A257" i="1"/>
  <c r="I255" i="1" l="1"/>
  <c r="H255" i="1" s="1"/>
  <c r="K257" i="1"/>
  <c r="S257" i="1"/>
  <c r="L257" i="1"/>
  <c r="T257" i="1"/>
  <c r="M257" i="1"/>
  <c r="N257" i="1"/>
  <c r="P257" i="1"/>
  <c r="O257" i="1"/>
  <c r="Q257" i="1"/>
  <c r="R257" i="1"/>
  <c r="D257" i="1"/>
  <c r="E257" i="1" s="1"/>
  <c r="AY257" i="1"/>
  <c r="BA257" i="1"/>
  <c r="AR257" i="1"/>
  <c r="AN256" i="1" a="1"/>
  <c r="AN256" i="1" s="1"/>
  <c r="AK256" i="1" a="1"/>
  <c r="AK256" i="1" s="1"/>
  <c r="AL256" i="1" a="1"/>
  <c r="AL256" i="1" s="1"/>
  <c r="AX257" i="1"/>
  <c r="AP256" i="1" a="1"/>
  <c r="AP256" i="1" s="1"/>
  <c r="AG256" i="1" a="1"/>
  <c r="AG256" i="1" s="1"/>
  <c r="AW257" i="1"/>
  <c r="AV257" i="1"/>
  <c r="AO256" i="1" a="1"/>
  <c r="AO256" i="1" s="1"/>
  <c r="AJ256" i="1" a="1"/>
  <c r="AJ256" i="1" s="1"/>
  <c r="AI256" i="1" a="1"/>
  <c r="AI256" i="1" s="1"/>
  <c r="AU257" i="1"/>
  <c r="AZ257" i="1"/>
  <c r="AH256" i="1" a="1"/>
  <c r="AH256" i="1" s="1"/>
  <c r="AT257" i="1"/>
  <c r="AS257" i="1"/>
  <c r="F254" i="1"/>
  <c r="G254" i="1"/>
  <c r="B256" i="1"/>
  <c r="Y256" i="1"/>
  <c r="BF256" i="1"/>
  <c r="AB256" i="1"/>
  <c r="BI256" i="1"/>
  <c r="W256" i="1"/>
  <c r="BD256" i="1"/>
  <c r="Z256" i="1"/>
  <c r="BG256" i="1"/>
  <c r="AC256" i="1"/>
  <c r="BJ256" i="1"/>
  <c r="AD256" i="1"/>
  <c r="BK256" i="1"/>
  <c r="AA256" i="1"/>
  <c r="BH256" i="1"/>
  <c r="V256" i="1"/>
  <c r="BC256" i="1"/>
  <c r="AE256" i="1"/>
  <c r="BL256" i="1"/>
  <c r="X256" i="1"/>
  <c r="BE256" i="1"/>
  <c r="C257" i="1"/>
  <c r="AM257" i="1" s="1" a="1"/>
  <c r="AM257" i="1" s="1"/>
  <c r="A258" i="1"/>
  <c r="I256" i="1" l="1"/>
  <c r="H256" i="1" s="1"/>
  <c r="AI257" i="1" a="1"/>
  <c r="AI257" i="1" s="1"/>
  <c r="Q258" i="1"/>
  <c r="O258" i="1"/>
  <c r="R258" i="1"/>
  <c r="K258" i="1"/>
  <c r="S258" i="1"/>
  <c r="N258" i="1"/>
  <c r="L258" i="1"/>
  <c r="T258" i="1"/>
  <c r="M258" i="1"/>
  <c r="P258" i="1"/>
  <c r="AZ258" i="1"/>
  <c r="AP257" i="1" a="1"/>
  <c r="AP257" i="1" s="1"/>
  <c r="B257" i="1"/>
  <c r="AU258" i="1"/>
  <c r="AS258" i="1"/>
  <c r="AR258" i="1"/>
  <c r="AV258" i="1"/>
  <c r="AX258" i="1"/>
  <c r="AL257" i="1" a="1"/>
  <c r="AL257" i="1" s="1"/>
  <c r="D258" i="1"/>
  <c r="E258" i="1" s="1"/>
  <c r="AO257" i="1" a="1"/>
  <c r="AO257" i="1" s="1"/>
  <c r="AN257" i="1" a="1"/>
  <c r="AN257" i="1" s="1"/>
  <c r="AT258" i="1"/>
  <c r="AW258" i="1"/>
  <c r="BA258" i="1"/>
  <c r="AH257" i="1" a="1"/>
  <c r="AH257" i="1" s="1"/>
  <c r="AG257" i="1" a="1"/>
  <c r="AG257" i="1" s="1"/>
  <c r="AY258" i="1"/>
  <c r="AJ257" i="1" a="1"/>
  <c r="AJ257" i="1" s="1"/>
  <c r="AK257" i="1" a="1"/>
  <c r="AK257" i="1" s="1"/>
  <c r="F255" i="1"/>
  <c r="G255" i="1"/>
  <c r="V257" i="1"/>
  <c r="BC257" i="1"/>
  <c r="X257" i="1"/>
  <c r="BE257" i="1"/>
  <c r="AA257" i="1"/>
  <c r="BH257" i="1"/>
  <c r="AC257" i="1"/>
  <c r="BJ257" i="1"/>
  <c r="Z257" i="1"/>
  <c r="BG257" i="1"/>
  <c r="AE257" i="1"/>
  <c r="BL257" i="1"/>
  <c r="Y257" i="1"/>
  <c r="BF257" i="1"/>
  <c r="AD257" i="1"/>
  <c r="BK257" i="1"/>
  <c r="AB257" i="1"/>
  <c r="BI257" i="1"/>
  <c r="W257" i="1"/>
  <c r="BD257" i="1"/>
  <c r="C258" i="1"/>
  <c r="AM258" i="1" s="1" a="1"/>
  <c r="AM258" i="1" s="1"/>
  <c r="A259" i="1"/>
  <c r="C259" i="1" s="1"/>
  <c r="F256" i="1" l="1"/>
  <c r="I257" i="1"/>
  <c r="H257" i="1" s="1"/>
  <c r="AM259" i="1" a="1"/>
  <c r="AM259" i="1" s="1"/>
  <c r="O259" i="1"/>
  <c r="T259" i="1"/>
  <c r="P259" i="1"/>
  <c r="Q259" i="1"/>
  <c r="M259" i="1"/>
  <c r="R259" i="1"/>
  <c r="K259" i="1"/>
  <c r="S259" i="1"/>
  <c r="L259" i="1"/>
  <c r="N259" i="1"/>
  <c r="AJ258" i="1" a="1"/>
  <c r="AJ258" i="1" s="1"/>
  <c r="BA259" i="1"/>
  <c r="AH258" i="1" a="1"/>
  <c r="AH258" i="1" s="1"/>
  <c r="AI258" i="1" a="1"/>
  <c r="AI258" i="1" s="1"/>
  <c r="AI259" i="1" s="1" a="1"/>
  <c r="AI259" i="1" s="1"/>
  <c r="AX259" i="1"/>
  <c r="AX260" i="1" s="1"/>
  <c r="AW259" i="1"/>
  <c r="AW260" i="1" s="1"/>
  <c r="AZ259" i="1"/>
  <c r="AZ260" i="1" s="1"/>
  <c r="AT259" i="1"/>
  <c r="AT260" i="1" s="1"/>
  <c r="AL258" i="1" a="1"/>
  <c r="AL258" i="1" s="1"/>
  <c r="AL259" i="1" s="1" a="1"/>
  <c r="AL259" i="1" s="1"/>
  <c r="AV259" i="1"/>
  <c r="AV260" i="1" s="1"/>
  <c r="AP258" i="1" a="1"/>
  <c r="AP258" i="1" s="1"/>
  <c r="AP259" i="1" s="1" a="1"/>
  <c r="AP259" i="1" s="1"/>
  <c r="AS259" i="1"/>
  <c r="AS260" i="1" s="1"/>
  <c r="AY259" i="1"/>
  <c r="AY260" i="1" s="1"/>
  <c r="AN258" i="1" a="1"/>
  <c r="AN258" i="1" s="1"/>
  <c r="AN259" i="1" s="1" a="1"/>
  <c r="AN259" i="1" s="1"/>
  <c r="AK258" i="1" a="1"/>
  <c r="AK258" i="1" s="1"/>
  <c r="AK259" i="1" s="1" a="1"/>
  <c r="AK259" i="1" s="1"/>
  <c r="AG258" i="1" a="1"/>
  <c r="AG258" i="1" s="1"/>
  <c r="AG259" i="1" s="1" a="1"/>
  <c r="AG259" i="1" s="1"/>
  <c r="AJ259" i="1" a="1"/>
  <c r="AJ259" i="1" s="1"/>
  <c r="AH259" i="1" a="1"/>
  <c r="AH259" i="1" s="1"/>
  <c r="AO258" i="1" a="1"/>
  <c r="AO258" i="1" s="1"/>
  <c r="AO259" i="1" s="1" a="1"/>
  <c r="AO259" i="1" s="1"/>
  <c r="BA260" i="1"/>
  <c r="D259" i="1"/>
  <c r="E259" i="1" s="1"/>
  <c r="AU259" i="1"/>
  <c r="AU260" i="1" s="1"/>
  <c r="AR259" i="1"/>
  <c r="AR260" i="1" s="1"/>
  <c r="G256" i="1"/>
  <c r="AD258" i="1"/>
  <c r="BK258" i="1"/>
  <c r="X258" i="1"/>
  <c r="BE258" i="1"/>
  <c r="W258" i="1"/>
  <c r="BD258" i="1"/>
  <c r="Y258" i="1"/>
  <c r="BF258" i="1"/>
  <c r="AB258" i="1"/>
  <c r="BI258" i="1"/>
  <c r="AE258" i="1"/>
  <c r="BL258" i="1"/>
  <c r="AC258" i="1"/>
  <c r="BJ258" i="1"/>
  <c r="Z258" i="1"/>
  <c r="BG258" i="1"/>
  <c r="V258" i="1"/>
  <c r="BC258" i="1"/>
  <c r="AA258" i="1"/>
  <c r="BH258" i="1"/>
  <c r="B258" i="1"/>
  <c r="A260" i="1"/>
  <c r="F257" i="1" l="1"/>
  <c r="I258" i="1"/>
  <c r="H258" i="1" s="1"/>
  <c r="M260" i="1"/>
  <c r="N260" i="1"/>
  <c r="O260" i="1"/>
  <c r="P260" i="1"/>
  <c r="K260" i="1"/>
  <c r="Q260" i="1"/>
  <c r="S260" i="1"/>
  <c r="L260" i="1"/>
  <c r="T260" i="1"/>
  <c r="R260" i="1"/>
  <c r="D260" i="1"/>
  <c r="E260" i="1" s="1"/>
  <c r="G257" i="1"/>
  <c r="B259" i="1"/>
  <c r="AB259" i="1"/>
  <c r="BI259" i="1"/>
  <c r="W259" i="1"/>
  <c r="BD259" i="1"/>
  <c r="AE259" i="1"/>
  <c r="BL259" i="1"/>
  <c r="AC259" i="1"/>
  <c r="BJ259" i="1"/>
  <c r="Y259" i="1"/>
  <c r="BF259" i="1"/>
  <c r="Z259" i="1"/>
  <c r="BG259" i="1"/>
  <c r="X259" i="1"/>
  <c r="BE259" i="1"/>
  <c r="AA259" i="1"/>
  <c r="BH259" i="1"/>
  <c r="AD259" i="1"/>
  <c r="BK259" i="1"/>
  <c r="V259" i="1"/>
  <c r="BC259" i="1"/>
  <c r="C260" i="1"/>
  <c r="AM260" i="1" s="1" a="1"/>
  <c r="AM260" i="1" s="1"/>
  <c r="A261" i="1"/>
  <c r="I259" i="1" l="1"/>
  <c r="H259" i="1" s="1"/>
  <c r="K261" i="1"/>
  <c r="S261" i="1"/>
  <c r="L261" i="1"/>
  <c r="T261" i="1"/>
  <c r="P261" i="1"/>
  <c r="M261" i="1"/>
  <c r="N261" i="1"/>
  <c r="O261" i="1"/>
  <c r="R261" i="1"/>
  <c r="Q261" i="1"/>
  <c r="D261" i="1"/>
  <c r="E261" i="1" s="1"/>
  <c r="AJ260" i="1" a="1"/>
  <c r="AJ260" i="1" s="1"/>
  <c r="AT261" i="1"/>
  <c r="AV261" i="1"/>
  <c r="AS261" i="1"/>
  <c r="AN260" i="1" a="1"/>
  <c r="AN260" i="1" s="1"/>
  <c r="AI260" i="1" a="1"/>
  <c r="AI260" i="1" s="1"/>
  <c r="BA261" i="1"/>
  <c r="AZ261" i="1"/>
  <c r="AK260" i="1" a="1"/>
  <c r="AK260" i="1" s="1"/>
  <c r="AW261" i="1"/>
  <c r="AH260" i="1" a="1"/>
  <c r="AH260" i="1" s="1"/>
  <c r="AU261" i="1"/>
  <c r="AY261" i="1"/>
  <c r="AG260" i="1" a="1"/>
  <c r="AG260" i="1" s="1"/>
  <c r="AO260" i="1" a="1"/>
  <c r="AO260" i="1" s="1"/>
  <c r="AX261" i="1"/>
  <c r="AP260" i="1" a="1"/>
  <c r="AP260" i="1" s="1"/>
  <c r="AL260" i="1" a="1"/>
  <c r="AL260" i="1" s="1"/>
  <c r="AR261" i="1"/>
  <c r="F258" i="1"/>
  <c r="G258" i="1"/>
  <c r="B260" i="1"/>
  <c r="AC260" i="1"/>
  <c r="BJ260" i="1"/>
  <c r="Y260" i="1"/>
  <c r="BF260" i="1"/>
  <c r="V260" i="1"/>
  <c r="BC260" i="1"/>
  <c r="AD260" i="1"/>
  <c r="BK260" i="1"/>
  <c r="W260" i="1"/>
  <c r="BD260" i="1"/>
  <c r="AA260" i="1"/>
  <c r="BH260" i="1"/>
  <c r="AE260" i="1"/>
  <c r="BL260" i="1"/>
  <c r="Z260" i="1"/>
  <c r="BG260" i="1"/>
  <c r="AB260" i="1"/>
  <c r="BI260" i="1"/>
  <c r="X260" i="1"/>
  <c r="BE260" i="1"/>
  <c r="C261" i="1"/>
  <c r="AM261" i="1" s="1" a="1"/>
  <c r="AM261" i="1" s="1"/>
  <c r="A262" i="1"/>
  <c r="I260" i="1" l="1"/>
  <c r="H260" i="1" s="1"/>
  <c r="Q262" i="1"/>
  <c r="R262" i="1"/>
  <c r="O262" i="1"/>
  <c r="K262" i="1"/>
  <c r="S262" i="1"/>
  <c r="L262" i="1"/>
  <c r="T262" i="1"/>
  <c r="N262" i="1"/>
  <c r="M262" i="1"/>
  <c r="P262" i="1"/>
  <c r="AO261" i="1" a="1"/>
  <c r="AO261" i="1" s="1"/>
  <c r="D262" i="1"/>
  <c r="E262" i="1" s="1"/>
  <c r="AG261" i="1" a="1"/>
  <c r="AG261" i="1" s="1"/>
  <c r="AY262" i="1"/>
  <c r="AN261" i="1" a="1"/>
  <c r="AN261" i="1" s="1"/>
  <c r="AR262" i="1"/>
  <c r="AU262" i="1"/>
  <c r="AS262" i="1"/>
  <c r="AX262" i="1"/>
  <c r="AV262" i="1"/>
  <c r="AH261" i="1" a="1"/>
  <c r="AH261" i="1" s="1"/>
  <c r="AP261" i="1" a="1"/>
  <c r="AP261" i="1" s="1"/>
  <c r="AW262" i="1"/>
  <c r="AT262" i="1"/>
  <c r="AL261" i="1" a="1"/>
  <c r="AL261" i="1" s="1"/>
  <c r="AK261" i="1" a="1"/>
  <c r="AK261" i="1" s="1"/>
  <c r="AJ261" i="1" a="1"/>
  <c r="AJ261" i="1" s="1"/>
  <c r="AZ262" i="1"/>
  <c r="BA262" i="1"/>
  <c r="AI261" i="1" a="1"/>
  <c r="AI261" i="1" s="1"/>
  <c r="F259" i="1"/>
  <c r="G259" i="1"/>
  <c r="C262" i="1"/>
  <c r="AM262" i="1" s="1" a="1"/>
  <c r="AM262" i="1" s="1"/>
  <c r="AE261" i="1"/>
  <c r="BL261" i="1"/>
  <c r="W261" i="1"/>
  <c r="BD261" i="1"/>
  <c r="Z261" i="1"/>
  <c r="BG261" i="1"/>
  <c r="V261" i="1"/>
  <c r="BC261" i="1"/>
  <c r="I261" i="1" s="1"/>
  <c r="X261" i="1"/>
  <c r="BE261" i="1"/>
  <c r="AD261" i="1"/>
  <c r="BK261" i="1"/>
  <c r="AC261" i="1"/>
  <c r="BJ261" i="1"/>
  <c r="AB261" i="1"/>
  <c r="BI261" i="1"/>
  <c r="AA261" i="1"/>
  <c r="BH261" i="1"/>
  <c r="Y261" i="1"/>
  <c r="BF261" i="1"/>
  <c r="B261" i="1"/>
  <c r="A263" i="1"/>
  <c r="H261" i="1" l="1"/>
  <c r="F260" i="1"/>
  <c r="O263" i="1"/>
  <c r="T263" i="1"/>
  <c r="M263" i="1"/>
  <c r="P263" i="1"/>
  <c r="K263" i="1"/>
  <c r="Q263" i="1"/>
  <c r="L263" i="1"/>
  <c r="R263" i="1"/>
  <c r="N263" i="1"/>
  <c r="S263" i="1"/>
  <c r="D263" i="1"/>
  <c r="E263" i="1" s="1"/>
  <c r="AW263" i="1"/>
  <c r="AO262" i="1" a="1"/>
  <c r="AO262" i="1" s="1"/>
  <c r="AI262" i="1" a="1"/>
  <c r="AI262" i="1" s="1"/>
  <c r="AP262" i="1" a="1"/>
  <c r="AP262" i="1" s="1"/>
  <c r="AN262" i="1" a="1"/>
  <c r="AN262" i="1" s="1"/>
  <c r="AJ262" i="1" a="1"/>
  <c r="AJ262" i="1" s="1"/>
  <c r="BA263" i="1"/>
  <c r="AY263" i="1"/>
  <c r="AH262" i="1" a="1"/>
  <c r="AH262" i="1" s="1"/>
  <c r="F261" i="1"/>
  <c r="AZ263" i="1"/>
  <c r="AV263" i="1"/>
  <c r="AG262" i="1" a="1"/>
  <c r="AG262" i="1" s="1"/>
  <c r="AX263" i="1"/>
  <c r="AK262" i="1" a="1"/>
  <c r="AK262" i="1" s="1"/>
  <c r="AS263" i="1"/>
  <c r="AL262" i="1" a="1"/>
  <c r="AL262" i="1" s="1"/>
  <c r="AU263" i="1"/>
  <c r="AT263" i="1"/>
  <c r="AR263" i="1"/>
  <c r="G260" i="1"/>
  <c r="C263" i="1"/>
  <c r="AM263" i="1" s="1" a="1"/>
  <c r="AM263" i="1" s="1"/>
  <c r="W262" i="1"/>
  <c r="BD262" i="1"/>
  <c r="X262" i="1"/>
  <c r="BE262" i="1"/>
  <c r="V262" i="1"/>
  <c r="BC262" i="1"/>
  <c r="AC262" i="1"/>
  <c r="BJ262" i="1"/>
  <c r="Y262" i="1"/>
  <c r="BF262" i="1"/>
  <c r="AE262" i="1"/>
  <c r="BL262" i="1"/>
  <c r="Z262" i="1"/>
  <c r="BG262" i="1"/>
  <c r="AA262" i="1"/>
  <c r="BH262" i="1"/>
  <c r="AB262" i="1"/>
  <c r="BI262" i="1"/>
  <c r="AD262" i="1"/>
  <c r="BK262" i="1"/>
  <c r="B262" i="1"/>
  <c r="A264" i="1"/>
  <c r="C264" i="1" s="1"/>
  <c r="B263" i="1"/>
  <c r="AM264" i="1" l="1" a="1"/>
  <c r="AM264" i="1" s="1"/>
  <c r="I262" i="1"/>
  <c r="H262" i="1" s="1"/>
  <c r="M264" i="1"/>
  <c r="N264" i="1"/>
  <c r="O264" i="1"/>
  <c r="Q264" i="1"/>
  <c r="S264" i="1"/>
  <c r="P264" i="1"/>
  <c r="K264" i="1"/>
  <c r="R264" i="1"/>
  <c r="L264" i="1"/>
  <c r="T264" i="1"/>
  <c r="BA264" i="1"/>
  <c r="BA265" i="1" s="1"/>
  <c r="AR264" i="1"/>
  <c r="AR265" i="1" s="1"/>
  <c r="AV264" i="1"/>
  <c r="AV265" i="1" s="1"/>
  <c r="AP263" i="1" a="1"/>
  <c r="AP263" i="1" s="1"/>
  <c r="AP264" i="1" s="1" a="1"/>
  <c r="AP264" i="1" s="1"/>
  <c r="AK263" i="1" a="1"/>
  <c r="AK263" i="1" s="1"/>
  <c r="AK264" i="1" s="1" a="1"/>
  <c r="AK264" i="1" s="1"/>
  <c r="AT264" i="1"/>
  <c r="AT265" i="1" s="1"/>
  <c r="AZ264" i="1"/>
  <c r="AZ265" i="1" s="1"/>
  <c r="AI263" i="1" a="1"/>
  <c r="AI263" i="1" s="1"/>
  <c r="AI264" i="1" s="1" a="1"/>
  <c r="AI264" i="1" s="1"/>
  <c r="AU264" i="1"/>
  <c r="AU265" i="1" s="1"/>
  <c r="AO263" i="1" a="1"/>
  <c r="AO263" i="1" s="1"/>
  <c r="AO264" i="1" s="1" a="1"/>
  <c r="AO264" i="1" s="1"/>
  <c r="AS264" i="1"/>
  <c r="AS265" i="1" s="1"/>
  <c r="AL263" i="1" a="1"/>
  <c r="AL263" i="1" s="1"/>
  <c r="AL264" i="1" s="1" a="1"/>
  <c r="AL264" i="1" s="1"/>
  <c r="AH263" i="1" a="1"/>
  <c r="AH263" i="1" s="1"/>
  <c r="AH264" i="1" s="1" a="1"/>
  <c r="AH264" i="1" s="1"/>
  <c r="AW264" i="1"/>
  <c r="AW265" i="1" s="1"/>
  <c r="AY264" i="1"/>
  <c r="AY265" i="1" s="1"/>
  <c r="D264" i="1"/>
  <c r="E264" i="1" s="1"/>
  <c r="AX264" i="1"/>
  <c r="AX265" i="1" s="1"/>
  <c r="AJ263" i="1" a="1"/>
  <c r="AJ263" i="1" s="1"/>
  <c r="AJ264" i="1" s="1" a="1"/>
  <c r="AJ264" i="1" s="1"/>
  <c r="AG263" i="1" a="1"/>
  <c r="AG263" i="1" s="1"/>
  <c r="AG264" i="1" s="1" a="1"/>
  <c r="AG264" i="1" s="1"/>
  <c r="AN263" i="1" a="1"/>
  <c r="AN263" i="1" s="1"/>
  <c r="AN264" i="1" s="1" a="1"/>
  <c r="AN264" i="1" s="1"/>
  <c r="G261" i="1"/>
  <c r="AD263" i="1"/>
  <c r="BK263" i="1"/>
  <c r="AA263" i="1"/>
  <c r="BH263" i="1"/>
  <c r="AC263" i="1"/>
  <c r="BJ263" i="1"/>
  <c r="X263" i="1"/>
  <c r="BE263" i="1"/>
  <c r="AB263" i="1"/>
  <c r="BI263" i="1"/>
  <c r="V263" i="1"/>
  <c r="BC263" i="1"/>
  <c r="AE263" i="1"/>
  <c r="BL263" i="1"/>
  <c r="Y263" i="1"/>
  <c r="BF263" i="1"/>
  <c r="W263" i="1"/>
  <c r="BD263" i="1"/>
  <c r="Z263" i="1"/>
  <c r="BG263" i="1"/>
  <c r="A265" i="1"/>
  <c r="I263" i="1" l="1"/>
  <c r="H263" i="1" s="1"/>
  <c r="H264" i="1" s="1"/>
  <c r="K265" i="1"/>
  <c r="S265" i="1"/>
  <c r="L265" i="1"/>
  <c r="T265" i="1"/>
  <c r="M265" i="1"/>
  <c r="N265" i="1"/>
  <c r="O265" i="1"/>
  <c r="Q265" i="1"/>
  <c r="R265" i="1"/>
  <c r="P265" i="1"/>
  <c r="D265" i="1"/>
  <c r="E265" i="1" s="1"/>
  <c r="F262" i="1"/>
  <c r="G262" i="1"/>
  <c r="B264" i="1"/>
  <c r="C265" i="1"/>
  <c r="AM265" i="1" s="1" a="1"/>
  <c r="AM265" i="1" s="1"/>
  <c r="AD264" i="1"/>
  <c r="BK264" i="1"/>
  <c r="Z264" i="1"/>
  <c r="BG264" i="1"/>
  <c r="W264" i="1"/>
  <c r="BD264" i="1"/>
  <c r="AC264" i="1"/>
  <c r="BJ264" i="1"/>
  <c r="Y264" i="1"/>
  <c r="BF264" i="1"/>
  <c r="AE264" i="1"/>
  <c r="BL264" i="1"/>
  <c r="AB264" i="1"/>
  <c r="BI264" i="1"/>
  <c r="AA264" i="1"/>
  <c r="BH264" i="1"/>
  <c r="X264" i="1"/>
  <c r="BE264" i="1"/>
  <c r="V264" i="1"/>
  <c r="BC264" i="1"/>
  <c r="I264" i="1" s="1"/>
  <c r="A266" i="1"/>
  <c r="C266" i="1" l="1"/>
  <c r="Q266" i="1"/>
  <c r="T266" i="1"/>
  <c r="R266" i="1"/>
  <c r="N266" i="1"/>
  <c r="K266" i="1"/>
  <c r="L266" i="1"/>
  <c r="M266" i="1"/>
  <c r="P266" i="1"/>
  <c r="S266" i="1"/>
  <c r="O266" i="1"/>
  <c r="AJ265" i="1" a="1"/>
  <c r="AJ265" i="1" s="1"/>
  <c r="AJ266" i="1" s="1" a="1"/>
  <c r="AJ266" i="1" s="1"/>
  <c r="AS266" i="1"/>
  <c r="AH265" i="1" a="1"/>
  <c r="AH265" i="1" s="1"/>
  <c r="AH266" i="1" s="1" a="1"/>
  <c r="AH266" i="1" s="1"/>
  <c r="AM266" i="1" a="1"/>
  <c r="AM266" i="1" s="1"/>
  <c r="AO265" i="1" a="1"/>
  <c r="AO265" i="1" s="1"/>
  <c r="AO266" i="1" s="1" a="1"/>
  <c r="AO266" i="1" s="1"/>
  <c r="AW266" i="1"/>
  <c r="AT266" i="1"/>
  <c r="AV266" i="1"/>
  <c r="AI265" i="1" a="1"/>
  <c r="AI265" i="1" s="1"/>
  <c r="AI266" i="1" s="1" a="1"/>
  <c r="AI266" i="1" s="1"/>
  <c r="AR266" i="1"/>
  <c r="AX266" i="1"/>
  <c r="AN265" i="1" a="1"/>
  <c r="AN265" i="1" s="1"/>
  <c r="AN266" i="1" s="1" a="1"/>
  <c r="AN266" i="1" s="1"/>
  <c r="BA266" i="1"/>
  <c r="AP265" i="1" a="1"/>
  <c r="AP265" i="1" s="1"/>
  <c r="AP266" i="1" s="1" a="1"/>
  <c r="AP266" i="1" s="1"/>
  <c r="AZ266" i="1"/>
  <c r="AK265" i="1" a="1"/>
  <c r="AK265" i="1" s="1"/>
  <c r="AK266" i="1" s="1" a="1"/>
  <c r="AK266" i="1" s="1"/>
  <c r="AG265" i="1" a="1"/>
  <c r="AG265" i="1" s="1"/>
  <c r="AG266" i="1" s="1" a="1"/>
  <c r="AG266" i="1" s="1"/>
  <c r="AU266" i="1"/>
  <c r="AL265" i="1" a="1"/>
  <c r="AL265" i="1" s="1"/>
  <c r="AL266" i="1" s="1" a="1"/>
  <c r="AL266" i="1" s="1"/>
  <c r="AY266" i="1"/>
  <c r="D266" i="1"/>
  <c r="E266" i="1" s="1"/>
  <c r="F263" i="1"/>
  <c r="G263" i="1"/>
  <c r="B265" i="1"/>
  <c r="Z265" i="1"/>
  <c r="BG265" i="1"/>
  <c r="AA265" i="1"/>
  <c r="BH265" i="1"/>
  <c r="X265" i="1"/>
  <c r="BE265" i="1"/>
  <c r="W265" i="1"/>
  <c r="BD265" i="1"/>
  <c r="Y265" i="1"/>
  <c r="BF265" i="1"/>
  <c r="V265" i="1"/>
  <c r="BC265" i="1"/>
  <c r="AB265" i="1"/>
  <c r="BI265" i="1"/>
  <c r="AD265" i="1"/>
  <c r="BK265" i="1"/>
  <c r="AC265" i="1"/>
  <c r="BJ265" i="1"/>
  <c r="AE265" i="1"/>
  <c r="BL265" i="1"/>
  <c r="B266" i="1"/>
  <c r="I265" i="1" l="1"/>
  <c r="H265" i="1" s="1"/>
  <c r="F264" i="1"/>
  <c r="G264" i="1"/>
  <c r="AA266" i="1"/>
  <c r="BH266" i="1"/>
  <c r="AE266" i="1"/>
  <c r="BL266" i="1"/>
  <c r="Z266" i="1"/>
  <c r="BG266" i="1"/>
  <c r="V266" i="1"/>
  <c r="BC266" i="1"/>
  <c r="AB266" i="1"/>
  <c r="BI266" i="1"/>
  <c r="X266" i="1"/>
  <c r="BE266" i="1"/>
  <c r="AC266" i="1"/>
  <c r="BJ266" i="1"/>
  <c r="Y266" i="1"/>
  <c r="BF266" i="1"/>
  <c r="AD266" i="1"/>
  <c r="BK266" i="1"/>
  <c r="W266" i="1"/>
  <c r="BD266" i="1"/>
  <c r="I266" i="1" l="1"/>
  <c r="H266" i="1" s="1"/>
  <c r="F266" i="1" s="1"/>
  <c r="F265" i="1"/>
  <c r="G265" i="1"/>
  <c r="G266"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<sst xmlns="http://schemas.openxmlformats.org/spreadsheetml/2006/main" count="110" uniqueCount="58">
  <si>
    <t>index_start_date</t>
  </si>
  <si>
    <t>Date</t>
  </si>
  <si>
    <t>Stock_A</t>
  </si>
  <si>
    <t>Stock_B</t>
  </si>
  <si>
    <t>Stock_C</t>
  </si>
  <si>
    <t>Stock_D</t>
  </si>
  <si>
    <t>Stock_E</t>
  </si>
  <si>
    <t>Stock_F</t>
  </si>
  <si>
    <t>Stock_G</t>
  </si>
  <si>
    <t>Stock_H</t>
  </si>
  <si>
    <t>Stock_I</t>
  </si>
  <si>
    <t>Stock_J</t>
  </si>
  <si>
    <t>index_level</t>
  </si>
  <si>
    <t xml:space="preserve">The rules provided below describe a simple stock index and for this assessment the objective is to </t>
  </si>
  <si>
    <t>build a model that can calculate such index values.</t>
  </si>
  <si>
    <t xml:space="preserve">The idea is not only that you can show us what you've got, but also that you can get a first impression </t>
  </si>
  <si>
    <t>of what it means to build an index model.</t>
  </si>
  <si>
    <t xml:space="preserve">The required input prices can be found at `data_sources\stock_prices.csv`. </t>
  </si>
  <si>
    <t xml:space="preserve">You can also find the correct (rounded) index level at `data_sources\index_level_results_rounded.csv`. </t>
  </si>
  <si>
    <t xml:space="preserve">Please note these values cannot be used as an input but solely act as a reference for you to verify </t>
  </si>
  <si>
    <t xml:space="preserve">your model. For the evaluation of your model we will use the high precision index values your model </t>
  </si>
  <si>
    <t>calculates.</t>
  </si>
  <si>
    <t># Index Notes</t>
  </si>
  <si>
    <t xml:space="preserve">- The index is a stock index made up of imaginary stocks. </t>
  </si>
  <si>
    <t>- The index doesn't resemble any real existing index.</t>
  </si>
  <si>
    <t>- The model should be able to calculate the index levels based on the rules below.</t>
  </si>
  <si>
    <t># Index Rules</t>
  </si>
  <si>
    <t>- The index is a total return index.</t>
  </si>
  <si>
    <t>- The index universe consists of all stocks from "Stock_A" to including "Stock_J".</t>
  </si>
  <si>
    <t>- The index starts with a level of 100.</t>
  </si>
  <si>
    <t>- The index start date is January 1st 2020.</t>
  </si>
  <si>
    <t>- The index business days are Monday to Friday.</t>
  </si>
  <si>
    <t># Index Modelling</t>
  </si>
  <si>
    <t>- There are no further corporate actions to consider here</t>
  </si>
  <si>
    <t>- All provided prices are total return.</t>
  </si>
  <si>
    <t>- All companies got The same amount of shares outstanding.</t>
  </si>
  <si>
    <t>- There are no additional holidays.</t>
  </si>
  <si>
    <t>- The selected stock with the highest market capitalization gets assigned a 50% weight, while the second and third each   get assigned 25%.</t>
  </si>
  <si>
    <t xml:space="preserve">Simulates the scenario of building an index model based on a given guideline. </t>
  </si>
  <si>
    <t>shares_outstanding</t>
  </si>
  <si>
    <t>index_start_level</t>
  </si>
  <si>
    <t>is_month_end</t>
  </si>
  <si>
    <t>is_first_biz_day</t>
  </si>
  <si>
    <t>1. Index Levels and Dates</t>
  </si>
  <si>
    <t>2. Prices</t>
  </si>
  <si>
    <t>3. Market Cap</t>
  </si>
  <si>
    <t>6. Stock Returns</t>
  </si>
  <si>
    <t>- Every first business day of a month the index selects from the universe the top three stocks based on their market cap on the close of business values as of the last business day of the immediately preceding month.</t>
  </si>
  <si>
    <t>- The selection becomes effective close of business on the first business date of each month. (does it mean after close of business ?)</t>
  </si>
  <si>
    <t>level check</t>
  </si>
  <si>
    <t>solactive_index</t>
  </si>
  <si>
    <t>solactive_return</t>
  </si>
  <si>
    <t>index_calcs</t>
  </si>
  <si>
    <t>index_return_calcs</t>
  </si>
  <si>
    <t>5. Weights effective (First biz + 1)</t>
  </si>
  <si>
    <t>solactive_vs_calc_return</t>
  </si>
  <si>
    <t>4. Stock weighting by market cap (First Biz day of mnonth)</t>
  </si>
  <si>
    <t>INDEX CALC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</si>
</sst>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_-* #,##0.000000_-;\-* #,##0.000000_-;_-* &quot;-&quot;??_-;_-@_-"/>
    <numFmt numFmtId="167" formatCode="0.000%"/>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2"/>
      <color theme="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4" tint="-0.249977111117893"/>
        <bgColor indexed="64"/>
      </patternFill>
    </fill>
    <fill>
      <patternFill patternType="solid">
        <fgColor theme="4" tint="-0.499984740745262"/>
        <bgColor indexed="64"/>
      </patternFill>
    </fill>
  </fills>
  <borders count="5">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67">
    <xf numFmtId="0" fontId="0" fillId="0" borderId="0" xfId="0"/>
    <xf numFmtId="0" fontId="1" fillId="0" borderId="0" xfId="0" applyFont="1"/>
    <xf numFmtId="15" fontId="0" fillId="0" borderId="0" xfId="0" applyNumberFormat="1"/>
    <xf numFmtId="0" fontId="0" fillId="0" borderId="0" xfId="0" quotePrefix="1"/>
    <xf numFmtId="0" fontId="1" fillId="2" borderId="0" xfId="0" applyFont="1" applyFill="1"/>
    <xf numFmtId="0" fontId="0" fillId="3" borderId="0" xfId="0" applyFill="1"/>
    <xf numFmtId="0" fontId="1" fillId="3" borderId="0" xfId="0" applyFont="1" applyFill="1"/>
    <xf numFmtId="0" fontId="0" fillId="2" borderId="0" xfId="0" applyFill="1"/>
    <xf numFmtId="0" fontId="0" fillId="4" borderId="0" xfId="0" applyFill="1"/>
    <xf numFmtId="0" fontId="1" fillId="0" borderId="0" xfId="0" quotePrefix="1" applyFont="1"/>
    <xf numFmtId="0" fontId="0" fillId="3" borderId="0" xfId="0" applyFill="1" applyAlignment="1">
      <alignment horizontal="center" vertical="center"/>
    </xf>
    <xf numFmtId="165" fontId="0" fillId="0" borderId="0" xfId="2" applyNumberFormat="1" applyFont="1"/>
    <xf numFmtId="10" fontId="0" fillId="0" borderId="0" xfId="2" applyNumberFormat="1" applyFont="1"/>
    <xf numFmtId="0" fontId="1" fillId="5" borderId="0" xfId="0" applyFont="1" applyFill="1"/>
    <xf numFmtId="15" fontId="1" fillId="0" borderId="0" xfId="0" applyNumberFormat="1" applyFont="1"/>
    <xf numFmtId="43" fontId="1" fillId="0" borderId="0" xfId="1" applyFont="1"/>
    <xf numFmtId="10" fontId="1" fillId="0" borderId="0" xfId="2" applyNumberFormat="1" applyFont="1"/>
    <xf numFmtId="0" fontId="1" fillId="4" borderId="0" xfId="0" applyFont="1" applyFill="1"/>
    <xf numFmtId="164" fontId="1" fillId="0" borderId="0" xfId="1" applyNumberFormat="1" applyFont="1"/>
    <xf numFmtId="165" fontId="1" fillId="0" borderId="0" xfId="2" applyNumberFormat="1" applyFont="1"/>
    <xf numFmtId="165" fontId="1" fillId="0" borderId="0" xfId="0" applyNumberFormat="1" applyFont="1"/>
    <xf numFmtId="166" fontId="1" fillId="0" borderId="0" xfId="0" applyNumberFormat="1" applyFont="1"/>
    <xf numFmtId="0" fontId="0" fillId="2" borderId="1" xfId="0" applyFill="1" applyBorder="1"/>
    <xf numFmtId="15" fontId="0" fillId="0" borderId="3" xfId="0" applyNumberFormat="1" applyBorder="1"/>
    <xf numFmtId="15" fontId="0" fillId="0" borderId="4" xfId="0" applyNumberFormat="1" applyBorder="1"/>
    <xf numFmtId="0" fontId="0" fillId="0" borderId="3" xfId="0" applyBorder="1"/>
    <xf numFmtId="0" fontId="0" fillId="0" borderId="4" xfId="0" applyBorder="1"/>
    <xf numFmtId="2" fontId="1" fillId="0" borderId="4" xfId="2" applyNumberFormat="1" applyFont="1" applyBorder="1"/>
    <xf numFmtId="43" fontId="0" fillId="2" borderId="2" xfId="1" applyFont="1" applyFill="1" applyBorder="1"/>
    <xf numFmtId="0" fontId="3" fillId="7" borderId="3" xfId="0" applyFont="1" applyFill="1" applyBorder="1"/>
    <xf numFmtId="0" fontId="3" fillId="7" borderId="4" xfId="0" applyFont="1" applyFill="1" applyBorder="1"/>
    <xf numFmtId="10" fontId="2" fillId="0" borderId="0" xfId="2" applyNumberFormat="1" applyFont="1"/>
    <xf numFmtId="2" fontId="2" fillId="0" borderId="4" xfId="2" applyNumberFormat="1" applyFont="1" applyBorder="1"/>
    <xf numFmtId="43" fontId="2" fillId="0" borderId="0" xfId="1" applyFont="1"/>
    <xf numFmtId="164" fontId="2" fillId="0" borderId="0" xfId="1" applyNumberFormat="1" applyFont="1"/>
    <xf numFmtId="165" fontId="2" fillId="0" borderId="0" xfId="2" applyNumberFormat="1" applyFont="1"/>
    <xf numFmtId="165" fontId="0" fillId="0" borderId="0" xfId="0" applyNumberFormat="1"/>
    <xf numFmtId="166" fontId="0" fillId="0" borderId="0" xfId="0" applyNumberFormat="1"/>
    <xf numFmtId="15" fontId="0" fillId="6" borderId="0" xfId="0" applyNumberFormat="1" applyFill="1"/>
    <xf numFmtId="0" fontId="0" fillId="6" borderId="0" xfId="0" applyFill="1"/>
    <xf numFmtId="10" fontId="2" fillId="6" borderId="0" xfId="2" applyNumberFormat="1" applyFont="1" applyFill="1"/>
    <xf numFmtId="2" fontId="2" fillId="6" borderId="4" xfId="2" applyNumberFormat="1" applyFont="1" applyFill="1" applyBorder="1"/>
    <xf numFmtId="43" fontId="2" fillId="6" borderId="0" xfId="1" applyFont="1" applyFill="1"/>
    <xf numFmtId="164" fontId="2" fillId="6" borderId="0" xfId="1" applyNumberFormat="1" applyFont="1" applyFill="1"/>
    <xf numFmtId="165" fontId="2" fillId="6" borderId="0" xfId="2" applyNumberFormat="1" applyFont="1" applyFill="1"/>
    <xf numFmtId="165" fontId="0" fillId="6" borderId="0" xfId="0" applyNumberFormat="1" applyFill="1"/>
    <xf numFmtId="166" fontId="0" fillId="6" borderId="0" xfId="0" applyNumberFormat="1" applyFill="1"/>
    <xf numFmtId="15" fontId="0" fillId="3" borderId="0" xfId="0" applyNumberFormat="1" applyFill="1"/>
    <xf numFmtId="10" fontId="2" fillId="3" borderId="0" xfId="2" applyNumberFormat="1" applyFont="1" applyFill="1"/>
    <xf numFmtId="2" fontId="4" fillId="3" borderId="4" xfId="2" applyNumberFormat="1" applyFont="1" applyFill="1" applyBorder="1"/>
    <xf numFmtId="43" fontId="2" fillId="3" borderId="0" xfId="1" applyFont="1" applyFill="1"/>
    <xf numFmtId="164" fontId="2" fillId="3" borderId="0" xfId="1" applyNumberFormat="1" applyFont="1" applyFill="1"/>
    <xf numFmtId="165" fontId="2" fillId="3" borderId="0" xfId="2" applyNumberFormat="1" applyFont="1" applyFill="1"/>
    <xf numFmtId="165" fontId="0" fillId="3" borderId="0" xfId="0" applyNumberFormat="1" applyFill="1"/>
    <xf numFmtId="166" fontId="0" fillId="3" borderId="0" xfId="0" applyNumberFormat="1" applyFill="1"/>
    <xf numFmtId="2" fontId="2" fillId="3" borderId="4" xfId="2" applyNumberFormat="1" applyFont="1" applyFill="1" applyBorder="1"/>
    <xf numFmtId="10" fontId="2" fillId="0" borderId="3" xfId="2" applyNumberFormat="1" applyFont="1" applyBorder="1" applyAlignment="1">
      <alignment vertical="center"/>
    </xf>
    <xf numFmtId="10" fontId="2" fillId="6" borderId="3" xfId="2" applyNumberFormat="1" applyFont="1" applyFill="1" applyBorder="1" applyAlignment="1">
      <alignment vertical="center"/>
    </xf>
    <xf numFmtId="10" fontId="4" fillId="3" borderId="3" xfId="2" applyNumberFormat="1" applyFont="1" applyFill="1" applyBorder="1" applyAlignment="1">
      <alignment vertical="center"/>
    </xf>
    <xf numFmtId="10" fontId="2" fillId="3" borderId="3" xfId="2" applyNumberFormat="1" applyFont="1" applyFill="1" applyBorder="1" applyAlignment="1">
      <alignment vertical="center"/>
    </xf>
    <xf numFmtId="10" fontId="1" fillId="0" borderId="3" xfId="2" applyNumberFormat="1" applyFont="1" applyBorder="1" applyAlignment="1">
      <alignment vertical="center"/>
    </xf>
    <xf numFmtId="0" fontId="1" fillId="0" borderId="0" xfId="2" applyNumberFormat="1" applyFont="1"/>
    <xf numFmtId="10" fontId="1" fillId="0" borderId="3" xfId="2" applyNumberFormat="1" applyFont="1" applyBorder="1"/>
    <xf numFmtId="10" fontId="1" fillId="0" borderId="4" xfId="2" applyNumberFormat="1" applyFont="1" applyBorder="1"/>
    <xf numFmtId="167" fontId="0" fillId="0" borderId="0" xfId="0" applyNumberFormat="1"/>
    <xf numFmtId="167" fontId="0" fillId="0" borderId="0" xfId="2" applyNumberFormat="1" applyFont="1"/>
    <xf numFmtId="0" fontId="5" fillId="8" borderId="0" xfId="0" applyFont="1" applyFill="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Index_Calcs!$F$2</c:f>
              <c:strCache>
                <c:ptCount val="1"/>
                <c:pt idx="0">
                  <c:v>solactive_vs_calc_return</c:v>
                </c:pt>
              </c:strCache>
            </c:strRef>
          </c:tx>
          <c:spPr>
            <a:ln w="28575" cap="rnd">
              <a:solidFill>
                <a:schemeClr val="accent1"/>
              </a:solidFill>
              <a:round/>
            </a:ln>
            <a:effectLst/>
          </c:spPr>
          <c:marker>
            <c:symbol val="none"/>
          </c:marker>
          <c:cat>
            <c:numRef>
              <c:f>Index_Calcs!$A$3:$A$266</c:f>
              <c:numCache>
                <c:formatCode>d\-mmm\-yy</c:formatCode>
                <c:ptCount val="264"/>
                <c:pt idx="0">
                  <c:v>43829</c:v>
                </c:pt>
                <c:pt idx="1">
                  <c:v>43830</c:v>
                </c:pt>
                <c:pt idx="2">
                  <c:v>43831</c:v>
                </c:pt>
                <c:pt idx="3">
                  <c:v>43832</c:v>
                </c:pt>
                <c:pt idx="4">
                  <c:v>43833</c:v>
                </c:pt>
                <c:pt idx="5">
                  <c:v>43836</c:v>
                </c:pt>
                <c:pt idx="6">
                  <c:v>43837</c:v>
                </c:pt>
                <c:pt idx="7">
                  <c:v>43838</c:v>
                </c:pt>
                <c:pt idx="8">
                  <c:v>43839</c:v>
                </c:pt>
                <c:pt idx="9">
                  <c:v>43840</c:v>
                </c:pt>
                <c:pt idx="10">
                  <c:v>43843</c:v>
                </c:pt>
                <c:pt idx="11">
                  <c:v>43844</c:v>
                </c:pt>
                <c:pt idx="12">
                  <c:v>43845</c:v>
                </c:pt>
                <c:pt idx="13">
                  <c:v>43846</c:v>
                </c:pt>
                <c:pt idx="14">
                  <c:v>43847</c:v>
                </c:pt>
                <c:pt idx="15">
                  <c:v>43850</c:v>
                </c:pt>
                <c:pt idx="16">
                  <c:v>43851</c:v>
                </c:pt>
                <c:pt idx="17">
                  <c:v>43852</c:v>
                </c:pt>
                <c:pt idx="18">
                  <c:v>43853</c:v>
                </c:pt>
                <c:pt idx="19">
                  <c:v>43854</c:v>
                </c:pt>
                <c:pt idx="20">
                  <c:v>43857</c:v>
                </c:pt>
                <c:pt idx="21">
                  <c:v>43858</c:v>
                </c:pt>
                <c:pt idx="22">
                  <c:v>43859</c:v>
                </c:pt>
                <c:pt idx="23">
                  <c:v>43860</c:v>
                </c:pt>
                <c:pt idx="24">
                  <c:v>43861</c:v>
                </c:pt>
                <c:pt idx="25">
                  <c:v>43864</c:v>
                </c:pt>
                <c:pt idx="26">
                  <c:v>43865</c:v>
                </c:pt>
                <c:pt idx="27">
                  <c:v>43866</c:v>
                </c:pt>
                <c:pt idx="28">
                  <c:v>43867</c:v>
                </c:pt>
                <c:pt idx="29">
                  <c:v>43868</c:v>
                </c:pt>
                <c:pt idx="30">
                  <c:v>43871</c:v>
                </c:pt>
                <c:pt idx="31">
                  <c:v>43872</c:v>
                </c:pt>
                <c:pt idx="32">
                  <c:v>43873</c:v>
                </c:pt>
                <c:pt idx="33">
                  <c:v>43874</c:v>
                </c:pt>
                <c:pt idx="34">
                  <c:v>43875</c:v>
                </c:pt>
                <c:pt idx="35">
                  <c:v>43878</c:v>
                </c:pt>
                <c:pt idx="36">
                  <c:v>43879</c:v>
                </c:pt>
                <c:pt idx="37">
                  <c:v>43880</c:v>
                </c:pt>
                <c:pt idx="38">
                  <c:v>43881</c:v>
                </c:pt>
                <c:pt idx="39">
                  <c:v>43882</c:v>
                </c:pt>
                <c:pt idx="40">
                  <c:v>43885</c:v>
                </c:pt>
                <c:pt idx="41">
                  <c:v>43886</c:v>
                </c:pt>
                <c:pt idx="42">
                  <c:v>43887</c:v>
                </c:pt>
                <c:pt idx="43">
                  <c:v>43888</c:v>
                </c:pt>
                <c:pt idx="44">
                  <c:v>43889</c:v>
                </c:pt>
                <c:pt idx="45">
                  <c:v>43892</c:v>
                </c:pt>
                <c:pt idx="46">
                  <c:v>43893</c:v>
                </c:pt>
                <c:pt idx="47">
                  <c:v>43894</c:v>
                </c:pt>
                <c:pt idx="48">
                  <c:v>43895</c:v>
                </c:pt>
                <c:pt idx="49">
                  <c:v>43896</c:v>
                </c:pt>
                <c:pt idx="50">
                  <c:v>43899</c:v>
                </c:pt>
                <c:pt idx="51">
                  <c:v>43900</c:v>
                </c:pt>
                <c:pt idx="52">
                  <c:v>43901</c:v>
                </c:pt>
                <c:pt idx="53">
                  <c:v>43902</c:v>
                </c:pt>
                <c:pt idx="54">
                  <c:v>43903</c:v>
                </c:pt>
                <c:pt idx="55">
                  <c:v>43906</c:v>
                </c:pt>
                <c:pt idx="56">
                  <c:v>43907</c:v>
                </c:pt>
                <c:pt idx="57">
                  <c:v>43908</c:v>
                </c:pt>
                <c:pt idx="58">
                  <c:v>43909</c:v>
                </c:pt>
                <c:pt idx="59">
                  <c:v>43910</c:v>
                </c:pt>
                <c:pt idx="60">
                  <c:v>43913</c:v>
                </c:pt>
                <c:pt idx="61">
                  <c:v>43914</c:v>
                </c:pt>
                <c:pt idx="62">
                  <c:v>43915</c:v>
                </c:pt>
                <c:pt idx="63">
                  <c:v>43916</c:v>
                </c:pt>
                <c:pt idx="64">
                  <c:v>43917</c:v>
                </c:pt>
                <c:pt idx="65">
                  <c:v>43920</c:v>
                </c:pt>
                <c:pt idx="66">
                  <c:v>43921</c:v>
                </c:pt>
                <c:pt idx="67">
                  <c:v>43922</c:v>
                </c:pt>
                <c:pt idx="68">
                  <c:v>43923</c:v>
                </c:pt>
                <c:pt idx="69">
                  <c:v>43924</c:v>
                </c:pt>
                <c:pt idx="70">
                  <c:v>43927</c:v>
                </c:pt>
                <c:pt idx="71">
                  <c:v>43928</c:v>
                </c:pt>
                <c:pt idx="72">
                  <c:v>43929</c:v>
                </c:pt>
                <c:pt idx="73">
                  <c:v>43930</c:v>
                </c:pt>
                <c:pt idx="74">
                  <c:v>43931</c:v>
                </c:pt>
                <c:pt idx="75">
                  <c:v>43934</c:v>
                </c:pt>
                <c:pt idx="76">
                  <c:v>43935</c:v>
                </c:pt>
                <c:pt idx="77">
                  <c:v>43936</c:v>
                </c:pt>
                <c:pt idx="78">
                  <c:v>43937</c:v>
                </c:pt>
                <c:pt idx="79">
                  <c:v>43938</c:v>
                </c:pt>
                <c:pt idx="80">
                  <c:v>43941</c:v>
                </c:pt>
                <c:pt idx="81">
                  <c:v>43942</c:v>
                </c:pt>
                <c:pt idx="82">
                  <c:v>43943</c:v>
                </c:pt>
                <c:pt idx="83">
                  <c:v>43944</c:v>
                </c:pt>
                <c:pt idx="84">
                  <c:v>43945</c:v>
                </c:pt>
                <c:pt idx="85">
                  <c:v>43948</c:v>
                </c:pt>
                <c:pt idx="86">
                  <c:v>43949</c:v>
                </c:pt>
                <c:pt idx="87">
                  <c:v>43950</c:v>
                </c:pt>
                <c:pt idx="88">
                  <c:v>43951</c:v>
                </c:pt>
                <c:pt idx="89">
                  <c:v>43952</c:v>
                </c:pt>
                <c:pt idx="90">
                  <c:v>43955</c:v>
                </c:pt>
                <c:pt idx="91">
                  <c:v>43956</c:v>
                </c:pt>
                <c:pt idx="92">
                  <c:v>43957</c:v>
                </c:pt>
                <c:pt idx="93">
                  <c:v>43958</c:v>
                </c:pt>
                <c:pt idx="94">
                  <c:v>43959</c:v>
                </c:pt>
                <c:pt idx="95">
                  <c:v>43962</c:v>
                </c:pt>
                <c:pt idx="96">
                  <c:v>43963</c:v>
                </c:pt>
                <c:pt idx="97">
                  <c:v>43964</c:v>
                </c:pt>
                <c:pt idx="98">
                  <c:v>43965</c:v>
                </c:pt>
                <c:pt idx="99">
                  <c:v>43966</c:v>
                </c:pt>
                <c:pt idx="100">
                  <c:v>43969</c:v>
                </c:pt>
                <c:pt idx="101">
                  <c:v>43970</c:v>
                </c:pt>
                <c:pt idx="102">
                  <c:v>43971</c:v>
                </c:pt>
                <c:pt idx="103">
                  <c:v>43972</c:v>
                </c:pt>
                <c:pt idx="104">
                  <c:v>43973</c:v>
                </c:pt>
                <c:pt idx="105">
                  <c:v>43976</c:v>
                </c:pt>
                <c:pt idx="106">
                  <c:v>43977</c:v>
                </c:pt>
                <c:pt idx="107">
                  <c:v>43978</c:v>
                </c:pt>
                <c:pt idx="108">
                  <c:v>43979</c:v>
                </c:pt>
                <c:pt idx="109">
                  <c:v>43980</c:v>
                </c:pt>
                <c:pt idx="110">
                  <c:v>43983</c:v>
                </c:pt>
                <c:pt idx="111">
                  <c:v>43984</c:v>
                </c:pt>
                <c:pt idx="112">
                  <c:v>43985</c:v>
                </c:pt>
                <c:pt idx="113">
                  <c:v>43986</c:v>
                </c:pt>
                <c:pt idx="114">
                  <c:v>43987</c:v>
                </c:pt>
                <c:pt idx="115">
                  <c:v>43990</c:v>
                </c:pt>
                <c:pt idx="116">
                  <c:v>43991</c:v>
                </c:pt>
                <c:pt idx="117">
                  <c:v>43992</c:v>
                </c:pt>
                <c:pt idx="118">
                  <c:v>43993</c:v>
                </c:pt>
                <c:pt idx="119">
                  <c:v>43994</c:v>
                </c:pt>
                <c:pt idx="120">
                  <c:v>43997</c:v>
                </c:pt>
                <c:pt idx="121">
                  <c:v>43998</c:v>
                </c:pt>
                <c:pt idx="122">
                  <c:v>43999</c:v>
                </c:pt>
                <c:pt idx="123">
                  <c:v>44000</c:v>
                </c:pt>
                <c:pt idx="124">
                  <c:v>44001</c:v>
                </c:pt>
                <c:pt idx="125">
                  <c:v>44004</c:v>
                </c:pt>
                <c:pt idx="126">
                  <c:v>44005</c:v>
                </c:pt>
                <c:pt idx="127">
                  <c:v>44006</c:v>
                </c:pt>
                <c:pt idx="128">
                  <c:v>44007</c:v>
                </c:pt>
                <c:pt idx="129">
                  <c:v>44008</c:v>
                </c:pt>
                <c:pt idx="130">
                  <c:v>44011</c:v>
                </c:pt>
                <c:pt idx="131">
                  <c:v>44012</c:v>
                </c:pt>
                <c:pt idx="132">
                  <c:v>44013</c:v>
                </c:pt>
                <c:pt idx="133">
                  <c:v>44014</c:v>
                </c:pt>
                <c:pt idx="134">
                  <c:v>44015</c:v>
                </c:pt>
                <c:pt idx="135">
                  <c:v>44018</c:v>
                </c:pt>
                <c:pt idx="136">
                  <c:v>44019</c:v>
                </c:pt>
                <c:pt idx="137">
                  <c:v>44020</c:v>
                </c:pt>
                <c:pt idx="138">
                  <c:v>44021</c:v>
                </c:pt>
                <c:pt idx="139">
                  <c:v>44022</c:v>
                </c:pt>
                <c:pt idx="140">
                  <c:v>44025</c:v>
                </c:pt>
                <c:pt idx="141">
                  <c:v>44026</c:v>
                </c:pt>
                <c:pt idx="142">
                  <c:v>44027</c:v>
                </c:pt>
                <c:pt idx="143">
                  <c:v>44028</c:v>
                </c:pt>
                <c:pt idx="144">
                  <c:v>44029</c:v>
                </c:pt>
                <c:pt idx="145">
                  <c:v>44032</c:v>
                </c:pt>
                <c:pt idx="146">
                  <c:v>44033</c:v>
                </c:pt>
                <c:pt idx="147">
                  <c:v>44034</c:v>
                </c:pt>
                <c:pt idx="148">
                  <c:v>44035</c:v>
                </c:pt>
                <c:pt idx="149">
                  <c:v>44036</c:v>
                </c:pt>
                <c:pt idx="150">
                  <c:v>44039</c:v>
                </c:pt>
                <c:pt idx="151">
                  <c:v>44040</c:v>
                </c:pt>
                <c:pt idx="152">
                  <c:v>44041</c:v>
                </c:pt>
                <c:pt idx="153">
                  <c:v>44042</c:v>
                </c:pt>
                <c:pt idx="154">
                  <c:v>44043</c:v>
                </c:pt>
                <c:pt idx="155">
                  <c:v>44046</c:v>
                </c:pt>
                <c:pt idx="156">
                  <c:v>44047</c:v>
                </c:pt>
                <c:pt idx="157">
                  <c:v>44048</c:v>
                </c:pt>
                <c:pt idx="158">
                  <c:v>44049</c:v>
                </c:pt>
                <c:pt idx="159">
                  <c:v>44050</c:v>
                </c:pt>
                <c:pt idx="160">
                  <c:v>44053</c:v>
                </c:pt>
                <c:pt idx="161">
                  <c:v>44054</c:v>
                </c:pt>
                <c:pt idx="162">
                  <c:v>44055</c:v>
                </c:pt>
                <c:pt idx="163">
                  <c:v>44056</c:v>
                </c:pt>
                <c:pt idx="164">
                  <c:v>44057</c:v>
                </c:pt>
                <c:pt idx="165">
                  <c:v>44060</c:v>
                </c:pt>
                <c:pt idx="166">
                  <c:v>44061</c:v>
                </c:pt>
                <c:pt idx="167">
                  <c:v>44062</c:v>
                </c:pt>
                <c:pt idx="168">
                  <c:v>44063</c:v>
                </c:pt>
                <c:pt idx="169">
                  <c:v>44064</c:v>
                </c:pt>
                <c:pt idx="170">
                  <c:v>44067</c:v>
                </c:pt>
                <c:pt idx="171">
                  <c:v>44068</c:v>
                </c:pt>
                <c:pt idx="172">
                  <c:v>44069</c:v>
                </c:pt>
                <c:pt idx="173">
                  <c:v>44070</c:v>
                </c:pt>
                <c:pt idx="174">
                  <c:v>44071</c:v>
                </c:pt>
                <c:pt idx="175">
                  <c:v>44074</c:v>
                </c:pt>
                <c:pt idx="176">
                  <c:v>44075</c:v>
                </c:pt>
                <c:pt idx="177">
                  <c:v>44076</c:v>
                </c:pt>
                <c:pt idx="178">
                  <c:v>44077</c:v>
                </c:pt>
                <c:pt idx="179">
                  <c:v>44078</c:v>
                </c:pt>
                <c:pt idx="180">
                  <c:v>44081</c:v>
                </c:pt>
                <c:pt idx="181">
                  <c:v>44082</c:v>
                </c:pt>
                <c:pt idx="182">
                  <c:v>44083</c:v>
                </c:pt>
                <c:pt idx="183">
                  <c:v>44084</c:v>
                </c:pt>
                <c:pt idx="184">
                  <c:v>44085</c:v>
                </c:pt>
                <c:pt idx="185">
                  <c:v>44088</c:v>
                </c:pt>
                <c:pt idx="186">
                  <c:v>44089</c:v>
                </c:pt>
                <c:pt idx="187">
                  <c:v>44090</c:v>
                </c:pt>
                <c:pt idx="188">
                  <c:v>44091</c:v>
                </c:pt>
                <c:pt idx="189">
                  <c:v>44092</c:v>
                </c:pt>
                <c:pt idx="190">
                  <c:v>44095</c:v>
                </c:pt>
                <c:pt idx="191">
                  <c:v>44096</c:v>
                </c:pt>
                <c:pt idx="192">
                  <c:v>44097</c:v>
                </c:pt>
                <c:pt idx="193">
                  <c:v>44098</c:v>
                </c:pt>
                <c:pt idx="194">
                  <c:v>44099</c:v>
                </c:pt>
                <c:pt idx="195">
                  <c:v>44102</c:v>
                </c:pt>
                <c:pt idx="196">
                  <c:v>44103</c:v>
                </c:pt>
                <c:pt idx="197">
                  <c:v>44104</c:v>
                </c:pt>
                <c:pt idx="198">
                  <c:v>44105</c:v>
                </c:pt>
                <c:pt idx="199">
                  <c:v>44106</c:v>
                </c:pt>
                <c:pt idx="200">
                  <c:v>44109</c:v>
                </c:pt>
                <c:pt idx="201">
                  <c:v>44110</c:v>
                </c:pt>
                <c:pt idx="202">
                  <c:v>44111</c:v>
                </c:pt>
                <c:pt idx="203">
                  <c:v>44112</c:v>
                </c:pt>
                <c:pt idx="204">
                  <c:v>44113</c:v>
                </c:pt>
                <c:pt idx="205">
                  <c:v>44116</c:v>
                </c:pt>
                <c:pt idx="206">
                  <c:v>44117</c:v>
                </c:pt>
                <c:pt idx="207">
                  <c:v>44118</c:v>
                </c:pt>
                <c:pt idx="208">
                  <c:v>44119</c:v>
                </c:pt>
                <c:pt idx="209">
                  <c:v>44120</c:v>
                </c:pt>
                <c:pt idx="210">
                  <c:v>44123</c:v>
                </c:pt>
                <c:pt idx="211">
                  <c:v>44124</c:v>
                </c:pt>
                <c:pt idx="212">
                  <c:v>44125</c:v>
                </c:pt>
                <c:pt idx="213">
                  <c:v>44126</c:v>
                </c:pt>
                <c:pt idx="214">
                  <c:v>44127</c:v>
                </c:pt>
                <c:pt idx="215">
                  <c:v>44130</c:v>
                </c:pt>
                <c:pt idx="216">
                  <c:v>44131</c:v>
                </c:pt>
                <c:pt idx="217">
                  <c:v>44132</c:v>
                </c:pt>
                <c:pt idx="218">
                  <c:v>44133</c:v>
                </c:pt>
                <c:pt idx="219">
                  <c:v>44134</c:v>
                </c:pt>
                <c:pt idx="220">
                  <c:v>44137</c:v>
                </c:pt>
                <c:pt idx="221">
                  <c:v>44138</c:v>
                </c:pt>
                <c:pt idx="222">
                  <c:v>44139</c:v>
                </c:pt>
                <c:pt idx="223">
                  <c:v>44140</c:v>
                </c:pt>
                <c:pt idx="224">
                  <c:v>44141</c:v>
                </c:pt>
                <c:pt idx="225">
                  <c:v>44144</c:v>
                </c:pt>
                <c:pt idx="226">
                  <c:v>44145</c:v>
                </c:pt>
                <c:pt idx="227">
                  <c:v>44146</c:v>
                </c:pt>
                <c:pt idx="228">
                  <c:v>44147</c:v>
                </c:pt>
                <c:pt idx="229">
                  <c:v>44148</c:v>
                </c:pt>
                <c:pt idx="230">
                  <c:v>44151</c:v>
                </c:pt>
                <c:pt idx="231">
                  <c:v>44152</c:v>
                </c:pt>
                <c:pt idx="232">
                  <c:v>44153</c:v>
                </c:pt>
                <c:pt idx="233">
                  <c:v>44154</c:v>
                </c:pt>
                <c:pt idx="234">
                  <c:v>44155</c:v>
                </c:pt>
                <c:pt idx="235">
                  <c:v>44158</c:v>
                </c:pt>
                <c:pt idx="236">
                  <c:v>44159</c:v>
                </c:pt>
                <c:pt idx="237">
                  <c:v>44160</c:v>
                </c:pt>
                <c:pt idx="238">
                  <c:v>44161</c:v>
                </c:pt>
                <c:pt idx="239">
                  <c:v>44162</c:v>
                </c:pt>
                <c:pt idx="240">
                  <c:v>44165</c:v>
                </c:pt>
                <c:pt idx="241">
                  <c:v>44166</c:v>
                </c:pt>
                <c:pt idx="242">
                  <c:v>44167</c:v>
                </c:pt>
                <c:pt idx="243">
                  <c:v>44168</c:v>
                </c:pt>
                <c:pt idx="244">
                  <c:v>44169</c:v>
                </c:pt>
                <c:pt idx="245">
                  <c:v>44172</c:v>
                </c:pt>
                <c:pt idx="246">
                  <c:v>44173</c:v>
                </c:pt>
                <c:pt idx="247">
                  <c:v>44174</c:v>
                </c:pt>
                <c:pt idx="248">
                  <c:v>44175</c:v>
                </c:pt>
                <c:pt idx="249">
                  <c:v>44176</c:v>
                </c:pt>
                <c:pt idx="250">
                  <c:v>44179</c:v>
                </c:pt>
                <c:pt idx="251">
                  <c:v>44180</c:v>
                </c:pt>
                <c:pt idx="252">
                  <c:v>44181</c:v>
                </c:pt>
                <c:pt idx="253">
                  <c:v>44182</c:v>
                </c:pt>
                <c:pt idx="254">
                  <c:v>44183</c:v>
                </c:pt>
                <c:pt idx="255">
                  <c:v>44186</c:v>
                </c:pt>
                <c:pt idx="256">
                  <c:v>44187</c:v>
                </c:pt>
                <c:pt idx="257">
                  <c:v>44188</c:v>
                </c:pt>
                <c:pt idx="258">
                  <c:v>44189</c:v>
                </c:pt>
                <c:pt idx="259">
                  <c:v>44190</c:v>
                </c:pt>
                <c:pt idx="260">
                  <c:v>44193</c:v>
                </c:pt>
                <c:pt idx="261">
                  <c:v>44194</c:v>
                </c:pt>
                <c:pt idx="262">
                  <c:v>44195</c:v>
                </c:pt>
                <c:pt idx="263">
                  <c:v>44196</c:v>
                </c:pt>
              </c:numCache>
            </c:numRef>
          </c:cat>
          <c:val>
            <c:numRef>
              <c:f>Index_Calcs!$F$3:$F$266</c:f>
            </c:numRef>
          </c:val>
          <c:smooth val="0"/>
          <c:extLst>
            <c:ext xmlns:c16="http://schemas.microsoft.com/office/drawing/2014/chart" uri="{C3380CC4-5D6E-409C-BE32-E72D297353CC}">
              <c16:uniqueId val="{00000000-C2FD-4D44-9063-83D15BB2C069}"/>
            </c:ext>
          </c:extLst>
        </c:ser>
        <c:dLbls>
          <c:showLegendKey val="0"/>
          <c:showVal val="0"/>
          <c:showCatName val="0"/>
          <c:showSerName val="0"/>
          <c:showPercent val="0"/>
          <c:showBubbleSize val="0"/>
        </c:dLbls>
        <c:marker val="1"/>
        <c:smooth val="0"/>
        <c:axId val="1154229584"/>
        <c:axId val="1154229944"/>
      </c:lineChart>
      <c:catAx>
        <c:axId val="1154229584"/>
        <c:scaling>
          <c:orientation val="minMax"/>
        </c:scaling>
        <c:delete val="0"/>
        <c:axPos val="b"/>
        <c:numFmt formatCode="d\-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229944"/>
        <c:crosses val="autoZero"/>
        <c:auto val="1"/>
        <c:lblAlgn val="ctr"/>
        <c:lblOffset val="100"/>
        <c:noMultiLvlLbl val="1"/>
      </c:catAx>
      <c:valAx>
        <c:axId val="1154229944"/>
        <c:scaling>
          <c:orientation val="minMax"/>
        </c:scaling>
        <c:delete val="0"/>
        <c:axPos val="l"/>
        <c:majorGridlines>
          <c:spPr>
            <a:ln w="9525" cap="flat" cmpd="sng" algn="ctr">
              <a:solidFill>
                <a:schemeClr val="tx1">
                  <a:lumMod val="15000"/>
                  <a:lumOff val="85000"/>
                </a:schemeClr>
              </a:solidFill>
              <a:round/>
            </a:ln>
            <a:effectLst/>
          </c:spPr>
        </c:majorGridlines>
        <c:numFmt formatCode="d\-mmm\-yy"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2295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114299</xdr:colOff>
      <xdr:row>0</xdr:row>
      <xdr:rowOff>123824</xdr:rowOff>
    </xdr:from>
    <xdr:to>
      <xdr:col>13</xdr:col>
      <xdr:colOff>219074</xdr:colOff>
      <xdr:row>18</xdr:row>
      <xdr:rowOff>76199</xdr:rowOff>
    </xdr:to>
    <xdr:graphicFrame macro="">
      <xdr:nvGraphicFramePr>
        <xdr:cNvPr id="4" name="Chart 3">
          <a:extLst>
            <a:ext uri="{FF2B5EF4-FFF2-40B4-BE49-F238E27FC236}">
              <a16:creationId xmlns:a16="http://schemas.microsoft.com/office/drawing/2014/main" id="{2EDAF9A4-960B-4370-BDC3-EA9293E179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514"/>
  <sheetViews>
    <sheetView tabSelected="1" zoomScale="85" zoomScaleNormal="85" workbookViewId="0">
      <pane xSplit="3" ySplit="2" topLeftCell="D3" activePane="bottomRight" state="frozen"/>
      <selection pane="topRight" activeCell="D1" sqref="D1"/>
      <selection pane="bottomLeft" activeCell="A3" sqref="A3"/>
      <selection pane="bottomRight" activeCell="I8" sqref="I8"/>
    </sheetView>
  </sheetViews>
  <sheetFormatPr defaultRowHeight="15" outlineLevelCol="1" x14ac:dyDescent="0.25"/>
  <cols>
    <col min="1" max="1" width="10.140625" bestFit="1" customWidth="1"/>
    <col min="2" max="2" width="16.140625" bestFit="1" customWidth="1"/>
    <col min="3" max="3" width="17.140625" bestFit="1" customWidth="1"/>
    <col min="4" max="4" width="17.28515625" bestFit="1" customWidth="1"/>
    <col min="5" max="5" width="17.85546875" bestFit="1" customWidth="1"/>
    <col min="6" max="6" width="15.85546875" style="25" hidden="1" customWidth="1" outlineLevel="1"/>
    <col min="7" max="7" width="14" style="26" hidden="1" customWidth="1" outlineLevel="1"/>
    <col min="8" max="8" width="13.42578125" bestFit="1" customWidth="1" collapsed="1"/>
    <col min="9" max="9" width="18.42578125" customWidth="1"/>
    <col min="10" max="10" width="3.85546875" style="8" customWidth="1"/>
    <col min="11" max="11" width="8" customWidth="1" outlineLevel="1"/>
    <col min="12" max="13" width="7.85546875" customWidth="1" outlineLevel="1"/>
    <col min="14" max="14" width="8" customWidth="1" outlineLevel="1"/>
    <col min="15" max="16" width="7.7109375" customWidth="1" outlineLevel="1"/>
    <col min="17" max="18" width="8" customWidth="1" outlineLevel="1"/>
    <col min="19" max="19" width="7.28515625" customWidth="1" outlineLevel="1"/>
    <col min="20" max="20" width="7.42578125" customWidth="1" outlineLevel="1"/>
    <col min="21" max="21" width="2" style="8" customWidth="1"/>
    <col min="22" max="22" width="11.140625" customWidth="1" outlineLevel="1"/>
    <col min="23" max="31" width="9" customWidth="1" outlineLevel="1"/>
    <col min="32" max="32" width="2.140625" style="8" customWidth="1"/>
    <col min="33" max="33" width="11.140625" customWidth="1" outlineLevel="1"/>
    <col min="34" max="42" width="9" customWidth="1" outlineLevel="1"/>
    <col min="43" max="43" width="2.140625" style="8" customWidth="1"/>
    <col min="44" max="44" width="8.5703125" customWidth="1" outlineLevel="1"/>
    <col min="45" max="46" width="7.85546875" customWidth="1" outlineLevel="1"/>
    <col min="47" max="47" width="8" customWidth="1" outlineLevel="1"/>
    <col min="48" max="49" width="7.7109375" customWidth="1" outlineLevel="1"/>
    <col min="50" max="51" width="8" customWidth="1" outlineLevel="1"/>
    <col min="52" max="52" width="7.28515625" customWidth="1" outlineLevel="1"/>
    <col min="53" max="53" width="7.42578125" customWidth="1" outlineLevel="1"/>
    <col min="54" max="54" width="2.28515625" style="8" customWidth="1"/>
    <col min="55" max="55" width="8.5703125" customWidth="1" outlineLevel="1"/>
    <col min="56" max="57" width="7.85546875" customWidth="1" outlineLevel="1"/>
    <col min="58" max="58" width="8" customWidth="1" outlineLevel="1"/>
    <col min="59" max="60" width="7.7109375" customWidth="1" outlineLevel="1"/>
    <col min="61" max="62" width="8" customWidth="1" outlineLevel="1"/>
    <col min="63" max="63" width="7.28515625" customWidth="1" outlineLevel="1"/>
    <col min="64" max="64" width="7.42578125" customWidth="1" outlineLevel="1"/>
    <col min="66" max="66" width="10.5703125" bestFit="1" customWidth="1"/>
    <col min="67" max="67" width="10" bestFit="1" customWidth="1"/>
  </cols>
  <sheetData>
    <row r="1" spans="1:67" ht="15.75" x14ac:dyDescent="0.25">
      <c r="A1" s="4" t="s">
        <v>43</v>
      </c>
      <c r="B1" s="7"/>
      <c r="C1" s="7"/>
      <c r="D1" s="7"/>
      <c r="E1" s="7"/>
      <c r="F1" s="22"/>
      <c r="G1" s="28"/>
      <c r="H1" s="7"/>
      <c r="I1" s="66" t="s">
        <v>57</v>
      </c>
      <c r="K1" s="6" t="s">
        <v>44</v>
      </c>
      <c r="L1" s="6"/>
      <c r="M1" s="5"/>
      <c r="N1" s="5"/>
      <c r="O1" s="5"/>
      <c r="P1" s="5"/>
      <c r="Q1" s="5"/>
      <c r="R1" s="5"/>
      <c r="S1" s="5"/>
      <c r="T1" s="5"/>
      <c r="V1" s="6" t="s">
        <v>45</v>
      </c>
      <c r="W1" s="5"/>
      <c r="X1" s="5"/>
      <c r="Y1" s="5"/>
      <c r="Z1" s="5"/>
      <c r="AA1" s="5"/>
      <c r="AB1" s="5"/>
      <c r="AC1" s="5"/>
      <c r="AD1" s="5"/>
      <c r="AE1" s="5"/>
      <c r="AG1" s="6" t="s">
        <v>56</v>
      </c>
      <c r="AH1" s="5"/>
      <c r="AI1" s="5"/>
      <c r="AJ1" s="5"/>
      <c r="AK1" s="5"/>
      <c r="AL1" s="5"/>
      <c r="AM1" s="5"/>
      <c r="AN1" s="5"/>
      <c r="AO1" s="5"/>
      <c r="AP1" s="5"/>
      <c r="AR1" s="6" t="s">
        <v>54</v>
      </c>
      <c r="AS1" s="5"/>
      <c r="AT1" s="5"/>
      <c r="AU1" s="5"/>
      <c r="AV1" s="5"/>
      <c r="AW1" s="5"/>
      <c r="AX1" s="5"/>
      <c r="AY1" s="5"/>
      <c r="AZ1" s="5"/>
      <c r="BA1" s="5"/>
      <c r="BC1" s="6" t="s">
        <v>46</v>
      </c>
      <c r="BD1" s="5"/>
      <c r="BE1" s="5"/>
      <c r="BF1" s="5"/>
      <c r="BG1" s="5"/>
      <c r="BH1" s="5"/>
      <c r="BI1" s="5"/>
      <c r="BJ1" s="5"/>
      <c r="BK1" s="5"/>
      <c r="BL1" s="5"/>
    </row>
    <row r="2" spans="1:67" x14ac:dyDescent="0.25">
      <c r="A2" s="17" t="s">
        <v>1</v>
      </c>
      <c r="B2" s="17" t="s">
        <v>41</v>
      </c>
      <c r="C2" s="17" t="s">
        <v>42</v>
      </c>
      <c r="D2" s="13" t="s">
        <v>50</v>
      </c>
      <c r="E2" s="13" t="s">
        <v>51</v>
      </c>
      <c r="F2" s="29" t="s">
        <v>55</v>
      </c>
      <c r="G2" s="30" t="s">
        <v>49</v>
      </c>
      <c r="H2" s="17" t="s">
        <v>52</v>
      </c>
      <c r="I2" s="17" t="s">
        <v>53</v>
      </c>
      <c r="K2" s="5" t="s">
        <v>2</v>
      </c>
      <c r="L2" s="5" t="s">
        <v>3</v>
      </c>
      <c r="M2" s="5" t="s">
        <v>4</v>
      </c>
      <c r="N2" s="5" t="s">
        <v>5</v>
      </c>
      <c r="O2" s="5" t="s">
        <v>6</v>
      </c>
      <c r="P2" s="5" t="s">
        <v>7</v>
      </c>
      <c r="Q2" s="5" t="s">
        <v>8</v>
      </c>
      <c r="R2" s="5" t="s">
        <v>9</v>
      </c>
      <c r="S2" s="5" t="s">
        <v>10</v>
      </c>
      <c r="T2" s="5" t="s">
        <v>11</v>
      </c>
      <c r="V2" s="5" t="s">
        <v>2</v>
      </c>
      <c r="W2" s="5" t="s">
        <v>3</v>
      </c>
      <c r="X2" s="5" t="s">
        <v>4</v>
      </c>
      <c r="Y2" s="5" t="s">
        <v>5</v>
      </c>
      <c r="Z2" s="5" t="s">
        <v>6</v>
      </c>
      <c r="AA2" s="5" t="s">
        <v>7</v>
      </c>
      <c r="AB2" s="5" t="s">
        <v>8</v>
      </c>
      <c r="AC2" s="5" t="s">
        <v>9</v>
      </c>
      <c r="AD2" s="5" t="s">
        <v>10</v>
      </c>
      <c r="AE2" s="5" t="s">
        <v>11</v>
      </c>
      <c r="AG2" s="5" t="s">
        <v>2</v>
      </c>
      <c r="AH2" s="5" t="s">
        <v>3</v>
      </c>
      <c r="AI2" s="5" t="s">
        <v>4</v>
      </c>
      <c r="AJ2" s="5" t="s">
        <v>5</v>
      </c>
      <c r="AK2" s="5" t="s">
        <v>6</v>
      </c>
      <c r="AL2" s="5" t="s">
        <v>7</v>
      </c>
      <c r="AM2" s="5" t="s">
        <v>8</v>
      </c>
      <c r="AN2" s="5" t="s">
        <v>9</v>
      </c>
      <c r="AO2" s="5" t="s">
        <v>10</v>
      </c>
      <c r="AP2" s="5" t="s">
        <v>11</v>
      </c>
      <c r="AR2" s="10" t="s">
        <v>2</v>
      </c>
      <c r="AS2" s="10" t="s">
        <v>3</v>
      </c>
      <c r="AT2" s="10" t="s">
        <v>4</v>
      </c>
      <c r="AU2" s="10" t="s">
        <v>5</v>
      </c>
      <c r="AV2" s="10" t="s">
        <v>6</v>
      </c>
      <c r="AW2" s="10" t="s">
        <v>7</v>
      </c>
      <c r="AX2" s="10" t="s">
        <v>8</v>
      </c>
      <c r="AY2" s="10" t="s">
        <v>9</v>
      </c>
      <c r="AZ2" s="10" t="s">
        <v>10</v>
      </c>
      <c r="BA2" s="10" t="s">
        <v>11</v>
      </c>
      <c r="BC2" s="10" t="s">
        <v>2</v>
      </c>
      <c r="BD2" s="10" t="s">
        <v>3</v>
      </c>
      <c r="BE2" s="10" t="s">
        <v>4</v>
      </c>
      <c r="BF2" s="10" t="s">
        <v>5</v>
      </c>
      <c r="BG2" s="10" t="s">
        <v>6</v>
      </c>
      <c r="BH2" s="10" t="s">
        <v>7</v>
      </c>
      <c r="BI2" s="10" t="s">
        <v>8</v>
      </c>
      <c r="BJ2" s="10" t="s">
        <v>9</v>
      </c>
      <c r="BK2" s="10" t="s">
        <v>10</v>
      </c>
      <c r="BL2" s="10" t="s">
        <v>11</v>
      </c>
    </row>
    <row r="3" spans="1:67" x14ac:dyDescent="0.25">
      <c r="A3" s="2">
        <f>index_start_date</f>
        <v>43829</v>
      </c>
      <c r="B3" s="2" t="b">
        <f>IFERROR(NOT(MONTH(A3)=MONTH(A4)),FALSE)</f>
        <v>0</v>
      </c>
      <c r="C3" s="2" t="b">
        <f>IFERROR(NOT(MONTH(A2)=MONTH(A3)),FALSE)</f>
        <v>0</v>
      </c>
      <c r="D3" s="2"/>
      <c r="E3" s="2"/>
      <c r="F3" s="23"/>
      <c r="G3" s="24"/>
      <c r="K3">
        <f>INDEX(data_sources!$A:$K,MATCH($A3,data_sources!$A:$A,0),MATCH(K$2,data_sources!$A$1:$K$1,0))</f>
        <v>100</v>
      </c>
      <c r="L3">
        <f>INDEX(data_sources!$A:$K,MATCH($A3,data_sources!$A:$A,0),MATCH(L$2,data_sources!$A$1:$K$1,0))</f>
        <v>100</v>
      </c>
      <c r="M3">
        <f>INDEX(data_sources!$A:$K,MATCH($A3,data_sources!$A:$A,0),MATCH(M$2,data_sources!$A$1:$K$1,0))</f>
        <v>100</v>
      </c>
      <c r="N3">
        <f>INDEX(data_sources!$A:$K,MATCH($A3,data_sources!$A:$A,0),MATCH(N$2,data_sources!$A$1:$K$1,0))</f>
        <v>100</v>
      </c>
      <c r="O3">
        <f>INDEX(data_sources!$A:$K,MATCH($A3,data_sources!$A:$A,0),MATCH(O$2,data_sources!$A$1:$K$1,0))</f>
        <v>100</v>
      </c>
      <c r="P3">
        <f>INDEX(data_sources!$A:$K,MATCH($A3,data_sources!$A:$A,0),MATCH(P$2,data_sources!$A$1:$K$1,0))</f>
        <v>100</v>
      </c>
      <c r="Q3">
        <f>INDEX(data_sources!$A:$K,MATCH($A3,data_sources!$A:$A,0),MATCH(Q$2,data_sources!$A$1:$K$1,0))</f>
        <v>100</v>
      </c>
      <c r="R3">
        <f>INDEX(data_sources!$A:$K,MATCH($A3,data_sources!$A:$A,0),MATCH(R$2,data_sources!$A$1:$K$1,0))</f>
        <v>100</v>
      </c>
      <c r="S3">
        <f>INDEX(data_sources!$A:$K,MATCH($A3,data_sources!$A:$A,0),MATCH(S$2,data_sources!$A$1:$K$1,0))</f>
        <v>100</v>
      </c>
      <c r="T3">
        <f>INDEX(data_sources!$A:$K,MATCH($A3,data_sources!$A:$A,0),MATCH(T$2,data_sources!$A$1:$K$1,0))</f>
        <v>100</v>
      </c>
      <c r="V3" s="34">
        <f t="shared" ref="V3:V66" si="0">K3*shares_outstanding</f>
        <v>100000</v>
      </c>
      <c r="W3" s="34">
        <f t="shared" ref="W3:W66" si="1">L3*shares_outstanding</f>
        <v>100000</v>
      </c>
      <c r="X3" s="34">
        <f t="shared" ref="X3:X66" si="2">M3*shares_outstanding</f>
        <v>100000</v>
      </c>
      <c r="Y3" s="34">
        <f t="shared" ref="Y3:Y66" si="3">N3*shares_outstanding</f>
        <v>100000</v>
      </c>
      <c r="Z3" s="34">
        <f t="shared" ref="Z3:Z66" si="4">O3*shares_outstanding</f>
        <v>100000</v>
      </c>
      <c r="AA3" s="34">
        <f t="shared" ref="AA3:AA66" si="5">P3*shares_outstanding</f>
        <v>100000</v>
      </c>
      <c r="AB3" s="34">
        <f t="shared" ref="AB3:AB66" si="6">Q3*shares_outstanding</f>
        <v>100000</v>
      </c>
      <c r="AC3" s="34">
        <f t="shared" ref="AC3:AC66" si="7">R3*shares_outstanding</f>
        <v>100000</v>
      </c>
      <c r="AD3" s="34">
        <f t="shared" ref="AD3:AD66" si="8">S3*shares_outstanding</f>
        <v>100000</v>
      </c>
      <c r="AE3" s="34">
        <f t="shared" ref="AE3:AE66" si="9">T3*shares_outstanding</f>
        <v>100000</v>
      </c>
      <c r="AG3" s="34"/>
      <c r="AH3" s="34"/>
      <c r="AI3" s="34"/>
      <c r="AJ3" s="34"/>
      <c r="AK3" s="34"/>
      <c r="AL3" s="34"/>
      <c r="AM3" s="34"/>
      <c r="AN3" s="34"/>
      <c r="AO3" s="34"/>
      <c r="AP3" s="34"/>
    </row>
    <row r="4" spans="1:67" x14ac:dyDescent="0.25">
      <c r="A4" s="2">
        <f>WORKDAY(A3,1)</f>
        <v>43830</v>
      </c>
      <c r="B4" s="2" t="b">
        <f t="shared" ref="B4:B67" si="10">IFERROR(NOT(MONTH(A4)=MONTH(A5)),FALSE)</f>
        <v>1</v>
      </c>
      <c r="C4" s="2" t="b">
        <f t="shared" ref="C4:C67" si="11">IFERROR(NOT(MONTH(A3)=MONTH(A4)),FALSE)</f>
        <v>0</v>
      </c>
      <c r="D4" s="11"/>
      <c r="E4" s="2"/>
      <c r="F4" s="23"/>
      <c r="G4" s="24"/>
      <c r="H4" s="11"/>
      <c r="K4">
        <f>IFERROR(INDEX(data_sources!$A:$K,MATCH($A4,data_sources!$A:$A,0),MATCH(K$2,data_sources!$A$1:$K$1,0)),K3)</f>
        <v>99.35</v>
      </c>
      <c r="L4">
        <f>IFERROR(INDEX(data_sources!$A:$K,MATCH($A4,data_sources!$A:$A,0),MATCH(L$2,data_sources!$A$1:$K$1,0)),L3)</f>
        <v>101.1</v>
      </c>
      <c r="M4">
        <f>IFERROR(INDEX(data_sources!$A:$K,MATCH($A4,data_sources!$A:$A,0),MATCH(M$2,data_sources!$A$1:$K$1,0)),M3)</f>
        <v>100.55</v>
      </c>
      <c r="N4">
        <f>IFERROR(INDEX(data_sources!$A:$K,MATCH($A4,data_sources!$A:$A,0),MATCH(N$2,data_sources!$A$1:$K$1,0)),N3)</f>
        <v>99.66</v>
      </c>
      <c r="O4">
        <f>IFERROR(INDEX(data_sources!$A:$K,MATCH($A4,data_sources!$A:$A,0),MATCH(O$2,data_sources!$A$1:$K$1,0)),O3)</f>
        <v>100.15</v>
      </c>
      <c r="P4">
        <f>IFERROR(INDEX(data_sources!$A:$K,MATCH($A4,data_sources!$A:$A,0),MATCH(P$2,data_sources!$A$1:$K$1,0)),P3)</f>
        <v>99.5</v>
      </c>
      <c r="Q4">
        <f>IFERROR(INDEX(data_sources!$A:$K,MATCH($A4,data_sources!$A:$A,0),MATCH(Q$2,data_sources!$A$1:$K$1,0)),Q3)</f>
        <v>100.33</v>
      </c>
      <c r="R4">
        <f>IFERROR(INDEX(data_sources!$A:$K,MATCH($A4,data_sources!$A:$A,0),MATCH(R$2,data_sources!$A$1:$K$1,0)),R3)</f>
        <v>100.39</v>
      </c>
      <c r="S4">
        <f>IFERROR(INDEX(data_sources!$A:$K,MATCH($A4,data_sources!$A:$A,0),MATCH(S$2,data_sources!$A$1:$K$1,0)),S3)</f>
        <v>99.99</v>
      </c>
      <c r="T4">
        <f>IFERROR(INDEX(data_sources!$A:$K,MATCH($A4,data_sources!$A:$A,0),MATCH(T$2,data_sources!$A$1:$K$1,0)),T3)</f>
        <v>99.95</v>
      </c>
      <c r="V4" s="34">
        <f t="shared" si="0"/>
        <v>99350</v>
      </c>
      <c r="W4" s="34">
        <f t="shared" si="1"/>
        <v>101100</v>
      </c>
      <c r="X4" s="34">
        <f t="shared" si="2"/>
        <v>100550</v>
      </c>
      <c r="Y4" s="34">
        <f t="shared" si="3"/>
        <v>99660</v>
      </c>
      <c r="Z4" s="34">
        <f t="shared" si="4"/>
        <v>100150</v>
      </c>
      <c r="AA4" s="34">
        <f t="shared" si="5"/>
        <v>99500</v>
      </c>
      <c r="AB4" s="34">
        <f t="shared" si="6"/>
        <v>100330</v>
      </c>
      <c r="AC4" s="34">
        <f t="shared" si="7"/>
        <v>100390</v>
      </c>
      <c r="AD4" s="34">
        <f t="shared" si="8"/>
        <v>99990</v>
      </c>
      <c r="AE4" s="34">
        <f t="shared" si="9"/>
        <v>99950</v>
      </c>
      <c r="AG4" s="34"/>
      <c r="AH4" s="34"/>
      <c r="AI4" s="34"/>
      <c r="AJ4" s="34"/>
      <c r="AK4" s="34"/>
      <c r="AL4" s="34"/>
      <c r="AM4" s="34"/>
      <c r="AN4" s="34"/>
      <c r="AO4" s="34"/>
      <c r="AP4" s="34"/>
      <c r="AR4" s="33">
        <f t="shared" ref="AR4:AR28" si="12">IF($C3,AG3,AR3)</f>
        <v>0</v>
      </c>
      <c r="AS4" s="33">
        <f t="shared" ref="AS4:AS28" si="13">IF($C3,AH3,AS3)</f>
        <v>0</v>
      </c>
      <c r="AT4" s="33">
        <f t="shared" ref="AT4:AT28" si="14">IF($C3,AI3,AT3)</f>
        <v>0</v>
      </c>
      <c r="AU4" s="33">
        <f t="shared" ref="AU4:AU28" si="15">IF($C3,AJ3,AU3)</f>
        <v>0</v>
      </c>
      <c r="AV4" s="33">
        <f t="shared" ref="AV4:AV28" si="16">IF($C3,AK3,AV3)</f>
        <v>0</v>
      </c>
      <c r="AW4" s="33">
        <f t="shared" ref="AW4:AW28" si="17">IF($C3,AL3,AW3)</f>
        <v>0</v>
      </c>
      <c r="AX4" s="33">
        <f t="shared" ref="AX4:AX28" si="18">IF($C3,AM3,AX3)</f>
        <v>0</v>
      </c>
      <c r="AY4" s="33">
        <f t="shared" ref="AY4:AY28" si="19">IF($C3,AN3,AY3)</f>
        <v>0</v>
      </c>
      <c r="AZ4" s="33">
        <f t="shared" ref="AZ4:AZ28" si="20">IF($C3,AO3,AZ3)</f>
        <v>0</v>
      </c>
      <c r="BA4" s="33">
        <f t="shared" ref="BA4:BA28" si="21">IF($C3,AP3,BA3)</f>
        <v>0</v>
      </c>
      <c r="BC4" s="33"/>
      <c r="BD4" s="33"/>
      <c r="BE4" s="33"/>
      <c r="BF4" s="33"/>
      <c r="BG4" s="33"/>
      <c r="BH4" s="33"/>
      <c r="BI4" s="33"/>
      <c r="BJ4" s="33"/>
      <c r="BK4" s="33"/>
      <c r="BL4" s="33"/>
    </row>
    <row r="5" spans="1:67" s="1" customFormat="1" x14ac:dyDescent="0.25">
      <c r="A5" s="14">
        <f t="shared" ref="A5:A68" si="22">WORKDAY(A4,1)</f>
        <v>43831</v>
      </c>
      <c r="B5" s="14" t="b">
        <f t="shared" si="10"/>
        <v>0</v>
      </c>
      <c r="C5" s="14" t="b">
        <f t="shared" si="11"/>
        <v>1</v>
      </c>
      <c r="D5" s="1">
        <f>VLOOKUP($A5,index_level_solactive!$A:$B,2,0)</f>
        <v>100</v>
      </c>
      <c r="E5" s="16"/>
      <c r="F5" s="62"/>
      <c r="G5" s="63"/>
      <c r="H5" s="1">
        <v>100</v>
      </c>
      <c r="J5" s="17"/>
      <c r="K5" s="1">
        <f>IFERROR(INDEX(data_sources!$A:$K,MATCH($A5,data_sources!$A:$A,0),MATCH(K$2,data_sources!$A$1:$K$1,0)),K4)</f>
        <v>99.85</v>
      </c>
      <c r="L5" s="1">
        <f>IFERROR(INDEX(data_sources!$A:$K,MATCH($A5,data_sources!$A:$A,0),MATCH(L$2,data_sources!$A$1:$K$1,0)),L4)</f>
        <v>100.51</v>
      </c>
      <c r="M5" s="1">
        <f>IFERROR(INDEX(data_sources!$A:$K,MATCH($A5,data_sources!$A:$A,0),MATCH(M$2,data_sources!$A$1:$K$1,0)),M4)</f>
        <v>100.12</v>
      </c>
      <c r="N5" s="1">
        <f>IFERROR(INDEX(data_sources!$A:$K,MATCH($A5,data_sources!$A:$A,0),MATCH(N$2,data_sources!$A$1:$K$1,0)),N4)</f>
        <v>98.09</v>
      </c>
      <c r="O5" s="1">
        <f>IFERROR(INDEX(data_sources!$A:$K,MATCH($A5,data_sources!$A:$A,0),MATCH(O$2,data_sources!$A$1:$K$1,0)),O4)</f>
        <v>100.1</v>
      </c>
      <c r="P5" s="1">
        <f>IFERROR(INDEX(data_sources!$A:$K,MATCH($A5,data_sources!$A:$A,0),MATCH(P$2,data_sources!$A$1:$K$1,0)),P4)</f>
        <v>100.41</v>
      </c>
      <c r="Q5" s="1">
        <f>IFERROR(INDEX(data_sources!$A:$K,MATCH($A5,data_sources!$A:$A,0),MATCH(Q$2,data_sources!$A$1:$K$1,0)),Q4)</f>
        <v>103.67</v>
      </c>
      <c r="R5" s="1">
        <f>IFERROR(INDEX(data_sources!$A:$K,MATCH($A5,data_sources!$A:$A,0),MATCH(R$2,data_sources!$A$1:$K$1,0)),R4)</f>
        <v>101.16</v>
      </c>
      <c r="S5" s="1">
        <f>IFERROR(INDEX(data_sources!$A:$K,MATCH($A5,data_sources!$A:$A,0),MATCH(S$2,data_sources!$A$1:$K$1,0)),S4)</f>
        <v>100</v>
      </c>
      <c r="T5" s="1">
        <f>IFERROR(INDEX(data_sources!$A:$K,MATCH($A5,data_sources!$A:$A,0),MATCH(T$2,data_sources!$A$1:$K$1,0)),T4)</f>
        <v>101.22</v>
      </c>
      <c r="U5" s="17"/>
      <c r="V5" s="18">
        <f t="shared" si="0"/>
        <v>99850</v>
      </c>
      <c r="W5" s="18">
        <f t="shared" si="1"/>
        <v>100510</v>
      </c>
      <c r="X5" s="18">
        <f t="shared" si="2"/>
        <v>100120</v>
      </c>
      <c r="Y5" s="18">
        <f t="shared" si="3"/>
        <v>98090</v>
      </c>
      <c r="Z5" s="18">
        <f t="shared" si="4"/>
        <v>100100</v>
      </c>
      <c r="AA5" s="18">
        <f t="shared" si="5"/>
        <v>100410</v>
      </c>
      <c r="AB5" s="18">
        <f t="shared" si="6"/>
        <v>103670</v>
      </c>
      <c r="AC5" s="18">
        <f t="shared" si="7"/>
        <v>101160</v>
      </c>
      <c r="AD5" s="18">
        <f t="shared" si="8"/>
        <v>100000</v>
      </c>
      <c r="AE5" s="18">
        <f t="shared" si="9"/>
        <v>101220</v>
      </c>
      <c r="AF5" s="17"/>
      <c r="AG5" s="15" cm="1">
        <f t="array" ref="AG5">IF($C5,IFERROR(_xlfn.IFS(IF($C5,RANK(V4,$V4:$AE4),0)=1,50%,OR(IF($C5,RANK(V4,$V4:$AE4),0)=2,IF($C5,RANK(V4,$V4:$AE4),0)=3),25%),0),AG4)</f>
        <v>0</v>
      </c>
      <c r="AH5" s="15" cm="1">
        <f t="array" ref="AH5">IF($C5,IFERROR(_xlfn.IFS(IF($C5,RANK(W4,$V4:$AE4),0)=1,50%,OR(IF($C5,RANK(W4,$V4:$AE4),0)=2,IF($C5,RANK(W4,$V4:$AE4),0)=3),25%),0),AH4)</f>
        <v>0.5</v>
      </c>
      <c r="AI5" s="15" cm="1">
        <f t="array" ref="AI5">IF($C5,IFERROR(_xlfn.IFS(IF($C5,RANK(X4,$V4:$AE4),0)=1,50%,OR(IF($C5,RANK(X4,$V4:$AE4),0)=2,IF($C5,RANK(X4,$V4:$AE4),0)=3),25%),0),AI4)</f>
        <v>0.25</v>
      </c>
      <c r="AJ5" s="15" cm="1">
        <f t="array" ref="AJ5">IF($C5,IFERROR(_xlfn.IFS(IF($C5,RANK(Y4,$V4:$AE4),0)=1,50%,OR(IF($C5,RANK(Y4,$V4:$AE4),0)=2,IF($C5,RANK(Y4,$V4:$AE4),0)=3),25%),0),AJ4)</f>
        <v>0</v>
      </c>
      <c r="AK5" s="15" cm="1">
        <f t="array" ref="AK5">IF($C5,IFERROR(_xlfn.IFS(IF($C5,RANK(Z4,$V4:$AE4),0)=1,50%,OR(IF($C5,RANK(Z4,$V4:$AE4),0)=2,IF($C5,RANK(Z4,$V4:$AE4),0)=3),25%),0),AK4)</f>
        <v>0</v>
      </c>
      <c r="AL5" s="15" cm="1">
        <f t="array" ref="AL5">IF($C5,IFERROR(_xlfn.IFS(IF($C5,RANK(AA4,$V4:$AE4),0)=1,50%,OR(IF($C5,RANK(AA4,$V4:$AE4),0)=2,IF($C5,RANK(AA4,$V4:$AE4),0)=3),25%),0),AL4)</f>
        <v>0</v>
      </c>
      <c r="AM5" s="15" cm="1">
        <f t="array" ref="AM5">IF($C5,IFERROR(_xlfn.IFS(IF($C5,RANK(AB4,$V4:$AE4),0)=1,50%,OR(IF($C5,RANK(AB4,$V4:$AE4),0)=2,IF($C5,RANK(AB4,$V4:$AE4),0)=3),25%),0),AM4)</f>
        <v>0</v>
      </c>
      <c r="AN5" s="15" cm="1">
        <f t="array" ref="AN5">IF($C5,IFERROR(_xlfn.IFS(IF($C5,RANK(AC4,$V4:$AE4),0)=1,50%,OR(IF($C5,RANK(AC4,$V4:$AE4),0)=2,IF($C5,RANK(AC4,$V4:$AE4),0)=3),25%),0),AN4)</f>
        <v>0.25</v>
      </c>
      <c r="AO5" s="15" cm="1">
        <f t="array" ref="AO5">IF($C5,IFERROR(_xlfn.IFS(IF($C5,RANK(AD4,$V4:$AE4),0)=1,50%,OR(IF($C5,RANK(AD4,$V4:$AE4),0)=2,IF($C5,RANK(AD4,$V4:$AE4),0)=3),25%),0),AO4)</f>
        <v>0</v>
      </c>
      <c r="AP5" s="15" cm="1">
        <f t="array" ref="AP5">IF($C5,IFERROR(_xlfn.IFS(IF($C5,RANK(AE4,$V4:$AE4),0)=1,50%,OR(IF($C5,RANK(AE4,$V4:$AE4),0)=2,IF($C5,RANK(AE4,$V4:$AE4),0)=3),25%),0),AP4)</f>
        <v>0</v>
      </c>
      <c r="AQ5" s="17"/>
      <c r="AR5" s="15">
        <f t="shared" si="12"/>
        <v>0</v>
      </c>
      <c r="AS5" s="15">
        <f t="shared" si="13"/>
        <v>0</v>
      </c>
      <c r="AT5" s="15">
        <f t="shared" si="14"/>
        <v>0</v>
      </c>
      <c r="AU5" s="15">
        <f t="shared" si="15"/>
        <v>0</v>
      </c>
      <c r="AV5" s="15">
        <f t="shared" si="16"/>
        <v>0</v>
      </c>
      <c r="AW5" s="15">
        <f t="shared" si="17"/>
        <v>0</v>
      </c>
      <c r="AX5" s="15">
        <f t="shared" si="18"/>
        <v>0</v>
      </c>
      <c r="AY5" s="15">
        <f t="shared" si="19"/>
        <v>0</v>
      </c>
      <c r="AZ5" s="15">
        <f t="shared" si="20"/>
        <v>0</v>
      </c>
      <c r="BA5" s="15">
        <f t="shared" si="21"/>
        <v>0</v>
      </c>
      <c r="BB5" s="17"/>
      <c r="BC5" s="19">
        <f>(K5/K4-1)</f>
        <v>5.0327126321088045E-3</v>
      </c>
      <c r="BD5" s="19">
        <f t="shared" ref="BD5:BD68" si="23">(L5/L4-1)</f>
        <v>-5.8358061325419763E-3</v>
      </c>
      <c r="BE5" s="19">
        <f t="shared" ref="BE5:BE68" si="24">(M5/M4-1)</f>
        <v>-4.2764793635006182E-3</v>
      </c>
      <c r="BF5" s="19">
        <f t="shared" ref="BF5:BF68" si="25">(N5/N4-1)</f>
        <v>-1.5753562111177954E-2</v>
      </c>
      <c r="BG5" s="19">
        <f t="shared" ref="BG5:BG68" si="26">(O5/O4-1)</f>
        <v>-4.9925112331516974E-4</v>
      </c>
      <c r="BH5" s="19">
        <f t="shared" ref="BH5:BH68" si="27">(P5/P4-1)</f>
        <v>9.1457286432159446E-3</v>
      </c>
      <c r="BI5" s="19">
        <f t="shared" ref="BI5:BI68" si="28">(Q5/Q4-1)</f>
        <v>3.3290142529652123E-2</v>
      </c>
      <c r="BJ5" s="19">
        <f t="shared" ref="BJ5:BJ68" si="29">(R5/R4-1)</f>
        <v>7.6700866620180719E-3</v>
      </c>
      <c r="BK5" s="19">
        <f t="shared" ref="BK5:BK68" si="30">(S5/S4-1)</f>
        <v>1.0001000100023916E-4</v>
      </c>
      <c r="BL5" s="19">
        <f t="shared" ref="BL5:BL68" si="31">(T5/T4-1)</f>
        <v>1.2706353176588303E-2</v>
      </c>
      <c r="BN5" s="61"/>
    </row>
    <row r="6" spans="1:67" x14ac:dyDescent="0.25">
      <c r="A6" s="2">
        <f t="shared" si="22"/>
        <v>43832</v>
      </c>
      <c r="B6" s="2" t="b">
        <f t="shared" si="10"/>
        <v>0</v>
      </c>
      <c r="C6" s="2" t="b">
        <f t="shared" si="11"/>
        <v>0</v>
      </c>
      <c r="D6">
        <f>VLOOKUP($A6,index_level_solactive!$A:$B,2,0)</f>
        <v>100.81</v>
      </c>
      <c r="E6" s="31">
        <f>D6/D5-1</f>
        <v>8.0999999999999961E-3</v>
      </c>
      <c r="F6" s="56">
        <f>E6-(H6/H5-1)</f>
        <v>-2.2117551512490508E-5</v>
      </c>
      <c r="G6" s="32">
        <f>ABS(D6-H6)</f>
        <v>2.2117551512508271E-3</v>
      </c>
      <c r="H6" s="33">
        <f>H5*(1+I6)</f>
        <v>100.81221175515125</v>
      </c>
      <c r="I6" s="31">
        <f t="shared" ref="I6:I69" si="32">SUMPRODUCT(BC6:BL6,AR6:BA6)</f>
        <v>8.1221175515124866E-3</v>
      </c>
      <c r="K6">
        <f>IFERROR(INDEX(data_sources!$A:$K,MATCH($A6,data_sources!$A:$A,0),MATCH(K$2,data_sources!$A$1:$K$1,0)),K5)</f>
        <v>101.12</v>
      </c>
      <c r="L6">
        <f>IFERROR(INDEX(data_sources!$A:$K,MATCH($A6,data_sources!$A:$A,0),MATCH(L$2,data_sources!$A$1:$K$1,0)),L5)</f>
        <v>101.67</v>
      </c>
      <c r="M6">
        <f>IFERROR(INDEX(data_sources!$A:$K,MATCH($A6,data_sources!$A:$A,0),MATCH(M$2,data_sources!$A$1:$K$1,0)),M5)</f>
        <v>101.23</v>
      </c>
      <c r="N6">
        <f>IFERROR(INDEX(data_sources!$A:$K,MATCH($A6,data_sources!$A:$A,0),MATCH(N$2,data_sources!$A$1:$K$1,0)),N5)</f>
        <v>98.25</v>
      </c>
      <c r="O6">
        <f>IFERROR(INDEX(data_sources!$A:$K,MATCH($A6,data_sources!$A:$A,0),MATCH(O$2,data_sources!$A$1:$K$1,0)),O5)</f>
        <v>99.94</v>
      </c>
      <c r="P6">
        <f>IFERROR(INDEX(data_sources!$A:$K,MATCH($A6,data_sources!$A:$A,0),MATCH(P$2,data_sources!$A$1:$K$1,0)),P5)</f>
        <v>100.96</v>
      </c>
      <c r="Q6">
        <f>IFERROR(INDEX(data_sources!$A:$K,MATCH($A6,data_sources!$A:$A,0),MATCH(Q$2,data_sources!$A$1:$K$1,0)),Q5)</f>
        <v>103.99</v>
      </c>
      <c r="R6">
        <f>IFERROR(INDEX(data_sources!$A:$K,MATCH($A6,data_sources!$A:$A,0),MATCH(R$2,data_sources!$A$1:$K$1,0)),R5)</f>
        <v>100.99</v>
      </c>
      <c r="S6">
        <f>IFERROR(INDEX(data_sources!$A:$K,MATCH($A6,data_sources!$A:$A,0),MATCH(S$2,data_sources!$A$1:$K$1,0)),S5)</f>
        <v>100.2</v>
      </c>
      <c r="T6">
        <f>IFERROR(INDEX(data_sources!$A:$K,MATCH($A6,data_sources!$A:$A,0),MATCH(T$2,data_sources!$A$1:$K$1,0)),T5)</f>
        <v>102.34</v>
      </c>
      <c r="V6" s="34">
        <f t="shared" si="0"/>
        <v>101120</v>
      </c>
      <c r="W6" s="34">
        <f t="shared" si="1"/>
        <v>101670</v>
      </c>
      <c r="X6" s="34">
        <f t="shared" si="2"/>
        <v>101230</v>
      </c>
      <c r="Y6" s="34">
        <f t="shared" si="3"/>
        <v>98250</v>
      </c>
      <c r="Z6" s="34">
        <f t="shared" si="4"/>
        <v>99940</v>
      </c>
      <c r="AA6" s="34">
        <f t="shared" si="5"/>
        <v>100960</v>
      </c>
      <c r="AB6" s="34">
        <f t="shared" si="6"/>
        <v>103990</v>
      </c>
      <c r="AC6" s="34">
        <f t="shared" si="7"/>
        <v>100990</v>
      </c>
      <c r="AD6" s="34">
        <f t="shared" si="8"/>
        <v>100200</v>
      </c>
      <c r="AE6" s="34">
        <f t="shared" si="9"/>
        <v>102340</v>
      </c>
      <c r="AG6" s="33" cm="1">
        <f t="array" ref="AG6">IF($C6,IFERROR(_xlfn.IFS(IF($C6,RANK(V5,$V5:$AE5),0)=1,50%,OR(IF($C6,RANK(V5,$V5:$AE5),0)=2,IF($C6,RANK(V5,$V5:$AE5),0)=3),25%),0),AG5)</f>
        <v>0</v>
      </c>
      <c r="AH6" s="33" cm="1">
        <f t="array" ref="AH6">IF($C6,IFERROR(_xlfn.IFS(IF($C6,RANK(W5,$V5:$AE5),0)=1,50%,OR(IF($C6,RANK(W5,$V5:$AE5),0)=2,IF($C6,RANK(W5,$V5:$AE5),0)=3),25%),0),AH5)</f>
        <v>0.5</v>
      </c>
      <c r="AI6" s="33" cm="1">
        <f t="array" ref="AI6">IF($C6,IFERROR(_xlfn.IFS(IF($C6,RANK(X5,$V5:$AE5),0)=1,50%,OR(IF($C6,RANK(X5,$V5:$AE5),0)=2,IF($C6,RANK(X5,$V5:$AE5),0)=3),25%),0),AI5)</f>
        <v>0.25</v>
      </c>
      <c r="AJ6" s="33" cm="1">
        <f t="array" ref="AJ6">IF($C6,IFERROR(_xlfn.IFS(IF($C6,RANK(Y5,$V5:$AE5),0)=1,50%,OR(IF($C6,RANK(Y5,$V5:$AE5),0)=2,IF($C6,RANK(Y5,$V5:$AE5),0)=3),25%),0),AJ5)</f>
        <v>0</v>
      </c>
      <c r="AK6" s="33" cm="1">
        <f t="array" ref="AK6">IF($C6,IFERROR(_xlfn.IFS(IF($C6,RANK(Z5,$V5:$AE5),0)=1,50%,OR(IF($C6,RANK(Z5,$V5:$AE5),0)=2,IF($C6,RANK(Z5,$V5:$AE5),0)=3),25%),0),AK5)</f>
        <v>0</v>
      </c>
      <c r="AL6" s="33" cm="1">
        <f t="array" ref="AL6">IF($C6,IFERROR(_xlfn.IFS(IF($C6,RANK(AA5,$V5:$AE5),0)=1,50%,OR(IF($C6,RANK(AA5,$V5:$AE5),0)=2,IF($C6,RANK(AA5,$V5:$AE5),0)=3),25%),0),AL5)</f>
        <v>0</v>
      </c>
      <c r="AM6" s="33" cm="1">
        <f t="array" ref="AM6">IF($C6,IFERROR(_xlfn.IFS(IF($C6,RANK(AB5,$V5:$AE5),0)=1,50%,OR(IF($C6,RANK(AB5,$V5:$AE5),0)=2,IF($C6,RANK(AB5,$V5:$AE5),0)=3),25%),0),AM5)</f>
        <v>0</v>
      </c>
      <c r="AN6" s="33" cm="1">
        <f t="array" ref="AN6">IF($C6,IFERROR(_xlfn.IFS(IF($C6,RANK(AC5,$V5:$AE5),0)=1,50%,OR(IF($C6,RANK(AC5,$V5:$AE5),0)=2,IF($C6,RANK(AC5,$V5:$AE5),0)=3),25%),0),AN5)</f>
        <v>0.25</v>
      </c>
      <c r="AO6" s="33" cm="1">
        <f t="array" ref="AO6">IF($C6,IFERROR(_xlfn.IFS(IF($C6,RANK(AD5,$V5:$AE5),0)=1,50%,OR(IF($C6,RANK(AD5,$V5:$AE5),0)=2,IF($C6,RANK(AD5,$V5:$AE5),0)=3),25%),0),AO5)</f>
        <v>0</v>
      </c>
      <c r="AP6" s="33" cm="1">
        <f t="array" ref="AP6">IF($C6,IFERROR(_xlfn.IFS(IF($C6,RANK(AE5,$V5:$AE5),0)=1,50%,OR(IF($C6,RANK(AE5,$V5:$AE5),0)=2,IF($C6,RANK(AE5,$V5:$AE5),0)=3),25%),0),AP5)</f>
        <v>0</v>
      </c>
      <c r="AR6" s="33">
        <f t="shared" si="12"/>
        <v>0</v>
      </c>
      <c r="AS6" s="33">
        <f t="shared" si="13"/>
        <v>0.5</v>
      </c>
      <c r="AT6" s="33">
        <f t="shared" si="14"/>
        <v>0.25</v>
      </c>
      <c r="AU6" s="33">
        <f t="shared" si="15"/>
        <v>0</v>
      </c>
      <c r="AV6" s="33">
        <f t="shared" si="16"/>
        <v>0</v>
      </c>
      <c r="AW6" s="33">
        <f t="shared" si="17"/>
        <v>0</v>
      </c>
      <c r="AX6" s="33">
        <f t="shared" si="18"/>
        <v>0</v>
      </c>
      <c r="AY6" s="33">
        <f t="shared" si="19"/>
        <v>0.25</v>
      </c>
      <c r="AZ6" s="33">
        <f t="shared" si="20"/>
        <v>0</v>
      </c>
      <c r="BA6" s="33">
        <f t="shared" si="21"/>
        <v>0</v>
      </c>
      <c r="BC6" s="35">
        <f t="shared" ref="BC6:BC69" si="33">(K6/K5-1)</f>
        <v>1.2719078617926982E-2</v>
      </c>
      <c r="BD6" s="35">
        <f t="shared" si="23"/>
        <v>1.1541140185056253E-2</v>
      </c>
      <c r="BE6" s="35">
        <f t="shared" si="24"/>
        <v>1.108669596484213E-2</v>
      </c>
      <c r="BF6" s="35">
        <f t="shared" si="25"/>
        <v>1.6311550616781023E-3</v>
      </c>
      <c r="BG6" s="35">
        <f t="shared" si="26"/>
        <v>-1.5984015984015221E-3</v>
      </c>
      <c r="BH6" s="35">
        <f t="shared" si="27"/>
        <v>5.4775420774821892E-3</v>
      </c>
      <c r="BI6" s="35">
        <f t="shared" si="28"/>
        <v>3.0867174688915533E-3</v>
      </c>
      <c r="BJ6" s="35">
        <f t="shared" si="29"/>
        <v>-1.6805061289046908E-3</v>
      </c>
      <c r="BK6" s="35">
        <f t="shared" si="30"/>
        <v>2.0000000000000018E-3</v>
      </c>
      <c r="BL6" s="35">
        <f t="shared" si="31"/>
        <v>1.1065006915629283E-2</v>
      </c>
      <c r="BM6" s="64"/>
      <c r="BN6" s="33"/>
      <c r="BO6" s="37"/>
    </row>
    <row r="7" spans="1:67" x14ac:dyDescent="0.25">
      <c r="A7" s="2">
        <f t="shared" si="22"/>
        <v>43833</v>
      </c>
      <c r="B7" s="2" t="b">
        <f t="shared" si="10"/>
        <v>0</v>
      </c>
      <c r="C7" s="2" t="b">
        <f t="shared" si="11"/>
        <v>0</v>
      </c>
      <c r="D7">
        <f>VLOOKUP($A7,index_level_solactive!$A:$B,2,0)</f>
        <v>101.21</v>
      </c>
      <c r="E7" s="31">
        <f t="shared" ref="E7:E70" si="34">D7/D6-1</f>
        <v>3.9678603313162419E-3</v>
      </c>
      <c r="F7" s="56">
        <f t="shared" ref="F7:F70" si="35">E7-(H7/H6-1)</f>
        <v>-1.3331100650493255E-5</v>
      </c>
      <c r="G7" s="32">
        <f t="shared" ref="G7:G70" si="36">ABS(D7-H7)</f>
        <v>3.5644688284861559E-3</v>
      </c>
      <c r="H7" s="33">
        <f t="shared" ref="H7:H70" si="37">H6*(1+I7)</f>
        <v>101.21356446882848</v>
      </c>
      <c r="I7" s="31">
        <f t="shared" si="32"/>
        <v>3.9811914319666242E-3</v>
      </c>
      <c r="K7">
        <f>IFERROR(INDEX(data_sources!$A:$K,MATCH($A7,data_sources!$A:$A,0),MATCH(K$2,data_sources!$A$1:$K$1,0)),K6)</f>
        <v>100.65</v>
      </c>
      <c r="L7">
        <f>IFERROR(INDEX(data_sources!$A:$K,MATCH($A7,data_sources!$A:$A,0),MATCH(L$2,data_sources!$A$1:$K$1,0)),L6)</f>
        <v>101.61</v>
      </c>
      <c r="M7">
        <f>IFERROR(INDEX(data_sources!$A:$K,MATCH($A7,data_sources!$A:$A,0),MATCH(M$2,data_sources!$A$1:$K$1,0)),M6)</f>
        <v>102.31</v>
      </c>
      <c r="N7">
        <f>IFERROR(INDEX(data_sources!$A:$K,MATCH($A7,data_sources!$A:$A,0),MATCH(N$2,data_sources!$A$1:$K$1,0)),N6)</f>
        <v>99.62</v>
      </c>
      <c r="O7">
        <f>IFERROR(INDEX(data_sources!$A:$K,MATCH($A7,data_sources!$A:$A,0),MATCH(O$2,data_sources!$A$1:$K$1,0)),O6)</f>
        <v>100.77</v>
      </c>
      <c r="P7">
        <f>IFERROR(INDEX(data_sources!$A:$K,MATCH($A7,data_sources!$A:$A,0),MATCH(P$2,data_sources!$A$1:$K$1,0)),P6)</f>
        <v>102.29</v>
      </c>
      <c r="Q7">
        <f>IFERROR(INDEX(data_sources!$A:$K,MATCH($A7,data_sources!$A:$A,0),MATCH(Q$2,data_sources!$A$1:$K$1,0)),Q6)</f>
        <v>103.24</v>
      </c>
      <c r="R7">
        <f>IFERROR(INDEX(data_sources!$A:$K,MATCH($A7,data_sources!$A:$A,0),MATCH(R$2,data_sources!$A$1:$K$1,0)),R6)</f>
        <v>101.64</v>
      </c>
      <c r="S7">
        <f>IFERROR(INDEX(data_sources!$A:$K,MATCH($A7,data_sources!$A:$A,0),MATCH(S$2,data_sources!$A$1:$K$1,0)),S6)</f>
        <v>100.9</v>
      </c>
      <c r="T7">
        <f>IFERROR(INDEX(data_sources!$A:$K,MATCH($A7,data_sources!$A:$A,0),MATCH(T$2,data_sources!$A$1:$K$1,0)),T6)</f>
        <v>101.98</v>
      </c>
      <c r="V7" s="34">
        <f t="shared" si="0"/>
        <v>100650</v>
      </c>
      <c r="W7" s="34">
        <f t="shared" si="1"/>
        <v>101610</v>
      </c>
      <c r="X7" s="34">
        <f t="shared" si="2"/>
        <v>102310</v>
      </c>
      <c r="Y7" s="34">
        <f t="shared" si="3"/>
        <v>99620</v>
      </c>
      <c r="Z7" s="34">
        <f t="shared" si="4"/>
        <v>100770</v>
      </c>
      <c r="AA7" s="34">
        <f t="shared" si="5"/>
        <v>102290</v>
      </c>
      <c r="AB7" s="34">
        <f t="shared" si="6"/>
        <v>103240</v>
      </c>
      <c r="AC7" s="34">
        <f t="shared" si="7"/>
        <v>101640</v>
      </c>
      <c r="AD7" s="34">
        <f t="shared" si="8"/>
        <v>100900</v>
      </c>
      <c r="AE7" s="34">
        <f t="shared" si="9"/>
        <v>101980</v>
      </c>
      <c r="AG7" s="33" cm="1">
        <f t="array" ref="AG7">IF($C7,IFERROR(_xlfn.IFS(IF($C7,RANK(V6,$V6:$AE6),0)=1,50%,OR(IF($C7,RANK(V6,$V6:$AE6),0)=2,IF($C7,RANK(V6,$V6:$AE6),0)=3),25%),0),AG6)</f>
        <v>0</v>
      </c>
      <c r="AH7" s="33" cm="1">
        <f t="array" ref="AH7">IF($C7,IFERROR(_xlfn.IFS(IF($C7,RANK(W6,$V6:$AE6),0)=1,50%,OR(IF($C7,RANK(W6,$V6:$AE6),0)=2,IF($C7,RANK(W6,$V6:$AE6),0)=3),25%),0),AH6)</f>
        <v>0.5</v>
      </c>
      <c r="AI7" s="33" cm="1">
        <f t="array" ref="AI7">IF($C7,IFERROR(_xlfn.IFS(IF($C7,RANK(X6,$V6:$AE6),0)=1,50%,OR(IF($C7,RANK(X6,$V6:$AE6),0)=2,IF($C7,RANK(X6,$V6:$AE6),0)=3),25%),0),AI6)</f>
        <v>0.25</v>
      </c>
      <c r="AJ7" s="33" cm="1">
        <f t="array" ref="AJ7">IF($C7,IFERROR(_xlfn.IFS(IF($C7,RANK(Y6,$V6:$AE6),0)=1,50%,OR(IF($C7,RANK(Y6,$V6:$AE6),0)=2,IF($C7,RANK(Y6,$V6:$AE6),0)=3),25%),0),AJ6)</f>
        <v>0</v>
      </c>
      <c r="AK7" s="33" cm="1">
        <f t="array" ref="AK7">IF($C7,IFERROR(_xlfn.IFS(IF($C7,RANK(Z6,$V6:$AE6),0)=1,50%,OR(IF($C7,RANK(Z6,$V6:$AE6),0)=2,IF($C7,RANK(Z6,$V6:$AE6),0)=3),25%),0),AK6)</f>
        <v>0</v>
      </c>
      <c r="AL7" s="33" cm="1">
        <f t="array" ref="AL7">IF($C7,IFERROR(_xlfn.IFS(IF($C7,RANK(AA6,$V6:$AE6),0)=1,50%,OR(IF($C7,RANK(AA6,$V6:$AE6),0)=2,IF($C7,RANK(AA6,$V6:$AE6),0)=3),25%),0),AL6)</f>
        <v>0</v>
      </c>
      <c r="AM7" s="33" cm="1">
        <f t="array" ref="AM7">IF($C7,IFERROR(_xlfn.IFS(IF($C7,RANK(AB6,$V6:$AE6),0)=1,50%,OR(IF($C7,RANK(AB6,$V6:$AE6),0)=2,IF($C7,RANK(AB6,$V6:$AE6),0)=3),25%),0),AM6)</f>
        <v>0</v>
      </c>
      <c r="AN7" s="33" cm="1">
        <f t="array" ref="AN7">IF($C7,IFERROR(_xlfn.IFS(IF($C7,RANK(AC6,$V6:$AE6),0)=1,50%,OR(IF($C7,RANK(AC6,$V6:$AE6),0)=2,IF($C7,RANK(AC6,$V6:$AE6),0)=3),25%),0),AN6)</f>
        <v>0.25</v>
      </c>
      <c r="AO7" s="33" cm="1">
        <f t="array" ref="AO7">IF($C7,IFERROR(_xlfn.IFS(IF($C7,RANK(AD6,$V6:$AE6),0)=1,50%,OR(IF($C7,RANK(AD6,$V6:$AE6),0)=2,IF($C7,RANK(AD6,$V6:$AE6),0)=3),25%),0),AO6)</f>
        <v>0</v>
      </c>
      <c r="AP7" s="33" cm="1">
        <f t="array" ref="AP7">IF($C7,IFERROR(_xlfn.IFS(IF($C7,RANK(AE6,$V6:$AE6),0)=1,50%,OR(IF($C7,RANK(AE6,$V6:$AE6),0)=2,IF($C7,RANK(AE6,$V6:$AE6),0)=3),25%),0),AP6)</f>
        <v>0</v>
      </c>
      <c r="AR7" s="33">
        <f t="shared" si="12"/>
        <v>0</v>
      </c>
      <c r="AS7" s="33">
        <f t="shared" si="13"/>
        <v>0.5</v>
      </c>
      <c r="AT7" s="33">
        <f t="shared" si="14"/>
        <v>0.25</v>
      </c>
      <c r="AU7" s="33">
        <f t="shared" si="15"/>
        <v>0</v>
      </c>
      <c r="AV7" s="33">
        <f t="shared" si="16"/>
        <v>0</v>
      </c>
      <c r="AW7" s="33">
        <f t="shared" si="17"/>
        <v>0</v>
      </c>
      <c r="AX7" s="33">
        <f t="shared" si="18"/>
        <v>0</v>
      </c>
      <c r="AY7" s="33">
        <f t="shared" si="19"/>
        <v>0.25</v>
      </c>
      <c r="AZ7" s="33">
        <f t="shared" si="20"/>
        <v>0</v>
      </c>
      <c r="BA7" s="33">
        <f t="shared" si="21"/>
        <v>0</v>
      </c>
      <c r="BC7" s="35">
        <f t="shared" si="33"/>
        <v>-4.6479430379746667E-3</v>
      </c>
      <c r="BD7" s="35">
        <f t="shared" si="23"/>
        <v>-5.9014458542350212E-4</v>
      </c>
      <c r="BE7" s="35">
        <f t="shared" si="24"/>
        <v>1.0668774078830268E-2</v>
      </c>
      <c r="BF7" s="35">
        <f t="shared" si="25"/>
        <v>1.394402035623421E-2</v>
      </c>
      <c r="BG7" s="35">
        <f t="shared" si="26"/>
        <v>8.3049829897938743E-3</v>
      </c>
      <c r="BH7" s="35">
        <f t="shared" si="27"/>
        <v>1.3173534072900228E-2</v>
      </c>
      <c r="BI7" s="35">
        <f t="shared" si="28"/>
        <v>-7.2122319453793438E-3</v>
      </c>
      <c r="BJ7" s="35">
        <f t="shared" si="29"/>
        <v>6.4362808198832333E-3</v>
      </c>
      <c r="BK7" s="35">
        <f t="shared" si="30"/>
        <v>6.98602794411185E-3</v>
      </c>
      <c r="BL7" s="35">
        <f t="shared" si="31"/>
        <v>-3.5176861442250962E-3</v>
      </c>
      <c r="BM7" s="36"/>
      <c r="BN7" s="33"/>
      <c r="BO7" s="37"/>
    </row>
    <row r="8" spans="1:67" x14ac:dyDescent="0.25">
      <c r="A8" s="2">
        <f t="shared" si="22"/>
        <v>43836</v>
      </c>
      <c r="B8" s="2" t="b">
        <f t="shared" si="10"/>
        <v>0</v>
      </c>
      <c r="C8" s="2" t="b">
        <f t="shared" si="11"/>
        <v>0</v>
      </c>
      <c r="D8">
        <f>VLOOKUP($A8,index_level_solactive!$A:$B,2,0)</f>
        <v>100.23</v>
      </c>
      <c r="E8" s="31">
        <f t="shared" si="34"/>
        <v>-9.682837664262367E-3</v>
      </c>
      <c r="F8" s="56">
        <f t="shared" si="35"/>
        <v>3.3081753692765226E-5</v>
      </c>
      <c r="G8" s="32">
        <f t="shared" si="36"/>
        <v>1.8163244533297984E-4</v>
      </c>
      <c r="H8" s="33">
        <f t="shared" si="37"/>
        <v>100.23018163244534</v>
      </c>
      <c r="I8" s="31">
        <f t="shared" si="32"/>
        <v>-9.7159194179551323E-3</v>
      </c>
      <c r="K8">
        <f>IFERROR(INDEX(data_sources!$A:$K,MATCH($A8,data_sources!$A:$A,0),MATCH(K$2,data_sources!$A$1:$K$1,0)),K7)</f>
        <v>101.71</v>
      </c>
      <c r="L8">
        <f>IFERROR(INDEX(data_sources!$A:$K,MATCH($A8,data_sources!$A:$A,0),MATCH(L$2,data_sources!$A$1:$K$1,0)),L7)</f>
        <v>99.77</v>
      </c>
      <c r="M8">
        <f>IFERROR(INDEX(data_sources!$A:$K,MATCH($A8,data_sources!$A:$A,0),MATCH(M$2,data_sources!$A$1:$K$1,0)),M7)</f>
        <v>102.16</v>
      </c>
      <c r="N8">
        <f>IFERROR(INDEX(data_sources!$A:$K,MATCH($A8,data_sources!$A:$A,0),MATCH(N$2,data_sources!$A$1:$K$1,0)),N7)</f>
        <v>100.44</v>
      </c>
      <c r="O8">
        <f>IFERROR(INDEX(data_sources!$A:$K,MATCH($A8,data_sources!$A:$A,0),MATCH(O$2,data_sources!$A$1:$K$1,0)),O7)</f>
        <v>100.44</v>
      </c>
      <c r="P8">
        <f>IFERROR(INDEX(data_sources!$A:$K,MATCH($A8,data_sources!$A:$A,0),MATCH(P$2,data_sources!$A$1:$K$1,0)),P7)</f>
        <v>102.96</v>
      </c>
      <c r="Q8">
        <f>IFERROR(INDEX(data_sources!$A:$K,MATCH($A8,data_sources!$A:$A,0),MATCH(Q$2,data_sources!$A$1:$K$1,0)),Q7)</f>
        <v>103.62</v>
      </c>
      <c r="R8">
        <f>IFERROR(INDEX(data_sources!$A:$K,MATCH($A8,data_sources!$A:$A,0),MATCH(R$2,data_sources!$A$1:$K$1,0)),R7)</f>
        <v>101.52</v>
      </c>
      <c r="S8">
        <f>IFERROR(INDEX(data_sources!$A:$K,MATCH($A8,data_sources!$A:$A,0),MATCH(S$2,data_sources!$A$1:$K$1,0)),S7)</f>
        <v>100.04</v>
      </c>
      <c r="T8">
        <f>IFERROR(INDEX(data_sources!$A:$K,MATCH($A8,data_sources!$A:$A,0),MATCH(T$2,data_sources!$A$1:$K$1,0)),T7)</f>
        <v>101.68</v>
      </c>
      <c r="V8" s="34">
        <f t="shared" si="0"/>
        <v>101710</v>
      </c>
      <c r="W8" s="34">
        <f t="shared" si="1"/>
        <v>99770</v>
      </c>
      <c r="X8" s="34">
        <f t="shared" si="2"/>
        <v>102160</v>
      </c>
      <c r="Y8" s="34">
        <f t="shared" si="3"/>
        <v>100440</v>
      </c>
      <c r="Z8" s="34">
        <f t="shared" si="4"/>
        <v>100440</v>
      </c>
      <c r="AA8" s="34">
        <f t="shared" si="5"/>
        <v>102960</v>
      </c>
      <c r="AB8" s="34">
        <f t="shared" si="6"/>
        <v>103620</v>
      </c>
      <c r="AC8" s="34">
        <f t="shared" si="7"/>
        <v>101520</v>
      </c>
      <c r="AD8" s="34">
        <f t="shared" si="8"/>
        <v>100040</v>
      </c>
      <c r="AE8" s="34">
        <f t="shared" si="9"/>
        <v>101680</v>
      </c>
      <c r="AG8" s="33" cm="1">
        <f t="array" ref="AG8">IF($C8,IFERROR(_xlfn.IFS(IF($C8,RANK(V7,$V7:$AE7),0)=1,50%,OR(IF($C8,RANK(V7,$V7:$AE7),0)=2,IF($C8,RANK(V7,$V7:$AE7),0)=3),25%),0),AG7)</f>
        <v>0</v>
      </c>
      <c r="AH8" s="33" cm="1">
        <f t="array" ref="AH8">IF($C8,IFERROR(_xlfn.IFS(IF($C8,RANK(W7,$V7:$AE7),0)=1,50%,OR(IF($C8,RANK(W7,$V7:$AE7),0)=2,IF($C8,RANK(W7,$V7:$AE7),0)=3),25%),0),AH7)</f>
        <v>0.5</v>
      </c>
      <c r="AI8" s="33" cm="1">
        <f t="array" ref="AI8">IF($C8,IFERROR(_xlfn.IFS(IF($C8,RANK(X7,$V7:$AE7),0)=1,50%,OR(IF($C8,RANK(X7,$V7:$AE7),0)=2,IF($C8,RANK(X7,$V7:$AE7),0)=3),25%),0),AI7)</f>
        <v>0.25</v>
      </c>
      <c r="AJ8" s="33" cm="1">
        <f t="array" ref="AJ8">IF($C8,IFERROR(_xlfn.IFS(IF($C8,RANK(Y7,$V7:$AE7),0)=1,50%,OR(IF($C8,RANK(Y7,$V7:$AE7),0)=2,IF($C8,RANK(Y7,$V7:$AE7),0)=3),25%),0),AJ7)</f>
        <v>0</v>
      </c>
      <c r="AK8" s="33" cm="1">
        <f t="array" ref="AK8">IF($C8,IFERROR(_xlfn.IFS(IF($C8,RANK(Z7,$V7:$AE7),0)=1,50%,OR(IF($C8,RANK(Z7,$V7:$AE7),0)=2,IF($C8,RANK(Z7,$V7:$AE7),0)=3),25%),0),AK7)</f>
        <v>0</v>
      </c>
      <c r="AL8" s="33" cm="1">
        <f t="array" ref="AL8">IF($C8,IFERROR(_xlfn.IFS(IF($C8,RANK(AA7,$V7:$AE7),0)=1,50%,OR(IF($C8,RANK(AA7,$V7:$AE7),0)=2,IF($C8,RANK(AA7,$V7:$AE7),0)=3),25%),0),AL7)</f>
        <v>0</v>
      </c>
      <c r="AM8" s="33" cm="1">
        <f t="array" ref="AM8">IF($C8,IFERROR(_xlfn.IFS(IF($C8,RANK(AB7,$V7:$AE7),0)=1,50%,OR(IF($C8,RANK(AB7,$V7:$AE7),0)=2,IF($C8,RANK(AB7,$V7:$AE7),0)=3),25%),0),AM7)</f>
        <v>0</v>
      </c>
      <c r="AN8" s="33" cm="1">
        <f t="array" ref="AN8">IF($C8,IFERROR(_xlfn.IFS(IF($C8,RANK(AC7,$V7:$AE7),0)=1,50%,OR(IF($C8,RANK(AC7,$V7:$AE7),0)=2,IF($C8,RANK(AC7,$V7:$AE7),0)=3),25%),0),AN7)</f>
        <v>0.25</v>
      </c>
      <c r="AO8" s="33" cm="1">
        <f t="array" ref="AO8">IF($C8,IFERROR(_xlfn.IFS(IF($C8,RANK(AD7,$V7:$AE7),0)=1,50%,OR(IF($C8,RANK(AD7,$V7:$AE7),0)=2,IF($C8,RANK(AD7,$V7:$AE7),0)=3),25%),0),AO7)</f>
        <v>0</v>
      </c>
      <c r="AP8" s="33" cm="1">
        <f t="array" ref="AP8">IF($C8,IFERROR(_xlfn.IFS(IF($C8,RANK(AE7,$V7:$AE7),0)=1,50%,OR(IF($C8,RANK(AE7,$V7:$AE7),0)=2,IF($C8,RANK(AE7,$V7:$AE7),0)=3),25%),0),AP7)</f>
        <v>0</v>
      </c>
      <c r="AR8" s="33">
        <f t="shared" si="12"/>
        <v>0</v>
      </c>
      <c r="AS8" s="33">
        <f t="shared" si="13"/>
        <v>0.5</v>
      </c>
      <c r="AT8" s="33">
        <f t="shared" si="14"/>
        <v>0.25</v>
      </c>
      <c r="AU8" s="33">
        <f t="shared" si="15"/>
        <v>0</v>
      </c>
      <c r="AV8" s="33">
        <f t="shared" si="16"/>
        <v>0</v>
      </c>
      <c r="AW8" s="33">
        <f t="shared" si="17"/>
        <v>0</v>
      </c>
      <c r="AX8" s="33">
        <f t="shared" si="18"/>
        <v>0</v>
      </c>
      <c r="AY8" s="33">
        <f t="shared" si="19"/>
        <v>0.25</v>
      </c>
      <c r="AZ8" s="33">
        <f t="shared" si="20"/>
        <v>0</v>
      </c>
      <c r="BA8" s="33">
        <f t="shared" si="21"/>
        <v>0</v>
      </c>
      <c r="BC8" s="35">
        <f t="shared" si="33"/>
        <v>1.0531544957774308E-2</v>
      </c>
      <c r="BD8" s="35">
        <f t="shared" si="23"/>
        <v>-1.8108453892333509E-2</v>
      </c>
      <c r="BE8" s="35">
        <f t="shared" si="24"/>
        <v>-1.4661323428795114E-3</v>
      </c>
      <c r="BF8" s="35">
        <f t="shared" si="25"/>
        <v>8.2312788596665687E-3</v>
      </c>
      <c r="BG8" s="35">
        <f t="shared" si="26"/>
        <v>-3.2747841619529261E-3</v>
      </c>
      <c r="BH8" s="35">
        <f t="shared" si="27"/>
        <v>6.5500048880631212E-3</v>
      </c>
      <c r="BI8" s="35">
        <f t="shared" si="28"/>
        <v>3.6807438977142226E-3</v>
      </c>
      <c r="BJ8" s="35">
        <f t="shared" si="29"/>
        <v>-1.1806375442739991E-3</v>
      </c>
      <c r="BK8" s="35">
        <f t="shared" si="30"/>
        <v>-8.5232903865213316E-3</v>
      </c>
      <c r="BL8" s="35">
        <f t="shared" si="31"/>
        <v>-2.9417532849578265E-3</v>
      </c>
      <c r="BM8" s="36"/>
      <c r="BN8" s="33"/>
      <c r="BO8" s="37"/>
    </row>
    <row r="9" spans="1:67" x14ac:dyDescent="0.25">
      <c r="A9" s="2">
        <f t="shared" si="22"/>
        <v>43837</v>
      </c>
      <c r="B9" s="2" t="b">
        <f t="shared" si="10"/>
        <v>0</v>
      </c>
      <c r="C9" s="2" t="b">
        <f t="shared" si="11"/>
        <v>0</v>
      </c>
      <c r="D9">
        <f>VLOOKUP($A9,index_level_solactive!$A:$B,2,0)</f>
        <v>100.38</v>
      </c>
      <c r="E9" s="31">
        <f t="shared" si="34"/>
        <v>1.4965579167913745E-3</v>
      </c>
      <c r="F9" s="56">
        <f t="shared" si="35"/>
        <v>4.5715119101119583E-5</v>
      </c>
      <c r="G9" s="32">
        <f t="shared" si="36"/>
        <v>4.4001304220415705E-3</v>
      </c>
      <c r="H9" s="33">
        <f t="shared" si="37"/>
        <v>100.37559986957795</v>
      </c>
      <c r="I9" s="31">
        <f t="shared" si="32"/>
        <v>1.4508427976903104E-3</v>
      </c>
      <c r="K9">
        <f>IFERROR(INDEX(data_sources!$A:$K,MATCH($A9,data_sources!$A:$A,0),MATCH(K$2,data_sources!$A$1:$K$1,0)),K8)</f>
        <v>102.29</v>
      </c>
      <c r="L9">
        <f>IFERROR(INDEX(data_sources!$A:$K,MATCH($A9,data_sources!$A:$A,0),MATCH(L$2,data_sources!$A$1:$K$1,0)),L8)</f>
        <v>100.24</v>
      </c>
      <c r="M9">
        <f>IFERROR(INDEX(data_sources!$A:$K,MATCH($A9,data_sources!$A:$A,0),MATCH(M$2,data_sources!$A$1:$K$1,0)),M8)</f>
        <v>103.33</v>
      </c>
      <c r="N9">
        <f>IFERROR(INDEX(data_sources!$A:$K,MATCH($A9,data_sources!$A:$A,0),MATCH(N$2,data_sources!$A$1:$K$1,0)),N8)</f>
        <v>100.5</v>
      </c>
      <c r="O9">
        <f>IFERROR(INDEX(data_sources!$A:$K,MATCH($A9,data_sources!$A:$A,0),MATCH(O$2,data_sources!$A$1:$K$1,0)),O8)</f>
        <v>98.66</v>
      </c>
      <c r="P9">
        <f>IFERROR(INDEX(data_sources!$A:$K,MATCH($A9,data_sources!$A:$A,0),MATCH(P$2,data_sources!$A$1:$K$1,0)),P8)</f>
        <v>102.41</v>
      </c>
      <c r="Q9">
        <f>IFERROR(INDEX(data_sources!$A:$K,MATCH($A9,data_sources!$A:$A,0),MATCH(Q$2,data_sources!$A$1:$K$1,0)),Q8)</f>
        <v>103.27</v>
      </c>
      <c r="R9">
        <f>IFERROR(INDEX(data_sources!$A:$K,MATCH($A9,data_sources!$A:$A,0),MATCH(R$2,data_sources!$A$1:$K$1,0)),R8)</f>
        <v>99.99</v>
      </c>
      <c r="S9">
        <f>IFERROR(INDEX(data_sources!$A:$K,MATCH($A9,data_sources!$A:$A,0),MATCH(S$2,data_sources!$A$1:$K$1,0)),S8)</f>
        <v>99.49</v>
      </c>
      <c r="T9">
        <f>IFERROR(INDEX(data_sources!$A:$K,MATCH($A9,data_sources!$A:$A,0),MATCH(T$2,data_sources!$A$1:$K$1,0)),T8)</f>
        <v>102.11</v>
      </c>
      <c r="V9" s="34">
        <f t="shared" si="0"/>
        <v>102290</v>
      </c>
      <c r="W9" s="34">
        <f t="shared" si="1"/>
        <v>100240</v>
      </c>
      <c r="X9" s="34">
        <f t="shared" si="2"/>
        <v>103330</v>
      </c>
      <c r="Y9" s="34">
        <f t="shared" si="3"/>
        <v>100500</v>
      </c>
      <c r="Z9" s="34">
        <f t="shared" si="4"/>
        <v>98660</v>
      </c>
      <c r="AA9" s="34">
        <f t="shared" si="5"/>
        <v>102410</v>
      </c>
      <c r="AB9" s="34">
        <f t="shared" si="6"/>
        <v>103270</v>
      </c>
      <c r="AC9" s="34">
        <f t="shared" si="7"/>
        <v>99990</v>
      </c>
      <c r="AD9" s="34">
        <f t="shared" si="8"/>
        <v>99490</v>
      </c>
      <c r="AE9" s="34">
        <f t="shared" si="9"/>
        <v>102110</v>
      </c>
      <c r="AG9" s="33" cm="1">
        <f t="array" ref="AG9">IF($C9,IFERROR(_xlfn.IFS(IF($C9,RANK(V8,$V8:$AE8),0)=1,50%,OR(IF($C9,RANK(V8,$V8:$AE8),0)=2,IF($C9,RANK(V8,$V8:$AE8),0)=3),25%),0),AG8)</f>
        <v>0</v>
      </c>
      <c r="AH9" s="33" cm="1">
        <f t="array" ref="AH9">IF($C9,IFERROR(_xlfn.IFS(IF($C9,RANK(W8,$V8:$AE8),0)=1,50%,OR(IF($C9,RANK(W8,$V8:$AE8),0)=2,IF($C9,RANK(W8,$V8:$AE8),0)=3),25%),0),AH8)</f>
        <v>0.5</v>
      </c>
      <c r="AI9" s="33" cm="1">
        <f t="array" ref="AI9">IF($C9,IFERROR(_xlfn.IFS(IF($C9,RANK(X8,$V8:$AE8),0)=1,50%,OR(IF($C9,RANK(X8,$V8:$AE8),0)=2,IF($C9,RANK(X8,$V8:$AE8),0)=3),25%),0),AI8)</f>
        <v>0.25</v>
      </c>
      <c r="AJ9" s="33" cm="1">
        <f t="array" ref="AJ9">IF($C9,IFERROR(_xlfn.IFS(IF($C9,RANK(Y8,$V8:$AE8),0)=1,50%,OR(IF($C9,RANK(Y8,$V8:$AE8),0)=2,IF($C9,RANK(Y8,$V8:$AE8),0)=3),25%),0),AJ8)</f>
        <v>0</v>
      </c>
      <c r="AK9" s="33" cm="1">
        <f t="array" ref="AK9">IF($C9,IFERROR(_xlfn.IFS(IF($C9,RANK(Z8,$V8:$AE8),0)=1,50%,OR(IF($C9,RANK(Z8,$V8:$AE8),0)=2,IF($C9,RANK(Z8,$V8:$AE8),0)=3),25%),0),AK8)</f>
        <v>0</v>
      </c>
      <c r="AL9" s="33" cm="1">
        <f t="array" ref="AL9">IF($C9,IFERROR(_xlfn.IFS(IF($C9,RANK(AA8,$V8:$AE8),0)=1,50%,OR(IF($C9,RANK(AA8,$V8:$AE8),0)=2,IF($C9,RANK(AA8,$V8:$AE8),0)=3),25%),0),AL8)</f>
        <v>0</v>
      </c>
      <c r="AM9" s="33" cm="1">
        <f t="array" ref="AM9">IF($C9,IFERROR(_xlfn.IFS(IF($C9,RANK(AB8,$V8:$AE8),0)=1,50%,OR(IF($C9,RANK(AB8,$V8:$AE8),0)=2,IF($C9,RANK(AB8,$V8:$AE8),0)=3),25%),0),AM8)</f>
        <v>0</v>
      </c>
      <c r="AN9" s="33" cm="1">
        <f t="array" ref="AN9">IF($C9,IFERROR(_xlfn.IFS(IF($C9,RANK(AC8,$V8:$AE8),0)=1,50%,OR(IF($C9,RANK(AC8,$V8:$AE8),0)=2,IF($C9,RANK(AC8,$V8:$AE8),0)=3),25%),0),AN8)</f>
        <v>0.25</v>
      </c>
      <c r="AO9" s="33" cm="1">
        <f t="array" ref="AO9">IF($C9,IFERROR(_xlfn.IFS(IF($C9,RANK(AD8,$V8:$AE8),0)=1,50%,OR(IF($C9,RANK(AD8,$V8:$AE8),0)=2,IF($C9,RANK(AD8,$V8:$AE8),0)=3),25%),0),AO8)</f>
        <v>0</v>
      </c>
      <c r="AP9" s="33" cm="1">
        <f t="array" ref="AP9">IF($C9,IFERROR(_xlfn.IFS(IF($C9,RANK(AE8,$V8:$AE8),0)=1,50%,OR(IF($C9,RANK(AE8,$V8:$AE8),0)=2,IF($C9,RANK(AE8,$V8:$AE8),0)=3),25%),0),AP8)</f>
        <v>0</v>
      </c>
      <c r="AR9" s="33">
        <f t="shared" si="12"/>
        <v>0</v>
      </c>
      <c r="AS9" s="33">
        <f t="shared" si="13"/>
        <v>0.5</v>
      </c>
      <c r="AT9" s="33">
        <f t="shared" si="14"/>
        <v>0.25</v>
      </c>
      <c r="AU9" s="33">
        <f t="shared" si="15"/>
        <v>0</v>
      </c>
      <c r="AV9" s="33">
        <f t="shared" si="16"/>
        <v>0</v>
      </c>
      <c r="AW9" s="33">
        <f t="shared" si="17"/>
        <v>0</v>
      </c>
      <c r="AX9" s="33">
        <f t="shared" si="18"/>
        <v>0</v>
      </c>
      <c r="AY9" s="33">
        <f t="shared" si="19"/>
        <v>0.25</v>
      </c>
      <c r="AZ9" s="33">
        <f t="shared" si="20"/>
        <v>0</v>
      </c>
      <c r="BA9" s="33">
        <f t="shared" si="21"/>
        <v>0</v>
      </c>
      <c r="BC9" s="35">
        <f t="shared" si="33"/>
        <v>5.7024874643596402E-3</v>
      </c>
      <c r="BD9" s="35">
        <f t="shared" si="23"/>
        <v>4.7108349203166533E-3</v>
      </c>
      <c r="BE9" s="35">
        <f t="shared" si="24"/>
        <v>1.1452623335943546E-2</v>
      </c>
      <c r="BF9" s="35">
        <f t="shared" si="25"/>
        <v>5.9737156511352474E-4</v>
      </c>
      <c r="BG9" s="35">
        <f t="shared" si="26"/>
        <v>-1.7722023098367234E-2</v>
      </c>
      <c r="BH9" s="35">
        <f t="shared" si="27"/>
        <v>-5.3418803418803229E-3</v>
      </c>
      <c r="BI9" s="35">
        <f t="shared" si="28"/>
        <v>-3.3777263076626429E-3</v>
      </c>
      <c r="BJ9" s="35">
        <f t="shared" si="29"/>
        <v>-1.5070921985815611E-2</v>
      </c>
      <c r="BK9" s="35">
        <f t="shared" si="30"/>
        <v>-5.4978008796482403E-3</v>
      </c>
      <c r="BL9" s="35">
        <f t="shared" si="31"/>
        <v>4.2289535798583078E-3</v>
      </c>
      <c r="BM9" s="36"/>
      <c r="BN9" s="33"/>
      <c r="BO9" s="37"/>
    </row>
    <row r="10" spans="1:67" x14ac:dyDescent="0.25">
      <c r="A10" s="2">
        <f t="shared" si="22"/>
        <v>43838</v>
      </c>
      <c r="B10" s="2" t="b">
        <f t="shared" si="10"/>
        <v>0</v>
      </c>
      <c r="C10" s="2" t="b">
        <f t="shared" si="11"/>
        <v>0</v>
      </c>
      <c r="D10">
        <f>VLOOKUP($A10,index_level_solactive!$A:$B,2,0)</f>
        <v>99.89</v>
      </c>
      <c r="E10" s="31">
        <f t="shared" si="34"/>
        <v>-4.8814504881450338E-3</v>
      </c>
      <c r="F10" s="56">
        <f t="shared" si="35"/>
        <v>3.7851507903252646E-5</v>
      </c>
      <c r="G10" s="32">
        <f t="shared" si="36"/>
        <v>8.178019215009158E-3</v>
      </c>
      <c r="H10" s="33">
        <f t="shared" si="37"/>
        <v>99.881821980784991</v>
      </c>
      <c r="I10" s="31">
        <f t="shared" si="32"/>
        <v>-4.9193019960482587E-3</v>
      </c>
      <c r="K10">
        <f>IFERROR(INDEX(data_sources!$A:$K,MATCH($A10,data_sources!$A:$A,0),MATCH(K$2,data_sources!$A$1:$K$1,0)),K9)</f>
        <v>102.47</v>
      </c>
      <c r="L10">
        <f>IFERROR(INDEX(data_sources!$A:$K,MATCH($A10,data_sources!$A:$A,0),MATCH(L$2,data_sources!$A$1:$K$1,0)),L9)</f>
        <v>99.29</v>
      </c>
      <c r="M10">
        <f>IFERROR(INDEX(data_sources!$A:$K,MATCH($A10,data_sources!$A:$A,0),MATCH(M$2,data_sources!$A$1:$K$1,0)),M9)</f>
        <v>103.4</v>
      </c>
      <c r="N10">
        <f>IFERROR(INDEX(data_sources!$A:$K,MATCH($A10,data_sources!$A:$A,0),MATCH(N$2,data_sources!$A$1:$K$1,0)),N9)</f>
        <v>99.5</v>
      </c>
      <c r="O10">
        <f>IFERROR(INDEX(data_sources!$A:$K,MATCH($A10,data_sources!$A:$A,0),MATCH(O$2,data_sources!$A$1:$K$1,0)),O9)</f>
        <v>98.13</v>
      </c>
      <c r="P10">
        <f>IFERROR(INDEX(data_sources!$A:$K,MATCH($A10,data_sources!$A:$A,0),MATCH(P$2,data_sources!$A$1:$K$1,0)),P9)</f>
        <v>101</v>
      </c>
      <c r="Q10">
        <f>IFERROR(INDEX(data_sources!$A:$K,MATCH($A10,data_sources!$A:$A,0),MATCH(Q$2,data_sources!$A$1:$K$1,0)),Q9)</f>
        <v>103.11</v>
      </c>
      <c r="R10">
        <f>IFERROR(INDEX(data_sources!$A:$K,MATCH($A10,data_sources!$A:$A,0),MATCH(R$2,data_sources!$A$1:$K$1,0)),R9)</f>
        <v>99.85</v>
      </c>
      <c r="S10">
        <f>IFERROR(INDEX(data_sources!$A:$K,MATCH($A10,data_sources!$A:$A,0),MATCH(S$2,data_sources!$A$1:$K$1,0)),S9)</f>
        <v>99.53</v>
      </c>
      <c r="T10">
        <f>IFERROR(INDEX(data_sources!$A:$K,MATCH($A10,data_sources!$A:$A,0),MATCH(T$2,data_sources!$A$1:$K$1,0)),T9)</f>
        <v>101.27</v>
      </c>
      <c r="V10" s="34">
        <f t="shared" si="0"/>
        <v>102470</v>
      </c>
      <c r="W10" s="34">
        <f t="shared" si="1"/>
        <v>99290</v>
      </c>
      <c r="X10" s="34">
        <f t="shared" si="2"/>
        <v>103400</v>
      </c>
      <c r="Y10" s="34">
        <f t="shared" si="3"/>
        <v>99500</v>
      </c>
      <c r="Z10" s="34">
        <f t="shared" si="4"/>
        <v>98130</v>
      </c>
      <c r="AA10" s="34">
        <f t="shared" si="5"/>
        <v>101000</v>
      </c>
      <c r="AB10" s="34">
        <f t="shared" si="6"/>
        <v>103110</v>
      </c>
      <c r="AC10" s="34">
        <f t="shared" si="7"/>
        <v>99850</v>
      </c>
      <c r="AD10" s="34">
        <f t="shared" si="8"/>
        <v>99530</v>
      </c>
      <c r="AE10" s="34">
        <f t="shared" si="9"/>
        <v>101270</v>
      </c>
      <c r="AG10" s="33" cm="1">
        <f t="array" ref="AG10">IF($C10,IFERROR(_xlfn.IFS(IF($C10,RANK(V9,$V9:$AE9),0)=1,50%,OR(IF($C10,RANK(V9,$V9:$AE9),0)=2,IF($C10,RANK(V9,$V9:$AE9),0)=3),25%),0),AG9)</f>
        <v>0</v>
      </c>
      <c r="AH10" s="33" cm="1">
        <f t="array" ref="AH10">IF($C10,IFERROR(_xlfn.IFS(IF($C10,RANK(W9,$V9:$AE9),0)=1,50%,OR(IF($C10,RANK(W9,$V9:$AE9),0)=2,IF($C10,RANK(W9,$V9:$AE9),0)=3),25%),0),AH9)</f>
        <v>0.5</v>
      </c>
      <c r="AI10" s="33" cm="1">
        <f t="array" ref="AI10">IF($C10,IFERROR(_xlfn.IFS(IF($C10,RANK(X9,$V9:$AE9),0)=1,50%,OR(IF($C10,RANK(X9,$V9:$AE9),0)=2,IF($C10,RANK(X9,$V9:$AE9),0)=3),25%),0),AI9)</f>
        <v>0.25</v>
      </c>
      <c r="AJ10" s="33" cm="1">
        <f t="array" ref="AJ10">IF($C10,IFERROR(_xlfn.IFS(IF($C10,RANK(Y9,$V9:$AE9),0)=1,50%,OR(IF($C10,RANK(Y9,$V9:$AE9),0)=2,IF($C10,RANK(Y9,$V9:$AE9),0)=3),25%),0),AJ9)</f>
        <v>0</v>
      </c>
      <c r="AK10" s="33" cm="1">
        <f t="array" ref="AK10">IF($C10,IFERROR(_xlfn.IFS(IF($C10,RANK(Z9,$V9:$AE9),0)=1,50%,OR(IF($C10,RANK(Z9,$V9:$AE9),0)=2,IF($C10,RANK(Z9,$V9:$AE9),0)=3),25%),0),AK9)</f>
        <v>0</v>
      </c>
      <c r="AL10" s="33" cm="1">
        <f t="array" ref="AL10">IF($C10,IFERROR(_xlfn.IFS(IF($C10,RANK(AA9,$V9:$AE9),0)=1,50%,OR(IF($C10,RANK(AA9,$V9:$AE9),0)=2,IF($C10,RANK(AA9,$V9:$AE9),0)=3),25%),0),AL9)</f>
        <v>0</v>
      </c>
      <c r="AM10" s="33" cm="1">
        <f t="array" ref="AM10">IF($C10,IFERROR(_xlfn.IFS(IF($C10,RANK(AB9,$V9:$AE9),0)=1,50%,OR(IF($C10,RANK(AB9,$V9:$AE9),0)=2,IF($C10,RANK(AB9,$V9:$AE9),0)=3),25%),0),AM9)</f>
        <v>0</v>
      </c>
      <c r="AN10" s="33" cm="1">
        <f t="array" ref="AN10">IF($C10,IFERROR(_xlfn.IFS(IF($C10,RANK(AC9,$V9:$AE9),0)=1,50%,OR(IF($C10,RANK(AC9,$V9:$AE9),0)=2,IF($C10,RANK(AC9,$V9:$AE9),0)=3),25%),0),AN9)</f>
        <v>0.25</v>
      </c>
      <c r="AO10" s="33" cm="1">
        <f t="array" ref="AO10">IF($C10,IFERROR(_xlfn.IFS(IF($C10,RANK(AD9,$V9:$AE9),0)=1,50%,OR(IF($C10,RANK(AD9,$V9:$AE9),0)=2,IF($C10,RANK(AD9,$V9:$AE9),0)=3),25%),0),AO9)</f>
        <v>0</v>
      </c>
      <c r="AP10" s="33" cm="1">
        <f t="array" ref="AP10">IF($C10,IFERROR(_xlfn.IFS(IF($C10,RANK(AE9,$V9:$AE9),0)=1,50%,OR(IF($C10,RANK(AE9,$V9:$AE9),0)=2,IF($C10,RANK(AE9,$V9:$AE9),0)=3),25%),0),AP9)</f>
        <v>0</v>
      </c>
      <c r="AR10" s="33">
        <f t="shared" si="12"/>
        <v>0</v>
      </c>
      <c r="AS10" s="33">
        <f t="shared" si="13"/>
        <v>0.5</v>
      </c>
      <c r="AT10" s="33">
        <f t="shared" si="14"/>
        <v>0.25</v>
      </c>
      <c r="AU10" s="33">
        <f t="shared" si="15"/>
        <v>0</v>
      </c>
      <c r="AV10" s="33">
        <f t="shared" si="16"/>
        <v>0</v>
      </c>
      <c r="AW10" s="33">
        <f t="shared" si="17"/>
        <v>0</v>
      </c>
      <c r="AX10" s="33">
        <f t="shared" si="18"/>
        <v>0</v>
      </c>
      <c r="AY10" s="33">
        <f t="shared" si="19"/>
        <v>0.25</v>
      </c>
      <c r="AZ10" s="33">
        <f t="shared" si="20"/>
        <v>0</v>
      </c>
      <c r="BA10" s="33">
        <f t="shared" si="21"/>
        <v>0</v>
      </c>
      <c r="BC10" s="35">
        <f t="shared" si="33"/>
        <v>1.759702805748331E-3</v>
      </c>
      <c r="BD10" s="35">
        <f t="shared" si="23"/>
        <v>-9.4772545889862947E-3</v>
      </c>
      <c r="BE10" s="35">
        <f t="shared" si="24"/>
        <v>6.7744120778101546E-4</v>
      </c>
      <c r="BF10" s="35">
        <f t="shared" si="25"/>
        <v>-9.9502487562188602E-3</v>
      </c>
      <c r="BG10" s="35">
        <f t="shared" si="26"/>
        <v>-5.3719845935535915E-3</v>
      </c>
      <c r="BH10" s="35">
        <f t="shared" si="27"/>
        <v>-1.3768186700517493E-2</v>
      </c>
      <c r="BI10" s="35">
        <f t="shared" si="28"/>
        <v>-1.5493366902294969E-3</v>
      </c>
      <c r="BJ10" s="35">
        <f t="shared" si="29"/>
        <v>-1.4001400140014608E-3</v>
      </c>
      <c r="BK10" s="35">
        <f t="shared" si="30"/>
        <v>4.0205045733254785E-4</v>
      </c>
      <c r="BL10" s="35">
        <f t="shared" si="31"/>
        <v>-8.2264224855548296E-3</v>
      </c>
      <c r="BM10" s="36"/>
      <c r="BN10" s="33"/>
      <c r="BO10" s="37"/>
    </row>
    <row r="11" spans="1:67" x14ac:dyDescent="0.25">
      <c r="A11" s="2">
        <f t="shared" si="22"/>
        <v>43839</v>
      </c>
      <c r="B11" s="2" t="b">
        <f t="shared" si="10"/>
        <v>0</v>
      </c>
      <c r="C11" s="2" t="b">
        <f t="shared" si="11"/>
        <v>0</v>
      </c>
      <c r="D11">
        <f>VLOOKUP($A11,index_level_solactive!$A:$B,2,0)</f>
        <v>99.95</v>
      </c>
      <c r="E11" s="31">
        <f t="shared" si="34"/>
        <v>6.0066072679942906E-4</v>
      </c>
      <c r="F11" s="56">
        <f t="shared" si="35"/>
        <v>-5.5754948720787567E-5</v>
      </c>
      <c r="G11" s="32">
        <f t="shared" si="36"/>
        <v>2.6140255673112733E-3</v>
      </c>
      <c r="H11" s="33">
        <f t="shared" si="37"/>
        <v>99.947385974432692</v>
      </c>
      <c r="I11" s="31">
        <f t="shared" si="32"/>
        <v>6.5641567552021662E-4</v>
      </c>
      <c r="K11">
        <f>IFERROR(INDEX(data_sources!$A:$K,MATCH($A11,data_sources!$A:$A,0),MATCH(K$2,data_sources!$A$1:$K$1,0)),K10)</f>
        <v>102.19</v>
      </c>
      <c r="L11">
        <f>IFERROR(INDEX(data_sources!$A:$K,MATCH($A11,data_sources!$A:$A,0),MATCH(L$2,data_sources!$A$1:$K$1,0)),L10)</f>
        <v>98.87</v>
      </c>
      <c r="M11">
        <f>IFERROR(INDEX(data_sources!$A:$K,MATCH($A11,data_sources!$A:$A,0),MATCH(M$2,data_sources!$A$1:$K$1,0)),M10)</f>
        <v>103.49</v>
      </c>
      <c r="N11">
        <f>IFERROR(INDEX(data_sources!$A:$K,MATCH($A11,data_sources!$A:$A,0),MATCH(N$2,data_sources!$A$1:$K$1,0)),N10)</f>
        <v>99.87</v>
      </c>
      <c r="O11">
        <f>IFERROR(INDEX(data_sources!$A:$K,MATCH($A11,data_sources!$A:$A,0),MATCH(O$2,data_sources!$A$1:$K$1,0)),O10)</f>
        <v>98.89</v>
      </c>
      <c r="P11">
        <f>IFERROR(INDEX(data_sources!$A:$K,MATCH($A11,data_sources!$A:$A,0),MATCH(P$2,data_sources!$A$1:$K$1,0)),P10)</f>
        <v>100.75</v>
      </c>
      <c r="Q11">
        <f>IFERROR(INDEX(data_sources!$A:$K,MATCH($A11,data_sources!$A:$A,0),MATCH(Q$2,data_sources!$A$1:$K$1,0)),Q10)</f>
        <v>103.38</v>
      </c>
      <c r="R11">
        <f>IFERROR(INDEX(data_sources!$A:$K,MATCH($A11,data_sources!$A:$A,0),MATCH(R$2,data_sources!$A$1:$K$1,0)),R10)</f>
        <v>100.87</v>
      </c>
      <c r="S11">
        <f>IFERROR(INDEX(data_sources!$A:$K,MATCH($A11,data_sources!$A:$A,0),MATCH(S$2,data_sources!$A$1:$K$1,0)),S10)</f>
        <v>98.9</v>
      </c>
      <c r="T11">
        <f>IFERROR(INDEX(data_sources!$A:$K,MATCH($A11,data_sources!$A:$A,0),MATCH(T$2,data_sources!$A$1:$K$1,0)),T10)</f>
        <v>101.79</v>
      </c>
      <c r="V11" s="34">
        <f t="shared" si="0"/>
        <v>102190</v>
      </c>
      <c r="W11" s="34">
        <f t="shared" si="1"/>
        <v>98870</v>
      </c>
      <c r="X11" s="34">
        <f t="shared" si="2"/>
        <v>103490</v>
      </c>
      <c r="Y11" s="34">
        <f t="shared" si="3"/>
        <v>99870</v>
      </c>
      <c r="Z11" s="34">
        <f t="shared" si="4"/>
        <v>98890</v>
      </c>
      <c r="AA11" s="34">
        <f t="shared" si="5"/>
        <v>100750</v>
      </c>
      <c r="AB11" s="34">
        <f t="shared" si="6"/>
        <v>103380</v>
      </c>
      <c r="AC11" s="34">
        <f t="shared" si="7"/>
        <v>100870</v>
      </c>
      <c r="AD11" s="34">
        <f t="shared" si="8"/>
        <v>98900</v>
      </c>
      <c r="AE11" s="34">
        <f t="shared" si="9"/>
        <v>101790</v>
      </c>
      <c r="AG11" s="33" cm="1">
        <f t="array" ref="AG11">IF($C11,IFERROR(_xlfn.IFS(IF($C11,RANK(V10,$V10:$AE10),0)=1,50%,OR(IF($C11,RANK(V10,$V10:$AE10),0)=2,IF($C11,RANK(V10,$V10:$AE10),0)=3),25%),0),AG10)</f>
        <v>0</v>
      </c>
      <c r="AH11" s="33" cm="1">
        <f t="array" ref="AH11">IF($C11,IFERROR(_xlfn.IFS(IF($C11,RANK(W10,$V10:$AE10),0)=1,50%,OR(IF($C11,RANK(W10,$V10:$AE10),0)=2,IF($C11,RANK(W10,$V10:$AE10),0)=3),25%),0),AH10)</f>
        <v>0.5</v>
      </c>
      <c r="AI11" s="33" cm="1">
        <f t="array" ref="AI11">IF($C11,IFERROR(_xlfn.IFS(IF($C11,RANK(X10,$V10:$AE10),0)=1,50%,OR(IF($C11,RANK(X10,$V10:$AE10),0)=2,IF($C11,RANK(X10,$V10:$AE10),0)=3),25%),0),AI10)</f>
        <v>0.25</v>
      </c>
      <c r="AJ11" s="33" cm="1">
        <f t="array" ref="AJ11">IF($C11,IFERROR(_xlfn.IFS(IF($C11,RANK(Y10,$V10:$AE10),0)=1,50%,OR(IF($C11,RANK(Y10,$V10:$AE10),0)=2,IF($C11,RANK(Y10,$V10:$AE10),0)=3),25%),0),AJ10)</f>
        <v>0</v>
      </c>
      <c r="AK11" s="33" cm="1">
        <f t="array" ref="AK11">IF($C11,IFERROR(_xlfn.IFS(IF($C11,RANK(Z10,$V10:$AE10),0)=1,50%,OR(IF($C11,RANK(Z10,$V10:$AE10),0)=2,IF($C11,RANK(Z10,$V10:$AE10),0)=3),25%),0),AK10)</f>
        <v>0</v>
      </c>
      <c r="AL11" s="33" cm="1">
        <f t="array" ref="AL11">IF($C11,IFERROR(_xlfn.IFS(IF($C11,RANK(AA10,$V10:$AE10),0)=1,50%,OR(IF($C11,RANK(AA10,$V10:$AE10),0)=2,IF($C11,RANK(AA10,$V10:$AE10),0)=3),25%),0),AL10)</f>
        <v>0</v>
      </c>
      <c r="AM11" s="33" cm="1">
        <f t="array" ref="AM11">IF($C11,IFERROR(_xlfn.IFS(IF($C11,RANK(AB10,$V10:$AE10),0)=1,50%,OR(IF($C11,RANK(AB10,$V10:$AE10),0)=2,IF($C11,RANK(AB10,$V10:$AE10),0)=3),25%),0),AM10)</f>
        <v>0</v>
      </c>
      <c r="AN11" s="33" cm="1">
        <f t="array" ref="AN11">IF($C11,IFERROR(_xlfn.IFS(IF($C11,RANK(AC10,$V10:$AE10),0)=1,50%,OR(IF($C11,RANK(AC10,$V10:$AE10),0)=2,IF($C11,RANK(AC10,$V10:$AE10),0)=3),25%),0),AN10)</f>
        <v>0.25</v>
      </c>
      <c r="AO11" s="33" cm="1">
        <f t="array" ref="AO11">IF($C11,IFERROR(_xlfn.IFS(IF($C11,RANK(AD10,$V10:$AE10),0)=1,50%,OR(IF($C11,RANK(AD10,$V10:$AE10),0)=2,IF($C11,RANK(AD10,$V10:$AE10),0)=3),25%),0),AO10)</f>
        <v>0</v>
      </c>
      <c r="AP11" s="33" cm="1">
        <f t="array" ref="AP11">IF($C11,IFERROR(_xlfn.IFS(IF($C11,RANK(AE10,$V10:$AE10),0)=1,50%,OR(IF($C11,RANK(AE10,$V10:$AE10),0)=2,IF($C11,RANK(AE10,$V10:$AE10),0)=3),25%),0),AP10)</f>
        <v>0</v>
      </c>
      <c r="AR11" s="33">
        <f t="shared" si="12"/>
        <v>0</v>
      </c>
      <c r="AS11" s="33">
        <f t="shared" si="13"/>
        <v>0.5</v>
      </c>
      <c r="AT11" s="33">
        <f t="shared" si="14"/>
        <v>0.25</v>
      </c>
      <c r="AU11" s="33">
        <f t="shared" si="15"/>
        <v>0</v>
      </c>
      <c r="AV11" s="33">
        <f t="shared" si="16"/>
        <v>0</v>
      </c>
      <c r="AW11" s="33">
        <f t="shared" si="17"/>
        <v>0</v>
      </c>
      <c r="AX11" s="33">
        <f t="shared" si="18"/>
        <v>0</v>
      </c>
      <c r="AY11" s="33">
        <f t="shared" si="19"/>
        <v>0.25</v>
      </c>
      <c r="AZ11" s="33">
        <f t="shared" si="20"/>
        <v>0</v>
      </c>
      <c r="BA11" s="33">
        <f t="shared" si="21"/>
        <v>0</v>
      </c>
      <c r="BC11" s="35">
        <f t="shared" si="33"/>
        <v>-2.7325070752415304E-3</v>
      </c>
      <c r="BD11" s="35">
        <f t="shared" si="23"/>
        <v>-4.2300332359754833E-3</v>
      </c>
      <c r="BE11" s="35">
        <f t="shared" si="24"/>
        <v>8.7040618955502858E-4</v>
      </c>
      <c r="BF11" s="35">
        <f t="shared" si="25"/>
        <v>3.7185929648242411E-3</v>
      </c>
      <c r="BG11" s="35">
        <f t="shared" si="26"/>
        <v>7.7448282890044684E-3</v>
      </c>
      <c r="BH11" s="35">
        <f t="shared" si="27"/>
        <v>-2.4752475247524774E-3</v>
      </c>
      <c r="BI11" s="35">
        <f t="shared" si="28"/>
        <v>2.6185627000290257E-3</v>
      </c>
      <c r="BJ11" s="35">
        <f t="shared" si="29"/>
        <v>1.0215322984476805E-2</v>
      </c>
      <c r="BK11" s="35">
        <f t="shared" si="30"/>
        <v>-6.3297498241735584E-3</v>
      </c>
      <c r="BL11" s="35">
        <f t="shared" si="31"/>
        <v>5.1347881899872494E-3</v>
      </c>
      <c r="BM11" s="36"/>
      <c r="BN11" s="33"/>
      <c r="BO11" s="37"/>
    </row>
    <row r="12" spans="1:67" x14ac:dyDescent="0.25">
      <c r="A12" s="2">
        <f t="shared" si="22"/>
        <v>43840</v>
      </c>
      <c r="B12" s="2" t="b">
        <f t="shared" si="10"/>
        <v>0</v>
      </c>
      <c r="C12" s="2" t="b">
        <f t="shared" si="11"/>
        <v>0</v>
      </c>
      <c r="D12">
        <f>VLOOKUP($A12,index_level_solactive!$A:$B,2,0)</f>
        <v>98.63</v>
      </c>
      <c r="E12" s="31">
        <f t="shared" si="34"/>
        <v>-1.320660330165091E-2</v>
      </c>
      <c r="F12" s="56">
        <f t="shared" si="35"/>
        <v>9.871451984710955E-5</v>
      </c>
      <c r="G12" s="32">
        <f t="shared" si="36"/>
        <v>1.2445761385066589E-2</v>
      </c>
      <c r="H12" s="33">
        <f t="shared" si="37"/>
        <v>98.617554238614929</v>
      </c>
      <c r="I12" s="31">
        <f t="shared" si="32"/>
        <v>-1.3305317821497992E-2</v>
      </c>
      <c r="K12">
        <f>IFERROR(INDEX(data_sources!$A:$K,MATCH($A12,data_sources!$A:$A,0),MATCH(K$2,data_sources!$A$1:$K$1,0)),K11)</f>
        <v>103.01</v>
      </c>
      <c r="L12">
        <f>IFERROR(INDEX(data_sources!$A:$K,MATCH($A12,data_sources!$A:$A,0),MATCH(L$2,data_sources!$A$1:$K$1,0)),L11)</f>
        <v>97.31</v>
      </c>
      <c r="M12">
        <f>IFERROR(INDEX(data_sources!$A:$K,MATCH($A12,data_sources!$A:$A,0),MATCH(M$2,data_sources!$A$1:$K$1,0)),M11)</f>
        <v>102.12</v>
      </c>
      <c r="N12">
        <f>IFERROR(INDEX(data_sources!$A:$K,MATCH($A12,data_sources!$A:$A,0),MATCH(N$2,data_sources!$A$1:$K$1,0)),N11)</f>
        <v>99.42</v>
      </c>
      <c r="O12">
        <f>IFERROR(INDEX(data_sources!$A:$K,MATCH($A12,data_sources!$A:$A,0),MATCH(O$2,data_sources!$A$1:$K$1,0)),O11)</f>
        <v>97.46</v>
      </c>
      <c r="P12">
        <f>IFERROR(INDEX(data_sources!$A:$K,MATCH($A12,data_sources!$A:$A,0),MATCH(P$2,data_sources!$A$1:$K$1,0)),P11)</f>
        <v>101.98</v>
      </c>
      <c r="Q12">
        <f>IFERROR(INDEX(data_sources!$A:$K,MATCH($A12,data_sources!$A:$A,0),MATCH(Q$2,data_sources!$A$1:$K$1,0)),Q11)</f>
        <v>103.2</v>
      </c>
      <c r="R12">
        <f>IFERROR(INDEX(data_sources!$A:$K,MATCH($A12,data_sources!$A:$A,0),MATCH(R$2,data_sources!$A$1:$K$1,0)),R11)</f>
        <v>100.02</v>
      </c>
      <c r="S12">
        <f>IFERROR(INDEX(data_sources!$A:$K,MATCH($A12,data_sources!$A:$A,0),MATCH(S$2,data_sources!$A$1:$K$1,0)),S11)</f>
        <v>100.88</v>
      </c>
      <c r="T12">
        <f>IFERROR(INDEX(data_sources!$A:$K,MATCH($A12,data_sources!$A:$A,0),MATCH(T$2,data_sources!$A$1:$K$1,0)),T11)</f>
        <v>101.34</v>
      </c>
      <c r="V12" s="34">
        <f t="shared" si="0"/>
        <v>103010</v>
      </c>
      <c r="W12" s="34">
        <f t="shared" si="1"/>
        <v>97310</v>
      </c>
      <c r="X12" s="34">
        <f t="shared" si="2"/>
        <v>102120</v>
      </c>
      <c r="Y12" s="34">
        <f t="shared" si="3"/>
        <v>99420</v>
      </c>
      <c r="Z12" s="34">
        <f t="shared" si="4"/>
        <v>97460</v>
      </c>
      <c r="AA12" s="34">
        <f t="shared" si="5"/>
        <v>101980</v>
      </c>
      <c r="AB12" s="34">
        <f t="shared" si="6"/>
        <v>103200</v>
      </c>
      <c r="AC12" s="34">
        <f t="shared" si="7"/>
        <v>100020</v>
      </c>
      <c r="AD12" s="34">
        <f t="shared" si="8"/>
        <v>100880</v>
      </c>
      <c r="AE12" s="34">
        <f t="shared" si="9"/>
        <v>101340</v>
      </c>
      <c r="AG12" s="33" cm="1">
        <f t="array" ref="AG12">IF($C12,IFERROR(_xlfn.IFS(IF($C12,RANK(V11,$V11:$AE11),0)=1,50%,OR(IF($C12,RANK(V11,$V11:$AE11),0)=2,IF($C12,RANK(V11,$V11:$AE11),0)=3),25%),0),AG11)</f>
        <v>0</v>
      </c>
      <c r="AH12" s="33" cm="1">
        <f t="array" ref="AH12">IF($C12,IFERROR(_xlfn.IFS(IF($C12,RANK(W11,$V11:$AE11),0)=1,50%,OR(IF($C12,RANK(W11,$V11:$AE11),0)=2,IF($C12,RANK(W11,$V11:$AE11),0)=3),25%),0),AH11)</f>
        <v>0.5</v>
      </c>
      <c r="AI12" s="33" cm="1">
        <f t="array" ref="AI12">IF($C12,IFERROR(_xlfn.IFS(IF($C12,RANK(X11,$V11:$AE11),0)=1,50%,OR(IF($C12,RANK(X11,$V11:$AE11),0)=2,IF($C12,RANK(X11,$V11:$AE11),0)=3),25%),0),AI11)</f>
        <v>0.25</v>
      </c>
      <c r="AJ12" s="33" cm="1">
        <f t="array" ref="AJ12">IF($C12,IFERROR(_xlfn.IFS(IF($C12,RANK(Y11,$V11:$AE11),0)=1,50%,OR(IF($C12,RANK(Y11,$V11:$AE11),0)=2,IF($C12,RANK(Y11,$V11:$AE11),0)=3),25%),0),AJ11)</f>
        <v>0</v>
      </c>
      <c r="AK12" s="33" cm="1">
        <f t="array" ref="AK12">IF($C12,IFERROR(_xlfn.IFS(IF($C12,RANK(Z11,$V11:$AE11),0)=1,50%,OR(IF($C12,RANK(Z11,$V11:$AE11),0)=2,IF($C12,RANK(Z11,$V11:$AE11),0)=3),25%),0),AK11)</f>
        <v>0</v>
      </c>
      <c r="AL12" s="33" cm="1">
        <f t="array" ref="AL12">IF($C12,IFERROR(_xlfn.IFS(IF($C12,RANK(AA11,$V11:$AE11),0)=1,50%,OR(IF($C12,RANK(AA11,$V11:$AE11),0)=2,IF($C12,RANK(AA11,$V11:$AE11),0)=3),25%),0),AL11)</f>
        <v>0</v>
      </c>
      <c r="AM12" s="33" cm="1">
        <f t="array" ref="AM12">IF($C12,IFERROR(_xlfn.IFS(IF($C12,RANK(AB11,$V11:$AE11),0)=1,50%,OR(IF($C12,RANK(AB11,$V11:$AE11),0)=2,IF($C12,RANK(AB11,$V11:$AE11),0)=3),25%),0),AM11)</f>
        <v>0</v>
      </c>
      <c r="AN12" s="33" cm="1">
        <f t="array" ref="AN12">IF($C12,IFERROR(_xlfn.IFS(IF($C12,RANK(AC11,$V11:$AE11),0)=1,50%,OR(IF($C12,RANK(AC11,$V11:$AE11),0)=2,IF($C12,RANK(AC11,$V11:$AE11),0)=3),25%),0),AN11)</f>
        <v>0.25</v>
      </c>
      <c r="AO12" s="33" cm="1">
        <f t="array" ref="AO12">IF($C12,IFERROR(_xlfn.IFS(IF($C12,RANK(AD11,$V11:$AE11),0)=1,50%,OR(IF($C12,RANK(AD11,$V11:$AE11),0)=2,IF($C12,RANK(AD11,$V11:$AE11),0)=3),25%),0),AO11)</f>
        <v>0</v>
      </c>
      <c r="AP12" s="33" cm="1">
        <f t="array" ref="AP12">IF($C12,IFERROR(_xlfn.IFS(IF($C12,RANK(AE11,$V11:$AE11),0)=1,50%,OR(IF($C12,RANK(AE11,$V11:$AE11),0)=2,IF($C12,RANK(AE11,$V11:$AE11),0)=3),25%),0),AP11)</f>
        <v>0</v>
      </c>
      <c r="AR12" s="33">
        <f t="shared" si="12"/>
        <v>0</v>
      </c>
      <c r="AS12" s="33">
        <f t="shared" si="13"/>
        <v>0.5</v>
      </c>
      <c r="AT12" s="33">
        <f t="shared" si="14"/>
        <v>0.25</v>
      </c>
      <c r="AU12" s="33">
        <f t="shared" si="15"/>
        <v>0</v>
      </c>
      <c r="AV12" s="33">
        <f t="shared" si="16"/>
        <v>0</v>
      </c>
      <c r="AW12" s="33">
        <f t="shared" si="17"/>
        <v>0</v>
      </c>
      <c r="AX12" s="33">
        <f t="shared" si="18"/>
        <v>0</v>
      </c>
      <c r="AY12" s="33">
        <f t="shared" si="19"/>
        <v>0.25</v>
      </c>
      <c r="AZ12" s="33">
        <f t="shared" si="20"/>
        <v>0</v>
      </c>
      <c r="BA12" s="33">
        <f t="shared" si="21"/>
        <v>0</v>
      </c>
      <c r="BC12" s="35">
        <f t="shared" si="33"/>
        <v>8.0242685194247265E-3</v>
      </c>
      <c r="BD12" s="35">
        <f t="shared" si="23"/>
        <v>-1.5778294730454112E-2</v>
      </c>
      <c r="BE12" s="35">
        <f t="shared" si="24"/>
        <v>-1.3237994009082876E-2</v>
      </c>
      <c r="BF12" s="35">
        <f t="shared" si="25"/>
        <v>-4.5058576148994112E-3</v>
      </c>
      <c r="BG12" s="35">
        <f t="shared" si="26"/>
        <v>-1.4460511679644128E-2</v>
      </c>
      <c r="BH12" s="35">
        <f t="shared" si="27"/>
        <v>1.2208436724565841E-2</v>
      </c>
      <c r="BI12" s="35">
        <f t="shared" si="28"/>
        <v>-1.7411491584444772E-3</v>
      </c>
      <c r="BJ12" s="35">
        <f t="shared" si="29"/>
        <v>-8.4266878160008662E-3</v>
      </c>
      <c r="BK12" s="35">
        <f t="shared" si="30"/>
        <v>2.0020222446915925E-2</v>
      </c>
      <c r="BL12" s="35">
        <f t="shared" si="31"/>
        <v>-4.4208664898320871E-3</v>
      </c>
      <c r="BM12" s="36"/>
      <c r="BN12" s="33"/>
      <c r="BO12" s="37"/>
    </row>
    <row r="13" spans="1:67" x14ac:dyDescent="0.25">
      <c r="A13" s="2">
        <f t="shared" si="22"/>
        <v>43843</v>
      </c>
      <c r="B13" s="2" t="b">
        <f t="shared" si="10"/>
        <v>0</v>
      </c>
      <c r="C13" s="2" t="b">
        <f t="shared" si="11"/>
        <v>0</v>
      </c>
      <c r="D13">
        <f>VLOOKUP($A13,index_level_solactive!$A:$B,2,0)</f>
        <v>98.93</v>
      </c>
      <c r="E13" s="31">
        <f t="shared" si="34"/>
        <v>3.041670891209769E-3</v>
      </c>
      <c r="F13" s="56">
        <f t="shared" si="35"/>
        <v>4.2357098371859081E-5</v>
      </c>
      <c r="G13" s="32">
        <f t="shared" si="36"/>
        <v>1.6660770741253828E-2</v>
      </c>
      <c r="H13" s="33">
        <f t="shared" si="37"/>
        <v>98.913339229258753</v>
      </c>
      <c r="I13" s="31">
        <f t="shared" si="32"/>
        <v>2.9993137928378821E-3</v>
      </c>
      <c r="K13">
        <f>IFERROR(INDEX(data_sources!$A:$K,MATCH($A13,data_sources!$A:$A,0),MATCH(K$2,data_sources!$A$1:$K$1,0)),K12)</f>
        <v>103.27</v>
      </c>
      <c r="L13">
        <f>IFERROR(INDEX(data_sources!$A:$K,MATCH($A13,data_sources!$A:$A,0),MATCH(L$2,data_sources!$A$1:$K$1,0)),L12)</f>
        <v>96.51</v>
      </c>
      <c r="M13">
        <f>IFERROR(INDEX(data_sources!$A:$K,MATCH($A13,data_sources!$A:$A,0),MATCH(M$2,data_sources!$A$1:$K$1,0)),M12)</f>
        <v>101.9</v>
      </c>
      <c r="N13">
        <f>IFERROR(INDEX(data_sources!$A:$K,MATCH($A13,data_sources!$A:$A,0),MATCH(N$2,data_sources!$A$1:$K$1,0)),N12)</f>
        <v>101.02</v>
      </c>
      <c r="O13">
        <f>IFERROR(INDEX(data_sources!$A:$K,MATCH($A13,data_sources!$A:$A,0),MATCH(O$2,data_sources!$A$1:$K$1,0)),O12)</f>
        <v>97.25</v>
      </c>
      <c r="P13">
        <f>IFERROR(INDEX(data_sources!$A:$K,MATCH($A13,data_sources!$A:$A,0),MATCH(P$2,data_sources!$A$1:$K$1,0)),P12)</f>
        <v>101.85</v>
      </c>
      <c r="Q13">
        <f>IFERROR(INDEX(data_sources!$A:$K,MATCH($A13,data_sources!$A:$A,0),MATCH(Q$2,data_sources!$A$1:$K$1,0)),Q12)</f>
        <v>103.06</v>
      </c>
      <c r="R13">
        <f>IFERROR(INDEX(data_sources!$A:$K,MATCH($A13,data_sources!$A:$A,0),MATCH(R$2,data_sources!$A$1:$K$1,0)),R12)</f>
        <v>103.08</v>
      </c>
      <c r="S13">
        <f>IFERROR(INDEX(data_sources!$A:$K,MATCH($A13,data_sources!$A:$A,0),MATCH(S$2,data_sources!$A$1:$K$1,0)),S12)</f>
        <v>100.62</v>
      </c>
      <c r="T13">
        <f>IFERROR(INDEX(data_sources!$A:$K,MATCH($A13,data_sources!$A:$A,0),MATCH(T$2,data_sources!$A$1:$K$1,0)),T12)</f>
        <v>101.15</v>
      </c>
      <c r="V13" s="34">
        <f t="shared" si="0"/>
        <v>103270</v>
      </c>
      <c r="W13" s="34">
        <f t="shared" si="1"/>
        <v>96510</v>
      </c>
      <c r="X13" s="34">
        <f t="shared" si="2"/>
        <v>101900</v>
      </c>
      <c r="Y13" s="34">
        <f t="shared" si="3"/>
        <v>101020</v>
      </c>
      <c r="Z13" s="34">
        <f t="shared" si="4"/>
        <v>97250</v>
      </c>
      <c r="AA13" s="34">
        <f t="shared" si="5"/>
        <v>101850</v>
      </c>
      <c r="AB13" s="34">
        <f t="shared" si="6"/>
        <v>103060</v>
      </c>
      <c r="AC13" s="34">
        <f t="shared" si="7"/>
        <v>103080</v>
      </c>
      <c r="AD13" s="34">
        <f t="shared" si="8"/>
        <v>100620</v>
      </c>
      <c r="AE13" s="34">
        <f t="shared" si="9"/>
        <v>101150</v>
      </c>
      <c r="AG13" s="33" cm="1">
        <f t="array" ref="AG13">IF($C13,IFERROR(_xlfn.IFS(IF($C13,RANK(V12,$V12:$AE12),0)=1,50%,OR(IF($C13,RANK(V12,$V12:$AE12),0)=2,IF($C13,RANK(V12,$V12:$AE12),0)=3),25%),0),AG12)</f>
        <v>0</v>
      </c>
      <c r="AH13" s="33" cm="1">
        <f t="array" ref="AH13">IF($C13,IFERROR(_xlfn.IFS(IF($C13,RANK(W12,$V12:$AE12),0)=1,50%,OR(IF($C13,RANK(W12,$V12:$AE12),0)=2,IF($C13,RANK(W12,$V12:$AE12),0)=3),25%),0),AH12)</f>
        <v>0.5</v>
      </c>
      <c r="AI13" s="33" cm="1">
        <f t="array" ref="AI13">IF($C13,IFERROR(_xlfn.IFS(IF($C13,RANK(X12,$V12:$AE12),0)=1,50%,OR(IF($C13,RANK(X12,$V12:$AE12),0)=2,IF($C13,RANK(X12,$V12:$AE12),0)=3),25%),0),AI12)</f>
        <v>0.25</v>
      </c>
      <c r="AJ13" s="33" cm="1">
        <f t="array" ref="AJ13">IF($C13,IFERROR(_xlfn.IFS(IF($C13,RANK(Y12,$V12:$AE12),0)=1,50%,OR(IF($C13,RANK(Y12,$V12:$AE12),0)=2,IF($C13,RANK(Y12,$V12:$AE12),0)=3),25%),0),AJ12)</f>
        <v>0</v>
      </c>
      <c r="AK13" s="33" cm="1">
        <f t="array" ref="AK13">IF($C13,IFERROR(_xlfn.IFS(IF($C13,RANK(Z12,$V12:$AE12),0)=1,50%,OR(IF($C13,RANK(Z12,$V12:$AE12),0)=2,IF($C13,RANK(Z12,$V12:$AE12),0)=3),25%),0),AK12)</f>
        <v>0</v>
      </c>
      <c r="AL13" s="33" cm="1">
        <f t="array" ref="AL13">IF($C13,IFERROR(_xlfn.IFS(IF($C13,RANK(AA12,$V12:$AE12),0)=1,50%,OR(IF($C13,RANK(AA12,$V12:$AE12),0)=2,IF($C13,RANK(AA12,$V12:$AE12),0)=3),25%),0),AL12)</f>
        <v>0</v>
      </c>
      <c r="AM13" s="33" cm="1">
        <f t="array" ref="AM13">IF($C13,IFERROR(_xlfn.IFS(IF($C13,RANK(AB12,$V12:$AE12),0)=1,50%,OR(IF($C13,RANK(AB12,$V12:$AE12),0)=2,IF($C13,RANK(AB12,$V12:$AE12),0)=3),25%),0),AM12)</f>
        <v>0</v>
      </c>
      <c r="AN13" s="33" cm="1">
        <f t="array" ref="AN13">IF($C13,IFERROR(_xlfn.IFS(IF($C13,RANK(AC12,$V12:$AE12),0)=1,50%,OR(IF($C13,RANK(AC12,$V12:$AE12),0)=2,IF($C13,RANK(AC12,$V12:$AE12),0)=3),25%),0),AN12)</f>
        <v>0.25</v>
      </c>
      <c r="AO13" s="33" cm="1">
        <f t="array" ref="AO13">IF($C13,IFERROR(_xlfn.IFS(IF($C13,RANK(AD12,$V12:$AE12),0)=1,50%,OR(IF($C13,RANK(AD12,$V12:$AE12),0)=2,IF($C13,RANK(AD12,$V12:$AE12),0)=3),25%),0),AO12)</f>
        <v>0</v>
      </c>
      <c r="AP13" s="33" cm="1">
        <f t="array" ref="AP13">IF($C13,IFERROR(_xlfn.IFS(IF($C13,RANK(AE12,$V12:$AE12),0)=1,50%,OR(IF($C13,RANK(AE12,$V12:$AE12),0)=2,IF($C13,RANK(AE12,$V12:$AE12),0)=3),25%),0),AP12)</f>
        <v>0</v>
      </c>
      <c r="AR13" s="33">
        <f t="shared" si="12"/>
        <v>0</v>
      </c>
      <c r="AS13" s="33">
        <f t="shared" si="13"/>
        <v>0.5</v>
      </c>
      <c r="AT13" s="33">
        <f t="shared" si="14"/>
        <v>0.25</v>
      </c>
      <c r="AU13" s="33">
        <f t="shared" si="15"/>
        <v>0</v>
      </c>
      <c r="AV13" s="33">
        <f t="shared" si="16"/>
        <v>0</v>
      </c>
      <c r="AW13" s="33">
        <f t="shared" si="17"/>
        <v>0</v>
      </c>
      <c r="AX13" s="33">
        <f t="shared" si="18"/>
        <v>0</v>
      </c>
      <c r="AY13" s="33">
        <f t="shared" si="19"/>
        <v>0.25</v>
      </c>
      <c r="AZ13" s="33">
        <f t="shared" si="20"/>
        <v>0</v>
      </c>
      <c r="BA13" s="33">
        <f t="shared" si="21"/>
        <v>0</v>
      </c>
      <c r="BC13" s="35">
        <f t="shared" si="33"/>
        <v>2.524026793515155E-3</v>
      </c>
      <c r="BD13" s="35">
        <f t="shared" si="23"/>
        <v>-8.2211489055594722E-3</v>
      </c>
      <c r="BE13" s="35">
        <f t="shared" si="24"/>
        <v>-2.1543282412846976E-3</v>
      </c>
      <c r="BF13" s="35">
        <f t="shared" si="25"/>
        <v>1.6093341380003956E-2</v>
      </c>
      <c r="BG13" s="35">
        <f t="shared" si="26"/>
        <v>-2.1547301457007784E-3</v>
      </c>
      <c r="BH13" s="35">
        <f t="shared" si="27"/>
        <v>-1.2747597568151248E-3</v>
      </c>
      <c r="BI13" s="35">
        <f t="shared" si="28"/>
        <v>-1.3565891472868685E-3</v>
      </c>
      <c r="BJ13" s="35">
        <f t="shared" si="29"/>
        <v>3.059388122375517E-2</v>
      </c>
      <c r="BK13" s="35">
        <f t="shared" si="30"/>
        <v>-2.5773195876287458E-3</v>
      </c>
      <c r="BL13" s="35">
        <f t="shared" si="31"/>
        <v>-1.8748766528517979E-3</v>
      </c>
      <c r="BM13" s="36"/>
      <c r="BN13" s="33"/>
      <c r="BO13" s="37"/>
    </row>
    <row r="14" spans="1:67" x14ac:dyDescent="0.25">
      <c r="A14" s="2">
        <f t="shared" si="22"/>
        <v>43844</v>
      </c>
      <c r="B14" s="2" t="b">
        <f t="shared" si="10"/>
        <v>0</v>
      </c>
      <c r="C14" s="2" t="b">
        <f t="shared" si="11"/>
        <v>0</v>
      </c>
      <c r="D14">
        <f>VLOOKUP($A14,index_level_solactive!$A:$B,2,0)</f>
        <v>98.51</v>
      </c>
      <c r="E14" s="31">
        <f t="shared" si="34"/>
        <v>-4.2454260588294934E-3</v>
      </c>
      <c r="F14" s="56">
        <f t="shared" si="35"/>
        <v>-6.5438935823669553E-5</v>
      </c>
      <c r="G14" s="32">
        <f t="shared" si="36"/>
        <v>1.0117255013057047E-2</v>
      </c>
      <c r="H14" s="33">
        <f t="shared" si="37"/>
        <v>98.499882744986948</v>
      </c>
      <c r="I14" s="31">
        <f t="shared" si="32"/>
        <v>-4.1799871230057961E-3</v>
      </c>
      <c r="K14">
        <f>IFERROR(INDEX(data_sources!$A:$K,MATCH($A14,data_sources!$A:$A,0),MATCH(K$2,data_sources!$A$1:$K$1,0)),K13)</f>
        <v>101.37</v>
      </c>
      <c r="L14">
        <f>IFERROR(INDEX(data_sources!$A:$K,MATCH($A14,data_sources!$A:$A,0),MATCH(L$2,data_sources!$A$1:$K$1,0)),L13)</f>
        <v>96.26</v>
      </c>
      <c r="M14">
        <f>IFERROR(INDEX(data_sources!$A:$K,MATCH($A14,data_sources!$A:$A,0),MATCH(M$2,data_sources!$A$1:$K$1,0)),M13)</f>
        <v>100.22</v>
      </c>
      <c r="N14">
        <f>IFERROR(INDEX(data_sources!$A:$K,MATCH($A14,data_sources!$A:$A,0),MATCH(N$2,data_sources!$A$1:$K$1,0)),N13)</f>
        <v>101.28</v>
      </c>
      <c r="O14">
        <f>IFERROR(INDEX(data_sources!$A:$K,MATCH($A14,data_sources!$A:$A,0),MATCH(O$2,data_sources!$A$1:$K$1,0)),O13)</f>
        <v>96.8</v>
      </c>
      <c r="P14">
        <f>IFERROR(INDEX(data_sources!$A:$K,MATCH($A14,data_sources!$A:$A,0),MATCH(P$2,data_sources!$A$1:$K$1,0)),P13)</f>
        <v>102.81</v>
      </c>
      <c r="Q14">
        <f>IFERROR(INDEX(data_sources!$A:$K,MATCH($A14,data_sources!$A:$A,0),MATCH(Q$2,data_sources!$A$1:$K$1,0)),Q13)</f>
        <v>101.54</v>
      </c>
      <c r="R14">
        <f>IFERROR(INDEX(data_sources!$A:$K,MATCH($A14,data_sources!$A:$A,0),MATCH(R$2,data_sources!$A$1:$K$1,0)),R13)</f>
        <v>103.59</v>
      </c>
      <c r="S14">
        <f>IFERROR(INDEX(data_sources!$A:$K,MATCH($A14,data_sources!$A:$A,0),MATCH(S$2,data_sources!$A$1:$K$1,0)),S13)</f>
        <v>101.58</v>
      </c>
      <c r="T14">
        <f>IFERROR(INDEX(data_sources!$A:$K,MATCH($A14,data_sources!$A:$A,0),MATCH(T$2,data_sources!$A$1:$K$1,0)),T13)</f>
        <v>100.6</v>
      </c>
      <c r="V14" s="34">
        <f t="shared" si="0"/>
        <v>101370</v>
      </c>
      <c r="W14" s="34">
        <f t="shared" si="1"/>
        <v>96260</v>
      </c>
      <c r="X14" s="34">
        <f t="shared" si="2"/>
        <v>100220</v>
      </c>
      <c r="Y14" s="34">
        <f t="shared" si="3"/>
        <v>101280</v>
      </c>
      <c r="Z14" s="34">
        <f t="shared" si="4"/>
        <v>96800</v>
      </c>
      <c r="AA14" s="34">
        <f t="shared" si="5"/>
        <v>102810</v>
      </c>
      <c r="AB14" s="34">
        <f t="shared" si="6"/>
        <v>101540</v>
      </c>
      <c r="AC14" s="34">
        <f t="shared" si="7"/>
        <v>103590</v>
      </c>
      <c r="AD14" s="34">
        <f t="shared" si="8"/>
        <v>101580</v>
      </c>
      <c r="AE14" s="34">
        <f t="shared" si="9"/>
        <v>100600</v>
      </c>
      <c r="AG14" s="33" cm="1">
        <f t="array" ref="AG14">IF($C14,IFERROR(_xlfn.IFS(IF($C14,RANK(V13,$V13:$AE13),0)=1,50%,OR(IF($C14,RANK(V13,$V13:$AE13),0)=2,IF($C14,RANK(V13,$V13:$AE13),0)=3),25%),0),AG13)</f>
        <v>0</v>
      </c>
      <c r="AH14" s="33" cm="1">
        <f t="array" ref="AH14">IF($C14,IFERROR(_xlfn.IFS(IF($C14,RANK(W13,$V13:$AE13),0)=1,50%,OR(IF($C14,RANK(W13,$V13:$AE13),0)=2,IF($C14,RANK(W13,$V13:$AE13),0)=3),25%),0),AH13)</f>
        <v>0.5</v>
      </c>
      <c r="AI14" s="33" cm="1">
        <f t="array" ref="AI14">IF($C14,IFERROR(_xlfn.IFS(IF($C14,RANK(X13,$V13:$AE13),0)=1,50%,OR(IF($C14,RANK(X13,$V13:$AE13),0)=2,IF($C14,RANK(X13,$V13:$AE13),0)=3),25%),0),AI13)</f>
        <v>0.25</v>
      </c>
      <c r="AJ14" s="33" cm="1">
        <f t="array" ref="AJ14">IF($C14,IFERROR(_xlfn.IFS(IF($C14,RANK(Y13,$V13:$AE13),0)=1,50%,OR(IF($C14,RANK(Y13,$V13:$AE13),0)=2,IF($C14,RANK(Y13,$V13:$AE13),0)=3),25%),0),AJ13)</f>
        <v>0</v>
      </c>
      <c r="AK14" s="33" cm="1">
        <f t="array" ref="AK14">IF($C14,IFERROR(_xlfn.IFS(IF($C14,RANK(Z13,$V13:$AE13),0)=1,50%,OR(IF($C14,RANK(Z13,$V13:$AE13),0)=2,IF($C14,RANK(Z13,$V13:$AE13),0)=3),25%),0),AK13)</f>
        <v>0</v>
      </c>
      <c r="AL14" s="33" cm="1">
        <f t="array" ref="AL14">IF($C14,IFERROR(_xlfn.IFS(IF($C14,RANK(AA13,$V13:$AE13),0)=1,50%,OR(IF($C14,RANK(AA13,$V13:$AE13),0)=2,IF($C14,RANK(AA13,$V13:$AE13),0)=3),25%),0),AL13)</f>
        <v>0</v>
      </c>
      <c r="AM14" s="33" cm="1">
        <f t="array" ref="AM14">IF($C14,IFERROR(_xlfn.IFS(IF($C14,RANK(AB13,$V13:$AE13),0)=1,50%,OR(IF($C14,RANK(AB13,$V13:$AE13),0)=2,IF($C14,RANK(AB13,$V13:$AE13),0)=3),25%),0),AM13)</f>
        <v>0</v>
      </c>
      <c r="AN14" s="33" cm="1">
        <f t="array" ref="AN14">IF($C14,IFERROR(_xlfn.IFS(IF($C14,RANK(AC13,$V13:$AE13),0)=1,50%,OR(IF($C14,RANK(AC13,$V13:$AE13),0)=2,IF($C14,RANK(AC13,$V13:$AE13),0)=3),25%),0),AN13)</f>
        <v>0.25</v>
      </c>
      <c r="AO14" s="33" cm="1">
        <f t="array" ref="AO14">IF($C14,IFERROR(_xlfn.IFS(IF($C14,RANK(AD13,$V13:$AE13),0)=1,50%,OR(IF($C14,RANK(AD13,$V13:$AE13),0)=2,IF($C14,RANK(AD13,$V13:$AE13),0)=3),25%),0),AO13)</f>
        <v>0</v>
      </c>
      <c r="AP14" s="33" cm="1">
        <f t="array" ref="AP14">IF($C14,IFERROR(_xlfn.IFS(IF($C14,RANK(AE13,$V13:$AE13),0)=1,50%,OR(IF($C14,RANK(AE13,$V13:$AE13),0)=2,IF($C14,RANK(AE13,$V13:$AE13),0)=3),25%),0),AP13)</f>
        <v>0</v>
      </c>
      <c r="AR14" s="33">
        <f t="shared" si="12"/>
        <v>0</v>
      </c>
      <c r="AS14" s="33">
        <f t="shared" si="13"/>
        <v>0.5</v>
      </c>
      <c r="AT14" s="33">
        <f t="shared" si="14"/>
        <v>0.25</v>
      </c>
      <c r="AU14" s="33">
        <f t="shared" si="15"/>
        <v>0</v>
      </c>
      <c r="AV14" s="33">
        <f t="shared" si="16"/>
        <v>0</v>
      </c>
      <c r="AW14" s="33">
        <f t="shared" si="17"/>
        <v>0</v>
      </c>
      <c r="AX14" s="33">
        <f t="shared" si="18"/>
        <v>0</v>
      </c>
      <c r="AY14" s="33">
        <f t="shared" si="19"/>
        <v>0.25</v>
      </c>
      <c r="AZ14" s="33">
        <f t="shared" si="20"/>
        <v>0</v>
      </c>
      <c r="BA14" s="33">
        <f t="shared" si="21"/>
        <v>0</v>
      </c>
      <c r="BC14" s="35">
        <f t="shared" si="33"/>
        <v>-1.8398373196475193E-2</v>
      </c>
      <c r="BD14" s="35">
        <f t="shared" si="23"/>
        <v>-2.5904051393638161E-3</v>
      </c>
      <c r="BE14" s="35">
        <f t="shared" si="24"/>
        <v>-1.6486751717370018E-2</v>
      </c>
      <c r="BF14" s="35">
        <f t="shared" si="25"/>
        <v>2.5737477727183489E-3</v>
      </c>
      <c r="BG14" s="35">
        <f t="shared" si="26"/>
        <v>-4.6272493573265017E-3</v>
      </c>
      <c r="BH14" s="35">
        <f t="shared" si="27"/>
        <v>9.4256259204714699E-3</v>
      </c>
      <c r="BI14" s="35">
        <f t="shared" si="28"/>
        <v>-1.4748690083446481E-2</v>
      </c>
      <c r="BJ14" s="35">
        <f t="shared" si="29"/>
        <v>4.9476135040744662E-3</v>
      </c>
      <c r="BK14" s="35">
        <f t="shared" si="30"/>
        <v>9.5408467501489902E-3</v>
      </c>
      <c r="BL14" s="35">
        <f t="shared" si="31"/>
        <v>-5.4374691052893054E-3</v>
      </c>
      <c r="BM14" s="36"/>
      <c r="BN14" s="33"/>
      <c r="BO14" s="37"/>
    </row>
    <row r="15" spans="1:67" x14ac:dyDescent="0.25">
      <c r="A15" s="2">
        <f t="shared" si="22"/>
        <v>43845</v>
      </c>
      <c r="B15" s="2" t="b">
        <f t="shared" si="10"/>
        <v>0</v>
      </c>
      <c r="C15" s="2" t="b">
        <f t="shared" si="11"/>
        <v>0</v>
      </c>
      <c r="D15">
        <f>VLOOKUP($A15,index_level_solactive!$A:$B,2,0)</f>
        <v>98.5</v>
      </c>
      <c r="E15" s="31">
        <f t="shared" si="34"/>
        <v>-1.0151253679835381E-4</v>
      </c>
      <c r="F15" s="56">
        <f t="shared" si="35"/>
        <v>-8.6891267854327658E-5</v>
      </c>
      <c r="G15" s="32">
        <f t="shared" si="36"/>
        <v>1.5574482896170139E-3</v>
      </c>
      <c r="H15" s="33">
        <f t="shared" si="37"/>
        <v>98.498442551710383</v>
      </c>
      <c r="I15" s="31">
        <f t="shared" si="32"/>
        <v>-1.4621268944026156E-5</v>
      </c>
      <c r="K15">
        <f>IFERROR(INDEX(data_sources!$A:$K,MATCH($A15,data_sources!$A:$A,0),MATCH(K$2,data_sources!$A$1:$K$1,0)),K14)</f>
        <v>100.12</v>
      </c>
      <c r="L15">
        <f>IFERROR(INDEX(data_sources!$A:$K,MATCH($A15,data_sources!$A:$A,0),MATCH(L$2,data_sources!$A$1:$K$1,0)),L14)</f>
        <v>96.59</v>
      </c>
      <c r="M15">
        <f>IFERROR(INDEX(data_sources!$A:$K,MATCH($A15,data_sources!$A:$A,0),MATCH(M$2,data_sources!$A$1:$K$1,0)),M14)</f>
        <v>99.14</v>
      </c>
      <c r="N15">
        <f>IFERROR(INDEX(data_sources!$A:$K,MATCH($A15,data_sources!$A:$A,0),MATCH(N$2,data_sources!$A$1:$K$1,0)),N14)</f>
        <v>102.97</v>
      </c>
      <c r="O15">
        <f>IFERROR(INDEX(data_sources!$A:$K,MATCH($A15,data_sources!$A:$A,0),MATCH(O$2,data_sources!$A$1:$K$1,0)),O14)</f>
        <v>97.02</v>
      </c>
      <c r="P15">
        <f>IFERROR(INDEX(data_sources!$A:$K,MATCH($A15,data_sources!$A:$A,0),MATCH(P$2,data_sources!$A$1:$K$1,0)),P14)</f>
        <v>103.74</v>
      </c>
      <c r="Q15">
        <f>IFERROR(INDEX(data_sources!$A:$K,MATCH($A15,data_sources!$A:$A,0),MATCH(Q$2,data_sources!$A$1:$K$1,0)),Q14)</f>
        <v>103.23</v>
      </c>
      <c r="R15">
        <f>IFERROR(INDEX(data_sources!$A:$K,MATCH($A15,data_sources!$A:$A,0),MATCH(R$2,data_sources!$A$1:$K$1,0)),R14)</f>
        <v>103.99</v>
      </c>
      <c r="S15">
        <f>IFERROR(INDEX(data_sources!$A:$K,MATCH($A15,data_sources!$A:$A,0),MATCH(S$2,data_sources!$A$1:$K$1,0)),S14)</f>
        <v>101.3</v>
      </c>
      <c r="T15">
        <f>IFERROR(INDEX(data_sources!$A:$K,MATCH($A15,data_sources!$A:$A,0),MATCH(T$2,data_sources!$A$1:$K$1,0)),T14)</f>
        <v>102.41</v>
      </c>
      <c r="V15" s="34">
        <f t="shared" si="0"/>
        <v>100120</v>
      </c>
      <c r="W15" s="34">
        <f t="shared" si="1"/>
        <v>96590</v>
      </c>
      <c r="X15" s="34">
        <f t="shared" si="2"/>
        <v>99140</v>
      </c>
      <c r="Y15" s="34">
        <f t="shared" si="3"/>
        <v>102970</v>
      </c>
      <c r="Z15" s="34">
        <f t="shared" si="4"/>
        <v>97020</v>
      </c>
      <c r="AA15" s="34">
        <f t="shared" si="5"/>
        <v>103740</v>
      </c>
      <c r="AB15" s="34">
        <f t="shared" si="6"/>
        <v>103230</v>
      </c>
      <c r="AC15" s="34">
        <f t="shared" si="7"/>
        <v>103990</v>
      </c>
      <c r="AD15" s="34">
        <f t="shared" si="8"/>
        <v>101300</v>
      </c>
      <c r="AE15" s="34">
        <f t="shared" si="9"/>
        <v>102410</v>
      </c>
      <c r="AG15" s="33" cm="1">
        <f t="array" ref="AG15">IF($C15,IFERROR(_xlfn.IFS(IF($C15,RANK(V14,$V14:$AE14),0)=1,50%,OR(IF($C15,RANK(V14,$V14:$AE14),0)=2,IF($C15,RANK(V14,$V14:$AE14),0)=3),25%),0),AG14)</f>
        <v>0</v>
      </c>
      <c r="AH15" s="33" cm="1">
        <f t="array" ref="AH15">IF($C15,IFERROR(_xlfn.IFS(IF($C15,RANK(W14,$V14:$AE14),0)=1,50%,OR(IF($C15,RANK(W14,$V14:$AE14),0)=2,IF($C15,RANK(W14,$V14:$AE14),0)=3),25%),0),AH14)</f>
        <v>0.5</v>
      </c>
      <c r="AI15" s="33" cm="1">
        <f t="array" ref="AI15">IF($C15,IFERROR(_xlfn.IFS(IF($C15,RANK(X14,$V14:$AE14),0)=1,50%,OR(IF($C15,RANK(X14,$V14:$AE14),0)=2,IF($C15,RANK(X14,$V14:$AE14),0)=3),25%),0),AI14)</f>
        <v>0.25</v>
      </c>
      <c r="AJ15" s="33" cm="1">
        <f t="array" ref="AJ15">IF($C15,IFERROR(_xlfn.IFS(IF($C15,RANK(Y14,$V14:$AE14),0)=1,50%,OR(IF($C15,RANK(Y14,$V14:$AE14),0)=2,IF($C15,RANK(Y14,$V14:$AE14),0)=3),25%),0),AJ14)</f>
        <v>0</v>
      </c>
      <c r="AK15" s="33" cm="1">
        <f t="array" ref="AK15">IF($C15,IFERROR(_xlfn.IFS(IF($C15,RANK(Z14,$V14:$AE14),0)=1,50%,OR(IF($C15,RANK(Z14,$V14:$AE14),0)=2,IF($C15,RANK(Z14,$V14:$AE14),0)=3),25%),0),AK14)</f>
        <v>0</v>
      </c>
      <c r="AL15" s="33" cm="1">
        <f t="array" ref="AL15">IF($C15,IFERROR(_xlfn.IFS(IF($C15,RANK(AA14,$V14:$AE14),0)=1,50%,OR(IF($C15,RANK(AA14,$V14:$AE14),0)=2,IF($C15,RANK(AA14,$V14:$AE14),0)=3),25%),0),AL14)</f>
        <v>0</v>
      </c>
      <c r="AM15" s="33" cm="1">
        <f t="array" ref="AM15">IF($C15,IFERROR(_xlfn.IFS(IF($C15,RANK(AB14,$V14:$AE14),0)=1,50%,OR(IF($C15,RANK(AB14,$V14:$AE14),0)=2,IF($C15,RANK(AB14,$V14:$AE14),0)=3),25%),0),AM14)</f>
        <v>0</v>
      </c>
      <c r="AN15" s="33" cm="1">
        <f t="array" ref="AN15">IF($C15,IFERROR(_xlfn.IFS(IF($C15,RANK(AC14,$V14:$AE14),0)=1,50%,OR(IF($C15,RANK(AC14,$V14:$AE14),0)=2,IF($C15,RANK(AC14,$V14:$AE14),0)=3),25%),0),AN14)</f>
        <v>0.25</v>
      </c>
      <c r="AO15" s="33" cm="1">
        <f t="array" ref="AO15">IF($C15,IFERROR(_xlfn.IFS(IF($C15,RANK(AD14,$V14:$AE14),0)=1,50%,OR(IF($C15,RANK(AD14,$V14:$AE14),0)=2,IF($C15,RANK(AD14,$V14:$AE14),0)=3),25%),0),AO14)</f>
        <v>0</v>
      </c>
      <c r="AP15" s="33" cm="1">
        <f t="array" ref="AP15">IF($C15,IFERROR(_xlfn.IFS(IF($C15,RANK(AE14,$V14:$AE14),0)=1,50%,OR(IF($C15,RANK(AE14,$V14:$AE14),0)=2,IF($C15,RANK(AE14,$V14:$AE14),0)=3),25%),0),AP14)</f>
        <v>0</v>
      </c>
      <c r="AR15" s="33">
        <f t="shared" si="12"/>
        <v>0</v>
      </c>
      <c r="AS15" s="33">
        <f t="shared" si="13"/>
        <v>0.5</v>
      </c>
      <c r="AT15" s="33">
        <f t="shared" si="14"/>
        <v>0.25</v>
      </c>
      <c r="AU15" s="33">
        <f t="shared" si="15"/>
        <v>0</v>
      </c>
      <c r="AV15" s="33">
        <f t="shared" si="16"/>
        <v>0</v>
      </c>
      <c r="AW15" s="33">
        <f t="shared" si="17"/>
        <v>0</v>
      </c>
      <c r="AX15" s="33">
        <f t="shared" si="18"/>
        <v>0</v>
      </c>
      <c r="AY15" s="33">
        <f t="shared" si="19"/>
        <v>0.25</v>
      </c>
      <c r="AZ15" s="33">
        <f t="shared" si="20"/>
        <v>0</v>
      </c>
      <c r="BA15" s="33">
        <f t="shared" si="21"/>
        <v>0</v>
      </c>
      <c r="BC15" s="35">
        <f t="shared" si="33"/>
        <v>-1.2331064417480553E-2</v>
      </c>
      <c r="BD15" s="35">
        <f t="shared" si="23"/>
        <v>3.4282152503635199E-3</v>
      </c>
      <c r="BE15" s="35">
        <f t="shared" si="24"/>
        <v>-1.0776292157254064E-2</v>
      </c>
      <c r="BF15" s="35">
        <f t="shared" si="25"/>
        <v>1.6686413902053721E-2</v>
      </c>
      <c r="BG15" s="35">
        <f t="shared" si="26"/>
        <v>2.2727272727272041E-3</v>
      </c>
      <c r="BH15" s="35">
        <f t="shared" si="27"/>
        <v>9.0458126641377312E-3</v>
      </c>
      <c r="BI15" s="35">
        <f t="shared" si="28"/>
        <v>1.664368721686027E-2</v>
      </c>
      <c r="BJ15" s="35">
        <f t="shared" si="29"/>
        <v>3.8613765807509193E-3</v>
      </c>
      <c r="BK15" s="35">
        <f t="shared" si="30"/>
        <v>-2.7564481197086543E-3</v>
      </c>
      <c r="BL15" s="35">
        <f t="shared" si="31"/>
        <v>1.7992047713717652E-2</v>
      </c>
      <c r="BM15" s="36"/>
      <c r="BN15" s="33"/>
      <c r="BO15" s="37"/>
    </row>
    <row r="16" spans="1:67" x14ac:dyDescent="0.25">
      <c r="A16" s="2">
        <f t="shared" si="22"/>
        <v>43846</v>
      </c>
      <c r="B16" s="2" t="b">
        <f t="shared" si="10"/>
        <v>0</v>
      </c>
      <c r="C16" s="2" t="b">
        <f t="shared" si="11"/>
        <v>0</v>
      </c>
      <c r="D16">
        <f>VLOOKUP($A16,index_level_solactive!$A:$B,2,0)</f>
        <v>98.33</v>
      </c>
      <c r="E16" s="31">
        <f t="shared" si="34"/>
        <v>-1.7258883248730816E-3</v>
      </c>
      <c r="F16" s="56">
        <f t="shared" si="35"/>
        <v>2.6620310823399773E-4</v>
      </c>
      <c r="G16" s="32">
        <f t="shared" si="36"/>
        <v>2.7775351871270004E-2</v>
      </c>
      <c r="H16" s="33">
        <f t="shared" si="37"/>
        <v>98.302224648128728</v>
      </c>
      <c r="I16" s="31">
        <f t="shared" si="32"/>
        <v>-1.9920914331070794E-3</v>
      </c>
      <c r="K16">
        <f>IFERROR(INDEX(data_sources!$A:$K,MATCH($A16,data_sources!$A:$A,0),MATCH(K$2,data_sources!$A$1:$K$1,0)),K15)</f>
        <v>100.68</v>
      </c>
      <c r="L16">
        <f>IFERROR(INDEX(data_sources!$A:$K,MATCH($A16,data_sources!$A:$A,0),MATCH(L$2,data_sources!$A$1:$K$1,0)),L15)</f>
        <v>95.19</v>
      </c>
      <c r="M16">
        <f>IFERROR(INDEX(data_sources!$A:$K,MATCH($A16,data_sources!$A:$A,0),MATCH(M$2,data_sources!$A$1:$K$1,0)),M15)</f>
        <v>101.1</v>
      </c>
      <c r="N16">
        <f>IFERROR(INDEX(data_sources!$A:$K,MATCH($A16,data_sources!$A:$A,0),MATCH(N$2,data_sources!$A$1:$K$1,0)),N15)</f>
        <v>102.79</v>
      </c>
      <c r="O16">
        <f>IFERROR(INDEX(data_sources!$A:$K,MATCH($A16,data_sources!$A:$A,0),MATCH(O$2,data_sources!$A$1:$K$1,0)),O15)</f>
        <v>96.29</v>
      </c>
      <c r="P16">
        <f>IFERROR(INDEX(data_sources!$A:$K,MATCH($A16,data_sources!$A:$A,0),MATCH(P$2,data_sources!$A$1:$K$1,0)),P15)</f>
        <v>104.51</v>
      </c>
      <c r="Q16">
        <f>IFERROR(INDEX(data_sources!$A:$K,MATCH($A16,data_sources!$A:$A,0),MATCH(Q$2,data_sources!$A$1:$K$1,0)),Q15)</f>
        <v>103.18</v>
      </c>
      <c r="R16">
        <f>IFERROR(INDEX(data_sources!$A:$K,MATCH($A16,data_sources!$A:$A,0),MATCH(R$2,data_sources!$A$1:$K$1,0)),R15)</f>
        <v>104.12</v>
      </c>
      <c r="S16">
        <f>IFERROR(INDEX(data_sources!$A:$K,MATCH($A16,data_sources!$A:$A,0),MATCH(S$2,data_sources!$A$1:$K$1,0)),S15)</f>
        <v>99.6</v>
      </c>
      <c r="T16">
        <f>IFERROR(INDEX(data_sources!$A:$K,MATCH($A16,data_sources!$A:$A,0),MATCH(T$2,data_sources!$A$1:$K$1,0)),T15)</f>
        <v>101.79</v>
      </c>
      <c r="V16" s="34">
        <f t="shared" si="0"/>
        <v>100680</v>
      </c>
      <c r="W16" s="34">
        <f t="shared" si="1"/>
        <v>95190</v>
      </c>
      <c r="X16" s="34">
        <f t="shared" si="2"/>
        <v>101100</v>
      </c>
      <c r="Y16" s="34">
        <f t="shared" si="3"/>
        <v>102790</v>
      </c>
      <c r="Z16" s="34">
        <f t="shared" si="4"/>
        <v>96290</v>
      </c>
      <c r="AA16" s="34">
        <f t="shared" si="5"/>
        <v>104510</v>
      </c>
      <c r="AB16" s="34">
        <f t="shared" si="6"/>
        <v>103180</v>
      </c>
      <c r="AC16" s="34">
        <f t="shared" si="7"/>
        <v>104120</v>
      </c>
      <c r="AD16" s="34">
        <f t="shared" si="8"/>
        <v>99600</v>
      </c>
      <c r="AE16" s="34">
        <f t="shared" si="9"/>
        <v>101790</v>
      </c>
      <c r="AG16" s="33" cm="1">
        <f t="array" ref="AG16">IF($C16,IFERROR(_xlfn.IFS(IF($C16,RANK(V15,$V15:$AE15),0)=1,50%,OR(IF($C16,RANK(V15,$V15:$AE15),0)=2,IF($C16,RANK(V15,$V15:$AE15),0)=3),25%),0),AG15)</f>
        <v>0</v>
      </c>
      <c r="AH16" s="33" cm="1">
        <f t="array" ref="AH16">IF($C16,IFERROR(_xlfn.IFS(IF($C16,RANK(W15,$V15:$AE15),0)=1,50%,OR(IF($C16,RANK(W15,$V15:$AE15),0)=2,IF($C16,RANK(W15,$V15:$AE15),0)=3),25%),0),AH15)</f>
        <v>0.5</v>
      </c>
      <c r="AI16" s="33" cm="1">
        <f t="array" ref="AI16">IF($C16,IFERROR(_xlfn.IFS(IF($C16,RANK(X15,$V15:$AE15),0)=1,50%,OR(IF($C16,RANK(X15,$V15:$AE15),0)=2,IF($C16,RANK(X15,$V15:$AE15),0)=3),25%),0),AI15)</f>
        <v>0.25</v>
      </c>
      <c r="AJ16" s="33" cm="1">
        <f t="array" ref="AJ16">IF($C16,IFERROR(_xlfn.IFS(IF($C16,RANK(Y15,$V15:$AE15),0)=1,50%,OR(IF($C16,RANK(Y15,$V15:$AE15),0)=2,IF($C16,RANK(Y15,$V15:$AE15),0)=3),25%),0),AJ15)</f>
        <v>0</v>
      </c>
      <c r="AK16" s="33" cm="1">
        <f t="array" ref="AK16">IF($C16,IFERROR(_xlfn.IFS(IF($C16,RANK(Z15,$V15:$AE15),0)=1,50%,OR(IF($C16,RANK(Z15,$V15:$AE15),0)=2,IF($C16,RANK(Z15,$V15:$AE15),0)=3),25%),0),AK15)</f>
        <v>0</v>
      </c>
      <c r="AL16" s="33" cm="1">
        <f t="array" ref="AL16">IF($C16,IFERROR(_xlfn.IFS(IF($C16,RANK(AA15,$V15:$AE15),0)=1,50%,OR(IF($C16,RANK(AA15,$V15:$AE15),0)=2,IF($C16,RANK(AA15,$V15:$AE15),0)=3),25%),0),AL15)</f>
        <v>0</v>
      </c>
      <c r="AM16" s="33" cm="1">
        <f t="array" ref="AM16">IF($C16,IFERROR(_xlfn.IFS(IF($C16,RANK(AB15,$V15:$AE15),0)=1,50%,OR(IF($C16,RANK(AB15,$V15:$AE15),0)=2,IF($C16,RANK(AB15,$V15:$AE15),0)=3),25%),0),AM15)</f>
        <v>0</v>
      </c>
      <c r="AN16" s="33" cm="1">
        <f t="array" ref="AN16">IF($C16,IFERROR(_xlfn.IFS(IF($C16,RANK(AC15,$V15:$AE15),0)=1,50%,OR(IF($C16,RANK(AC15,$V15:$AE15),0)=2,IF($C16,RANK(AC15,$V15:$AE15),0)=3),25%),0),AN15)</f>
        <v>0.25</v>
      </c>
      <c r="AO16" s="33" cm="1">
        <f t="array" ref="AO16">IF($C16,IFERROR(_xlfn.IFS(IF($C16,RANK(AD15,$V15:$AE15),0)=1,50%,OR(IF($C16,RANK(AD15,$V15:$AE15),0)=2,IF($C16,RANK(AD15,$V15:$AE15),0)=3),25%),0),AO15)</f>
        <v>0</v>
      </c>
      <c r="AP16" s="33" cm="1">
        <f t="array" ref="AP16">IF($C16,IFERROR(_xlfn.IFS(IF($C16,RANK(AE15,$V15:$AE15),0)=1,50%,OR(IF($C16,RANK(AE15,$V15:$AE15),0)=2,IF($C16,RANK(AE15,$V15:$AE15),0)=3),25%),0),AP15)</f>
        <v>0</v>
      </c>
      <c r="AR16" s="33">
        <f t="shared" si="12"/>
        <v>0</v>
      </c>
      <c r="AS16" s="33">
        <f t="shared" si="13"/>
        <v>0.5</v>
      </c>
      <c r="AT16" s="33">
        <f t="shared" si="14"/>
        <v>0.25</v>
      </c>
      <c r="AU16" s="33">
        <f t="shared" si="15"/>
        <v>0</v>
      </c>
      <c r="AV16" s="33">
        <f t="shared" si="16"/>
        <v>0</v>
      </c>
      <c r="AW16" s="33">
        <f t="shared" si="17"/>
        <v>0</v>
      </c>
      <c r="AX16" s="33">
        <f t="shared" si="18"/>
        <v>0</v>
      </c>
      <c r="AY16" s="33">
        <f t="shared" si="19"/>
        <v>0.25</v>
      </c>
      <c r="AZ16" s="33">
        <f t="shared" si="20"/>
        <v>0</v>
      </c>
      <c r="BA16" s="33">
        <f t="shared" si="21"/>
        <v>0</v>
      </c>
      <c r="BC16" s="35">
        <f t="shared" si="33"/>
        <v>5.5932880543347885E-3</v>
      </c>
      <c r="BD16" s="35">
        <f t="shared" si="23"/>
        <v>-1.4494254063567746E-2</v>
      </c>
      <c r="BE16" s="35">
        <f t="shared" si="24"/>
        <v>1.977002219084123E-2</v>
      </c>
      <c r="BF16" s="35">
        <f t="shared" si="25"/>
        <v>-1.748081965620929E-3</v>
      </c>
      <c r="BG16" s="35">
        <f t="shared" si="26"/>
        <v>-7.5242218099359492E-3</v>
      </c>
      <c r="BH16" s="35">
        <f t="shared" si="27"/>
        <v>7.4224021592443901E-3</v>
      </c>
      <c r="BI16" s="35">
        <f t="shared" si="28"/>
        <v>-4.8435532306501106E-4</v>
      </c>
      <c r="BJ16" s="35">
        <f t="shared" si="29"/>
        <v>1.2501202038659454E-3</v>
      </c>
      <c r="BK16" s="35">
        <f t="shared" si="30"/>
        <v>-1.6781836130306038E-2</v>
      </c>
      <c r="BL16" s="35">
        <f t="shared" si="31"/>
        <v>-6.0540962796601372E-3</v>
      </c>
      <c r="BM16" s="36"/>
      <c r="BN16" s="33"/>
      <c r="BO16" s="37"/>
    </row>
    <row r="17" spans="1:67" x14ac:dyDescent="0.25">
      <c r="A17" s="2">
        <f t="shared" si="22"/>
        <v>43847</v>
      </c>
      <c r="B17" s="2" t="b">
        <f t="shared" si="10"/>
        <v>0</v>
      </c>
      <c r="C17" s="2" t="b">
        <f t="shared" si="11"/>
        <v>0</v>
      </c>
      <c r="D17">
        <f>VLOOKUP($A17,index_level_solactive!$A:$B,2,0)</f>
        <v>97.9</v>
      </c>
      <c r="E17" s="31">
        <f t="shared" si="34"/>
        <v>-4.3730295942234765E-3</v>
      </c>
      <c r="F17" s="56">
        <f t="shared" si="35"/>
        <v>6.6170745559590571E-5</v>
      </c>
      <c r="G17" s="32">
        <f t="shared" si="36"/>
        <v>3.4158620930682559E-2</v>
      </c>
      <c r="H17" s="33">
        <f t="shared" si="37"/>
        <v>97.865841379069323</v>
      </c>
      <c r="I17" s="31">
        <f t="shared" si="32"/>
        <v>-4.4392003397830948E-3</v>
      </c>
      <c r="K17">
        <f>IFERROR(INDEX(data_sources!$A:$K,MATCH($A17,data_sources!$A:$A,0),MATCH(K$2,data_sources!$A$1:$K$1,0)),K16)</f>
        <v>100.24</v>
      </c>
      <c r="L17">
        <f>IFERROR(INDEX(data_sources!$A:$K,MATCH($A17,data_sources!$A:$A,0),MATCH(L$2,data_sources!$A$1:$K$1,0)),L16)</f>
        <v>94.52</v>
      </c>
      <c r="M17">
        <f>IFERROR(INDEX(data_sources!$A:$K,MATCH($A17,data_sources!$A:$A,0),MATCH(M$2,data_sources!$A$1:$K$1,0)),M16)</f>
        <v>101.33</v>
      </c>
      <c r="N17">
        <f>IFERROR(INDEX(data_sources!$A:$K,MATCH($A17,data_sources!$A:$A,0),MATCH(N$2,data_sources!$A$1:$K$1,0)),N16)</f>
        <v>101.72</v>
      </c>
      <c r="O17">
        <f>IFERROR(INDEX(data_sources!$A:$K,MATCH($A17,data_sources!$A:$A,0),MATCH(O$2,data_sources!$A$1:$K$1,0)),O16)</f>
        <v>97.23</v>
      </c>
      <c r="P17">
        <f>IFERROR(INDEX(data_sources!$A:$K,MATCH($A17,data_sources!$A:$A,0),MATCH(P$2,data_sources!$A$1:$K$1,0)),P16)</f>
        <v>104.03</v>
      </c>
      <c r="Q17">
        <f>IFERROR(INDEX(data_sources!$A:$K,MATCH($A17,data_sources!$A:$A,0),MATCH(Q$2,data_sources!$A$1:$K$1,0)),Q16)</f>
        <v>103.93</v>
      </c>
      <c r="R17">
        <f>IFERROR(INDEX(data_sources!$A:$K,MATCH($A17,data_sources!$A:$A,0),MATCH(R$2,data_sources!$A$1:$K$1,0)),R16)</f>
        <v>103.5</v>
      </c>
      <c r="S17">
        <f>IFERROR(INDEX(data_sources!$A:$K,MATCH($A17,data_sources!$A:$A,0),MATCH(S$2,data_sources!$A$1:$K$1,0)),S16)</f>
        <v>100.73</v>
      </c>
      <c r="T17">
        <f>IFERROR(INDEX(data_sources!$A:$K,MATCH($A17,data_sources!$A:$A,0),MATCH(T$2,data_sources!$A$1:$K$1,0)),T16)</f>
        <v>101.47</v>
      </c>
      <c r="V17" s="34">
        <f t="shared" si="0"/>
        <v>100240</v>
      </c>
      <c r="W17" s="34">
        <f t="shared" si="1"/>
        <v>94520</v>
      </c>
      <c r="X17" s="34">
        <f t="shared" si="2"/>
        <v>101330</v>
      </c>
      <c r="Y17" s="34">
        <f t="shared" si="3"/>
        <v>101720</v>
      </c>
      <c r="Z17" s="34">
        <f t="shared" si="4"/>
        <v>97230</v>
      </c>
      <c r="AA17" s="34">
        <f t="shared" si="5"/>
        <v>104030</v>
      </c>
      <c r="AB17" s="34">
        <f t="shared" si="6"/>
        <v>103930</v>
      </c>
      <c r="AC17" s="34">
        <f t="shared" si="7"/>
        <v>103500</v>
      </c>
      <c r="AD17" s="34">
        <f t="shared" si="8"/>
        <v>100730</v>
      </c>
      <c r="AE17" s="34">
        <f t="shared" si="9"/>
        <v>101470</v>
      </c>
      <c r="AG17" s="33" cm="1">
        <f t="array" ref="AG17">IF($C17,IFERROR(_xlfn.IFS(IF($C17,RANK(V16,$V16:$AE16),0)=1,50%,OR(IF($C17,RANK(V16,$V16:$AE16),0)=2,IF($C17,RANK(V16,$V16:$AE16),0)=3),25%),0),AG16)</f>
        <v>0</v>
      </c>
      <c r="AH17" s="33" cm="1">
        <f t="array" ref="AH17">IF($C17,IFERROR(_xlfn.IFS(IF($C17,RANK(W16,$V16:$AE16),0)=1,50%,OR(IF($C17,RANK(W16,$V16:$AE16),0)=2,IF($C17,RANK(W16,$V16:$AE16),0)=3),25%),0),AH16)</f>
        <v>0.5</v>
      </c>
      <c r="AI17" s="33" cm="1">
        <f t="array" ref="AI17">IF($C17,IFERROR(_xlfn.IFS(IF($C17,RANK(X16,$V16:$AE16),0)=1,50%,OR(IF($C17,RANK(X16,$V16:$AE16),0)=2,IF($C17,RANK(X16,$V16:$AE16),0)=3),25%),0),AI16)</f>
        <v>0.25</v>
      </c>
      <c r="AJ17" s="33" cm="1">
        <f t="array" ref="AJ17">IF($C17,IFERROR(_xlfn.IFS(IF($C17,RANK(Y16,$V16:$AE16),0)=1,50%,OR(IF($C17,RANK(Y16,$V16:$AE16),0)=2,IF($C17,RANK(Y16,$V16:$AE16),0)=3),25%),0),AJ16)</f>
        <v>0</v>
      </c>
      <c r="AK17" s="33" cm="1">
        <f t="array" ref="AK17">IF($C17,IFERROR(_xlfn.IFS(IF($C17,RANK(Z16,$V16:$AE16),0)=1,50%,OR(IF($C17,RANK(Z16,$V16:$AE16),0)=2,IF($C17,RANK(Z16,$V16:$AE16),0)=3),25%),0),AK16)</f>
        <v>0</v>
      </c>
      <c r="AL17" s="33" cm="1">
        <f t="array" ref="AL17">IF($C17,IFERROR(_xlfn.IFS(IF($C17,RANK(AA16,$V16:$AE16),0)=1,50%,OR(IF($C17,RANK(AA16,$V16:$AE16),0)=2,IF($C17,RANK(AA16,$V16:$AE16),0)=3),25%),0),AL16)</f>
        <v>0</v>
      </c>
      <c r="AM17" s="33" cm="1">
        <f t="array" ref="AM17">IF($C17,IFERROR(_xlfn.IFS(IF($C17,RANK(AB16,$V16:$AE16),0)=1,50%,OR(IF($C17,RANK(AB16,$V16:$AE16),0)=2,IF($C17,RANK(AB16,$V16:$AE16),0)=3),25%),0),AM16)</f>
        <v>0</v>
      </c>
      <c r="AN17" s="33" cm="1">
        <f t="array" ref="AN17">IF($C17,IFERROR(_xlfn.IFS(IF($C17,RANK(AC16,$V16:$AE16),0)=1,50%,OR(IF($C17,RANK(AC16,$V16:$AE16),0)=2,IF($C17,RANK(AC16,$V16:$AE16),0)=3),25%),0),AN16)</f>
        <v>0.25</v>
      </c>
      <c r="AO17" s="33" cm="1">
        <f t="array" ref="AO17">IF($C17,IFERROR(_xlfn.IFS(IF($C17,RANK(AD16,$V16:$AE16),0)=1,50%,OR(IF($C17,RANK(AD16,$V16:$AE16),0)=2,IF($C17,RANK(AD16,$V16:$AE16),0)=3),25%),0),AO16)</f>
        <v>0</v>
      </c>
      <c r="AP17" s="33" cm="1">
        <f t="array" ref="AP17">IF($C17,IFERROR(_xlfn.IFS(IF($C17,RANK(AE16,$V16:$AE16),0)=1,50%,OR(IF($C17,RANK(AE16,$V16:$AE16),0)=2,IF($C17,RANK(AE16,$V16:$AE16),0)=3),25%),0),AP16)</f>
        <v>0</v>
      </c>
      <c r="AR17" s="33">
        <f t="shared" si="12"/>
        <v>0</v>
      </c>
      <c r="AS17" s="33">
        <f t="shared" si="13"/>
        <v>0.5</v>
      </c>
      <c r="AT17" s="33">
        <f t="shared" si="14"/>
        <v>0.25</v>
      </c>
      <c r="AU17" s="33">
        <f t="shared" si="15"/>
        <v>0</v>
      </c>
      <c r="AV17" s="33">
        <f t="shared" si="16"/>
        <v>0</v>
      </c>
      <c r="AW17" s="33">
        <f t="shared" si="17"/>
        <v>0</v>
      </c>
      <c r="AX17" s="33">
        <f t="shared" si="18"/>
        <v>0</v>
      </c>
      <c r="AY17" s="33">
        <f t="shared" si="19"/>
        <v>0.25</v>
      </c>
      <c r="AZ17" s="33">
        <f t="shared" si="20"/>
        <v>0</v>
      </c>
      <c r="BA17" s="33">
        <f t="shared" si="21"/>
        <v>0</v>
      </c>
      <c r="BC17" s="35">
        <f t="shared" si="33"/>
        <v>-4.3702820818435351E-3</v>
      </c>
      <c r="BD17" s="35">
        <f t="shared" si="23"/>
        <v>-7.038554470007341E-3</v>
      </c>
      <c r="BE17" s="35">
        <f t="shared" si="24"/>
        <v>2.2749752720079286E-3</v>
      </c>
      <c r="BF17" s="35">
        <f t="shared" si="25"/>
        <v>-1.0409572915653365E-2</v>
      </c>
      <c r="BG17" s="35">
        <f t="shared" si="26"/>
        <v>9.7621767577109608E-3</v>
      </c>
      <c r="BH17" s="35">
        <f t="shared" si="27"/>
        <v>-4.5928619270884097E-3</v>
      </c>
      <c r="BI17" s="35">
        <f t="shared" si="28"/>
        <v>7.2688505524325375E-3</v>
      </c>
      <c r="BJ17" s="35">
        <f t="shared" si="29"/>
        <v>-5.9546676911256258E-3</v>
      </c>
      <c r="BK17" s="35">
        <f t="shared" si="30"/>
        <v>1.1345381526104426E-2</v>
      </c>
      <c r="BL17" s="35">
        <f t="shared" si="31"/>
        <v>-3.1437272816583484E-3</v>
      </c>
      <c r="BM17" s="36"/>
      <c r="BN17" s="33"/>
      <c r="BO17" s="37"/>
    </row>
    <row r="18" spans="1:67" x14ac:dyDescent="0.25">
      <c r="A18" s="2">
        <f t="shared" si="22"/>
        <v>43850</v>
      </c>
      <c r="B18" s="2" t="b">
        <f t="shared" si="10"/>
        <v>0</v>
      </c>
      <c r="C18" s="2" t="b">
        <f t="shared" si="11"/>
        <v>0</v>
      </c>
      <c r="D18">
        <f>VLOOKUP($A18,index_level_solactive!$A:$B,2,0)</f>
        <v>97.66</v>
      </c>
      <c r="E18" s="31">
        <f t="shared" si="34"/>
        <v>-2.4514811031666195E-3</v>
      </c>
      <c r="F18" s="56">
        <f t="shared" si="35"/>
        <v>2.1124498084024168E-4</v>
      </c>
      <c r="G18" s="32">
        <f t="shared" si="36"/>
        <v>5.4748549503997879E-2</v>
      </c>
      <c r="H18" s="33">
        <f t="shared" si="37"/>
        <v>97.605251450495999</v>
      </c>
      <c r="I18" s="31">
        <f t="shared" si="32"/>
        <v>-2.6627260840068612E-3</v>
      </c>
      <c r="K18">
        <f>IFERROR(INDEX(data_sources!$A:$K,MATCH($A18,data_sources!$A:$A,0),MATCH(K$2,data_sources!$A$1:$K$1,0)),K17)</f>
        <v>101.45</v>
      </c>
      <c r="L18">
        <f>IFERROR(INDEX(data_sources!$A:$K,MATCH($A18,data_sources!$A:$A,0),MATCH(L$2,data_sources!$A$1:$K$1,0)),L17)</f>
        <v>93.79</v>
      </c>
      <c r="M18">
        <f>IFERROR(INDEX(data_sources!$A:$K,MATCH($A18,data_sources!$A:$A,0),MATCH(M$2,data_sources!$A$1:$K$1,0)),M17)</f>
        <v>102.56</v>
      </c>
      <c r="N18">
        <f>IFERROR(INDEX(data_sources!$A:$K,MATCH($A18,data_sources!$A:$A,0),MATCH(N$2,data_sources!$A$1:$K$1,0)),N17)</f>
        <v>102.15</v>
      </c>
      <c r="O18">
        <f>IFERROR(INDEX(data_sources!$A:$K,MATCH($A18,data_sources!$A:$A,0),MATCH(O$2,data_sources!$A$1:$K$1,0)),O17)</f>
        <v>96.58</v>
      </c>
      <c r="P18">
        <f>IFERROR(INDEX(data_sources!$A:$K,MATCH($A18,data_sources!$A:$A,0),MATCH(P$2,data_sources!$A$1:$K$1,0)),P17)</f>
        <v>104.45</v>
      </c>
      <c r="Q18">
        <f>IFERROR(INDEX(data_sources!$A:$K,MATCH($A18,data_sources!$A:$A,0),MATCH(Q$2,data_sources!$A$1:$K$1,0)),Q17)</f>
        <v>102.53</v>
      </c>
      <c r="R18">
        <f>IFERROR(INDEX(data_sources!$A:$K,MATCH($A18,data_sources!$A:$A,0),MATCH(R$2,data_sources!$A$1:$K$1,0)),R17)</f>
        <v>102.74</v>
      </c>
      <c r="S18">
        <f>IFERROR(INDEX(data_sources!$A:$K,MATCH($A18,data_sources!$A:$A,0),MATCH(S$2,data_sources!$A$1:$K$1,0)),S17)</f>
        <v>101.41</v>
      </c>
      <c r="T18">
        <f>IFERROR(INDEX(data_sources!$A:$K,MATCH($A18,data_sources!$A:$A,0),MATCH(T$2,data_sources!$A$1:$K$1,0)),T17)</f>
        <v>102.04</v>
      </c>
      <c r="V18" s="34">
        <f t="shared" si="0"/>
        <v>101450</v>
      </c>
      <c r="W18" s="34">
        <f t="shared" si="1"/>
        <v>93790</v>
      </c>
      <c r="X18" s="34">
        <f t="shared" si="2"/>
        <v>102560</v>
      </c>
      <c r="Y18" s="34">
        <f t="shared" si="3"/>
        <v>102150</v>
      </c>
      <c r="Z18" s="34">
        <f t="shared" si="4"/>
        <v>96580</v>
      </c>
      <c r="AA18" s="34">
        <f t="shared" si="5"/>
        <v>104450</v>
      </c>
      <c r="AB18" s="34">
        <f t="shared" si="6"/>
        <v>102530</v>
      </c>
      <c r="AC18" s="34">
        <f t="shared" si="7"/>
        <v>102740</v>
      </c>
      <c r="AD18" s="34">
        <f t="shared" si="8"/>
        <v>101410</v>
      </c>
      <c r="AE18" s="34">
        <f t="shared" si="9"/>
        <v>102040</v>
      </c>
      <c r="AG18" s="33" cm="1">
        <f t="array" ref="AG18">IF($C18,IFERROR(_xlfn.IFS(IF($C18,RANK(V17,$V17:$AE17),0)=1,50%,OR(IF($C18,RANK(V17,$V17:$AE17),0)=2,IF($C18,RANK(V17,$V17:$AE17),0)=3),25%),0),AG17)</f>
        <v>0</v>
      </c>
      <c r="AH18" s="33" cm="1">
        <f t="array" ref="AH18">IF($C18,IFERROR(_xlfn.IFS(IF($C18,RANK(W17,$V17:$AE17),0)=1,50%,OR(IF($C18,RANK(W17,$V17:$AE17),0)=2,IF($C18,RANK(W17,$V17:$AE17),0)=3),25%),0),AH17)</f>
        <v>0.5</v>
      </c>
      <c r="AI18" s="33" cm="1">
        <f t="array" ref="AI18">IF($C18,IFERROR(_xlfn.IFS(IF($C18,RANK(X17,$V17:$AE17),0)=1,50%,OR(IF($C18,RANK(X17,$V17:$AE17),0)=2,IF($C18,RANK(X17,$V17:$AE17),0)=3),25%),0),AI17)</f>
        <v>0.25</v>
      </c>
      <c r="AJ18" s="33" cm="1">
        <f t="array" ref="AJ18">IF($C18,IFERROR(_xlfn.IFS(IF($C18,RANK(Y17,$V17:$AE17),0)=1,50%,OR(IF($C18,RANK(Y17,$V17:$AE17),0)=2,IF($C18,RANK(Y17,$V17:$AE17),0)=3),25%),0),AJ17)</f>
        <v>0</v>
      </c>
      <c r="AK18" s="33" cm="1">
        <f t="array" ref="AK18">IF($C18,IFERROR(_xlfn.IFS(IF($C18,RANK(Z17,$V17:$AE17),0)=1,50%,OR(IF($C18,RANK(Z17,$V17:$AE17),0)=2,IF($C18,RANK(Z17,$V17:$AE17),0)=3),25%),0),AK17)</f>
        <v>0</v>
      </c>
      <c r="AL18" s="33" cm="1">
        <f t="array" ref="AL18">IF($C18,IFERROR(_xlfn.IFS(IF($C18,RANK(AA17,$V17:$AE17),0)=1,50%,OR(IF($C18,RANK(AA17,$V17:$AE17),0)=2,IF($C18,RANK(AA17,$V17:$AE17),0)=3),25%),0),AL17)</f>
        <v>0</v>
      </c>
      <c r="AM18" s="33" cm="1">
        <f t="array" ref="AM18">IF($C18,IFERROR(_xlfn.IFS(IF($C18,RANK(AB17,$V17:$AE17),0)=1,50%,OR(IF($C18,RANK(AB17,$V17:$AE17),0)=2,IF($C18,RANK(AB17,$V17:$AE17),0)=3),25%),0),AM17)</f>
        <v>0</v>
      </c>
      <c r="AN18" s="33" cm="1">
        <f t="array" ref="AN18">IF($C18,IFERROR(_xlfn.IFS(IF($C18,RANK(AC17,$V17:$AE17),0)=1,50%,OR(IF($C18,RANK(AC17,$V17:$AE17),0)=2,IF($C18,RANK(AC17,$V17:$AE17),0)=3),25%),0),AN17)</f>
        <v>0.25</v>
      </c>
      <c r="AO18" s="33" cm="1">
        <f t="array" ref="AO18">IF($C18,IFERROR(_xlfn.IFS(IF($C18,RANK(AD17,$V17:$AE17),0)=1,50%,OR(IF($C18,RANK(AD17,$V17:$AE17),0)=2,IF($C18,RANK(AD17,$V17:$AE17),0)=3),25%),0),AO17)</f>
        <v>0</v>
      </c>
      <c r="AP18" s="33" cm="1">
        <f t="array" ref="AP18">IF($C18,IFERROR(_xlfn.IFS(IF($C18,RANK(AE17,$V17:$AE17),0)=1,50%,OR(IF($C18,RANK(AE17,$V17:$AE17),0)=2,IF($C18,RANK(AE17,$V17:$AE17),0)=3),25%),0),AP17)</f>
        <v>0</v>
      </c>
      <c r="AR18" s="33">
        <f t="shared" si="12"/>
        <v>0</v>
      </c>
      <c r="AS18" s="33">
        <f t="shared" si="13"/>
        <v>0.5</v>
      </c>
      <c r="AT18" s="33">
        <f t="shared" si="14"/>
        <v>0.25</v>
      </c>
      <c r="AU18" s="33">
        <f t="shared" si="15"/>
        <v>0</v>
      </c>
      <c r="AV18" s="33">
        <f t="shared" si="16"/>
        <v>0</v>
      </c>
      <c r="AW18" s="33">
        <f t="shared" si="17"/>
        <v>0</v>
      </c>
      <c r="AX18" s="33">
        <f t="shared" si="18"/>
        <v>0</v>
      </c>
      <c r="AY18" s="33">
        <f t="shared" si="19"/>
        <v>0.25</v>
      </c>
      <c r="AZ18" s="33">
        <f t="shared" si="20"/>
        <v>0</v>
      </c>
      <c r="BA18" s="33">
        <f t="shared" si="21"/>
        <v>0</v>
      </c>
      <c r="BC18" s="35">
        <f t="shared" si="33"/>
        <v>1.2071029529130195E-2</v>
      </c>
      <c r="BD18" s="35">
        <f t="shared" si="23"/>
        <v>-7.7232331781632579E-3</v>
      </c>
      <c r="BE18" s="35">
        <f t="shared" si="24"/>
        <v>1.2138557189381283E-2</v>
      </c>
      <c r="BF18" s="35">
        <f t="shared" si="25"/>
        <v>4.2272906016516121E-3</v>
      </c>
      <c r="BG18" s="35">
        <f t="shared" si="26"/>
        <v>-6.685179471356606E-3</v>
      </c>
      <c r="BH18" s="35">
        <f t="shared" si="27"/>
        <v>4.037296933576906E-3</v>
      </c>
      <c r="BI18" s="35">
        <f t="shared" si="28"/>
        <v>-1.3470605215048614E-2</v>
      </c>
      <c r="BJ18" s="35">
        <f t="shared" si="29"/>
        <v>-7.3429951690822115E-3</v>
      </c>
      <c r="BK18" s="35">
        <f t="shared" si="30"/>
        <v>6.7507197458551715E-3</v>
      </c>
      <c r="BL18" s="35">
        <f t="shared" si="31"/>
        <v>5.6174238691240053E-3</v>
      </c>
      <c r="BM18" s="36"/>
      <c r="BN18" s="33"/>
      <c r="BO18" s="37"/>
    </row>
    <row r="19" spans="1:67" x14ac:dyDescent="0.25">
      <c r="A19" s="2">
        <f t="shared" si="22"/>
        <v>43851</v>
      </c>
      <c r="B19" s="2" t="b">
        <f t="shared" si="10"/>
        <v>0</v>
      </c>
      <c r="C19" s="2" t="b">
        <f t="shared" si="11"/>
        <v>0</v>
      </c>
      <c r="D19">
        <f>VLOOKUP($A19,index_level_solactive!$A:$B,2,0)</f>
        <v>97.82</v>
      </c>
      <c r="E19" s="31">
        <f t="shared" si="34"/>
        <v>1.6383370878558789E-3</v>
      </c>
      <c r="F19" s="56">
        <f t="shared" si="35"/>
        <v>-1.4169827615950759E-4</v>
      </c>
      <c r="G19" s="32">
        <f t="shared" si="36"/>
        <v>4.1007750208493121E-2</v>
      </c>
      <c r="H19" s="33">
        <f t="shared" si="37"/>
        <v>97.7789922497915</v>
      </c>
      <c r="I19" s="31">
        <f t="shared" si="32"/>
        <v>1.7800353640154698E-3</v>
      </c>
      <c r="K19">
        <f>IFERROR(INDEX(data_sources!$A:$K,MATCH($A19,data_sources!$A:$A,0),MATCH(K$2,data_sources!$A$1:$K$1,0)),K18)</f>
        <v>98.97</v>
      </c>
      <c r="L19">
        <f>IFERROR(INDEX(data_sources!$A:$K,MATCH($A19,data_sources!$A:$A,0),MATCH(L$2,data_sources!$A$1:$K$1,0)),L18)</f>
        <v>94.17</v>
      </c>
      <c r="M19">
        <f>IFERROR(INDEX(data_sources!$A:$K,MATCH($A19,data_sources!$A:$A,0),MATCH(M$2,data_sources!$A$1:$K$1,0)),M18)</f>
        <v>101.99</v>
      </c>
      <c r="N19">
        <f>IFERROR(INDEX(data_sources!$A:$K,MATCH($A19,data_sources!$A:$A,0),MATCH(N$2,data_sources!$A$1:$K$1,0)),N18)</f>
        <v>100.91</v>
      </c>
      <c r="O19">
        <f>IFERROR(INDEX(data_sources!$A:$K,MATCH($A19,data_sources!$A:$A,0),MATCH(O$2,data_sources!$A$1:$K$1,0)),O18)</f>
        <v>98.07</v>
      </c>
      <c r="P19">
        <f>IFERROR(INDEX(data_sources!$A:$K,MATCH($A19,data_sources!$A:$A,0),MATCH(P$2,data_sources!$A$1:$K$1,0)),P18)</f>
        <v>102.93</v>
      </c>
      <c r="Q19">
        <f>IFERROR(INDEX(data_sources!$A:$K,MATCH($A19,data_sources!$A:$A,0),MATCH(Q$2,data_sources!$A$1:$K$1,0)),Q18)</f>
        <v>104.4</v>
      </c>
      <c r="R19">
        <f>IFERROR(INDEX(data_sources!$A:$K,MATCH($A19,data_sources!$A:$A,0),MATCH(R$2,data_sources!$A$1:$K$1,0)),R18)</f>
        <v>103.21</v>
      </c>
      <c r="S19">
        <f>IFERROR(INDEX(data_sources!$A:$K,MATCH($A19,data_sources!$A:$A,0),MATCH(S$2,data_sources!$A$1:$K$1,0)),S18)</f>
        <v>101.61</v>
      </c>
      <c r="T19">
        <f>IFERROR(INDEX(data_sources!$A:$K,MATCH($A19,data_sources!$A:$A,0),MATCH(T$2,data_sources!$A$1:$K$1,0)),T18)</f>
        <v>100.8</v>
      </c>
      <c r="V19" s="34">
        <f t="shared" si="0"/>
        <v>98970</v>
      </c>
      <c r="W19" s="34">
        <f t="shared" si="1"/>
        <v>94170</v>
      </c>
      <c r="X19" s="34">
        <f t="shared" si="2"/>
        <v>101990</v>
      </c>
      <c r="Y19" s="34">
        <f t="shared" si="3"/>
        <v>100910</v>
      </c>
      <c r="Z19" s="34">
        <f t="shared" si="4"/>
        <v>98070</v>
      </c>
      <c r="AA19" s="34">
        <f t="shared" si="5"/>
        <v>102930</v>
      </c>
      <c r="AB19" s="34">
        <f t="shared" si="6"/>
        <v>104400</v>
      </c>
      <c r="AC19" s="34">
        <f t="shared" si="7"/>
        <v>103210</v>
      </c>
      <c r="AD19" s="34">
        <f t="shared" si="8"/>
        <v>101610</v>
      </c>
      <c r="AE19" s="34">
        <f t="shared" si="9"/>
        <v>100800</v>
      </c>
      <c r="AG19" s="33" cm="1">
        <f t="array" ref="AG19">IF($C19,IFERROR(_xlfn.IFS(IF($C19,RANK(V18,$V18:$AE18),0)=1,50%,OR(IF($C19,RANK(V18,$V18:$AE18),0)=2,IF($C19,RANK(V18,$V18:$AE18),0)=3),25%),0),AG18)</f>
        <v>0</v>
      </c>
      <c r="AH19" s="33" cm="1">
        <f t="array" ref="AH19">IF($C19,IFERROR(_xlfn.IFS(IF($C19,RANK(W18,$V18:$AE18),0)=1,50%,OR(IF($C19,RANK(W18,$V18:$AE18),0)=2,IF($C19,RANK(W18,$V18:$AE18),0)=3),25%),0),AH18)</f>
        <v>0.5</v>
      </c>
      <c r="AI19" s="33" cm="1">
        <f t="array" ref="AI19">IF($C19,IFERROR(_xlfn.IFS(IF($C19,RANK(X18,$V18:$AE18),0)=1,50%,OR(IF($C19,RANK(X18,$V18:$AE18),0)=2,IF($C19,RANK(X18,$V18:$AE18),0)=3),25%),0),AI18)</f>
        <v>0.25</v>
      </c>
      <c r="AJ19" s="33" cm="1">
        <f t="array" ref="AJ19">IF($C19,IFERROR(_xlfn.IFS(IF($C19,RANK(Y18,$V18:$AE18),0)=1,50%,OR(IF($C19,RANK(Y18,$V18:$AE18),0)=2,IF($C19,RANK(Y18,$V18:$AE18),0)=3),25%),0),AJ18)</f>
        <v>0</v>
      </c>
      <c r="AK19" s="33" cm="1">
        <f t="array" ref="AK19">IF($C19,IFERROR(_xlfn.IFS(IF($C19,RANK(Z18,$V18:$AE18),0)=1,50%,OR(IF($C19,RANK(Z18,$V18:$AE18),0)=2,IF($C19,RANK(Z18,$V18:$AE18),0)=3),25%),0),AK18)</f>
        <v>0</v>
      </c>
      <c r="AL19" s="33" cm="1">
        <f t="array" ref="AL19">IF($C19,IFERROR(_xlfn.IFS(IF($C19,RANK(AA18,$V18:$AE18),0)=1,50%,OR(IF($C19,RANK(AA18,$V18:$AE18),0)=2,IF($C19,RANK(AA18,$V18:$AE18),0)=3),25%),0),AL18)</f>
        <v>0</v>
      </c>
      <c r="AM19" s="33" cm="1">
        <f t="array" ref="AM19">IF($C19,IFERROR(_xlfn.IFS(IF($C19,RANK(AB18,$V18:$AE18),0)=1,50%,OR(IF($C19,RANK(AB18,$V18:$AE18),0)=2,IF($C19,RANK(AB18,$V18:$AE18),0)=3),25%),0),AM18)</f>
        <v>0</v>
      </c>
      <c r="AN19" s="33" cm="1">
        <f t="array" ref="AN19">IF($C19,IFERROR(_xlfn.IFS(IF($C19,RANK(AC18,$V18:$AE18),0)=1,50%,OR(IF($C19,RANK(AC18,$V18:$AE18),0)=2,IF($C19,RANK(AC18,$V18:$AE18),0)=3),25%),0),AN18)</f>
        <v>0.25</v>
      </c>
      <c r="AO19" s="33" cm="1">
        <f t="array" ref="AO19">IF($C19,IFERROR(_xlfn.IFS(IF($C19,RANK(AD18,$V18:$AE18),0)=1,50%,OR(IF($C19,RANK(AD18,$V18:$AE18),0)=2,IF($C19,RANK(AD18,$V18:$AE18),0)=3),25%),0),AO18)</f>
        <v>0</v>
      </c>
      <c r="AP19" s="33" cm="1">
        <f t="array" ref="AP19">IF($C19,IFERROR(_xlfn.IFS(IF($C19,RANK(AE18,$V18:$AE18),0)=1,50%,OR(IF($C19,RANK(AE18,$V18:$AE18),0)=2,IF($C19,RANK(AE18,$V18:$AE18),0)=3),25%),0),AP18)</f>
        <v>0</v>
      </c>
      <c r="AR19" s="33">
        <f t="shared" si="12"/>
        <v>0</v>
      </c>
      <c r="AS19" s="33">
        <f t="shared" si="13"/>
        <v>0.5</v>
      </c>
      <c r="AT19" s="33">
        <f t="shared" si="14"/>
        <v>0.25</v>
      </c>
      <c r="AU19" s="33">
        <f t="shared" si="15"/>
        <v>0</v>
      </c>
      <c r="AV19" s="33">
        <f t="shared" si="16"/>
        <v>0</v>
      </c>
      <c r="AW19" s="33">
        <f t="shared" si="17"/>
        <v>0</v>
      </c>
      <c r="AX19" s="33">
        <f t="shared" si="18"/>
        <v>0</v>
      </c>
      <c r="AY19" s="33">
        <f t="shared" si="19"/>
        <v>0.25</v>
      </c>
      <c r="AZ19" s="33">
        <f t="shared" si="20"/>
        <v>0</v>
      </c>
      <c r="BA19" s="33">
        <f t="shared" si="21"/>
        <v>0</v>
      </c>
      <c r="BC19" s="35">
        <f t="shared" si="33"/>
        <v>-2.4445539674716632E-2</v>
      </c>
      <c r="BD19" s="35">
        <f t="shared" si="23"/>
        <v>4.0516046486831492E-3</v>
      </c>
      <c r="BE19" s="35">
        <f t="shared" si="24"/>
        <v>-5.5577223088923988E-3</v>
      </c>
      <c r="BF19" s="35">
        <f t="shared" si="25"/>
        <v>-1.2139011257954024E-2</v>
      </c>
      <c r="BG19" s="35">
        <f t="shared" si="26"/>
        <v>1.5427624767032411E-2</v>
      </c>
      <c r="BH19" s="35">
        <f t="shared" si="27"/>
        <v>-1.4552417424605002E-2</v>
      </c>
      <c r="BI19" s="35">
        <f t="shared" si="28"/>
        <v>1.8238564322637263E-2</v>
      </c>
      <c r="BJ19" s="35">
        <f t="shared" si="29"/>
        <v>4.5746544675879797E-3</v>
      </c>
      <c r="BK19" s="35">
        <f t="shared" si="30"/>
        <v>1.9721920915096725E-3</v>
      </c>
      <c r="BL19" s="35">
        <f t="shared" si="31"/>
        <v>-1.2152097216777791E-2</v>
      </c>
      <c r="BM19" s="36"/>
      <c r="BN19" s="33"/>
      <c r="BO19" s="37"/>
    </row>
    <row r="20" spans="1:67" x14ac:dyDescent="0.25">
      <c r="A20" s="2">
        <f t="shared" si="22"/>
        <v>43852</v>
      </c>
      <c r="B20" s="2" t="b">
        <f t="shared" si="10"/>
        <v>0</v>
      </c>
      <c r="C20" s="2" t="b">
        <f t="shared" si="11"/>
        <v>0</v>
      </c>
      <c r="D20">
        <f>VLOOKUP($A20,index_level_solactive!$A:$B,2,0)</f>
        <v>98</v>
      </c>
      <c r="E20" s="31">
        <f t="shared" si="34"/>
        <v>1.8401144960131788E-3</v>
      </c>
      <c r="F20" s="56">
        <f t="shared" si="35"/>
        <v>-2.1896489905981475E-4</v>
      </c>
      <c r="G20" s="32">
        <f t="shared" si="36"/>
        <v>1.9673041995957874E-2</v>
      </c>
      <c r="H20" s="33">
        <f t="shared" si="37"/>
        <v>97.980326958004042</v>
      </c>
      <c r="I20" s="31">
        <f t="shared" si="32"/>
        <v>2.059079395073049E-3</v>
      </c>
      <c r="K20">
        <f>IFERROR(INDEX(data_sources!$A:$K,MATCH($A20,data_sources!$A:$A,0),MATCH(K$2,data_sources!$A$1:$K$1,0)),K19)</f>
        <v>100.46</v>
      </c>
      <c r="L20">
        <f>IFERROR(INDEX(data_sources!$A:$K,MATCH($A20,data_sources!$A:$A,0),MATCH(L$2,data_sources!$A$1:$K$1,0)),L19)</f>
        <v>94.8</v>
      </c>
      <c r="M20">
        <f>IFERROR(INDEX(data_sources!$A:$K,MATCH($A20,data_sources!$A:$A,0),MATCH(M$2,data_sources!$A$1:$K$1,0)),M19)</f>
        <v>101.08</v>
      </c>
      <c r="N20">
        <f>IFERROR(INDEX(data_sources!$A:$K,MATCH($A20,data_sources!$A:$A,0),MATCH(N$2,data_sources!$A$1:$K$1,0)),N19)</f>
        <v>101.32</v>
      </c>
      <c r="O20">
        <f>IFERROR(INDEX(data_sources!$A:$K,MATCH($A20,data_sources!$A:$A,0),MATCH(O$2,data_sources!$A$1:$K$1,0)),O19)</f>
        <v>98.2</v>
      </c>
      <c r="P20">
        <f>IFERROR(INDEX(data_sources!$A:$K,MATCH($A20,data_sources!$A:$A,0),MATCH(P$2,data_sources!$A$1:$K$1,0)),P19)</f>
        <v>102.49</v>
      </c>
      <c r="Q20">
        <f>IFERROR(INDEX(data_sources!$A:$K,MATCH($A20,data_sources!$A:$A,0),MATCH(Q$2,data_sources!$A$1:$K$1,0)),Q19)</f>
        <v>103.93</v>
      </c>
      <c r="R20">
        <f>IFERROR(INDEX(data_sources!$A:$K,MATCH($A20,data_sources!$A:$A,0),MATCH(R$2,data_sources!$A$1:$K$1,0)),R19)</f>
        <v>103.6</v>
      </c>
      <c r="S20">
        <f>IFERROR(INDEX(data_sources!$A:$K,MATCH($A20,data_sources!$A:$A,0),MATCH(S$2,data_sources!$A$1:$K$1,0)),S19)</f>
        <v>100.52</v>
      </c>
      <c r="T20">
        <f>IFERROR(INDEX(data_sources!$A:$K,MATCH($A20,data_sources!$A:$A,0),MATCH(T$2,data_sources!$A$1:$K$1,0)),T19)</f>
        <v>102.25</v>
      </c>
      <c r="V20" s="34">
        <f t="shared" si="0"/>
        <v>100460</v>
      </c>
      <c r="W20" s="34">
        <f t="shared" si="1"/>
        <v>94800</v>
      </c>
      <c r="X20" s="34">
        <f t="shared" si="2"/>
        <v>101080</v>
      </c>
      <c r="Y20" s="34">
        <f t="shared" si="3"/>
        <v>101320</v>
      </c>
      <c r="Z20" s="34">
        <f t="shared" si="4"/>
        <v>98200</v>
      </c>
      <c r="AA20" s="34">
        <f t="shared" si="5"/>
        <v>102490</v>
      </c>
      <c r="AB20" s="34">
        <f t="shared" si="6"/>
        <v>103930</v>
      </c>
      <c r="AC20" s="34">
        <f t="shared" si="7"/>
        <v>103600</v>
      </c>
      <c r="AD20" s="34">
        <f t="shared" si="8"/>
        <v>100520</v>
      </c>
      <c r="AE20" s="34">
        <f t="shared" si="9"/>
        <v>102250</v>
      </c>
      <c r="AG20" s="33" cm="1">
        <f t="array" ref="AG20">IF($C20,IFERROR(_xlfn.IFS(IF($C20,RANK(V19,$V19:$AE19),0)=1,50%,OR(IF($C20,RANK(V19,$V19:$AE19),0)=2,IF($C20,RANK(V19,$V19:$AE19),0)=3),25%),0),AG19)</f>
        <v>0</v>
      </c>
      <c r="AH20" s="33" cm="1">
        <f t="array" ref="AH20">IF($C20,IFERROR(_xlfn.IFS(IF($C20,RANK(W19,$V19:$AE19),0)=1,50%,OR(IF($C20,RANK(W19,$V19:$AE19),0)=2,IF($C20,RANK(W19,$V19:$AE19),0)=3),25%),0),AH19)</f>
        <v>0.5</v>
      </c>
      <c r="AI20" s="33" cm="1">
        <f t="array" ref="AI20">IF($C20,IFERROR(_xlfn.IFS(IF($C20,RANK(X19,$V19:$AE19),0)=1,50%,OR(IF($C20,RANK(X19,$V19:$AE19),0)=2,IF($C20,RANK(X19,$V19:$AE19),0)=3),25%),0),AI19)</f>
        <v>0.25</v>
      </c>
      <c r="AJ20" s="33" cm="1">
        <f t="array" ref="AJ20">IF($C20,IFERROR(_xlfn.IFS(IF($C20,RANK(Y19,$V19:$AE19),0)=1,50%,OR(IF($C20,RANK(Y19,$V19:$AE19),0)=2,IF($C20,RANK(Y19,$V19:$AE19),0)=3),25%),0),AJ19)</f>
        <v>0</v>
      </c>
      <c r="AK20" s="33" cm="1">
        <f t="array" ref="AK20">IF($C20,IFERROR(_xlfn.IFS(IF($C20,RANK(Z19,$V19:$AE19),0)=1,50%,OR(IF($C20,RANK(Z19,$V19:$AE19),0)=2,IF($C20,RANK(Z19,$V19:$AE19),0)=3),25%),0),AK19)</f>
        <v>0</v>
      </c>
      <c r="AL20" s="33" cm="1">
        <f t="array" ref="AL20">IF($C20,IFERROR(_xlfn.IFS(IF($C20,RANK(AA19,$V19:$AE19),0)=1,50%,OR(IF($C20,RANK(AA19,$V19:$AE19),0)=2,IF($C20,RANK(AA19,$V19:$AE19),0)=3),25%),0),AL19)</f>
        <v>0</v>
      </c>
      <c r="AM20" s="33" cm="1">
        <f t="array" ref="AM20">IF($C20,IFERROR(_xlfn.IFS(IF($C20,RANK(AB19,$V19:$AE19),0)=1,50%,OR(IF($C20,RANK(AB19,$V19:$AE19),0)=2,IF($C20,RANK(AB19,$V19:$AE19),0)=3),25%),0),AM19)</f>
        <v>0</v>
      </c>
      <c r="AN20" s="33" cm="1">
        <f t="array" ref="AN20">IF($C20,IFERROR(_xlfn.IFS(IF($C20,RANK(AC19,$V19:$AE19),0)=1,50%,OR(IF($C20,RANK(AC19,$V19:$AE19),0)=2,IF($C20,RANK(AC19,$V19:$AE19),0)=3),25%),0),AN19)</f>
        <v>0.25</v>
      </c>
      <c r="AO20" s="33" cm="1">
        <f t="array" ref="AO20">IF($C20,IFERROR(_xlfn.IFS(IF($C20,RANK(AD19,$V19:$AE19),0)=1,50%,OR(IF($C20,RANK(AD19,$V19:$AE19),0)=2,IF($C20,RANK(AD19,$V19:$AE19),0)=3),25%),0),AO19)</f>
        <v>0</v>
      </c>
      <c r="AP20" s="33" cm="1">
        <f t="array" ref="AP20">IF($C20,IFERROR(_xlfn.IFS(IF($C20,RANK(AE19,$V19:$AE19),0)=1,50%,OR(IF($C20,RANK(AE19,$V19:$AE19),0)=2,IF($C20,RANK(AE19,$V19:$AE19),0)=3),25%),0),AP19)</f>
        <v>0</v>
      </c>
      <c r="AR20" s="33">
        <f t="shared" si="12"/>
        <v>0</v>
      </c>
      <c r="AS20" s="33">
        <f t="shared" si="13"/>
        <v>0.5</v>
      </c>
      <c r="AT20" s="33">
        <f t="shared" si="14"/>
        <v>0.25</v>
      </c>
      <c r="AU20" s="33">
        <f t="shared" si="15"/>
        <v>0</v>
      </c>
      <c r="AV20" s="33">
        <f t="shared" si="16"/>
        <v>0</v>
      </c>
      <c r="AW20" s="33">
        <f t="shared" si="17"/>
        <v>0</v>
      </c>
      <c r="AX20" s="33">
        <f t="shared" si="18"/>
        <v>0</v>
      </c>
      <c r="AY20" s="33">
        <f t="shared" si="19"/>
        <v>0.25</v>
      </c>
      <c r="AZ20" s="33">
        <f t="shared" si="20"/>
        <v>0</v>
      </c>
      <c r="BA20" s="33">
        <f t="shared" si="21"/>
        <v>0</v>
      </c>
      <c r="BC20" s="35">
        <f t="shared" si="33"/>
        <v>1.5055067192078386E-2</v>
      </c>
      <c r="BD20" s="35">
        <f t="shared" si="23"/>
        <v>6.6900286715514401E-3</v>
      </c>
      <c r="BE20" s="35">
        <f t="shared" si="24"/>
        <v>-8.9224433768015921E-3</v>
      </c>
      <c r="BF20" s="35">
        <f t="shared" si="25"/>
        <v>4.0630264592209642E-3</v>
      </c>
      <c r="BG20" s="35">
        <f t="shared" si="26"/>
        <v>1.3255837666974468E-3</v>
      </c>
      <c r="BH20" s="35">
        <f t="shared" si="27"/>
        <v>-4.2747498299816611E-3</v>
      </c>
      <c r="BI20" s="35">
        <f t="shared" si="28"/>
        <v>-4.5019157088121986E-3</v>
      </c>
      <c r="BJ20" s="35">
        <f t="shared" si="29"/>
        <v>3.778703613990908E-3</v>
      </c>
      <c r="BK20" s="35">
        <f t="shared" si="30"/>
        <v>-1.0727290621001861E-2</v>
      </c>
      <c r="BL20" s="35">
        <f t="shared" si="31"/>
        <v>1.4384920634920695E-2</v>
      </c>
      <c r="BM20" s="36"/>
      <c r="BN20" s="33"/>
      <c r="BO20" s="37"/>
    </row>
    <row r="21" spans="1:67" x14ac:dyDescent="0.25">
      <c r="A21" s="2">
        <f t="shared" si="22"/>
        <v>43853</v>
      </c>
      <c r="B21" s="2" t="b">
        <f t="shared" si="10"/>
        <v>0</v>
      </c>
      <c r="C21" s="2" t="b">
        <f t="shared" si="11"/>
        <v>0</v>
      </c>
      <c r="D21">
        <f>VLOOKUP($A21,index_level_solactive!$A:$B,2,0)</f>
        <v>98.51</v>
      </c>
      <c r="E21" s="31">
        <f>D21/D20-1</f>
        <v>5.2040816326530681E-3</v>
      </c>
      <c r="F21" s="56">
        <f t="shared" si="35"/>
        <v>1.0890527876616929E-5</v>
      </c>
      <c r="G21" s="32">
        <f t="shared" si="36"/>
        <v>2.0842479594563201E-2</v>
      </c>
      <c r="H21" s="33">
        <f t="shared" si="37"/>
        <v>98.489157520405442</v>
      </c>
      <c r="I21" s="31">
        <f t="shared" si="32"/>
        <v>5.1931911047764512E-3</v>
      </c>
      <c r="K21">
        <f>IFERROR(INDEX(data_sources!$A:$K,MATCH($A21,data_sources!$A:$A,0),MATCH(K$2,data_sources!$A$1:$K$1,0)),K20)</f>
        <v>100.13</v>
      </c>
      <c r="L21">
        <f>IFERROR(INDEX(data_sources!$A:$K,MATCH($A21,data_sources!$A:$A,0),MATCH(L$2,data_sources!$A$1:$K$1,0)),L20)</f>
        <v>95.42</v>
      </c>
      <c r="M21">
        <f>IFERROR(INDEX(data_sources!$A:$K,MATCH($A21,data_sources!$A:$A,0),MATCH(M$2,data_sources!$A$1:$K$1,0)),M20)</f>
        <v>101.76</v>
      </c>
      <c r="N21">
        <f>IFERROR(INDEX(data_sources!$A:$K,MATCH($A21,data_sources!$A:$A,0),MATCH(N$2,data_sources!$A$1:$K$1,0)),N20)</f>
        <v>101.19</v>
      </c>
      <c r="O21">
        <f>IFERROR(INDEX(data_sources!$A:$K,MATCH($A21,data_sources!$A:$A,0),MATCH(O$2,data_sources!$A$1:$K$1,0)),O20)</f>
        <v>96.42</v>
      </c>
      <c r="P21">
        <f>IFERROR(INDEX(data_sources!$A:$K,MATCH($A21,data_sources!$A:$A,0),MATCH(P$2,data_sources!$A$1:$K$1,0)),P20)</f>
        <v>101.21</v>
      </c>
      <c r="Q21">
        <f>IFERROR(INDEX(data_sources!$A:$K,MATCH($A21,data_sources!$A:$A,0),MATCH(Q$2,data_sources!$A$1:$K$1,0)),Q20)</f>
        <v>104.77</v>
      </c>
      <c r="R21">
        <f>IFERROR(INDEX(data_sources!$A:$K,MATCH($A21,data_sources!$A:$A,0),MATCH(R$2,data_sources!$A$1:$K$1,0)),R20)</f>
        <v>103.7</v>
      </c>
      <c r="S21">
        <f>IFERROR(INDEX(data_sources!$A:$K,MATCH($A21,data_sources!$A:$A,0),MATCH(S$2,data_sources!$A$1:$K$1,0)),S20)</f>
        <v>100.62</v>
      </c>
      <c r="T21">
        <f>IFERROR(INDEX(data_sources!$A:$K,MATCH($A21,data_sources!$A:$A,0),MATCH(T$2,data_sources!$A$1:$K$1,0)),T20)</f>
        <v>103.59</v>
      </c>
      <c r="V21" s="34">
        <f t="shared" si="0"/>
        <v>100130</v>
      </c>
      <c r="W21" s="34">
        <f t="shared" si="1"/>
        <v>95420</v>
      </c>
      <c r="X21" s="34">
        <f t="shared" si="2"/>
        <v>101760</v>
      </c>
      <c r="Y21" s="34">
        <f t="shared" si="3"/>
        <v>101190</v>
      </c>
      <c r="Z21" s="34">
        <f t="shared" si="4"/>
        <v>96420</v>
      </c>
      <c r="AA21" s="34">
        <f t="shared" si="5"/>
        <v>101210</v>
      </c>
      <c r="AB21" s="34">
        <f t="shared" si="6"/>
        <v>104770</v>
      </c>
      <c r="AC21" s="34">
        <f t="shared" si="7"/>
        <v>103700</v>
      </c>
      <c r="AD21" s="34">
        <f t="shared" si="8"/>
        <v>100620</v>
      </c>
      <c r="AE21" s="34">
        <f t="shared" si="9"/>
        <v>103590</v>
      </c>
      <c r="AG21" s="33" cm="1">
        <f t="array" ref="AG21">IF($C21,IFERROR(_xlfn.IFS(IF($C21,RANK(V20,$V20:$AE20),0)=1,50%,OR(IF($C21,RANK(V20,$V20:$AE20),0)=2,IF($C21,RANK(V20,$V20:$AE20),0)=3),25%),0),AG20)</f>
        <v>0</v>
      </c>
      <c r="AH21" s="33" cm="1">
        <f t="array" ref="AH21">IF($C21,IFERROR(_xlfn.IFS(IF($C21,RANK(W20,$V20:$AE20),0)=1,50%,OR(IF($C21,RANK(W20,$V20:$AE20),0)=2,IF($C21,RANK(W20,$V20:$AE20),0)=3),25%),0),AH20)</f>
        <v>0.5</v>
      </c>
      <c r="AI21" s="33" cm="1">
        <f t="array" ref="AI21">IF($C21,IFERROR(_xlfn.IFS(IF($C21,RANK(X20,$V20:$AE20),0)=1,50%,OR(IF($C21,RANK(X20,$V20:$AE20),0)=2,IF($C21,RANK(X20,$V20:$AE20),0)=3),25%),0),AI20)</f>
        <v>0.25</v>
      </c>
      <c r="AJ21" s="33" cm="1">
        <f t="array" ref="AJ21">IF($C21,IFERROR(_xlfn.IFS(IF($C21,RANK(Y20,$V20:$AE20),0)=1,50%,OR(IF($C21,RANK(Y20,$V20:$AE20),0)=2,IF($C21,RANK(Y20,$V20:$AE20),0)=3),25%),0),AJ20)</f>
        <v>0</v>
      </c>
      <c r="AK21" s="33" cm="1">
        <f t="array" ref="AK21">IF($C21,IFERROR(_xlfn.IFS(IF($C21,RANK(Z20,$V20:$AE20),0)=1,50%,OR(IF($C21,RANK(Z20,$V20:$AE20),0)=2,IF($C21,RANK(Z20,$V20:$AE20),0)=3),25%),0),AK20)</f>
        <v>0</v>
      </c>
      <c r="AL21" s="33" cm="1">
        <f t="array" ref="AL21">IF($C21,IFERROR(_xlfn.IFS(IF($C21,RANK(AA20,$V20:$AE20),0)=1,50%,OR(IF($C21,RANK(AA20,$V20:$AE20),0)=2,IF($C21,RANK(AA20,$V20:$AE20),0)=3),25%),0),AL20)</f>
        <v>0</v>
      </c>
      <c r="AM21" s="33" cm="1">
        <f t="array" ref="AM21">IF($C21,IFERROR(_xlfn.IFS(IF($C21,RANK(AB20,$V20:$AE20),0)=1,50%,OR(IF($C21,RANK(AB20,$V20:$AE20),0)=2,IF($C21,RANK(AB20,$V20:$AE20),0)=3),25%),0),AM20)</f>
        <v>0</v>
      </c>
      <c r="AN21" s="33" cm="1">
        <f t="array" ref="AN21">IF($C21,IFERROR(_xlfn.IFS(IF($C21,RANK(AC20,$V20:$AE20),0)=1,50%,OR(IF($C21,RANK(AC20,$V20:$AE20),0)=2,IF($C21,RANK(AC20,$V20:$AE20),0)=3),25%),0),AN20)</f>
        <v>0.25</v>
      </c>
      <c r="AO21" s="33" cm="1">
        <f t="array" ref="AO21">IF($C21,IFERROR(_xlfn.IFS(IF($C21,RANK(AD20,$V20:$AE20),0)=1,50%,OR(IF($C21,RANK(AD20,$V20:$AE20),0)=2,IF($C21,RANK(AD20,$V20:$AE20),0)=3),25%),0),AO20)</f>
        <v>0</v>
      </c>
      <c r="AP21" s="33" cm="1">
        <f t="array" ref="AP21">IF($C21,IFERROR(_xlfn.IFS(IF($C21,RANK(AE20,$V20:$AE20),0)=1,50%,OR(IF($C21,RANK(AE20,$V20:$AE20),0)=2,IF($C21,RANK(AE20,$V20:$AE20),0)=3),25%),0),AP20)</f>
        <v>0</v>
      </c>
      <c r="AR21" s="33">
        <f t="shared" si="12"/>
        <v>0</v>
      </c>
      <c r="AS21" s="33">
        <f t="shared" si="13"/>
        <v>0.5</v>
      </c>
      <c r="AT21" s="33">
        <f t="shared" si="14"/>
        <v>0.25</v>
      </c>
      <c r="AU21" s="33">
        <f t="shared" si="15"/>
        <v>0</v>
      </c>
      <c r="AV21" s="33">
        <f t="shared" si="16"/>
        <v>0</v>
      </c>
      <c r="AW21" s="33">
        <f t="shared" si="17"/>
        <v>0</v>
      </c>
      <c r="AX21" s="33">
        <f t="shared" si="18"/>
        <v>0</v>
      </c>
      <c r="AY21" s="33">
        <f t="shared" si="19"/>
        <v>0.25</v>
      </c>
      <c r="AZ21" s="33">
        <f t="shared" si="20"/>
        <v>0</v>
      </c>
      <c r="BA21" s="33">
        <f t="shared" si="21"/>
        <v>0</v>
      </c>
      <c r="BC21" s="35">
        <f t="shared" si="33"/>
        <v>-3.2848895082620011E-3</v>
      </c>
      <c r="BD21" s="35">
        <f t="shared" si="23"/>
        <v>6.5400843881857629E-3</v>
      </c>
      <c r="BE21" s="35">
        <f t="shared" si="24"/>
        <v>6.7273446774831491E-3</v>
      </c>
      <c r="BF21" s="35">
        <f t="shared" si="25"/>
        <v>-1.2830635609948349E-3</v>
      </c>
      <c r="BG21" s="35">
        <f t="shared" si="26"/>
        <v>-1.8126272912423635E-2</v>
      </c>
      <c r="BH21" s="35">
        <f t="shared" si="27"/>
        <v>-1.2489023319348203E-2</v>
      </c>
      <c r="BI21" s="35">
        <f t="shared" si="28"/>
        <v>8.082363129028991E-3</v>
      </c>
      <c r="BJ21" s="35">
        <f t="shared" si="29"/>
        <v>9.6525096525112986E-4</v>
      </c>
      <c r="BK21" s="35">
        <f t="shared" si="30"/>
        <v>9.9482690011942765E-4</v>
      </c>
      <c r="BL21" s="35">
        <f t="shared" si="31"/>
        <v>1.3105134474327595E-2</v>
      </c>
      <c r="BM21" s="36"/>
      <c r="BN21" s="33"/>
      <c r="BO21" s="37"/>
    </row>
    <row r="22" spans="1:67" x14ac:dyDescent="0.25">
      <c r="A22" s="2">
        <f t="shared" si="22"/>
        <v>43854</v>
      </c>
      <c r="B22" s="2" t="b">
        <f t="shared" si="10"/>
        <v>0</v>
      </c>
      <c r="C22" s="2" t="b">
        <f t="shared" si="11"/>
        <v>0</v>
      </c>
      <c r="D22">
        <f>VLOOKUP($A22,index_level_solactive!$A:$B,2,0)</f>
        <v>98.13</v>
      </c>
      <c r="E22" s="31">
        <f t="shared" si="34"/>
        <v>-3.8574763983353355E-3</v>
      </c>
      <c r="F22" s="56">
        <f t="shared" si="35"/>
        <v>-1.5156675780325646E-4</v>
      </c>
      <c r="G22" s="32">
        <f t="shared" si="36"/>
        <v>5.8343979373063348E-3</v>
      </c>
      <c r="H22" s="33">
        <f t="shared" si="37"/>
        <v>98.124165602062689</v>
      </c>
      <c r="I22" s="31">
        <f t="shared" si="32"/>
        <v>-3.7059096405320791E-3</v>
      </c>
      <c r="K22">
        <f>IFERROR(INDEX(data_sources!$A:$K,MATCH($A22,data_sources!$A:$A,0),MATCH(K$2,data_sources!$A$1:$K$1,0)),K21)</f>
        <v>100.35</v>
      </c>
      <c r="L22">
        <f>IFERROR(INDEX(data_sources!$A:$K,MATCH($A22,data_sources!$A:$A,0),MATCH(L$2,data_sources!$A$1:$K$1,0)),L21)</f>
        <v>95.34</v>
      </c>
      <c r="M22">
        <f>IFERROR(INDEX(data_sources!$A:$K,MATCH($A22,data_sources!$A:$A,0),MATCH(M$2,data_sources!$A$1:$K$1,0)),M21)</f>
        <v>102.11</v>
      </c>
      <c r="N22">
        <f>IFERROR(INDEX(data_sources!$A:$K,MATCH($A22,data_sources!$A:$A,0),MATCH(N$2,data_sources!$A$1:$K$1,0)),N21)</f>
        <v>101.71</v>
      </c>
      <c r="O22">
        <f>IFERROR(INDEX(data_sources!$A:$K,MATCH($A22,data_sources!$A:$A,0),MATCH(O$2,data_sources!$A$1:$K$1,0)),O21)</f>
        <v>97.01</v>
      </c>
      <c r="P22">
        <f>IFERROR(INDEX(data_sources!$A:$K,MATCH($A22,data_sources!$A:$A,0),MATCH(P$2,data_sources!$A$1:$K$1,0)),P21)</f>
        <v>100.83</v>
      </c>
      <c r="Q22">
        <f>IFERROR(INDEX(data_sources!$A:$K,MATCH($A22,data_sources!$A:$A,0),MATCH(Q$2,data_sources!$A$1:$K$1,0)),Q21)</f>
        <v>104.97</v>
      </c>
      <c r="R22">
        <f>IFERROR(INDEX(data_sources!$A:$K,MATCH($A22,data_sources!$A:$A,0),MATCH(R$2,data_sources!$A$1:$K$1,0)),R21)</f>
        <v>101.98</v>
      </c>
      <c r="S22">
        <f>IFERROR(INDEX(data_sources!$A:$K,MATCH($A22,data_sources!$A:$A,0),MATCH(S$2,data_sources!$A$1:$K$1,0)),S21)</f>
        <v>99.71</v>
      </c>
      <c r="T22">
        <f>IFERROR(INDEX(data_sources!$A:$K,MATCH($A22,data_sources!$A:$A,0),MATCH(T$2,data_sources!$A$1:$K$1,0)),T21)</f>
        <v>103.66</v>
      </c>
      <c r="V22" s="34">
        <f t="shared" si="0"/>
        <v>100350</v>
      </c>
      <c r="W22" s="34">
        <f t="shared" si="1"/>
        <v>95340</v>
      </c>
      <c r="X22" s="34">
        <f t="shared" si="2"/>
        <v>102110</v>
      </c>
      <c r="Y22" s="34">
        <f t="shared" si="3"/>
        <v>101710</v>
      </c>
      <c r="Z22" s="34">
        <f t="shared" si="4"/>
        <v>97010</v>
      </c>
      <c r="AA22" s="34">
        <f t="shared" si="5"/>
        <v>100830</v>
      </c>
      <c r="AB22" s="34">
        <f t="shared" si="6"/>
        <v>104970</v>
      </c>
      <c r="AC22" s="34">
        <f t="shared" si="7"/>
        <v>101980</v>
      </c>
      <c r="AD22" s="34">
        <f t="shared" si="8"/>
        <v>99710</v>
      </c>
      <c r="AE22" s="34">
        <f t="shared" si="9"/>
        <v>103660</v>
      </c>
      <c r="AG22" s="33" cm="1">
        <f t="array" ref="AG22">IF($C22,IFERROR(_xlfn.IFS(IF($C22,RANK(V21,$V21:$AE21),0)=1,50%,OR(IF($C22,RANK(V21,$V21:$AE21),0)=2,IF($C22,RANK(V21,$V21:$AE21),0)=3),25%),0),AG21)</f>
        <v>0</v>
      </c>
      <c r="AH22" s="33" cm="1">
        <f t="array" ref="AH22">IF($C22,IFERROR(_xlfn.IFS(IF($C22,RANK(W21,$V21:$AE21),0)=1,50%,OR(IF($C22,RANK(W21,$V21:$AE21),0)=2,IF($C22,RANK(W21,$V21:$AE21),0)=3),25%),0),AH21)</f>
        <v>0.5</v>
      </c>
      <c r="AI22" s="33" cm="1">
        <f t="array" ref="AI22">IF($C22,IFERROR(_xlfn.IFS(IF($C22,RANK(X21,$V21:$AE21),0)=1,50%,OR(IF($C22,RANK(X21,$V21:$AE21),0)=2,IF($C22,RANK(X21,$V21:$AE21),0)=3),25%),0),AI21)</f>
        <v>0.25</v>
      </c>
      <c r="AJ22" s="33" cm="1">
        <f t="array" ref="AJ22">IF($C22,IFERROR(_xlfn.IFS(IF($C22,RANK(Y21,$V21:$AE21),0)=1,50%,OR(IF($C22,RANK(Y21,$V21:$AE21),0)=2,IF($C22,RANK(Y21,$V21:$AE21),0)=3),25%),0),AJ21)</f>
        <v>0</v>
      </c>
      <c r="AK22" s="33" cm="1">
        <f t="array" ref="AK22">IF($C22,IFERROR(_xlfn.IFS(IF($C22,RANK(Z21,$V21:$AE21),0)=1,50%,OR(IF($C22,RANK(Z21,$V21:$AE21),0)=2,IF($C22,RANK(Z21,$V21:$AE21),0)=3),25%),0),AK21)</f>
        <v>0</v>
      </c>
      <c r="AL22" s="33" cm="1">
        <f t="array" ref="AL22">IF($C22,IFERROR(_xlfn.IFS(IF($C22,RANK(AA21,$V21:$AE21),0)=1,50%,OR(IF($C22,RANK(AA21,$V21:$AE21),0)=2,IF($C22,RANK(AA21,$V21:$AE21),0)=3),25%),0),AL21)</f>
        <v>0</v>
      </c>
      <c r="AM22" s="33" cm="1">
        <f t="array" ref="AM22">IF($C22,IFERROR(_xlfn.IFS(IF($C22,RANK(AB21,$V21:$AE21),0)=1,50%,OR(IF($C22,RANK(AB21,$V21:$AE21),0)=2,IF($C22,RANK(AB21,$V21:$AE21),0)=3),25%),0),AM21)</f>
        <v>0</v>
      </c>
      <c r="AN22" s="33" cm="1">
        <f t="array" ref="AN22">IF($C22,IFERROR(_xlfn.IFS(IF($C22,RANK(AC21,$V21:$AE21),0)=1,50%,OR(IF($C22,RANK(AC21,$V21:$AE21),0)=2,IF($C22,RANK(AC21,$V21:$AE21),0)=3),25%),0),AN21)</f>
        <v>0.25</v>
      </c>
      <c r="AO22" s="33" cm="1">
        <f t="array" ref="AO22">IF($C22,IFERROR(_xlfn.IFS(IF($C22,RANK(AD21,$V21:$AE21),0)=1,50%,OR(IF($C22,RANK(AD21,$V21:$AE21),0)=2,IF($C22,RANK(AD21,$V21:$AE21),0)=3),25%),0),AO21)</f>
        <v>0</v>
      </c>
      <c r="AP22" s="33" cm="1">
        <f t="array" ref="AP22">IF($C22,IFERROR(_xlfn.IFS(IF($C22,RANK(AE21,$V21:$AE21),0)=1,50%,OR(IF($C22,RANK(AE21,$V21:$AE21),0)=2,IF($C22,RANK(AE21,$V21:$AE21),0)=3),25%),0),AP21)</f>
        <v>0</v>
      </c>
      <c r="AR22" s="33">
        <f t="shared" si="12"/>
        <v>0</v>
      </c>
      <c r="AS22" s="33">
        <f t="shared" si="13"/>
        <v>0.5</v>
      </c>
      <c r="AT22" s="33">
        <f t="shared" si="14"/>
        <v>0.25</v>
      </c>
      <c r="AU22" s="33">
        <f t="shared" si="15"/>
        <v>0</v>
      </c>
      <c r="AV22" s="33">
        <f t="shared" si="16"/>
        <v>0</v>
      </c>
      <c r="AW22" s="33">
        <f t="shared" si="17"/>
        <v>0</v>
      </c>
      <c r="AX22" s="33">
        <f t="shared" si="18"/>
        <v>0</v>
      </c>
      <c r="AY22" s="33">
        <f t="shared" si="19"/>
        <v>0.25</v>
      </c>
      <c r="AZ22" s="33">
        <f t="shared" si="20"/>
        <v>0</v>
      </c>
      <c r="BA22" s="33">
        <f t="shared" si="21"/>
        <v>0</v>
      </c>
      <c r="BC22" s="35">
        <f t="shared" si="33"/>
        <v>2.1971437131729221E-3</v>
      </c>
      <c r="BD22" s="35">
        <f t="shared" si="23"/>
        <v>-8.3839865856216722E-4</v>
      </c>
      <c r="BE22" s="35">
        <f t="shared" si="24"/>
        <v>3.4394654088050203E-3</v>
      </c>
      <c r="BF22" s="35">
        <f t="shared" si="25"/>
        <v>5.1388477122245035E-3</v>
      </c>
      <c r="BG22" s="35">
        <f t="shared" si="26"/>
        <v>6.1190624351794565E-3</v>
      </c>
      <c r="BH22" s="35">
        <f t="shared" si="27"/>
        <v>-3.7545697065506367E-3</v>
      </c>
      <c r="BI22" s="35">
        <f t="shared" si="28"/>
        <v>1.9089433998282779E-3</v>
      </c>
      <c r="BJ22" s="35">
        <f t="shared" si="29"/>
        <v>-1.6586306653809002E-2</v>
      </c>
      <c r="BK22" s="35">
        <f t="shared" si="30"/>
        <v>-9.0439276485788644E-3</v>
      </c>
      <c r="BL22" s="35">
        <f t="shared" si="31"/>
        <v>6.7574090163136091E-4</v>
      </c>
      <c r="BM22" s="36"/>
      <c r="BN22" s="33"/>
      <c r="BO22" s="37"/>
    </row>
    <row r="23" spans="1:67" x14ac:dyDescent="0.25">
      <c r="A23" s="2">
        <f t="shared" si="22"/>
        <v>43857</v>
      </c>
      <c r="B23" s="2" t="b">
        <f t="shared" si="10"/>
        <v>0</v>
      </c>
      <c r="C23" s="2" t="b">
        <f t="shared" si="11"/>
        <v>0</v>
      </c>
      <c r="D23">
        <f>VLOOKUP($A23,index_level_solactive!$A:$B,2,0)</f>
        <v>97.64</v>
      </c>
      <c r="E23" s="31">
        <f t="shared" si="34"/>
        <v>-4.9933761337001004E-3</v>
      </c>
      <c r="F23" s="56">
        <f t="shared" si="35"/>
        <v>-7.2445082069605427E-5</v>
      </c>
      <c r="G23" s="32">
        <f t="shared" si="36"/>
        <v>1.3033486361706537E-3</v>
      </c>
      <c r="H23" s="33">
        <f t="shared" si="37"/>
        <v>97.641303348636171</v>
      </c>
      <c r="I23" s="31">
        <f t="shared" si="32"/>
        <v>-4.9209310516305227E-3</v>
      </c>
      <c r="K23">
        <f>IFERROR(INDEX(data_sources!$A:$K,MATCH($A23,data_sources!$A:$A,0),MATCH(K$2,data_sources!$A$1:$K$1,0)),K22)</f>
        <v>100.4</v>
      </c>
      <c r="L23">
        <f>IFERROR(INDEX(data_sources!$A:$K,MATCH($A23,data_sources!$A:$A,0),MATCH(L$2,data_sources!$A$1:$K$1,0)),L22)</f>
        <v>95</v>
      </c>
      <c r="M23">
        <f>IFERROR(INDEX(data_sources!$A:$K,MATCH($A23,data_sources!$A:$A,0),MATCH(M$2,data_sources!$A$1:$K$1,0)),M22)</f>
        <v>102.1</v>
      </c>
      <c r="N23">
        <f>IFERROR(INDEX(data_sources!$A:$K,MATCH($A23,data_sources!$A:$A,0),MATCH(N$2,data_sources!$A$1:$K$1,0)),N22)</f>
        <v>100.88</v>
      </c>
      <c r="O23">
        <f>IFERROR(INDEX(data_sources!$A:$K,MATCH($A23,data_sources!$A:$A,0),MATCH(O$2,data_sources!$A$1:$K$1,0)),O22)</f>
        <v>98.29</v>
      </c>
      <c r="P23">
        <f>IFERROR(INDEX(data_sources!$A:$K,MATCH($A23,data_sources!$A:$A,0),MATCH(P$2,data_sources!$A$1:$K$1,0)),P22)</f>
        <v>99.53</v>
      </c>
      <c r="Q23">
        <f>IFERROR(INDEX(data_sources!$A:$K,MATCH($A23,data_sources!$A:$A,0),MATCH(Q$2,data_sources!$A$1:$K$1,0)),Q22)</f>
        <v>103.55</v>
      </c>
      <c r="R23">
        <f>IFERROR(INDEX(data_sources!$A:$K,MATCH($A23,data_sources!$A:$A,0),MATCH(R$2,data_sources!$A$1:$K$1,0)),R22)</f>
        <v>100.71</v>
      </c>
      <c r="S23">
        <f>IFERROR(INDEX(data_sources!$A:$K,MATCH($A23,data_sources!$A:$A,0),MATCH(S$2,data_sources!$A$1:$K$1,0)),S22)</f>
        <v>100.28</v>
      </c>
      <c r="T23">
        <f>IFERROR(INDEX(data_sources!$A:$K,MATCH($A23,data_sources!$A:$A,0),MATCH(T$2,data_sources!$A$1:$K$1,0)),T22)</f>
        <v>103.26</v>
      </c>
      <c r="V23" s="34">
        <f t="shared" si="0"/>
        <v>100400</v>
      </c>
      <c r="W23" s="34">
        <f t="shared" si="1"/>
        <v>95000</v>
      </c>
      <c r="X23" s="34">
        <f t="shared" si="2"/>
        <v>102100</v>
      </c>
      <c r="Y23" s="34">
        <f t="shared" si="3"/>
        <v>100880</v>
      </c>
      <c r="Z23" s="34">
        <f t="shared" si="4"/>
        <v>98290</v>
      </c>
      <c r="AA23" s="34">
        <f t="shared" si="5"/>
        <v>99530</v>
      </c>
      <c r="AB23" s="34">
        <f t="shared" si="6"/>
        <v>103550</v>
      </c>
      <c r="AC23" s="34">
        <f t="shared" si="7"/>
        <v>100710</v>
      </c>
      <c r="AD23" s="34">
        <f t="shared" si="8"/>
        <v>100280</v>
      </c>
      <c r="AE23" s="34">
        <f t="shared" si="9"/>
        <v>103260</v>
      </c>
      <c r="AG23" s="33" cm="1">
        <f t="array" ref="AG23">IF($C23,IFERROR(_xlfn.IFS(IF($C23,RANK(V22,$V22:$AE22),0)=1,50%,OR(IF($C23,RANK(V22,$V22:$AE22),0)=2,IF($C23,RANK(V22,$V22:$AE22),0)=3),25%),0),AG22)</f>
        <v>0</v>
      </c>
      <c r="AH23" s="33" cm="1">
        <f t="array" ref="AH23">IF($C23,IFERROR(_xlfn.IFS(IF($C23,RANK(W22,$V22:$AE22),0)=1,50%,OR(IF($C23,RANK(W22,$V22:$AE22),0)=2,IF($C23,RANK(W22,$V22:$AE22),0)=3),25%),0),AH22)</f>
        <v>0.5</v>
      </c>
      <c r="AI23" s="33" cm="1">
        <f t="array" ref="AI23">IF($C23,IFERROR(_xlfn.IFS(IF($C23,RANK(X22,$V22:$AE22),0)=1,50%,OR(IF($C23,RANK(X22,$V22:$AE22),0)=2,IF($C23,RANK(X22,$V22:$AE22),0)=3),25%),0),AI22)</f>
        <v>0.25</v>
      </c>
      <c r="AJ23" s="33" cm="1">
        <f t="array" ref="AJ23">IF($C23,IFERROR(_xlfn.IFS(IF($C23,RANK(Y22,$V22:$AE22),0)=1,50%,OR(IF($C23,RANK(Y22,$V22:$AE22),0)=2,IF($C23,RANK(Y22,$V22:$AE22),0)=3),25%),0),AJ22)</f>
        <v>0</v>
      </c>
      <c r="AK23" s="33" cm="1">
        <f t="array" ref="AK23">IF($C23,IFERROR(_xlfn.IFS(IF($C23,RANK(Z22,$V22:$AE22),0)=1,50%,OR(IF($C23,RANK(Z22,$V22:$AE22),0)=2,IF($C23,RANK(Z22,$V22:$AE22),0)=3),25%),0),AK22)</f>
        <v>0</v>
      </c>
      <c r="AL23" s="33" cm="1">
        <f t="array" ref="AL23">IF($C23,IFERROR(_xlfn.IFS(IF($C23,RANK(AA22,$V22:$AE22),0)=1,50%,OR(IF($C23,RANK(AA22,$V22:$AE22),0)=2,IF($C23,RANK(AA22,$V22:$AE22),0)=3),25%),0),AL22)</f>
        <v>0</v>
      </c>
      <c r="AM23" s="33" cm="1">
        <f t="array" ref="AM23">IF($C23,IFERROR(_xlfn.IFS(IF($C23,RANK(AB22,$V22:$AE22),0)=1,50%,OR(IF($C23,RANK(AB22,$V22:$AE22),0)=2,IF($C23,RANK(AB22,$V22:$AE22),0)=3),25%),0),AM22)</f>
        <v>0</v>
      </c>
      <c r="AN23" s="33" cm="1">
        <f t="array" ref="AN23">IF($C23,IFERROR(_xlfn.IFS(IF($C23,RANK(AC22,$V22:$AE22),0)=1,50%,OR(IF($C23,RANK(AC22,$V22:$AE22),0)=2,IF($C23,RANK(AC22,$V22:$AE22),0)=3),25%),0),AN22)</f>
        <v>0.25</v>
      </c>
      <c r="AO23" s="33" cm="1">
        <f t="array" ref="AO23">IF($C23,IFERROR(_xlfn.IFS(IF($C23,RANK(AD22,$V22:$AE22),0)=1,50%,OR(IF($C23,RANK(AD22,$V22:$AE22),0)=2,IF($C23,RANK(AD22,$V22:$AE22),0)=3),25%),0),AO22)</f>
        <v>0</v>
      </c>
      <c r="AP23" s="33" cm="1">
        <f t="array" ref="AP23">IF($C23,IFERROR(_xlfn.IFS(IF($C23,RANK(AE22,$V22:$AE22),0)=1,50%,OR(IF($C23,RANK(AE22,$V22:$AE22),0)=2,IF($C23,RANK(AE22,$V22:$AE22),0)=3),25%),0),AP22)</f>
        <v>0</v>
      </c>
      <c r="AR23" s="33">
        <f t="shared" si="12"/>
        <v>0</v>
      </c>
      <c r="AS23" s="33">
        <f t="shared" si="13"/>
        <v>0.5</v>
      </c>
      <c r="AT23" s="33">
        <f t="shared" si="14"/>
        <v>0.25</v>
      </c>
      <c r="AU23" s="33">
        <f t="shared" si="15"/>
        <v>0</v>
      </c>
      <c r="AV23" s="33">
        <f t="shared" si="16"/>
        <v>0</v>
      </c>
      <c r="AW23" s="33">
        <f t="shared" si="17"/>
        <v>0</v>
      </c>
      <c r="AX23" s="33">
        <f t="shared" si="18"/>
        <v>0</v>
      </c>
      <c r="AY23" s="33">
        <f t="shared" si="19"/>
        <v>0.25</v>
      </c>
      <c r="AZ23" s="33">
        <f t="shared" si="20"/>
        <v>0</v>
      </c>
      <c r="BA23" s="33">
        <f t="shared" si="21"/>
        <v>0</v>
      </c>
      <c r="BC23" s="35">
        <f t="shared" si="33"/>
        <v>4.9825610363729567E-4</v>
      </c>
      <c r="BD23" s="35">
        <f t="shared" si="23"/>
        <v>-3.5661841829243146E-3</v>
      </c>
      <c r="BE23" s="35">
        <f t="shared" si="24"/>
        <v>-9.7933601018507233E-5</v>
      </c>
      <c r="BF23" s="35">
        <f t="shared" si="25"/>
        <v>-8.1604561989970792E-3</v>
      </c>
      <c r="BG23" s="35">
        <f t="shared" si="26"/>
        <v>1.3194516029275238E-2</v>
      </c>
      <c r="BH23" s="35">
        <f t="shared" si="27"/>
        <v>-1.2892988197956923E-2</v>
      </c>
      <c r="BI23" s="35">
        <f t="shared" si="28"/>
        <v>-1.3527674573687754E-2</v>
      </c>
      <c r="BJ23" s="35">
        <f t="shared" si="29"/>
        <v>-1.2453422239654954E-2</v>
      </c>
      <c r="BK23" s="35">
        <f t="shared" si="30"/>
        <v>5.7165780764216745E-3</v>
      </c>
      <c r="BL23" s="35">
        <f t="shared" si="31"/>
        <v>-3.8587690526721286E-3</v>
      </c>
      <c r="BM23" s="36"/>
      <c r="BN23" s="33"/>
      <c r="BO23" s="37"/>
    </row>
    <row r="24" spans="1:67" x14ac:dyDescent="0.25">
      <c r="A24" s="2">
        <f t="shared" si="22"/>
        <v>43858</v>
      </c>
      <c r="B24" s="2" t="b">
        <f t="shared" si="10"/>
        <v>0</v>
      </c>
      <c r="C24" s="2" t="b">
        <f t="shared" si="11"/>
        <v>0</v>
      </c>
      <c r="D24">
        <f>VLOOKUP($A24,index_level_solactive!$A:$B,2,0)</f>
        <v>97.09</v>
      </c>
      <c r="E24" s="31">
        <f t="shared" si="34"/>
        <v>-5.6329373207701927E-3</v>
      </c>
      <c r="F24" s="56">
        <f t="shared" si="35"/>
        <v>2.6034497926064049E-4</v>
      </c>
      <c r="G24" s="32">
        <f t="shared" si="36"/>
        <v>2.4124416140296034E-2</v>
      </c>
      <c r="H24" s="33">
        <f t="shared" si="37"/>
        <v>97.065875583859707</v>
      </c>
      <c r="I24" s="31">
        <f t="shared" si="32"/>
        <v>-5.8932823000308887E-3</v>
      </c>
      <c r="K24">
        <f>IFERROR(INDEX(data_sources!$A:$K,MATCH($A24,data_sources!$A:$A,0),MATCH(K$2,data_sources!$A$1:$K$1,0)),K23)</f>
        <v>102.56</v>
      </c>
      <c r="L24">
        <f>IFERROR(INDEX(data_sources!$A:$K,MATCH($A24,data_sources!$A:$A,0),MATCH(L$2,data_sources!$A$1:$K$1,0)),L23)</f>
        <v>93.83</v>
      </c>
      <c r="M24">
        <f>IFERROR(INDEX(data_sources!$A:$K,MATCH($A24,data_sources!$A:$A,0),MATCH(M$2,data_sources!$A$1:$K$1,0)),M23)</f>
        <v>102.35</v>
      </c>
      <c r="N24">
        <f>IFERROR(INDEX(data_sources!$A:$K,MATCH($A24,data_sources!$A:$A,0),MATCH(N$2,data_sources!$A$1:$K$1,0)),N23)</f>
        <v>101.22</v>
      </c>
      <c r="O24">
        <f>IFERROR(INDEX(data_sources!$A:$K,MATCH($A24,data_sources!$A:$A,0),MATCH(O$2,data_sources!$A$1:$K$1,0)),O23)</f>
        <v>98.55</v>
      </c>
      <c r="P24">
        <f>IFERROR(INDEX(data_sources!$A:$K,MATCH($A24,data_sources!$A:$A,0),MATCH(P$2,data_sources!$A$1:$K$1,0)),P23)</f>
        <v>97.94</v>
      </c>
      <c r="Q24">
        <f>IFERROR(INDEX(data_sources!$A:$K,MATCH($A24,data_sources!$A:$A,0),MATCH(Q$2,data_sources!$A$1:$K$1,0)),Q23)</f>
        <v>104</v>
      </c>
      <c r="R24">
        <f>IFERROR(INDEX(data_sources!$A:$K,MATCH($A24,data_sources!$A:$A,0),MATCH(R$2,data_sources!$A$1:$K$1,0)),R23)</f>
        <v>100.57</v>
      </c>
      <c r="S24">
        <f>IFERROR(INDEX(data_sources!$A:$K,MATCH($A24,data_sources!$A:$A,0),MATCH(S$2,data_sources!$A$1:$K$1,0)),S23)</f>
        <v>99.53</v>
      </c>
      <c r="T24">
        <f>IFERROR(INDEX(data_sources!$A:$K,MATCH($A24,data_sources!$A:$A,0),MATCH(T$2,data_sources!$A$1:$K$1,0)),T23)</f>
        <v>103.41</v>
      </c>
      <c r="V24" s="34">
        <f t="shared" si="0"/>
        <v>102560</v>
      </c>
      <c r="W24" s="34">
        <f t="shared" si="1"/>
        <v>93830</v>
      </c>
      <c r="X24" s="34">
        <f t="shared" si="2"/>
        <v>102350</v>
      </c>
      <c r="Y24" s="34">
        <f t="shared" si="3"/>
        <v>101220</v>
      </c>
      <c r="Z24" s="34">
        <f t="shared" si="4"/>
        <v>98550</v>
      </c>
      <c r="AA24" s="34">
        <f t="shared" si="5"/>
        <v>97940</v>
      </c>
      <c r="AB24" s="34">
        <f t="shared" si="6"/>
        <v>104000</v>
      </c>
      <c r="AC24" s="34">
        <f t="shared" si="7"/>
        <v>100570</v>
      </c>
      <c r="AD24" s="34">
        <f t="shared" si="8"/>
        <v>99530</v>
      </c>
      <c r="AE24" s="34">
        <f t="shared" si="9"/>
        <v>103410</v>
      </c>
      <c r="AG24" s="33" cm="1">
        <f t="array" ref="AG24">IF($C24,IFERROR(_xlfn.IFS(IF($C24,RANK(V23,$V23:$AE23),0)=1,50%,OR(IF($C24,RANK(V23,$V23:$AE23),0)=2,IF($C24,RANK(V23,$V23:$AE23),0)=3),25%),0),AG23)</f>
        <v>0</v>
      </c>
      <c r="AH24" s="33" cm="1">
        <f t="array" ref="AH24">IF($C24,IFERROR(_xlfn.IFS(IF($C24,RANK(W23,$V23:$AE23),0)=1,50%,OR(IF($C24,RANK(W23,$V23:$AE23),0)=2,IF($C24,RANK(W23,$V23:$AE23),0)=3),25%),0),AH23)</f>
        <v>0.5</v>
      </c>
      <c r="AI24" s="33" cm="1">
        <f t="array" ref="AI24">IF($C24,IFERROR(_xlfn.IFS(IF($C24,RANK(X23,$V23:$AE23),0)=1,50%,OR(IF($C24,RANK(X23,$V23:$AE23),0)=2,IF($C24,RANK(X23,$V23:$AE23),0)=3),25%),0),AI23)</f>
        <v>0.25</v>
      </c>
      <c r="AJ24" s="33" cm="1">
        <f t="array" ref="AJ24">IF($C24,IFERROR(_xlfn.IFS(IF($C24,RANK(Y23,$V23:$AE23),0)=1,50%,OR(IF($C24,RANK(Y23,$V23:$AE23),0)=2,IF($C24,RANK(Y23,$V23:$AE23),0)=3),25%),0),AJ23)</f>
        <v>0</v>
      </c>
      <c r="AK24" s="33" cm="1">
        <f t="array" ref="AK24">IF($C24,IFERROR(_xlfn.IFS(IF($C24,RANK(Z23,$V23:$AE23),0)=1,50%,OR(IF($C24,RANK(Z23,$V23:$AE23),0)=2,IF($C24,RANK(Z23,$V23:$AE23),0)=3),25%),0),AK23)</f>
        <v>0</v>
      </c>
      <c r="AL24" s="33" cm="1">
        <f t="array" ref="AL24">IF($C24,IFERROR(_xlfn.IFS(IF($C24,RANK(AA23,$V23:$AE23),0)=1,50%,OR(IF($C24,RANK(AA23,$V23:$AE23),0)=2,IF($C24,RANK(AA23,$V23:$AE23),0)=3),25%),0),AL23)</f>
        <v>0</v>
      </c>
      <c r="AM24" s="33" cm="1">
        <f t="array" ref="AM24">IF($C24,IFERROR(_xlfn.IFS(IF($C24,RANK(AB23,$V23:$AE23),0)=1,50%,OR(IF($C24,RANK(AB23,$V23:$AE23),0)=2,IF($C24,RANK(AB23,$V23:$AE23),0)=3),25%),0),AM23)</f>
        <v>0</v>
      </c>
      <c r="AN24" s="33" cm="1">
        <f t="array" ref="AN24">IF($C24,IFERROR(_xlfn.IFS(IF($C24,RANK(AC23,$V23:$AE23),0)=1,50%,OR(IF($C24,RANK(AC23,$V23:$AE23),0)=2,IF($C24,RANK(AC23,$V23:$AE23),0)=3),25%),0),AN23)</f>
        <v>0.25</v>
      </c>
      <c r="AO24" s="33" cm="1">
        <f t="array" ref="AO24">IF($C24,IFERROR(_xlfn.IFS(IF($C24,RANK(AD23,$V23:$AE23),0)=1,50%,OR(IF($C24,RANK(AD23,$V23:$AE23),0)=2,IF($C24,RANK(AD23,$V23:$AE23),0)=3),25%),0),AO23)</f>
        <v>0</v>
      </c>
      <c r="AP24" s="33" cm="1">
        <f t="array" ref="AP24">IF($C24,IFERROR(_xlfn.IFS(IF($C24,RANK(AE23,$V23:$AE23),0)=1,50%,OR(IF($C24,RANK(AE23,$V23:$AE23),0)=2,IF($C24,RANK(AE23,$V23:$AE23),0)=3),25%),0),AP23)</f>
        <v>0</v>
      </c>
      <c r="AR24" s="33">
        <f t="shared" si="12"/>
        <v>0</v>
      </c>
      <c r="AS24" s="33">
        <f t="shared" si="13"/>
        <v>0.5</v>
      </c>
      <c r="AT24" s="33">
        <f t="shared" si="14"/>
        <v>0.25</v>
      </c>
      <c r="AU24" s="33">
        <f t="shared" si="15"/>
        <v>0</v>
      </c>
      <c r="AV24" s="33">
        <f t="shared" si="16"/>
        <v>0</v>
      </c>
      <c r="AW24" s="33">
        <f t="shared" si="17"/>
        <v>0</v>
      </c>
      <c r="AX24" s="33">
        <f t="shared" si="18"/>
        <v>0</v>
      </c>
      <c r="AY24" s="33">
        <f t="shared" si="19"/>
        <v>0.25</v>
      </c>
      <c r="AZ24" s="33">
        <f t="shared" si="20"/>
        <v>0</v>
      </c>
      <c r="BA24" s="33">
        <f t="shared" si="21"/>
        <v>0</v>
      </c>
      <c r="BC24" s="35">
        <f t="shared" si="33"/>
        <v>2.1513944223107595E-2</v>
      </c>
      <c r="BD24" s="35">
        <f t="shared" si="23"/>
        <v>-1.231578947368428E-2</v>
      </c>
      <c r="BE24" s="35">
        <f t="shared" si="24"/>
        <v>2.4485798237021683E-3</v>
      </c>
      <c r="BF24" s="35">
        <f t="shared" si="25"/>
        <v>3.3703409992069666E-3</v>
      </c>
      <c r="BG24" s="35">
        <f t="shared" si="26"/>
        <v>2.6452334927256071E-3</v>
      </c>
      <c r="BH24" s="35">
        <f t="shared" si="27"/>
        <v>-1.5975082889581049E-2</v>
      </c>
      <c r="BI24" s="35">
        <f t="shared" si="28"/>
        <v>4.3457267020763357E-3</v>
      </c>
      <c r="BJ24" s="35">
        <f t="shared" si="29"/>
        <v>-1.3901300764571634E-3</v>
      </c>
      <c r="BK24" s="35">
        <f t="shared" si="30"/>
        <v>-7.4790586358196576E-3</v>
      </c>
      <c r="BL24" s="35">
        <f t="shared" si="31"/>
        <v>1.4526438117372642E-3</v>
      </c>
      <c r="BM24" s="36"/>
      <c r="BN24" s="33"/>
      <c r="BO24" s="37"/>
    </row>
    <row r="25" spans="1:67" x14ac:dyDescent="0.25">
      <c r="A25" s="2">
        <f t="shared" si="22"/>
        <v>43859</v>
      </c>
      <c r="B25" s="2" t="b">
        <f t="shared" si="10"/>
        <v>0</v>
      </c>
      <c r="C25" s="2" t="b">
        <f t="shared" si="11"/>
        <v>0</v>
      </c>
      <c r="D25">
        <f>VLOOKUP($A25,index_level_solactive!$A:$B,2,0)</f>
        <v>96.87</v>
      </c>
      <c r="E25" s="31">
        <f t="shared" si="34"/>
        <v>-2.2659388196518693E-3</v>
      </c>
      <c r="F25" s="56">
        <f t="shared" si="35"/>
        <v>-1.1251471005002678E-4</v>
      </c>
      <c r="G25" s="32">
        <f t="shared" si="36"/>
        <v>1.3148412842198809E-2</v>
      </c>
      <c r="H25" s="33">
        <f t="shared" si="37"/>
        <v>96.856851587157806</v>
      </c>
      <c r="I25" s="31">
        <f t="shared" si="32"/>
        <v>-2.1534241096018703E-3</v>
      </c>
      <c r="K25">
        <f>IFERROR(INDEX(data_sources!$A:$K,MATCH($A25,data_sources!$A:$A,0),MATCH(K$2,data_sources!$A$1:$K$1,0)),K24)</f>
        <v>102.79</v>
      </c>
      <c r="L25">
        <f>IFERROR(INDEX(data_sources!$A:$K,MATCH($A25,data_sources!$A:$A,0),MATCH(L$2,data_sources!$A$1:$K$1,0)),L24)</f>
        <v>93.73</v>
      </c>
      <c r="M25">
        <f>IFERROR(INDEX(data_sources!$A:$K,MATCH($A25,data_sources!$A:$A,0),MATCH(M$2,data_sources!$A$1:$K$1,0)),M24)</f>
        <v>101.31</v>
      </c>
      <c r="N25">
        <f>IFERROR(INDEX(data_sources!$A:$K,MATCH($A25,data_sources!$A:$A,0),MATCH(N$2,data_sources!$A$1:$K$1,0)),N24)</f>
        <v>98.58</v>
      </c>
      <c r="O25">
        <f>IFERROR(INDEX(data_sources!$A:$K,MATCH($A25,data_sources!$A:$A,0),MATCH(O$2,data_sources!$A$1:$K$1,0)),O24)</f>
        <v>98.95</v>
      </c>
      <c r="P25">
        <f>IFERROR(INDEX(data_sources!$A:$K,MATCH($A25,data_sources!$A:$A,0),MATCH(P$2,data_sources!$A$1:$K$1,0)),P24)</f>
        <v>97.91</v>
      </c>
      <c r="Q25">
        <f>IFERROR(INDEX(data_sources!$A:$K,MATCH($A25,data_sources!$A:$A,0),MATCH(Q$2,data_sources!$A$1:$K$1,0)),Q24)</f>
        <v>102.87</v>
      </c>
      <c r="R25">
        <f>IFERROR(INDEX(data_sources!$A:$K,MATCH($A25,data_sources!$A:$A,0),MATCH(R$2,data_sources!$A$1:$K$1,0)),R24)</f>
        <v>100.94</v>
      </c>
      <c r="S25">
        <f>IFERROR(INDEX(data_sources!$A:$K,MATCH($A25,data_sources!$A:$A,0),MATCH(S$2,data_sources!$A$1:$K$1,0)),S24)</f>
        <v>99.28</v>
      </c>
      <c r="T25">
        <f>IFERROR(INDEX(data_sources!$A:$K,MATCH($A25,data_sources!$A:$A,0),MATCH(T$2,data_sources!$A$1:$K$1,0)),T24)</f>
        <v>103.12</v>
      </c>
      <c r="V25" s="34">
        <f t="shared" si="0"/>
        <v>102790</v>
      </c>
      <c r="W25" s="34">
        <f t="shared" si="1"/>
        <v>93730</v>
      </c>
      <c r="X25" s="34">
        <f t="shared" si="2"/>
        <v>101310</v>
      </c>
      <c r="Y25" s="34">
        <f t="shared" si="3"/>
        <v>98580</v>
      </c>
      <c r="Z25" s="34">
        <f t="shared" si="4"/>
        <v>98950</v>
      </c>
      <c r="AA25" s="34">
        <f t="shared" si="5"/>
        <v>97910</v>
      </c>
      <c r="AB25" s="34">
        <f t="shared" si="6"/>
        <v>102870</v>
      </c>
      <c r="AC25" s="34">
        <f t="shared" si="7"/>
        <v>100940</v>
      </c>
      <c r="AD25" s="34">
        <f t="shared" si="8"/>
        <v>99280</v>
      </c>
      <c r="AE25" s="34">
        <f t="shared" si="9"/>
        <v>103120</v>
      </c>
      <c r="AG25" s="33" cm="1">
        <f t="array" ref="AG25">IF($C25,IFERROR(_xlfn.IFS(IF($C25,RANK(V24,$V24:$AE24),0)=1,50%,OR(IF($C25,RANK(V24,$V24:$AE24),0)=2,IF($C25,RANK(V24,$V24:$AE24),0)=3),25%),0),AG24)</f>
        <v>0</v>
      </c>
      <c r="AH25" s="33" cm="1">
        <f t="array" ref="AH25">IF($C25,IFERROR(_xlfn.IFS(IF($C25,RANK(W24,$V24:$AE24),0)=1,50%,OR(IF($C25,RANK(W24,$V24:$AE24),0)=2,IF($C25,RANK(W24,$V24:$AE24),0)=3),25%),0),AH24)</f>
        <v>0.5</v>
      </c>
      <c r="AI25" s="33" cm="1">
        <f t="array" ref="AI25">IF($C25,IFERROR(_xlfn.IFS(IF($C25,RANK(X24,$V24:$AE24),0)=1,50%,OR(IF($C25,RANK(X24,$V24:$AE24),0)=2,IF($C25,RANK(X24,$V24:$AE24),0)=3),25%),0),AI24)</f>
        <v>0.25</v>
      </c>
      <c r="AJ25" s="33" cm="1">
        <f t="array" ref="AJ25">IF($C25,IFERROR(_xlfn.IFS(IF($C25,RANK(Y24,$V24:$AE24),0)=1,50%,OR(IF($C25,RANK(Y24,$V24:$AE24),0)=2,IF($C25,RANK(Y24,$V24:$AE24),0)=3),25%),0),AJ24)</f>
        <v>0</v>
      </c>
      <c r="AK25" s="33" cm="1">
        <f t="array" ref="AK25">IF($C25,IFERROR(_xlfn.IFS(IF($C25,RANK(Z24,$V24:$AE24),0)=1,50%,OR(IF($C25,RANK(Z24,$V24:$AE24),0)=2,IF($C25,RANK(Z24,$V24:$AE24),0)=3),25%),0),AK24)</f>
        <v>0</v>
      </c>
      <c r="AL25" s="33" cm="1">
        <f t="array" ref="AL25">IF($C25,IFERROR(_xlfn.IFS(IF($C25,RANK(AA24,$V24:$AE24),0)=1,50%,OR(IF($C25,RANK(AA24,$V24:$AE24),0)=2,IF($C25,RANK(AA24,$V24:$AE24),0)=3),25%),0),AL24)</f>
        <v>0</v>
      </c>
      <c r="AM25" s="33" cm="1">
        <f t="array" ref="AM25">IF($C25,IFERROR(_xlfn.IFS(IF($C25,RANK(AB24,$V24:$AE24),0)=1,50%,OR(IF($C25,RANK(AB24,$V24:$AE24),0)=2,IF($C25,RANK(AB24,$V24:$AE24),0)=3),25%),0),AM24)</f>
        <v>0</v>
      </c>
      <c r="AN25" s="33" cm="1">
        <f t="array" ref="AN25">IF($C25,IFERROR(_xlfn.IFS(IF($C25,RANK(AC24,$V24:$AE24),0)=1,50%,OR(IF($C25,RANK(AC24,$V24:$AE24),0)=2,IF($C25,RANK(AC24,$V24:$AE24),0)=3),25%),0),AN24)</f>
        <v>0.25</v>
      </c>
      <c r="AO25" s="33" cm="1">
        <f t="array" ref="AO25">IF($C25,IFERROR(_xlfn.IFS(IF($C25,RANK(AD24,$V24:$AE24),0)=1,50%,OR(IF($C25,RANK(AD24,$V24:$AE24),0)=2,IF($C25,RANK(AD24,$V24:$AE24),0)=3),25%),0),AO24)</f>
        <v>0</v>
      </c>
      <c r="AP25" s="33" cm="1">
        <f t="array" ref="AP25">IF($C25,IFERROR(_xlfn.IFS(IF($C25,RANK(AE24,$V24:$AE24),0)=1,50%,OR(IF($C25,RANK(AE24,$V24:$AE24),0)=2,IF($C25,RANK(AE24,$V24:$AE24),0)=3),25%),0),AP24)</f>
        <v>0</v>
      </c>
      <c r="AR25" s="33">
        <f t="shared" si="12"/>
        <v>0</v>
      </c>
      <c r="AS25" s="33">
        <f t="shared" si="13"/>
        <v>0.5</v>
      </c>
      <c r="AT25" s="33">
        <f t="shared" si="14"/>
        <v>0.25</v>
      </c>
      <c r="AU25" s="33">
        <f t="shared" si="15"/>
        <v>0</v>
      </c>
      <c r="AV25" s="33">
        <f t="shared" si="16"/>
        <v>0</v>
      </c>
      <c r="AW25" s="33">
        <f t="shared" si="17"/>
        <v>0</v>
      </c>
      <c r="AX25" s="33">
        <f t="shared" si="18"/>
        <v>0</v>
      </c>
      <c r="AY25" s="33">
        <f t="shared" si="19"/>
        <v>0.25</v>
      </c>
      <c r="AZ25" s="33">
        <f t="shared" si="20"/>
        <v>0</v>
      </c>
      <c r="BA25" s="33">
        <f t="shared" si="21"/>
        <v>0</v>
      </c>
      <c r="BC25" s="35">
        <f t="shared" si="33"/>
        <v>2.2425897035882603E-3</v>
      </c>
      <c r="BD25" s="35">
        <f t="shared" si="23"/>
        <v>-1.0657572205050592E-3</v>
      </c>
      <c r="BE25" s="35">
        <f t="shared" si="24"/>
        <v>-1.0161211529066905E-2</v>
      </c>
      <c r="BF25" s="35">
        <f t="shared" si="25"/>
        <v>-2.6081802015411992E-2</v>
      </c>
      <c r="BG25" s="35">
        <f t="shared" si="26"/>
        <v>4.0588533739218668E-3</v>
      </c>
      <c r="BH25" s="35">
        <f t="shared" si="27"/>
        <v>-3.0630998570557733E-4</v>
      </c>
      <c r="BI25" s="35">
        <f t="shared" si="28"/>
        <v>-1.0865384615384555E-2</v>
      </c>
      <c r="BJ25" s="35">
        <f t="shared" si="29"/>
        <v>3.6790295316695421E-3</v>
      </c>
      <c r="BK25" s="35">
        <f t="shared" si="30"/>
        <v>-2.511805485783225E-3</v>
      </c>
      <c r="BL25" s="35">
        <f t="shared" si="31"/>
        <v>-2.8043709505849446E-3</v>
      </c>
      <c r="BM25" s="36"/>
      <c r="BN25" s="33"/>
      <c r="BO25" s="37"/>
    </row>
    <row r="26" spans="1:67" x14ac:dyDescent="0.25">
      <c r="A26" s="2">
        <f t="shared" si="22"/>
        <v>43860</v>
      </c>
      <c r="B26" s="2" t="b">
        <f t="shared" si="10"/>
        <v>0</v>
      </c>
      <c r="C26" s="2" t="b">
        <f t="shared" si="11"/>
        <v>0</v>
      </c>
      <c r="D26">
        <f>VLOOKUP($A26,index_level_solactive!$A:$B,2,0)</f>
        <v>96.16</v>
      </c>
      <c r="E26" s="31">
        <f t="shared" si="34"/>
        <v>-7.3294105502220708E-3</v>
      </c>
      <c r="F26" s="56">
        <f t="shared" si="35"/>
        <v>2.0652522734354584E-4</v>
      </c>
      <c r="G26" s="32">
        <f t="shared" si="36"/>
        <v>3.3055426020212053E-2</v>
      </c>
      <c r="H26" s="33">
        <f t="shared" si="37"/>
        <v>96.126944573979785</v>
      </c>
      <c r="I26" s="31">
        <f t="shared" si="32"/>
        <v>-7.5359357775654501E-3</v>
      </c>
      <c r="K26">
        <f>IFERROR(INDEX(data_sources!$A:$K,MATCH($A26,data_sources!$A:$A,0),MATCH(K$2,data_sources!$A$1:$K$1,0)),K25)</f>
        <v>101.22</v>
      </c>
      <c r="L26">
        <f>IFERROR(INDEX(data_sources!$A:$K,MATCH($A26,data_sources!$A:$A,0),MATCH(L$2,data_sources!$A$1:$K$1,0)),L25)</f>
        <v>92.61</v>
      </c>
      <c r="M26">
        <f>IFERROR(INDEX(data_sources!$A:$K,MATCH($A26,data_sources!$A:$A,0),MATCH(M$2,data_sources!$A$1:$K$1,0)),M25)</f>
        <v>101.42</v>
      </c>
      <c r="N26">
        <f>IFERROR(INDEX(data_sources!$A:$K,MATCH($A26,data_sources!$A:$A,0),MATCH(N$2,data_sources!$A$1:$K$1,0)),N25)</f>
        <v>100.37</v>
      </c>
      <c r="O26">
        <f>IFERROR(INDEX(data_sources!$A:$K,MATCH($A26,data_sources!$A:$A,0),MATCH(O$2,data_sources!$A$1:$K$1,0)),O25)</f>
        <v>101.15</v>
      </c>
      <c r="P26">
        <f>IFERROR(INDEX(data_sources!$A:$K,MATCH($A26,data_sources!$A:$A,0),MATCH(P$2,data_sources!$A$1:$K$1,0)),P25)</f>
        <v>99.29</v>
      </c>
      <c r="Q26">
        <f>IFERROR(INDEX(data_sources!$A:$K,MATCH($A26,data_sources!$A:$A,0),MATCH(Q$2,data_sources!$A$1:$K$1,0)),Q25)</f>
        <v>103.72</v>
      </c>
      <c r="R26">
        <f>IFERROR(INDEX(data_sources!$A:$K,MATCH($A26,data_sources!$A:$A,0),MATCH(R$2,data_sources!$A$1:$K$1,0)),R25)</f>
        <v>100.2</v>
      </c>
      <c r="S26">
        <f>IFERROR(INDEX(data_sources!$A:$K,MATCH($A26,data_sources!$A:$A,0),MATCH(S$2,data_sources!$A$1:$K$1,0)),S25)</f>
        <v>99.5</v>
      </c>
      <c r="T26">
        <f>IFERROR(INDEX(data_sources!$A:$K,MATCH($A26,data_sources!$A:$A,0),MATCH(T$2,data_sources!$A$1:$K$1,0)),T25)</f>
        <v>103.19</v>
      </c>
      <c r="V26" s="34">
        <f t="shared" si="0"/>
        <v>101220</v>
      </c>
      <c r="W26" s="34">
        <f t="shared" si="1"/>
        <v>92610</v>
      </c>
      <c r="X26" s="34">
        <f t="shared" si="2"/>
        <v>101420</v>
      </c>
      <c r="Y26" s="34">
        <f t="shared" si="3"/>
        <v>100370</v>
      </c>
      <c r="Z26" s="34">
        <f t="shared" si="4"/>
        <v>101150</v>
      </c>
      <c r="AA26" s="34">
        <f t="shared" si="5"/>
        <v>99290</v>
      </c>
      <c r="AB26" s="34">
        <f t="shared" si="6"/>
        <v>103720</v>
      </c>
      <c r="AC26" s="34">
        <f t="shared" si="7"/>
        <v>100200</v>
      </c>
      <c r="AD26" s="34">
        <f t="shared" si="8"/>
        <v>99500</v>
      </c>
      <c r="AE26" s="34">
        <f t="shared" si="9"/>
        <v>103190</v>
      </c>
      <c r="AG26" s="33" cm="1">
        <f t="array" ref="AG26">IF($C26,IFERROR(_xlfn.IFS(IF($C26,RANK(V25,$V25:$AE25),0)=1,50%,OR(IF($C26,RANK(V25,$V25:$AE25),0)=2,IF($C26,RANK(V25,$V25:$AE25),0)=3),25%),0),AG25)</f>
        <v>0</v>
      </c>
      <c r="AH26" s="33" cm="1">
        <f t="array" ref="AH26">IF($C26,IFERROR(_xlfn.IFS(IF($C26,RANK(W25,$V25:$AE25),0)=1,50%,OR(IF($C26,RANK(W25,$V25:$AE25),0)=2,IF($C26,RANK(W25,$V25:$AE25),0)=3),25%),0),AH25)</f>
        <v>0.5</v>
      </c>
      <c r="AI26" s="33" cm="1">
        <f t="array" ref="AI26">IF($C26,IFERROR(_xlfn.IFS(IF($C26,RANK(X25,$V25:$AE25),0)=1,50%,OR(IF($C26,RANK(X25,$V25:$AE25),0)=2,IF($C26,RANK(X25,$V25:$AE25),0)=3),25%),0),AI25)</f>
        <v>0.25</v>
      </c>
      <c r="AJ26" s="33" cm="1">
        <f t="array" ref="AJ26">IF($C26,IFERROR(_xlfn.IFS(IF($C26,RANK(Y25,$V25:$AE25),0)=1,50%,OR(IF($C26,RANK(Y25,$V25:$AE25),0)=2,IF($C26,RANK(Y25,$V25:$AE25),0)=3),25%),0),AJ25)</f>
        <v>0</v>
      </c>
      <c r="AK26" s="33" cm="1">
        <f t="array" ref="AK26">IF($C26,IFERROR(_xlfn.IFS(IF($C26,RANK(Z25,$V25:$AE25),0)=1,50%,OR(IF($C26,RANK(Z25,$V25:$AE25),0)=2,IF($C26,RANK(Z25,$V25:$AE25),0)=3),25%),0),AK25)</f>
        <v>0</v>
      </c>
      <c r="AL26" s="33" cm="1">
        <f t="array" ref="AL26">IF($C26,IFERROR(_xlfn.IFS(IF($C26,RANK(AA25,$V25:$AE25),0)=1,50%,OR(IF($C26,RANK(AA25,$V25:$AE25),0)=2,IF($C26,RANK(AA25,$V25:$AE25),0)=3),25%),0),AL25)</f>
        <v>0</v>
      </c>
      <c r="AM26" s="33" cm="1">
        <f t="array" ref="AM26">IF($C26,IFERROR(_xlfn.IFS(IF($C26,RANK(AB25,$V25:$AE25),0)=1,50%,OR(IF($C26,RANK(AB25,$V25:$AE25),0)=2,IF($C26,RANK(AB25,$V25:$AE25),0)=3),25%),0),AM25)</f>
        <v>0</v>
      </c>
      <c r="AN26" s="33" cm="1">
        <f t="array" ref="AN26">IF($C26,IFERROR(_xlfn.IFS(IF($C26,RANK(AC25,$V25:$AE25),0)=1,50%,OR(IF($C26,RANK(AC25,$V25:$AE25),0)=2,IF($C26,RANK(AC25,$V25:$AE25),0)=3),25%),0),AN25)</f>
        <v>0.25</v>
      </c>
      <c r="AO26" s="33" cm="1">
        <f t="array" ref="AO26">IF($C26,IFERROR(_xlfn.IFS(IF($C26,RANK(AD25,$V25:$AE25),0)=1,50%,OR(IF($C26,RANK(AD25,$V25:$AE25),0)=2,IF($C26,RANK(AD25,$V25:$AE25),0)=3),25%),0),AO25)</f>
        <v>0</v>
      </c>
      <c r="AP26" s="33" cm="1">
        <f t="array" ref="AP26">IF($C26,IFERROR(_xlfn.IFS(IF($C26,RANK(AE25,$V25:$AE25),0)=1,50%,OR(IF($C26,RANK(AE25,$V25:$AE25),0)=2,IF($C26,RANK(AE25,$V25:$AE25),0)=3),25%),0),AP25)</f>
        <v>0</v>
      </c>
      <c r="AR26" s="33">
        <f t="shared" si="12"/>
        <v>0</v>
      </c>
      <c r="AS26" s="33">
        <f t="shared" si="13"/>
        <v>0.5</v>
      </c>
      <c r="AT26" s="33">
        <f t="shared" si="14"/>
        <v>0.25</v>
      </c>
      <c r="AU26" s="33">
        <f t="shared" si="15"/>
        <v>0</v>
      </c>
      <c r="AV26" s="33">
        <f t="shared" si="16"/>
        <v>0</v>
      </c>
      <c r="AW26" s="33">
        <f t="shared" si="17"/>
        <v>0</v>
      </c>
      <c r="AX26" s="33">
        <f t="shared" si="18"/>
        <v>0</v>
      </c>
      <c r="AY26" s="33">
        <f t="shared" si="19"/>
        <v>0.25</v>
      </c>
      <c r="AZ26" s="33">
        <f t="shared" si="20"/>
        <v>0</v>
      </c>
      <c r="BA26" s="33">
        <f t="shared" si="21"/>
        <v>0</v>
      </c>
      <c r="BC26" s="35">
        <f t="shared" si="33"/>
        <v>-1.5273859324837158E-2</v>
      </c>
      <c r="BD26" s="35">
        <f t="shared" si="23"/>
        <v>-1.1949215832711024E-2</v>
      </c>
      <c r="BE26" s="35">
        <f t="shared" si="24"/>
        <v>1.0857763300760048E-3</v>
      </c>
      <c r="BF26" s="35">
        <f t="shared" si="25"/>
        <v>1.8157841347129278E-2</v>
      </c>
      <c r="BG26" s="35">
        <f t="shared" si="26"/>
        <v>2.2233451237998914E-2</v>
      </c>
      <c r="BH26" s="35">
        <f t="shared" si="27"/>
        <v>1.4094576652027513E-2</v>
      </c>
      <c r="BI26" s="35">
        <f t="shared" si="28"/>
        <v>8.2628560318849242E-3</v>
      </c>
      <c r="BJ26" s="35">
        <f t="shared" si="29"/>
        <v>-7.3310877749157566E-3</v>
      </c>
      <c r="BK26" s="35">
        <f t="shared" si="30"/>
        <v>2.2159548751006231E-3</v>
      </c>
      <c r="BL26" s="35">
        <f t="shared" si="31"/>
        <v>6.7882079131109663E-4</v>
      </c>
      <c r="BM26" s="36"/>
      <c r="BN26" s="33"/>
      <c r="BO26" s="37"/>
    </row>
    <row r="27" spans="1:67" s="39" customFormat="1" x14ac:dyDescent="0.25">
      <c r="A27" s="38">
        <f t="shared" si="22"/>
        <v>43861</v>
      </c>
      <c r="B27" s="38" t="b">
        <f t="shared" si="10"/>
        <v>1</v>
      </c>
      <c r="C27" s="38" t="b">
        <f t="shared" si="11"/>
        <v>0</v>
      </c>
      <c r="D27" s="39">
        <f>VLOOKUP($A27,index_level_solactive!$A:$B,2,0)</f>
        <v>96.6</v>
      </c>
      <c r="E27" s="40">
        <f t="shared" si="34"/>
        <v>4.5757071547420924E-3</v>
      </c>
      <c r="F27" s="57">
        <f t="shared" si="35"/>
        <v>-1.0771562702505122E-4</v>
      </c>
      <c r="G27" s="41">
        <f t="shared" si="36"/>
        <v>2.2852303860759093E-2</v>
      </c>
      <c r="H27" s="42">
        <f t="shared" si="37"/>
        <v>96.577147696139235</v>
      </c>
      <c r="I27" s="40">
        <f t="shared" si="32"/>
        <v>4.6834227817671714E-3</v>
      </c>
      <c r="K27" s="39">
        <f>IFERROR(INDEX(data_sources!$A:$K,MATCH($A27,data_sources!$A:$A,0),MATCH(K$2,data_sources!$A$1:$K$1,0)),K26)</f>
        <v>102.12</v>
      </c>
      <c r="L27" s="39">
        <f>IFERROR(INDEX(data_sources!$A:$K,MATCH($A27,data_sources!$A:$A,0),MATCH(L$2,data_sources!$A$1:$K$1,0)),L26)</f>
        <v>93.27</v>
      </c>
      <c r="M27" s="39">
        <f>IFERROR(INDEX(data_sources!$A:$K,MATCH($A27,data_sources!$A:$A,0),MATCH(M$2,data_sources!$A$1:$K$1,0)),M26)</f>
        <v>102.34</v>
      </c>
      <c r="N27" s="39">
        <f>IFERROR(INDEX(data_sources!$A:$K,MATCH($A27,data_sources!$A:$A,0),MATCH(N$2,data_sources!$A$1:$K$1,0)),N26)</f>
        <v>98.97</v>
      </c>
      <c r="O27" s="39">
        <f>IFERROR(INDEX(data_sources!$A:$K,MATCH($A27,data_sources!$A:$A,0),MATCH(O$2,data_sources!$A$1:$K$1,0)),O26)</f>
        <v>104.08</v>
      </c>
      <c r="P27" s="39">
        <f>IFERROR(INDEX(data_sources!$A:$K,MATCH($A27,data_sources!$A:$A,0),MATCH(P$2,data_sources!$A$1:$K$1,0)),P26)</f>
        <v>97.92</v>
      </c>
      <c r="Q27" s="39">
        <f>IFERROR(INDEX(data_sources!$A:$K,MATCH($A27,data_sources!$A:$A,0),MATCH(Q$2,data_sources!$A$1:$K$1,0)),Q26)</f>
        <v>103.16</v>
      </c>
      <c r="R27" s="39">
        <f>IFERROR(INDEX(data_sources!$A:$K,MATCH($A27,data_sources!$A:$A,0),MATCH(R$2,data_sources!$A$1:$K$1,0)),R26)</f>
        <v>99.74</v>
      </c>
      <c r="S27" s="39">
        <f>IFERROR(INDEX(data_sources!$A:$K,MATCH($A27,data_sources!$A:$A,0),MATCH(S$2,data_sources!$A$1:$K$1,0)),S26)</f>
        <v>100.26</v>
      </c>
      <c r="T27" s="39">
        <f>IFERROR(INDEX(data_sources!$A:$K,MATCH($A27,data_sources!$A:$A,0),MATCH(T$2,data_sources!$A$1:$K$1,0)),T26)</f>
        <v>104.17</v>
      </c>
      <c r="V27" s="43">
        <f t="shared" si="0"/>
        <v>102120</v>
      </c>
      <c r="W27" s="43">
        <f t="shared" si="1"/>
        <v>93270</v>
      </c>
      <c r="X27" s="43">
        <f t="shared" si="2"/>
        <v>102340</v>
      </c>
      <c r="Y27" s="43">
        <f t="shared" si="3"/>
        <v>98970</v>
      </c>
      <c r="Z27" s="43">
        <f t="shared" si="4"/>
        <v>104080</v>
      </c>
      <c r="AA27" s="43">
        <f t="shared" si="5"/>
        <v>97920</v>
      </c>
      <c r="AB27" s="43">
        <f t="shared" si="6"/>
        <v>103160</v>
      </c>
      <c r="AC27" s="43">
        <f t="shared" si="7"/>
        <v>99740</v>
      </c>
      <c r="AD27" s="43">
        <f t="shared" si="8"/>
        <v>100260</v>
      </c>
      <c r="AE27" s="43">
        <f t="shared" si="9"/>
        <v>104170</v>
      </c>
      <c r="AG27" s="42" cm="1">
        <f t="array" ref="AG27">IF($C27,IFERROR(_xlfn.IFS(IF($C27,RANK(V26,$V26:$AE26),0)=1,50%,OR(IF($C27,RANK(V26,$V26:$AE26),0)=2,IF($C27,RANK(V26,$V26:$AE26),0)=3),25%),0),AG26)</f>
        <v>0</v>
      </c>
      <c r="AH27" s="42" cm="1">
        <f t="array" ref="AH27">IF($C27,IFERROR(_xlfn.IFS(IF($C27,RANK(W26,$V26:$AE26),0)=1,50%,OR(IF($C27,RANK(W26,$V26:$AE26),0)=2,IF($C27,RANK(W26,$V26:$AE26),0)=3),25%),0),AH26)</f>
        <v>0.5</v>
      </c>
      <c r="AI27" s="42" cm="1">
        <f t="array" ref="AI27">IF($C27,IFERROR(_xlfn.IFS(IF($C27,RANK(X26,$V26:$AE26),0)=1,50%,OR(IF($C27,RANK(X26,$V26:$AE26),0)=2,IF($C27,RANK(X26,$V26:$AE26),0)=3),25%),0),AI26)</f>
        <v>0.25</v>
      </c>
      <c r="AJ27" s="42" cm="1">
        <f t="array" ref="AJ27">IF($C27,IFERROR(_xlfn.IFS(IF($C27,RANK(Y26,$V26:$AE26),0)=1,50%,OR(IF($C27,RANK(Y26,$V26:$AE26),0)=2,IF($C27,RANK(Y26,$V26:$AE26),0)=3),25%),0),AJ26)</f>
        <v>0</v>
      </c>
      <c r="AK27" s="42" cm="1">
        <f t="array" ref="AK27">IF($C27,IFERROR(_xlfn.IFS(IF($C27,RANK(Z26,$V26:$AE26),0)=1,50%,OR(IF($C27,RANK(Z26,$V26:$AE26),0)=2,IF($C27,RANK(Z26,$V26:$AE26),0)=3),25%),0),AK26)</f>
        <v>0</v>
      </c>
      <c r="AL27" s="42" cm="1">
        <f t="array" ref="AL27">IF($C27,IFERROR(_xlfn.IFS(IF($C27,RANK(AA26,$V26:$AE26),0)=1,50%,OR(IF($C27,RANK(AA26,$V26:$AE26),0)=2,IF($C27,RANK(AA26,$V26:$AE26),0)=3),25%),0),AL26)</f>
        <v>0</v>
      </c>
      <c r="AM27" s="42" cm="1">
        <f t="array" ref="AM27">IF($C27,IFERROR(_xlfn.IFS(IF($C27,RANK(AB26,$V26:$AE26),0)=1,50%,OR(IF($C27,RANK(AB26,$V26:$AE26),0)=2,IF($C27,RANK(AB26,$V26:$AE26),0)=3),25%),0),AM26)</f>
        <v>0</v>
      </c>
      <c r="AN27" s="42" cm="1">
        <f t="array" ref="AN27">IF($C27,IFERROR(_xlfn.IFS(IF($C27,RANK(AC26,$V26:$AE26),0)=1,50%,OR(IF($C27,RANK(AC26,$V26:$AE26),0)=2,IF($C27,RANK(AC26,$V26:$AE26),0)=3),25%),0),AN26)</f>
        <v>0.25</v>
      </c>
      <c r="AO27" s="42" cm="1">
        <f t="array" ref="AO27">IF($C27,IFERROR(_xlfn.IFS(IF($C27,RANK(AD26,$V26:$AE26),0)=1,50%,OR(IF($C27,RANK(AD26,$V26:$AE26),0)=2,IF($C27,RANK(AD26,$V26:$AE26),0)=3),25%),0),AO26)</f>
        <v>0</v>
      </c>
      <c r="AP27" s="42" cm="1">
        <f t="array" ref="AP27">IF($C27,IFERROR(_xlfn.IFS(IF($C27,RANK(AE26,$V26:$AE26),0)=1,50%,OR(IF($C27,RANK(AE26,$V26:$AE26),0)=2,IF($C27,RANK(AE26,$V26:$AE26),0)=3),25%),0),AP26)</f>
        <v>0</v>
      </c>
      <c r="AR27" s="42">
        <f t="shared" si="12"/>
        <v>0</v>
      </c>
      <c r="AS27" s="42">
        <f t="shared" si="13"/>
        <v>0.5</v>
      </c>
      <c r="AT27" s="42">
        <f t="shared" si="14"/>
        <v>0.25</v>
      </c>
      <c r="AU27" s="42">
        <f t="shared" si="15"/>
        <v>0</v>
      </c>
      <c r="AV27" s="42">
        <f t="shared" si="16"/>
        <v>0</v>
      </c>
      <c r="AW27" s="42">
        <f t="shared" si="17"/>
        <v>0</v>
      </c>
      <c r="AX27" s="42">
        <f t="shared" si="18"/>
        <v>0</v>
      </c>
      <c r="AY27" s="42">
        <f t="shared" si="19"/>
        <v>0.25</v>
      </c>
      <c r="AZ27" s="42">
        <f t="shared" si="20"/>
        <v>0</v>
      </c>
      <c r="BA27" s="42">
        <f t="shared" si="21"/>
        <v>0</v>
      </c>
      <c r="BC27" s="44">
        <f t="shared" si="33"/>
        <v>8.8915234143449595E-3</v>
      </c>
      <c r="BD27" s="44">
        <f t="shared" si="23"/>
        <v>7.1266601878845481E-3</v>
      </c>
      <c r="BE27" s="44">
        <f t="shared" si="24"/>
        <v>9.0711891145731638E-3</v>
      </c>
      <c r="BF27" s="44">
        <f t="shared" si="25"/>
        <v>-1.3948390953472223E-2</v>
      </c>
      <c r="BG27" s="44">
        <f t="shared" si="26"/>
        <v>2.8966880869994993E-2</v>
      </c>
      <c r="BH27" s="44">
        <f t="shared" si="27"/>
        <v>-1.3797965555443659E-2</v>
      </c>
      <c r="BI27" s="44">
        <f t="shared" si="28"/>
        <v>-5.3991515618974084E-3</v>
      </c>
      <c r="BJ27" s="44">
        <f t="shared" si="29"/>
        <v>-4.5908183632735744E-3</v>
      </c>
      <c r="BK27" s="44">
        <f t="shared" si="30"/>
        <v>7.6381909547740268E-3</v>
      </c>
      <c r="BL27" s="44">
        <f t="shared" si="31"/>
        <v>9.4970442872370775E-3</v>
      </c>
      <c r="BM27" s="45"/>
      <c r="BN27" s="42"/>
      <c r="BO27" s="46"/>
    </row>
    <row r="28" spans="1:67" s="5" customFormat="1" x14ac:dyDescent="0.25">
      <c r="A28" s="47">
        <f t="shared" si="22"/>
        <v>43864</v>
      </c>
      <c r="B28" s="47" t="b">
        <f t="shared" si="10"/>
        <v>0</v>
      </c>
      <c r="C28" s="47" t="b">
        <f t="shared" si="11"/>
        <v>1</v>
      </c>
      <c r="D28" s="5">
        <f>VLOOKUP($A28,index_level_solactive!$A:$B,2,0)</f>
        <v>97.37</v>
      </c>
      <c r="E28" s="48">
        <f t="shared" si="34"/>
        <v>7.9710144927538362E-3</v>
      </c>
      <c r="F28" s="58">
        <f t="shared" si="35"/>
        <v>-3.614268701219725E-4</v>
      </c>
      <c r="G28" s="49">
        <f t="shared" si="36"/>
        <v>1.1871116311112928E-2</v>
      </c>
      <c r="H28" s="50">
        <f t="shared" si="37"/>
        <v>97.381871116311117</v>
      </c>
      <c r="I28" s="48">
        <f t="shared" si="32"/>
        <v>8.3324413628758365E-3</v>
      </c>
      <c r="J28" s="48"/>
      <c r="K28" s="5">
        <f>IFERROR(INDEX(data_sources!$A:$K,MATCH($A28,data_sources!$A:$A,0),MATCH(K$2,data_sources!$A$1:$K$1,0)),K27)</f>
        <v>103.01</v>
      </c>
      <c r="L28" s="5">
        <f>IFERROR(INDEX(data_sources!$A:$K,MATCH($A28,data_sources!$A:$A,0),MATCH(L$2,data_sources!$A$1:$K$1,0)),L27)</f>
        <v>94.86</v>
      </c>
      <c r="M28" s="5">
        <f>IFERROR(INDEX(data_sources!$A:$K,MATCH($A28,data_sources!$A:$A,0),MATCH(M$2,data_sources!$A$1:$K$1,0)),M27)</f>
        <v>101.8</v>
      </c>
      <c r="N28" s="5">
        <f>IFERROR(INDEX(data_sources!$A:$K,MATCH($A28,data_sources!$A:$A,0),MATCH(N$2,data_sources!$A$1:$K$1,0)),N27)</f>
        <v>98.47</v>
      </c>
      <c r="O28" s="5">
        <f>IFERROR(INDEX(data_sources!$A:$K,MATCH($A28,data_sources!$A:$A,0),MATCH(O$2,data_sources!$A$1:$K$1,0)),O27)</f>
        <v>104.63</v>
      </c>
      <c r="P28" s="5">
        <f>IFERROR(INDEX(data_sources!$A:$K,MATCH($A28,data_sources!$A:$A,0),MATCH(P$2,data_sources!$A$1:$K$1,0)),P27)</f>
        <v>96.74</v>
      </c>
      <c r="Q28" s="5">
        <f>IFERROR(INDEX(data_sources!$A:$K,MATCH($A28,data_sources!$A:$A,0),MATCH(Q$2,data_sources!$A$1:$K$1,0)),Q27)</f>
        <v>103.87</v>
      </c>
      <c r="R28" s="5">
        <f>IFERROR(INDEX(data_sources!$A:$K,MATCH($A28,data_sources!$A:$A,0),MATCH(R$2,data_sources!$A$1:$K$1,0)),R27)</f>
        <v>100.19</v>
      </c>
      <c r="S28" s="5">
        <f>IFERROR(INDEX(data_sources!$A:$K,MATCH($A28,data_sources!$A:$A,0),MATCH(S$2,data_sources!$A$1:$K$1,0)),S27)</f>
        <v>98.14</v>
      </c>
      <c r="T28" s="5">
        <f>IFERROR(INDEX(data_sources!$A:$K,MATCH($A28,data_sources!$A:$A,0),MATCH(T$2,data_sources!$A$1:$K$1,0)),T27)</f>
        <v>104.33</v>
      </c>
      <c r="V28" s="51">
        <f t="shared" si="0"/>
        <v>103010</v>
      </c>
      <c r="W28" s="51">
        <f t="shared" si="1"/>
        <v>94860</v>
      </c>
      <c r="X28" s="51">
        <f t="shared" si="2"/>
        <v>101800</v>
      </c>
      <c r="Y28" s="51">
        <f t="shared" si="3"/>
        <v>98470</v>
      </c>
      <c r="Z28" s="51">
        <f t="shared" si="4"/>
        <v>104630</v>
      </c>
      <c r="AA28" s="51">
        <f t="shared" si="5"/>
        <v>96740</v>
      </c>
      <c r="AB28" s="51">
        <f t="shared" si="6"/>
        <v>103870</v>
      </c>
      <c r="AC28" s="51">
        <f t="shared" si="7"/>
        <v>100190</v>
      </c>
      <c r="AD28" s="51">
        <f t="shared" si="8"/>
        <v>98140</v>
      </c>
      <c r="AE28" s="51">
        <f t="shared" si="9"/>
        <v>104330</v>
      </c>
      <c r="AG28" s="50" cm="1">
        <f t="array" ref="AG28">IF($C28,IFERROR(_xlfn.IFS(IF($C28,RANK(V27,$V27:$AE27),0)=1,50%,OR(IF($C28,RANK(V27,$V27:$AE27),0)=2,IF($C28,RANK(V27,$V27:$AE27),0)=3),25%),0),AG27)</f>
        <v>0</v>
      </c>
      <c r="AH28" s="50" cm="1">
        <f t="array" ref="AH28">IF($C28,IFERROR(_xlfn.IFS(IF($C28,RANK(W27,$V27:$AE27),0)=1,50%,OR(IF($C28,RANK(W27,$V27:$AE27),0)=2,IF($C28,RANK(W27,$V27:$AE27),0)=3),25%),0),AH27)</f>
        <v>0</v>
      </c>
      <c r="AI28" s="50" cm="1">
        <f t="array" ref="AI28">IF($C28,IFERROR(_xlfn.IFS(IF($C28,RANK(X27,$V27:$AE27),0)=1,50%,OR(IF($C28,RANK(X27,$V27:$AE27),0)=2,IF($C28,RANK(X27,$V27:$AE27),0)=3),25%),0),AI27)</f>
        <v>0</v>
      </c>
      <c r="AJ28" s="50" cm="1">
        <f t="array" ref="AJ28">IF($C28,IFERROR(_xlfn.IFS(IF($C28,RANK(Y27,$V27:$AE27),0)=1,50%,OR(IF($C28,RANK(Y27,$V27:$AE27),0)=2,IF($C28,RANK(Y27,$V27:$AE27),0)=3),25%),0),AJ27)</f>
        <v>0</v>
      </c>
      <c r="AK28" s="50" cm="1">
        <f t="array" ref="AK28">IF($C28,IFERROR(_xlfn.IFS(IF($C28,RANK(Z27,$V27:$AE27),0)=1,50%,OR(IF($C28,RANK(Z27,$V27:$AE27),0)=2,IF($C28,RANK(Z27,$V27:$AE27),0)=3),25%),0),AK27)</f>
        <v>0.25</v>
      </c>
      <c r="AL28" s="50" cm="1">
        <f t="array" ref="AL28">IF($C28,IFERROR(_xlfn.IFS(IF($C28,RANK(AA27,$V27:$AE27),0)=1,50%,OR(IF($C28,RANK(AA27,$V27:$AE27),0)=2,IF($C28,RANK(AA27,$V27:$AE27),0)=3),25%),0),AL27)</f>
        <v>0</v>
      </c>
      <c r="AM28" s="50" cm="1">
        <f t="array" ref="AM28">IF($C28,IFERROR(_xlfn.IFS(IF($C28,RANK(AB27,$V27:$AE27),0)=1,50%,OR(IF($C28,RANK(AB27,$V27:$AE27),0)=2,IF($C28,RANK(AB27,$V27:$AE27),0)=3),25%),0),AM27)</f>
        <v>0.25</v>
      </c>
      <c r="AN28" s="50" cm="1">
        <f t="array" ref="AN28">IF($C28,IFERROR(_xlfn.IFS(IF($C28,RANK(AC27,$V27:$AE27),0)=1,50%,OR(IF($C28,RANK(AC27,$V27:$AE27),0)=2,IF($C28,RANK(AC27,$V27:$AE27),0)=3),25%),0),AN27)</f>
        <v>0</v>
      </c>
      <c r="AO28" s="50" cm="1">
        <f t="array" ref="AO28">IF($C28,IFERROR(_xlfn.IFS(IF($C28,RANK(AD27,$V27:$AE27),0)=1,50%,OR(IF($C28,RANK(AD27,$V27:$AE27),0)=2,IF($C28,RANK(AD27,$V27:$AE27),0)=3),25%),0),AO27)</f>
        <v>0</v>
      </c>
      <c r="AP28" s="50" cm="1">
        <f t="array" ref="AP28">IF($C28,IFERROR(_xlfn.IFS(IF($C28,RANK(AE27,$V27:$AE27),0)=1,50%,OR(IF($C28,RANK(AE27,$V27:$AE27),0)=2,IF($C28,RANK(AE27,$V27:$AE27),0)=3),25%),0),AP27)</f>
        <v>0.5</v>
      </c>
      <c r="AR28" s="50">
        <f t="shared" si="12"/>
        <v>0</v>
      </c>
      <c r="AS28" s="50">
        <f t="shared" si="13"/>
        <v>0.5</v>
      </c>
      <c r="AT28" s="50">
        <f t="shared" si="14"/>
        <v>0.25</v>
      </c>
      <c r="AU28" s="50">
        <f t="shared" si="15"/>
        <v>0</v>
      </c>
      <c r="AV28" s="50">
        <f t="shared" si="16"/>
        <v>0</v>
      </c>
      <c r="AW28" s="50">
        <f t="shared" si="17"/>
        <v>0</v>
      </c>
      <c r="AX28" s="50">
        <f t="shared" si="18"/>
        <v>0</v>
      </c>
      <c r="AY28" s="50">
        <f t="shared" si="19"/>
        <v>0.25</v>
      </c>
      <c r="AZ28" s="50">
        <f t="shared" si="20"/>
        <v>0</v>
      </c>
      <c r="BA28" s="50">
        <f t="shared" si="21"/>
        <v>0</v>
      </c>
      <c r="BC28" s="52">
        <f t="shared" si="33"/>
        <v>8.715236976106544E-3</v>
      </c>
      <c r="BD28" s="52">
        <f t="shared" si="23"/>
        <v>1.7047282084271531E-2</v>
      </c>
      <c r="BE28" s="52">
        <f t="shared" si="24"/>
        <v>-5.2765292163378108E-3</v>
      </c>
      <c r="BF28" s="52">
        <f t="shared" si="25"/>
        <v>-5.0520359704960827E-3</v>
      </c>
      <c r="BG28" s="52">
        <f t="shared" si="26"/>
        <v>5.2843966179860757E-3</v>
      </c>
      <c r="BH28" s="52">
        <f t="shared" si="27"/>
        <v>-1.205065359477131E-2</v>
      </c>
      <c r="BI28" s="52">
        <f t="shared" si="28"/>
        <v>6.8825126017837412E-3</v>
      </c>
      <c r="BJ28" s="52">
        <f t="shared" si="29"/>
        <v>4.5117304992980944E-3</v>
      </c>
      <c r="BK28" s="52">
        <f t="shared" si="30"/>
        <v>-2.114502294035514E-2</v>
      </c>
      <c r="BL28" s="52">
        <f t="shared" si="31"/>
        <v>1.5359508495726981E-3</v>
      </c>
      <c r="BM28" s="53"/>
      <c r="BN28" s="53"/>
      <c r="BO28" s="54"/>
    </row>
    <row r="29" spans="1:67" x14ac:dyDescent="0.25">
      <c r="A29" s="2">
        <f t="shared" si="22"/>
        <v>43865</v>
      </c>
      <c r="B29" s="2" t="b">
        <f t="shared" si="10"/>
        <v>0</v>
      </c>
      <c r="C29" s="2" t="b">
        <f t="shared" si="11"/>
        <v>0</v>
      </c>
      <c r="D29">
        <f>VLOOKUP($A29,index_level_solactive!$A:$B,2,0)</f>
        <v>97.26</v>
      </c>
      <c r="E29" s="31">
        <f t="shared" si="34"/>
        <v>-1.1297114100852212E-3</v>
      </c>
      <c r="F29" s="56">
        <f t="shared" si="35"/>
        <v>1.214443192998349E-5</v>
      </c>
      <c r="G29" s="32">
        <f t="shared" si="36"/>
        <v>1.0675057870585647E-2</v>
      </c>
      <c r="H29" s="33">
        <f t="shared" si="37"/>
        <v>97.270675057870591</v>
      </c>
      <c r="I29" s="31">
        <f t="shared" ref="I29" si="38">SUMPRODUCT(BC29:BL29,AR29:BA29)</f>
        <v>-1.141855842015177E-3</v>
      </c>
      <c r="K29">
        <f>IFERROR(INDEX(data_sources!$A:$K,MATCH($A29,data_sources!$A:$A,0),MATCH(K$2,data_sources!$A$1:$K$1,0)),K28)</f>
        <v>105.12</v>
      </c>
      <c r="L29">
        <f>IFERROR(INDEX(data_sources!$A:$K,MATCH($A29,data_sources!$A:$A,0),MATCH(L$2,data_sources!$A$1:$K$1,0)),L28)</f>
        <v>93.42</v>
      </c>
      <c r="M29">
        <f>IFERROR(INDEX(data_sources!$A:$K,MATCH($A29,data_sources!$A:$A,0),MATCH(M$2,data_sources!$A$1:$K$1,0)),M28)</f>
        <v>100.33</v>
      </c>
      <c r="N29">
        <f>IFERROR(INDEX(data_sources!$A:$K,MATCH($A29,data_sources!$A:$A,0),MATCH(N$2,data_sources!$A$1:$K$1,0)),N28)</f>
        <v>98.91</v>
      </c>
      <c r="O29">
        <f>IFERROR(INDEX(data_sources!$A:$K,MATCH($A29,data_sources!$A:$A,0),MATCH(O$2,data_sources!$A$1:$K$1,0)),O28)</f>
        <v>104.42</v>
      </c>
      <c r="P29">
        <f>IFERROR(INDEX(data_sources!$A:$K,MATCH($A29,data_sources!$A:$A,0),MATCH(P$2,data_sources!$A$1:$K$1,0)),P28)</f>
        <v>98.79</v>
      </c>
      <c r="Q29">
        <f>IFERROR(INDEX(data_sources!$A:$K,MATCH($A29,data_sources!$A:$A,0),MATCH(Q$2,data_sources!$A$1:$K$1,0)),Q28)</f>
        <v>104.52</v>
      </c>
      <c r="R29">
        <f>IFERROR(INDEX(data_sources!$A:$K,MATCH($A29,data_sources!$A:$A,0),MATCH(R$2,data_sources!$A$1:$K$1,0)),R28)</f>
        <v>100.75</v>
      </c>
      <c r="S29">
        <f>IFERROR(INDEX(data_sources!$A:$K,MATCH($A29,data_sources!$A:$A,0),MATCH(S$2,data_sources!$A$1:$K$1,0)),S28)</f>
        <v>99.4</v>
      </c>
      <c r="T29">
        <f>IFERROR(INDEX(data_sources!$A:$K,MATCH($A29,data_sources!$A:$A,0),MATCH(T$2,data_sources!$A$1:$K$1,0)),T28)</f>
        <v>103.87</v>
      </c>
      <c r="V29" s="34">
        <f t="shared" si="0"/>
        <v>105120</v>
      </c>
      <c r="W29" s="34">
        <f t="shared" si="1"/>
        <v>93420</v>
      </c>
      <c r="X29" s="34">
        <f t="shared" si="2"/>
        <v>100330</v>
      </c>
      <c r="Y29" s="34">
        <f t="shared" si="3"/>
        <v>98910</v>
      </c>
      <c r="Z29" s="34">
        <f t="shared" si="4"/>
        <v>104420</v>
      </c>
      <c r="AA29" s="34">
        <f t="shared" si="5"/>
        <v>98790</v>
      </c>
      <c r="AB29" s="34">
        <f t="shared" si="6"/>
        <v>104520</v>
      </c>
      <c r="AC29" s="34">
        <f t="shared" si="7"/>
        <v>100750</v>
      </c>
      <c r="AD29" s="34">
        <f t="shared" si="8"/>
        <v>99400</v>
      </c>
      <c r="AE29" s="34">
        <f t="shared" si="9"/>
        <v>103870</v>
      </c>
      <c r="AG29" s="33" cm="1">
        <f t="array" ref="AG29">IF($C29,IFERROR(_xlfn.IFS(IF($C29,RANK(V28,$V28:$AE28),0)=1,50%,OR(IF($C29,RANK(V28,$V28:$AE28),0)=2,IF($C29,RANK(V28,$V28:$AE28),0)=3),25%),0),AG28)</f>
        <v>0</v>
      </c>
      <c r="AH29" s="33" cm="1">
        <f t="array" ref="AH29">IF($C29,IFERROR(_xlfn.IFS(IF($C29,RANK(W28,$V28:$AE28),0)=1,50%,OR(IF($C29,RANK(W28,$V28:$AE28),0)=2,IF($C29,RANK(W28,$V28:$AE28),0)=3),25%),0),AH28)</f>
        <v>0</v>
      </c>
      <c r="AI29" s="33" cm="1">
        <f t="array" ref="AI29">IF($C29,IFERROR(_xlfn.IFS(IF($C29,RANK(X28,$V28:$AE28),0)=1,50%,OR(IF($C29,RANK(X28,$V28:$AE28),0)=2,IF($C29,RANK(X28,$V28:$AE28),0)=3),25%),0),AI28)</f>
        <v>0</v>
      </c>
      <c r="AJ29" s="33" cm="1">
        <f t="array" ref="AJ29">IF($C29,IFERROR(_xlfn.IFS(IF($C29,RANK(Y28,$V28:$AE28),0)=1,50%,OR(IF($C29,RANK(Y28,$V28:$AE28),0)=2,IF($C29,RANK(Y28,$V28:$AE28),0)=3),25%),0),AJ28)</f>
        <v>0</v>
      </c>
      <c r="AK29" s="33" cm="1">
        <f t="array" ref="AK29">IF($C29,IFERROR(_xlfn.IFS(IF($C29,RANK(Z28,$V28:$AE28),0)=1,50%,OR(IF($C29,RANK(Z28,$V28:$AE28),0)=2,IF($C29,RANK(Z28,$V28:$AE28),0)=3),25%),0),AK28)</f>
        <v>0.25</v>
      </c>
      <c r="AL29" s="33" cm="1">
        <f t="array" ref="AL29">IF($C29,IFERROR(_xlfn.IFS(IF($C29,RANK(AA28,$V28:$AE28),0)=1,50%,OR(IF($C29,RANK(AA28,$V28:$AE28),0)=2,IF($C29,RANK(AA28,$V28:$AE28),0)=3),25%),0),AL28)</f>
        <v>0</v>
      </c>
      <c r="AM29" s="33" cm="1">
        <f t="array" ref="AM29">IF($C29,IFERROR(_xlfn.IFS(IF($C29,RANK(AB28,$V28:$AE28),0)=1,50%,OR(IF($C29,RANK(AB28,$V28:$AE28),0)=2,IF($C29,RANK(AB28,$V28:$AE28),0)=3),25%),0),AM28)</f>
        <v>0.25</v>
      </c>
      <c r="AN29" s="33" cm="1">
        <f t="array" ref="AN29">IF($C29,IFERROR(_xlfn.IFS(IF($C29,RANK(AC28,$V28:$AE28),0)=1,50%,OR(IF($C29,RANK(AC28,$V28:$AE28),0)=2,IF($C29,RANK(AC28,$V28:$AE28),0)=3),25%),0),AN28)</f>
        <v>0</v>
      </c>
      <c r="AO29" s="33" cm="1">
        <f t="array" ref="AO29">IF($C29,IFERROR(_xlfn.IFS(IF($C29,RANK(AD28,$V28:$AE28),0)=1,50%,OR(IF($C29,RANK(AD28,$V28:$AE28),0)=2,IF($C29,RANK(AD28,$V28:$AE28),0)=3),25%),0),AO28)</f>
        <v>0</v>
      </c>
      <c r="AP29" s="33" cm="1">
        <f t="array" ref="AP29">IF($C29,IFERROR(_xlfn.IFS(IF($C29,RANK(AE28,$V28:$AE28),0)=1,50%,OR(IF($C29,RANK(AE28,$V28:$AE28),0)=2,IF($C29,RANK(AE28,$V28:$AE28),0)=3),25%),0),AP28)</f>
        <v>0.5</v>
      </c>
      <c r="AR29" s="33">
        <f>IF($C28,AG28,AR28)</f>
        <v>0</v>
      </c>
      <c r="AS29" s="33">
        <f t="shared" ref="AS29:AS92" si="39">IF($C28,AH28,AS28)</f>
        <v>0</v>
      </c>
      <c r="AT29" s="33">
        <f t="shared" ref="AT29:AT92" si="40">IF($C28,AI28,AT28)</f>
        <v>0</v>
      </c>
      <c r="AU29" s="33">
        <f t="shared" ref="AU29:AU92" si="41">IF($C28,AJ28,AU28)</f>
        <v>0</v>
      </c>
      <c r="AV29" s="33">
        <f t="shared" ref="AV29:AV92" si="42">IF($C28,AK28,AV28)</f>
        <v>0.25</v>
      </c>
      <c r="AW29" s="33">
        <f t="shared" ref="AW29:AW92" si="43">IF($C28,AL28,AW28)</f>
        <v>0</v>
      </c>
      <c r="AX29" s="33">
        <f t="shared" ref="AX29:AX92" si="44">IF($C28,AM28,AX28)</f>
        <v>0.25</v>
      </c>
      <c r="AY29" s="33">
        <f t="shared" ref="AY29:AY92" si="45">IF($C28,AN28,AY28)</f>
        <v>0</v>
      </c>
      <c r="AZ29" s="33">
        <f t="shared" ref="AZ29:AZ92" si="46">IF($C28,AO28,AZ28)</f>
        <v>0</v>
      </c>
      <c r="BA29" s="33">
        <f t="shared" ref="BA29:BA92" si="47">IF($C28,AP28,BA28)</f>
        <v>0.5</v>
      </c>
      <c r="BC29" s="35">
        <f t="shared" si="33"/>
        <v>2.0483448208911792E-2</v>
      </c>
      <c r="BD29" s="35">
        <f t="shared" si="23"/>
        <v>-1.5180265654648917E-2</v>
      </c>
      <c r="BE29" s="35">
        <f t="shared" si="24"/>
        <v>-1.4440078585461702E-2</v>
      </c>
      <c r="BF29" s="35">
        <f t="shared" si="25"/>
        <v>4.4683659997968306E-3</v>
      </c>
      <c r="BG29" s="35">
        <f t="shared" si="26"/>
        <v>-2.0070725413360302E-3</v>
      </c>
      <c r="BH29" s="35">
        <f t="shared" si="27"/>
        <v>2.1190820756667561E-2</v>
      </c>
      <c r="BI29" s="35">
        <f t="shared" si="28"/>
        <v>6.2578222778473247E-3</v>
      </c>
      <c r="BJ29" s="35">
        <f t="shared" si="29"/>
        <v>5.5893801776625285E-3</v>
      </c>
      <c r="BK29" s="35">
        <f t="shared" si="30"/>
        <v>1.2838801711840375E-2</v>
      </c>
      <c r="BL29" s="35">
        <f t="shared" si="31"/>
        <v>-4.4090865522860012E-3</v>
      </c>
      <c r="BM29" s="36"/>
      <c r="BN29" s="33"/>
      <c r="BO29" s="37"/>
    </row>
    <row r="30" spans="1:67" x14ac:dyDescent="0.25">
      <c r="A30" s="2">
        <f t="shared" si="22"/>
        <v>43866</v>
      </c>
      <c r="B30" s="2" t="b">
        <f t="shared" si="10"/>
        <v>0</v>
      </c>
      <c r="C30" s="2" t="b">
        <f t="shared" si="11"/>
        <v>0</v>
      </c>
      <c r="D30">
        <f>VLOOKUP($A30,index_level_solactive!$A:$B,2,0)</f>
        <v>96.57</v>
      </c>
      <c r="E30" s="31">
        <f t="shared" si="34"/>
        <v>-7.0943861813695941E-3</v>
      </c>
      <c r="F30" s="56">
        <f t="shared" si="35"/>
        <v>3.771888820292002E-5</v>
      </c>
      <c r="G30" s="32">
        <f t="shared" si="36"/>
        <v>6.9303831696174711E-3</v>
      </c>
      <c r="H30" s="33">
        <f t="shared" si="37"/>
        <v>96.576930383169611</v>
      </c>
      <c r="I30" s="31">
        <f t="shared" si="32"/>
        <v>-7.1321050695725141E-3</v>
      </c>
      <c r="K30">
        <f>IFERROR(INDEX(data_sources!$A:$K,MATCH($A30,data_sources!$A:$A,0),MATCH(K$2,data_sources!$A$1:$K$1,0)),K29)</f>
        <v>105.74</v>
      </c>
      <c r="L30">
        <f>IFERROR(INDEX(data_sources!$A:$K,MATCH($A30,data_sources!$A:$A,0),MATCH(L$2,data_sources!$A$1:$K$1,0)),L29)</f>
        <v>94.07</v>
      </c>
      <c r="M30">
        <f>IFERROR(INDEX(data_sources!$A:$K,MATCH($A30,data_sources!$A:$A,0),MATCH(M$2,data_sources!$A$1:$K$1,0)),M29)</f>
        <v>100.58</v>
      </c>
      <c r="N30">
        <f>IFERROR(INDEX(data_sources!$A:$K,MATCH($A30,data_sources!$A:$A,0),MATCH(N$2,data_sources!$A$1:$K$1,0)),N29)</f>
        <v>98.99</v>
      </c>
      <c r="O30">
        <f>IFERROR(INDEX(data_sources!$A:$K,MATCH($A30,data_sources!$A:$A,0),MATCH(O$2,data_sources!$A$1:$K$1,0)),O29)</f>
        <v>101.91</v>
      </c>
      <c r="P30">
        <f>IFERROR(INDEX(data_sources!$A:$K,MATCH($A30,data_sources!$A:$A,0),MATCH(P$2,data_sources!$A$1:$K$1,0)),P29)</f>
        <v>100.53</v>
      </c>
      <c r="Q30">
        <f>IFERROR(INDEX(data_sources!$A:$K,MATCH($A30,data_sources!$A:$A,0),MATCH(Q$2,data_sources!$A$1:$K$1,0)),Q29)</f>
        <v>105.56</v>
      </c>
      <c r="R30">
        <f>IFERROR(INDEX(data_sources!$A:$K,MATCH($A30,data_sources!$A:$A,0),MATCH(R$2,data_sources!$A$1:$K$1,0)),R29)</f>
        <v>101.99</v>
      </c>
      <c r="S30">
        <f>IFERROR(INDEX(data_sources!$A:$K,MATCH($A30,data_sources!$A:$A,0),MATCH(S$2,data_sources!$A$1:$K$1,0)),S29)</f>
        <v>97.31</v>
      </c>
      <c r="T30">
        <f>IFERROR(INDEX(data_sources!$A:$K,MATCH($A30,data_sources!$A:$A,0),MATCH(T$2,data_sources!$A$1:$K$1,0)),T29)</f>
        <v>103.12</v>
      </c>
      <c r="V30" s="34">
        <f t="shared" si="0"/>
        <v>105740</v>
      </c>
      <c r="W30" s="34">
        <f t="shared" si="1"/>
        <v>94070</v>
      </c>
      <c r="X30" s="34">
        <f t="shared" si="2"/>
        <v>100580</v>
      </c>
      <c r="Y30" s="34">
        <f t="shared" si="3"/>
        <v>98990</v>
      </c>
      <c r="Z30" s="34">
        <f t="shared" si="4"/>
        <v>101910</v>
      </c>
      <c r="AA30" s="34">
        <f t="shared" si="5"/>
        <v>100530</v>
      </c>
      <c r="AB30" s="34">
        <f t="shared" si="6"/>
        <v>105560</v>
      </c>
      <c r="AC30" s="34">
        <f t="shared" si="7"/>
        <v>101990</v>
      </c>
      <c r="AD30" s="34">
        <f t="shared" si="8"/>
        <v>97310</v>
      </c>
      <c r="AE30" s="34">
        <f t="shared" si="9"/>
        <v>103120</v>
      </c>
      <c r="AG30" s="33" cm="1">
        <f t="array" ref="AG30">IF($C30,IFERROR(_xlfn.IFS(IF($C30,RANK(V29,$V29:$AE29),0)=1,50%,OR(IF($C30,RANK(V29,$V29:$AE29),0)=2,IF($C30,RANK(V29,$V29:$AE29),0)=3),25%),0),AG29)</f>
        <v>0</v>
      </c>
      <c r="AH30" s="33" cm="1">
        <f t="array" ref="AH30">IF($C30,IFERROR(_xlfn.IFS(IF($C30,RANK(W29,$V29:$AE29),0)=1,50%,OR(IF($C30,RANK(W29,$V29:$AE29),0)=2,IF($C30,RANK(W29,$V29:$AE29),0)=3),25%),0),AH29)</f>
        <v>0</v>
      </c>
      <c r="AI30" s="33" cm="1">
        <f t="array" ref="AI30">IF($C30,IFERROR(_xlfn.IFS(IF($C30,RANK(X29,$V29:$AE29),0)=1,50%,OR(IF($C30,RANK(X29,$V29:$AE29),0)=2,IF($C30,RANK(X29,$V29:$AE29),0)=3),25%),0),AI29)</f>
        <v>0</v>
      </c>
      <c r="AJ30" s="33" cm="1">
        <f t="array" ref="AJ30">IF($C30,IFERROR(_xlfn.IFS(IF($C30,RANK(Y29,$V29:$AE29),0)=1,50%,OR(IF($C30,RANK(Y29,$V29:$AE29),0)=2,IF($C30,RANK(Y29,$V29:$AE29),0)=3),25%),0),AJ29)</f>
        <v>0</v>
      </c>
      <c r="AK30" s="33" cm="1">
        <f t="array" ref="AK30">IF($C30,IFERROR(_xlfn.IFS(IF($C30,RANK(Z29,$V29:$AE29),0)=1,50%,OR(IF($C30,RANK(Z29,$V29:$AE29),0)=2,IF($C30,RANK(Z29,$V29:$AE29),0)=3),25%),0),AK29)</f>
        <v>0.25</v>
      </c>
      <c r="AL30" s="33" cm="1">
        <f t="array" ref="AL30">IF($C30,IFERROR(_xlfn.IFS(IF($C30,RANK(AA29,$V29:$AE29),0)=1,50%,OR(IF($C30,RANK(AA29,$V29:$AE29),0)=2,IF($C30,RANK(AA29,$V29:$AE29),0)=3),25%),0),AL29)</f>
        <v>0</v>
      </c>
      <c r="AM30" s="33" cm="1">
        <f t="array" ref="AM30">IF($C30,IFERROR(_xlfn.IFS(IF($C30,RANK(AB29,$V29:$AE29),0)=1,50%,OR(IF($C30,RANK(AB29,$V29:$AE29),0)=2,IF($C30,RANK(AB29,$V29:$AE29),0)=3),25%),0),AM29)</f>
        <v>0.25</v>
      </c>
      <c r="AN30" s="33" cm="1">
        <f t="array" ref="AN30">IF($C30,IFERROR(_xlfn.IFS(IF($C30,RANK(AC29,$V29:$AE29),0)=1,50%,OR(IF($C30,RANK(AC29,$V29:$AE29),0)=2,IF($C30,RANK(AC29,$V29:$AE29),0)=3),25%),0),AN29)</f>
        <v>0</v>
      </c>
      <c r="AO30" s="33" cm="1">
        <f t="array" ref="AO30">IF($C30,IFERROR(_xlfn.IFS(IF($C30,RANK(AD29,$V29:$AE29),0)=1,50%,OR(IF($C30,RANK(AD29,$V29:$AE29),0)=2,IF($C30,RANK(AD29,$V29:$AE29),0)=3),25%),0),AO29)</f>
        <v>0</v>
      </c>
      <c r="AP30" s="33" cm="1">
        <f t="array" ref="AP30">IF($C30,IFERROR(_xlfn.IFS(IF($C30,RANK(AE29,$V29:$AE29),0)=1,50%,OR(IF($C30,RANK(AE29,$V29:$AE29),0)=2,IF($C30,RANK(AE29,$V29:$AE29),0)=3),25%),0),AP29)</f>
        <v>0.5</v>
      </c>
      <c r="AR30" s="33">
        <f t="shared" ref="AR30:AR93" si="48">IF($C29,AG29,AR29)</f>
        <v>0</v>
      </c>
      <c r="AS30" s="33">
        <f t="shared" si="39"/>
        <v>0</v>
      </c>
      <c r="AT30" s="33">
        <f t="shared" si="40"/>
        <v>0</v>
      </c>
      <c r="AU30" s="33">
        <f t="shared" si="41"/>
        <v>0</v>
      </c>
      <c r="AV30" s="33">
        <f t="shared" si="42"/>
        <v>0.25</v>
      </c>
      <c r="AW30" s="33">
        <f t="shared" si="43"/>
        <v>0</v>
      </c>
      <c r="AX30" s="33">
        <f t="shared" si="44"/>
        <v>0.25</v>
      </c>
      <c r="AY30" s="33">
        <f t="shared" si="45"/>
        <v>0</v>
      </c>
      <c r="AZ30" s="33">
        <f t="shared" si="46"/>
        <v>0</v>
      </c>
      <c r="BA30" s="33">
        <f t="shared" si="47"/>
        <v>0.5</v>
      </c>
      <c r="BC30" s="35">
        <f t="shared" si="33"/>
        <v>5.8980213089800948E-3</v>
      </c>
      <c r="BD30" s="35">
        <f t="shared" si="23"/>
        <v>6.9578248768999984E-3</v>
      </c>
      <c r="BE30" s="35">
        <f t="shared" si="24"/>
        <v>2.4917771354528995E-3</v>
      </c>
      <c r="BF30" s="35">
        <f t="shared" si="25"/>
        <v>8.0881609544025679E-4</v>
      </c>
      <c r="BG30" s="35">
        <f t="shared" si="26"/>
        <v>-2.4037540701015159E-2</v>
      </c>
      <c r="BH30" s="35">
        <f t="shared" si="27"/>
        <v>1.7613118736714117E-2</v>
      </c>
      <c r="BI30" s="35">
        <f t="shared" si="28"/>
        <v>9.9502487562188602E-3</v>
      </c>
      <c r="BJ30" s="35">
        <f t="shared" si="29"/>
        <v>1.2307692307692353E-2</v>
      </c>
      <c r="BK30" s="35">
        <f t="shared" si="30"/>
        <v>-2.1026156941649887E-2</v>
      </c>
      <c r="BL30" s="35">
        <f t="shared" si="31"/>
        <v>-7.220564166746879E-3</v>
      </c>
      <c r="BM30" s="36"/>
      <c r="BN30" s="33"/>
      <c r="BO30" s="37"/>
    </row>
    <row r="31" spans="1:67" x14ac:dyDescent="0.25">
      <c r="A31" s="2">
        <f t="shared" si="22"/>
        <v>43867</v>
      </c>
      <c r="B31" s="2" t="b">
        <f t="shared" si="10"/>
        <v>0</v>
      </c>
      <c r="C31" s="2" t="b">
        <f t="shared" si="11"/>
        <v>0</v>
      </c>
      <c r="D31">
        <f>VLOOKUP($A31,index_level_solactive!$A:$B,2,0)</f>
        <v>96.76</v>
      </c>
      <c r="E31" s="31">
        <f t="shared" si="34"/>
        <v>1.9674847261055284E-3</v>
      </c>
      <c r="F31" s="56">
        <f t="shared" si="35"/>
        <v>1.0485238805557628E-4</v>
      </c>
      <c r="G31" s="32">
        <f t="shared" si="36"/>
        <v>3.1823031891065057E-3</v>
      </c>
      <c r="H31" s="33">
        <f t="shared" si="37"/>
        <v>96.756817696810899</v>
      </c>
      <c r="I31" s="31">
        <f t="shared" si="32"/>
        <v>1.8626323380500076E-3</v>
      </c>
      <c r="K31">
        <f>IFERROR(INDEX(data_sources!$A:$K,MATCH($A31,data_sources!$A:$A,0),MATCH(K$2,data_sources!$A$1:$K$1,0)),K30)</f>
        <v>107.35</v>
      </c>
      <c r="L31">
        <f>IFERROR(INDEX(data_sources!$A:$K,MATCH($A31,data_sources!$A:$A,0),MATCH(L$2,data_sources!$A$1:$K$1,0)),L30)</f>
        <v>94.36</v>
      </c>
      <c r="M31">
        <f>IFERROR(INDEX(data_sources!$A:$K,MATCH($A31,data_sources!$A:$A,0),MATCH(M$2,data_sources!$A$1:$K$1,0)),M30)</f>
        <v>99.85</v>
      </c>
      <c r="N31">
        <f>IFERROR(INDEX(data_sources!$A:$K,MATCH($A31,data_sources!$A:$A,0),MATCH(N$2,data_sources!$A$1:$K$1,0)),N30)</f>
        <v>98.78</v>
      </c>
      <c r="O31">
        <f>IFERROR(INDEX(data_sources!$A:$K,MATCH($A31,data_sources!$A:$A,0),MATCH(O$2,data_sources!$A$1:$K$1,0)),O30)</f>
        <v>101.61</v>
      </c>
      <c r="P31">
        <f>IFERROR(INDEX(data_sources!$A:$K,MATCH($A31,data_sources!$A:$A,0),MATCH(P$2,data_sources!$A$1:$K$1,0)),P30)</f>
        <v>100</v>
      </c>
      <c r="Q31">
        <f>IFERROR(INDEX(data_sources!$A:$K,MATCH($A31,data_sources!$A:$A,0),MATCH(Q$2,data_sources!$A$1:$K$1,0)),Q30)</f>
        <v>107.21</v>
      </c>
      <c r="R31">
        <f>IFERROR(INDEX(data_sources!$A:$K,MATCH($A31,data_sources!$A:$A,0),MATCH(R$2,data_sources!$A$1:$K$1,0)),R30)</f>
        <v>100.53</v>
      </c>
      <c r="S31">
        <f>IFERROR(INDEX(data_sources!$A:$K,MATCH($A31,data_sources!$A:$A,0),MATCH(S$2,data_sources!$A$1:$K$1,0)),S30)</f>
        <v>96.58</v>
      </c>
      <c r="T31">
        <f>IFERROR(INDEX(data_sources!$A:$K,MATCH($A31,data_sources!$A:$A,0),MATCH(T$2,data_sources!$A$1:$K$1,0)),T30)</f>
        <v>102.85</v>
      </c>
      <c r="V31" s="34">
        <f t="shared" si="0"/>
        <v>107350</v>
      </c>
      <c r="W31" s="34">
        <f t="shared" si="1"/>
        <v>94360</v>
      </c>
      <c r="X31" s="34">
        <f t="shared" si="2"/>
        <v>99850</v>
      </c>
      <c r="Y31" s="34">
        <f t="shared" si="3"/>
        <v>98780</v>
      </c>
      <c r="Z31" s="34">
        <f t="shared" si="4"/>
        <v>101610</v>
      </c>
      <c r="AA31" s="34">
        <f t="shared" si="5"/>
        <v>100000</v>
      </c>
      <c r="AB31" s="34">
        <f t="shared" si="6"/>
        <v>107210</v>
      </c>
      <c r="AC31" s="34">
        <f t="shared" si="7"/>
        <v>100530</v>
      </c>
      <c r="AD31" s="34">
        <f t="shared" si="8"/>
        <v>96580</v>
      </c>
      <c r="AE31" s="34">
        <f t="shared" si="9"/>
        <v>102850</v>
      </c>
      <c r="AG31" s="33" cm="1">
        <f t="array" ref="AG31">IF($C31,IFERROR(_xlfn.IFS(IF($C31,RANK(V30,$V30:$AE30),0)=1,50%,OR(IF($C31,RANK(V30,$V30:$AE30),0)=2,IF($C31,RANK(V30,$V30:$AE30),0)=3),25%),0),AG30)</f>
        <v>0</v>
      </c>
      <c r="AH31" s="33" cm="1">
        <f t="array" ref="AH31">IF($C31,IFERROR(_xlfn.IFS(IF($C31,RANK(W30,$V30:$AE30),0)=1,50%,OR(IF($C31,RANK(W30,$V30:$AE30),0)=2,IF($C31,RANK(W30,$V30:$AE30),0)=3),25%),0),AH30)</f>
        <v>0</v>
      </c>
      <c r="AI31" s="33" cm="1">
        <f t="array" ref="AI31">IF($C31,IFERROR(_xlfn.IFS(IF($C31,RANK(X30,$V30:$AE30),0)=1,50%,OR(IF($C31,RANK(X30,$V30:$AE30),0)=2,IF($C31,RANK(X30,$V30:$AE30),0)=3),25%),0),AI30)</f>
        <v>0</v>
      </c>
      <c r="AJ31" s="33" cm="1">
        <f t="array" ref="AJ31">IF($C31,IFERROR(_xlfn.IFS(IF($C31,RANK(Y30,$V30:$AE30),0)=1,50%,OR(IF($C31,RANK(Y30,$V30:$AE30),0)=2,IF($C31,RANK(Y30,$V30:$AE30),0)=3),25%),0),AJ30)</f>
        <v>0</v>
      </c>
      <c r="AK31" s="33" cm="1">
        <f t="array" ref="AK31">IF($C31,IFERROR(_xlfn.IFS(IF($C31,RANK(Z30,$V30:$AE30),0)=1,50%,OR(IF($C31,RANK(Z30,$V30:$AE30),0)=2,IF($C31,RANK(Z30,$V30:$AE30),0)=3),25%),0),AK30)</f>
        <v>0.25</v>
      </c>
      <c r="AL31" s="33" cm="1">
        <f t="array" ref="AL31">IF($C31,IFERROR(_xlfn.IFS(IF($C31,RANK(AA30,$V30:$AE30),0)=1,50%,OR(IF($C31,RANK(AA30,$V30:$AE30),0)=2,IF($C31,RANK(AA30,$V30:$AE30),0)=3),25%),0),AL30)</f>
        <v>0</v>
      </c>
      <c r="AM31" s="33" cm="1">
        <f t="array" ref="AM31">IF($C31,IFERROR(_xlfn.IFS(IF($C31,RANK(AB30,$V30:$AE30),0)=1,50%,OR(IF($C31,RANK(AB30,$V30:$AE30),0)=2,IF($C31,RANK(AB30,$V30:$AE30),0)=3),25%),0),AM30)</f>
        <v>0.25</v>
      </c>
      <c r="AN31" s="33" cm="1">
        <f t="array" ref="AN31">IF($C31,IFERROR(_xlfn.IFS(IF($C31,RANK(AC30,$V30:$AE30),0)=1,50%,OR(IF($C31,RANK(AC30,$V30:$AE30),0)=2,IF($C31,RANK(AC30,$V30:$AE30),0)=3),25%),0),AN30)</f>
        <v>0</v>
      </c>
      <c r="AO31" s="33" cm="1">
        <f t="array" ref="AO31">IF($C31,IFERROR(_xlfn.IFS(IF($C31,RANK(AD30,$V30:$AE30),0)=1,50%,OR(IF($C31,RANK(AD30,$V30:$AE30),0)=2,IF($C31,RANK(AD30,$V30:$AE30),0)=3),25%),0),AO30)</f>
        <v>0</v>
      </c>
      <c r="AP31" s="33" cm="1">
        <f t="array" ref="AP31">IF($C31,IFERROR(_xlfn.IFS(IF($C31,RANK(AE30,$V30:$AE30),0)=1,50%,OR(IF($C31,RANK(AE30,$V30:$AE30),0)=2,IF($C31,RANK(AE30,$V30:$AE30),0)=3),25%),0),AP30)</f>
        <v>0.5</v>
      </c>
      <c r="AR31" s="33">
        <f t="shared" si="48"/>
        <v>0</v>
      </c>
      <c r="AS31" s="33">
        <f t="shared" si="39"/>
        <v>0</v>
      </c>
      <c r="AT31" s="33">
        <f t="shared" si="40"/>
        <v>0</v>
      </c>
      <c r="AU31" s="33">
        <f t="shared" si="41"/>
        <v>0</v>
      </c>
      <c r="AV31" s="33">
        <f t="shared" si="42"/>
        <v>0.25</v>
      </c>
      <c r="AW31" s="33">
        <f t="shared" si="43"/>
        <v>0</v>
      </c>
      <c r="AX31" s="33">
        <f t="shared" si="44"/>
        <v>0.25</v>
      </c>
      <c r="AY31" s="33">
        <f t="shared" si="45"/>
        <v>0</v>
      </c>
      <c r="AZ31" s="33">
        <f t="shared" si="46"/>
        <v>0</v>
      </c>
      <c r="BA31" s="33">
        <f t="shared" si="47"/>
        <v>0.5</v>
      </c>
      <c r="BC31" s="35">
        <f t="shared" si="33"/>
        <v>1.5226026101758938E-2</v>
      </c>
      <c r="BD31" s="35">
        <f t="shared" si="23"/>
        <v>3.08281067290328E-3</v>
      </c>
      <c r="BE31" s="35">
        <f t="shared" si="24"/>
        <v>-7.257904155895889E-3</v>
      </c>
      <c r="BF31" s="35">
        <f t="shared" si="25"/>
        <v>-2.1214264067076494E-3</v>
      </c>
      <c r="BG31" s="35">
        <f t="shared" si="26"/>
        <v>-2.9437739181630285E-3</v>
      </c>
      <c r="BH31" s="35">
        <f t="shared" si="27"/>
        <v>-5.2720580921118421E-3</v>
      </c>
      <c r="BI31" s="35">
        <f t="shared" si="28"/>
        <v>1.5630920803334503E-2</v>
      </c>
      <c r="BJ31" s="35">
        <f t="shared" si="29"/>
        <v>-1.4315128934209165E-2</v>
      </c>
      <c r="BK31" s="35">
        <f t="shared" si="30"/>
        <v>-7.5017983763231433E-3</v>
      </c>
      <c r="BL31" s="35">
        <f t="shared" si="31"/>
        <v>-2.6183087664857219E-3</v>
      </c>
      <c r="BM31" s="36"/>
      <c r="BN31" s="33"/>
      <c r="BO31" s="37"/>
    </row>
    <row r="32" spans="1:67" x14ac:dyDescent="0.25">
      <c r="A32" s="2">
        <f t="shared" si="22"/>
        <v>43868</v>
      </c>
      <c r="B32" s="2" t="b">
        <f t="shared" si="10"/>
        <v>0</v>
      </c>
      <c r="C32" s="2" t="b">
        <f t="shared" si="11"/>
        <v>0</v>
      </c>
      <c r="D32">
        <f>VLOOKUP($A32,index_level_solactive!$A:$B,2,0)</f>
        <v>96.44</v>
      </c>
      <c r="E32" s="31">
        <f t="shared" si="34"/>
        <v>-3.3071517155850438E-3</v>
      </c>
      <c r="F32" s="56">
        <f t="shared" si="35"/>
        <v>1.3839967677897747E-5</v>
      </c>
      <c r="G32" s="32">
        <f t="shared" si="36"/>
        <v>4.5108900591941392E-3</v>
      </c>
      <c r="H32" s="33">
        <f t="shared" si="37"/>
        <v>96.435489109940804</v>
      </c>
      <c r="I32" s="31">
        <f t="shared" si="32"/>
        <v>-3.3209916832629416E-3</v>
      </c>
      <c r="K32">
        <f>IFERROR(INDEX(data_sources!$A:$K,MATCH($A32,data_sources!$A:$A,0),MATCH(K$2,data_sources!$A$1:$K$1,0)),K31)</f>
        <v>107.45</v>
      </c>
      <c r="L32">
        <f>IFERROR(INDEX(data_sources!$A:$K,MATCH($A32,data_sources!$A:$A,0),MATCH(L$2,data_sources!$A$1:$K$1,0)),L31)</f>
        <v>93.36</v>
      </c>
      <c r="M32">
        <f>IFERROR(INDEX(data_sources!$A:$K,MATCH($A32,data_sources!$A:$A,0),MATCH(M$2,data_sources!$A$1:$K$1,0)),M31)</f>
        <v>101.58</v>
      </c>
      <c r="N32">
        <f>IFERROR(INDEX(data_sources!$A:$K,MATCH($A32,data_sources!$A:$A,0),MATCH(N$2,data_sources!$A$1:$K$1,0)),N31)</f>
        <v>99.71</v>
      </c>
      <c r="O32">
        <f>IFERROR(INDEX(data_sources!$A:$K,MATCH($A32,data_sources!$A:$A,0),MATCH(O$2,data_sources!$A$1:$K$1,0)),O31)</f>
        <v>101.07</v>
      </c>
      <c r="P32">
        <f>IFERROR(INDEX(data_sources!$A:$K,MATCH($A32,data_sources!$A:$A,0),MATCH(P$2,data_sources!$A$1:$K$1,0)),P31)</f>
        <v>99.93</v>
      </c>
      <c r="Q32">
        <f>IFERROR(INDEX(data_sources!$A:$K,MATCH($A32,data_sources!$A:$A,0),MATCH(Q$2,data_sources!$A$1:$K$1,0)),Q31)</f>
        <v>106.71</v>
      </c>
      <c r="R32">
        <f>IFERROR(INDEX(data_sources!$A:$K,MATCH($A32,data_sources!$A:$A,0),MATCH(R$2,data_sources!$A$1:$K$1,0)),R31)</f>
        <v>101.08</v>
      </c>
      <c r="S32">
        <f>IFERROR(INDEX(data_sources!$A:$K,MATCH($A32,data_sources!$A:$A,0),MATCH(S$2,data_sources!$A$1:$K$1,0)),S31)</f>
        <v>96.69</v>
      </c>
      <c r="T32">
        <f>IFERROR(INDEX(data_sources!$A:$K,MATCH($A32,data_sources!$A:$A,0),MATCH(T$2,data_sources!$A$1:$K$1,0)),T31)</f>
        <v>102.68</v>
      </c>
      <c r="V32" s="34">
        <f t="shared" si="0"/>
        <v>107450</v>
      </c>
      <c r="W32" s="34">
        <f t="shared" si="1"/>
        <v>93360</v>
      </c>
      <c r="X32" s="34">
        <f t="shared" si="2"/>
        <v>101580</v>
      </c>
      <c r="Y32" s="34">
        <f t="shared" si="3"/>
        <v>99710</v>
      </c>
      <c r="Z32" s="34">
        <f t="shared" si="4"/>
        <v>101070</v>
      </c>
      <c r="AA32" s="34">
        <f t="shared" si="5"/>
        <v>99930</v>
      </c>
      <c r="AB32" s="34">
        <f t="shared" si="6"/>
        <v>106710</v>
      </c>
      <c r="AC32" s="34">
        <f t="shared" si="7"/>
        <v>101080</v>
      </c>
      <c r="AD32" s="34">
        <f t="shared" si="8"/>
        <v>96690</v>
      </c>
      <c r="AE32" s="34">
        <f t="shared" si="9"/>
        <v>102680</v>
      </c>
      <c r="AG32" s="33" cm="1">
        <f t="array" ref="AG32">IF($C32,IFERROR(_xlfn.IFS(IF($C32,RANK(V31,$V31:$AE31),0)=1,50%,OR(IF($C32,RANK(V31,$V31:$AE31),0)=2,IF($C32,RANK(V31,$V31:$AE31),0)=3),25%),0),AG31)</f>
        <v>0</v>
      </c>
      <c r="AH32" s="33" cm="1">
        <f t="array" ref="AH32">IF($C32,IFERROR(_xlfn.IFS(IF($C32,RANK(W31,$V31:$AE31),0)=1,50%,OR(IF($C32,RANK(W31,$V31:$AE31),0)=2,IF($C32,RANK(W31,$V31:$AE31),0)=3),25%),0),AH31)</f>
        <v>0</v>
      </c>
      <c r="AI32" s="33" cm="1">
        <f t="array" ref="AI32">IF($C32,IFERROR(_xlfn.IFS(IF($C32,RANK(X31,$V31:$AE31),0)=1,50%,OR(IF($C32,RANK(X31,$V31:$AE31),0)=2,IF($C32,RANK(X31,$V31:$AE31),0)=3),25%),0),AI31)</f>
        <v>0</v>
      </c>
      <c r="AJ32" s="33" cm="1">
        <f t="array" ref="AJ32">IF($C32,IFERROR(_xlfn.IFS(IF($C32,RANK(Y31,$V31:$AE31),0)=1,50%,OR(IF($C32,RANK(Y31,$V31:$AE31),0)=2,IF($C32,RANK(Y31,$V31:$AE31),0)=3),25%),0),AJ31)</f>
        <v>0</v>
      </c>
      <c r="AK32" s="33" cm="1">
        <f t="array" ref="AK32">IF($C32,IFERROR(_xlfn.IFS(IF($C32,RANK(Z31,$V31:$AE31),0)=1,50%,OR(IF($C32,RANK(Z31,$V31:$AE31),0)=2,IF($C32,RANK(Z31,$V31:$AE31),0)=3),25%),0),AK31)</f>
        <v>0.25</v>
      </c>
      <c r="AL32" s="33" cm="1">
        <f t="array" ref="AL32">IF($C32,IFERROR(_xlfn.IFS(IF($C32,RANK(AA31,$V31:$AE31),0)=1,50%,OR(IF($C32,RANK(AA31,$V31:$AE31),0)=2,IF($C32,RANK(AA31,$V31:$AE31),0)=3),25%),0),AL31)</f>
        <v>0</v>
      </c>
      <c r="AM32" s="33" cm="1">
        <f t="array" ref="AM32">IF($C32,IFERROR(_xlfn.IFS(IF($C32,RANK(AB31,$V31:$AE31),0)=1,50%,OR(IF($C32,RANK(AB31,$V31:$AE31),0)=2,IF($C32,RANK(AB31,$V31:$AE31),0)=3),25%),0),AM31)</f>
        <v>0.25</v>
      </c>
      <c r="AN32" s="33" cm="1">
        <f t="array" ref="AN32">IF($C32,IFERROR(_xlfn.IFS(IF($C32,RANK(AC31,$V31:$AE31),0)=1,50%,OR(IF($C32,RANK(AC31,$V31:$AE31),0)=2,IF($C32,RANK(AC31,$V31:$AE31),0)=3),25%),0),AN31)</f>
        <v>0</v>
      </c>
      <c r="AO32" s="33" cm="1">
        <f t="array" ref="AO32">IF($C32,IFERROR(_xlfn.IFS(IF($C32,RANK(AD31,$V31:$AE31),0)=1,50%,OR(IF($C32,RANK(AD31,$V31:$AE31),0)=2,IF($C32,RANK(AD31,$V31:$AE31),0)=3),25%),0),AO31)</f>
        <v>0</v>
      </c>
      <c r="AP32" s="33" cm="1">
        <f t="array" ref="AP32">IF($C32,IFERROR(_xlfn.IFS(IF($C32,RANK(AE31,$V31:$AE31),0)=1,50%,OR(IF($C32,RANK(AE31,$V31:$AE31),0)=2,IF($C32,RANK(AE31,$V31:$AE31),0)=3),25%),0),AP31)</f>
        <v>0.5</v>
      </c>
      <c r="AR32" s="33">
        <f t="shared" si="48"/>
        <v>0</v>
      </c>
      <c r="AS32" s="33">
        <f t="shared" si="39"/>
        <v>0</v>
      </c>
      <c r="AT32" s="33">
        <f t="shared" si="40"/>
        <v>0</v>
      </c>
      <c r="AU32" s="33">
        <f t="shared" si="41"/>
        <v>0</v>
      </c>
      <c r="AV32" s="33">
        <f t="shared" si="42"/>
        <v>0.25</v>
      </c>
      <c r="AW32" s="33">
        <f t="shared" si="43"/>
        <v>0</v>
      </c>
      <c r="AX32" s="33">
        <f t="shared" si="44"/>
        <v>0.25</v>
      </c>
      <c r="AY32" s="33">
        <f t="shared" si="45"/>
        <v>0</v>
      </c>
      <c r="AZ32" s="33">
        <f t="shared" si="46"/>
        <v>0</v>
      </c>
      <c r="BA32" s="33">
        <f t="shared" si="47"/>
        <v>0.5</v>
      </c>
      <c r="BC32" s="35">
        <f t="shared" si="33"/>
        <v>9.3153237074994344E-4</v>
      </c>
      <c r="BD32" s="35">
        <f t="shared" si="23"/>
        <v>-1.0597710894446832E-2</v>
      </c>
      <c r="BE32" s="35">
        <f t="shared" si="24"/>
        <v>1.7325988983475149E-2</v>
      </c>
      <c r="BF32" s="35">
        <f t="shared" si="25"/>
        <v>9.4148613079569898E-3</v>
      </c>
      <c r="BG32" s="35">
        <f t="shared" si="26"/>
        <v>-5.3144375553587642E-3</v>
      </c>
      <c r="BH32" s="35">
        <f t="shared" si="27"/>
        <v>-6.9999999999992291E-4</v>
      </c>
      <c r="BI32" s="35">
        <f t="shared" si="28"/>
        <v>-4.6637440537263819E-3</v>
      </c>
      <c r="BJ32" s="35">
        <f t="shared" si="29"/>
        <v>5.4710036804932471E-3</v>
      </c>
      <c r="BK32" s="35">
        <f t="shared" si="30"/>
        <v>1.138952164009055E-3</v>
      </c>
      <c r="BL32" s="35">
        <f t="shared" si="31"/>
        <v>-1.6528925619833101E-3</v>
      </c>
      <c r="BM32" s="36"/>
      <c r="BN32" s="33"/>
      <c r="BO32" s="37"/>
    </row>
    <row r="33" spans="1:67" x14ac:dyDescent="0.25">
      <c r="A33" s="2">
        <f t="shared" si="22"/>
        <v>43871</v>
      </c>
      <c r="B33" s="2" t="b">
        <f t="shared" si="10"/>
        <v>0</v>
      </c>
      <c r="C33" s="2" t="b">
        <f t="shared" si="11"/>
        <v>0</v>
      </c>
      <c r="D33">
        <f>VLOOKUP($A33,index_level_solactive!$A:$B,2,0)</f>
        <v>97.03</v>
      </c>
      <c r="E33" s="31">
        <f t="shared" si="34"/>
        <v>6.1177934467027129E-3</v>
      </c>
      <c r="F33" s="56">
        <f t="shared" si="35"/>
        <v>-1.7543220002425031E-4</v>
      </c>
      <c r="G33" s="32">
        <f t="shared" si="36"/>
        <v>1.2379403262144706E-2</v>
      </c>
      <c r="H33" s="33">
        <f t="shared" si="37"/>
        <v>97.042379403262146</v>
      </c>
      <c r="I33" s="31">
        <f t="shared" si="32"/>
        <v>6.2932256467268799E-3</v>
      </c>
      <c r="K33">
        <f>IFERROR(INDEX(data_sources!$A:$K,MATCH($A33,data_sources!$A:$A,0),MATCH(K$2,data_sources!$A$1:$K$1,0)),K32)</f>
        <v>107.24</v>
      </c>
      <c r="L33">
        <f>IFERROR(INDEX(data_sources!$A:$K,MATCH($A33,data_sources!$A:$A,0),MATCH(L$2,data_sources!$A$1:$K$1,0)),L32)</f>
        <v>94.14</v>
      </c>
      <c r="M33">
        <f>IFERROR(INDEX(data_sources!$A:$K,MATCH($A33,data_sources!$A:$A,0),MATCH(M$2,data_sources!$A$1:$K$1,0)),M32)</f>
        <v>101.47</v>
      </c>
      <c r="N33">
        <f>IFERROR(INDEX(data_sources!$A:$K,MATCH($A33,data_sources!$A:$A,0),MATCH(N$2,data_sources!$A$1:$K$1,0)),N32)</f>
        <v>99.54</v>
      </c>
      <c r="O33">
        <f>IFERROR(INDEX(data_sources!$A:$K,MATCH($A33,data_sources!$A:$A,0),MATCH(O$2,data_sources!$A$1:$K$1,0)),O32)</f>
        <v>101.32</v>
      </c>
      <c r="P33">
        <f>IFERROR(INDEX(data_sources!$A:$K,MATCH($A33,data_sources!$A:$A,0),MATCH(P$2,data_sources!$A$1:$K$1,0)),P32)</f>
        <v>101.1</v>
      </c>
      <c r="Q33">
        <f>IFERROR(INDEX(data_sources!$A:$K,MATCH($A33,data_sources!$A:$A,0),MATCH(Q$2,data_sources!$A$1:$K$1,0)),Q32)</f>
        <v>106.16</v>
      </c>
      <c r="R33">
        <f>IFERROR(INDEX(data_sources!$A:$K,MATCH($A33,data_sources!$A:$A,0),MATCH(R$2,data_sources!$A$1:$K$1,0)),R32)</f>
        <v>100.62</v>
      </c>
      <c r="S33">
        <f>IFERROR(INDEX(data_sources!$A:$K,MATCH($A33,data_sources!$A:$A,0),MATCH(S$2,data_sources!$A$1:$K$1,0)),S32)</f>
        <v>97.74</v>
      </c>
      <c r="T33">
        <f>IFERROR(INDEX(data_sources!$A:$K,MATCH($A33,data_sources!$A:$A,0),MATCH(T$2,data_sources!$A$1:$K$1,0)),T32)</f>
        <v>104.11</v>
      </c>
      <c r="V33" s="34">
        <f t="shared" si="0"/>
        <v>107240</v>
      </c>
      <c r="W33" s="34">
        <f t="shared" si="1"/>
        <v>94140</v>
      </c>
      <c r="X33" s="34">
        <f t="shared" si="2"/>
        <v>101470</v>
      </c>
      <c r="Y33" s="34">
        <f t="shared" si="3"/>
        <v>99540</v>
      </c>
      <c r="Z33" s="34">
        <f t="shared" si="4"/>
        <v>101320</v>
      </c>
      <c r="AA33" s="34">
        <f t="shared" si="5"/>
        <v>101100</v>
      </c>
      <c r="AB33" s="34">
        <f t="shared" si="6"/>
        <v>106160</v>
      </c>
      <c r="AC33" s="34">
        <f t="shared" si="7"/>
        <v>100620</v>
      </c>
      <c r="AD33" s="34">
        <f t="shared" si="8"/>
        <v>97740</v>
      </c>
      <c r="AE33" s="34">
        <f t="shared" si="9"/>
        <v>104110</v>
      </c>
      <c r="AG33" s="33" cm="1">
        <f t="array" ref="AG33">IF($C33,IFERROR(_xlfn.IFS(IF($C33,RANK(V32,$V32:$AE32),0)=1,50%,OR(IF($C33,RANK(V32,$V32:$AE32),0)=2,IF($C33,RANK(V32,$V32:$AE32),0)=3),25%),0),AG32)</f>
        <v>0</v>
      </c>
      <c r="AH33" s="33" cm="1">
        <f t="array" ref="AH33">IF($C33,IFERROR(_xlfn.IFS(IF($C33,RANK(W32,$V32:$AE32),0)=1,50%,OR(IF($C33,RANK(W32,$V32:$AE32),0)=2,IF($C33,RANK(W32,$V32:$AE32),0)=3),25%),0),AH32)</f>
        <v>0</v>
      </c>
      <c r="AI33" s="33" cm="1">
        <f t="array" ref="AI33">IF($C33,IFERROR(_xlfn.IFS(IF($C33,RANK(X32,$V32:$AE32),0)=1,50%,OR(IF($C33,RANK(X32,$V32:$AE32),0)=2,IF($C33,RANK(X32,$V32:$AE32),0)=3),25%),0),AI32)</f>
        <v>0</v>
      </c>
      <c r="AJ33" s="33" cm="1">
        <f t="array" ref="AJ33">IF($C33,IFERROR(_xlfn.IFS(IF($C33,RANK(Y32,$V32:$AE32),0)=1,50%,OR(IF($C33,RANK(Y32,$V32:$AE32),0)=2,IF($C33,RANK(Y32,$V32:$AE32),0)=3),25%),0),AJ32)</f>
        <v>0</v>
      </c>
      <c r="AK33" s="33" cm="1">
        <f t="array" ref="AK33">IF($C33,IFERROR(_xlfn.IFS(IF($C33,RANK(Z32,$V32:$AE32),0)=1,50%,OR(IF($C33,RANK(Z32,$V32:$AE32),0)=2,IF($C33,RANK(Z32,$V32:$AE32),0)=3),25%),0),AK32)</f>
        <v>0.25</v>
      </c>
      <c r="AL33" s="33" cm="1">
        <f t="array" ref="AL33">IF($C33,IFERROR(_xlfn.IFS(IF($C33,RANK(AA32,$V32:$AE32),0)=1,50%,OR(IF($C33,RANK(AA32,$V32:$AE32),0)=2,IF($C33,RANK(AA32,$V32:$AE32),0)=3),25%),0),AL32)</f>
        <v>0</v>
      </c>
      <c r="AM33" s="33" cm="1">
        <f t="array" ref="AM33">IF($C33,IFERROR(_xlfn.IFS(IF($C33,RANK(AB32,$V32:$AE32),0)=1,50%,OR(IF($C33,RANK(AB32,$V32:$AE32),0)=2,IF($C33,RANK(AB32,$V32:$AE32),0)=3),25%),0),AM32)</f>
        <v>0.25</v>
      </c>
      <c r="AN33" s="33" cm="1">
        <f t="array" ref="AN33">IF($C33,IFERROR(_xlfn.IFS(IF($C33,RANK(AC32,$V32:$AE32),0)=1,50%,OR(IF($C33,RANK(AC32,$V32:$AE32),0)=2,IF($C33,RANK(AC32,$V32:$AE32),0)=3),25%),0),AN32)</f>
        <v>0</v>
      </c>
      <c r="AO33" s="33" cm="1">
        <f t="array" ref="AO33">IF($C33,IFERROR(_xlfn.IFS(IF($C33,RANK(AD32,$V32:$AE32),0)=1,50%,OR(IF($C33,RANK(AD32,$V32:$AE32),0)=2,IF($C33,RANK(AD32,$V32:$AE32),0)=3),25%),0),AO32)</f>
        <v>0</v>
      </c>
      <c r="AP33" s="33" cm="1">
        <f t="array" ref="AP33">IF($C33,IFERROR(_xlfn.IFS(IF($C33,RANK(AE32,$V32:$AE32),0)=1,50%,OR(IF($C33,RANK(AE32,$V32:$AE32),0)=2,IF($C33,RANK(AE32,$V32:$AE32),0)=3),25%),0),AP32)</f>
        <v>0.5</v>
      </c>
      <c r="AR33" s="33">
        <f t="shared" si="48"/>
        <v>0</v>
      </c>
      <c r="AS33" s="33">
        <f t="shared" si="39"/>
        <v>0</v>
      </c>
      <c r="AT33" s="33">
        <f t="shared" si="40"/>
        <v>0</v>
      </c>
      <c r="AU33" s="33">
        <f t="shared" si="41"/>
        <v>0</v>
      </c>
      <c r="AV33" s="33">
        <f t="shared" si="42"/>
        <v>0.25</v>
      </c>
      <c r="AW33" s="33">
        <f t="shared" si="43"/>
        <v>0</v>
      </c>
      <c r="AX33" s="33">
        <f t="shared" si="44"/>
        <v>0.25</v>
      </c>
      <c r="AY33" s="33">
        <f t="shared" si="45"/>
        <v>0</v>
      </c>
      <c r="AZ33" s="33">
        <f t="shared" si="46"/>
        <v>0</v>
      </c>
      <c r="BA33" s="33">
        <f t="shared" si="47"/>
        <v>0.5</v>
      </c>
      <c r="BC33" s="35">
        <f t="shared" si="33"/>
        <v>-1.9543973941368309E-3</v>
      </c>
      <c r="BD33" s="35">
        <f t="shared" si="23"/>
        <v>8.3547557840617515E-3</v>
      </c>
      <c r="BE33" s="35">
        <f t="shared" si="24"/>
        <v>-1.0828903327426698E-3</v>
      </c>
      <c r="BF33" s="35">
        <f t="shared" si="25"/>
        <v>-1.7049443385818153E-3</v>
      </c>
      <c r="BG33" s="35">
        <f t="shared" si="26"/>
        <v>2.4735331948155803E-3</v>
      </c>
      <c r="BH33" s="35">
        <f t="shared" si="27"/>
        <v>1.1708195737015759E-2</v>
      </c>
      <c r="BI33" s="35">
        <f t="shared" si="28"/>
        <v>-5.1541561240745493E-3</v>
      </c>
      <c r="BJ33" s="35">
        <f t="shared" si="29"/>
        <v>-4.550850811238516E-3</v>
      </c>
      <c r="BK33" s="35">
        <f t="shared" si="30"/>
        <v>1.0859447719515858E-2</v>
      </c>
      <c r="BL33" s="35">
        <f t="shared" si="31"/>
        <v>1.3926762758083244E-2</v>
      </c>
      <c r="BM33" s="36"/>
      <c r="BN33" s="33"/>
      <c r="BO33" s="37"/>
    </row>
    <row r="34" spans="1:67" x14ac:dyDescent="0.25">
      <c r="A34" s="2">
        <f t="shared" si="22"/>
        <v>43872</v>
      </c>
      <c r="B34" s="2" t="b">
        <f t="shared" si="10"/>
        <v>0</v>
      </c>
      <c r="C34" s="2" t="b">
        <f t="shared" si="11"/>
        <v>0</v>
      </c>
      <c r="D34">
        <f>VLOOKUP($A34,index_level_solactive!$A:$B,2,0)</f>
        <v>96.4</v>
      </c>
      <c r="E34" s="31">
        <f t="shared" si="34"/>
        <v>-6.4928372668245915E-3</v>
      </c>
      <c r="F34" s="56">
        <f t="shared" si="35"/>
        <v>4.4385606045915793E-5</v>
      </c>
      <c r="G34" s="32">
        <f t="shared" si="36"/>
        <v>7.991740989353957E-3</v>
      </c>
      <c r="H34" s="33">
        <f t="shared" si="37"/>
        <v>96.40799174098936</v>
      </c>
      <c r="I34" s="31">
        <f t="shared" si="32"/>
        <v>-6.5372228728705073E-3</v>
      </c>
      <c r="K34">
        <f>IFERROR(INDEX(data_sources!$A:$K,MATCH($A34,data_sources!$A:$A,0),MATCH(K$2,data_sources!$A$1:$K$1,0)),K33)</f>
        <v>107.4</v>
      </c>
      <c r="L34">
        <f>IFERROR(INDEX(data_sources!$A:$K,MATCH($A34,data_sources!$A:$A,0),MATCH(L$2,data_sources!$A$1:$K$1,0)),L33)</f>
        <v>95.04</v>
      </c>
      <c r="M34">
        <f>IFERROR(INDEX(data_sources!$A:$K,MATCH($A34,data_sources!$A:$A,0),MATCH(M$2,data_sources!$A$1:$K$1,0)),M33)</f>
        <v>101.54</v>
      </c>
      <c r="N34">
        <f>IFERROR(INDEX(data_sources!$A:$K,MATCH($A34,data_sources!$A:$A,0),MATCH(N$2,data_sources!$A$1:$K$1,0)),N33)</f>
        <v>98.9</v>
      </c>
      <c r="O34">
        <f>IFERROR(INDEX(data_sources!$A:$K,MATCH($A34,data_sources!$A:$A,0),MATCH(O$2,data_sources!$A$1:$K$1,0)),O33)</f>
        <v>101.09</v>
      </c>
      <c r="P34">
        <f>IFERROR(INDEX(data_sources!$A:$K,MATCH($A34,data_sources!$A:$A,0),MATCH(P$2,data_sources!$A$1:$K$1,0)),P33)</f>
        <v>102.52</v>
      </c>
      <c r="Q34">
        <f>IFERROR(INDEX(data_sources!$A:$K,MATCH($A34,data_sources!$A:$A,0),MATCH(Q$2,data_sources!$A$1:$K$1,0)),Q33)</f>
        <v>106.99</v>
      </c>
      <c r="R34">
        <f>IFERROR(INDEX(data_sources!$A:$K,MATCH($A34,data_sources!$A:$A,0),MATCH(R$2,data_sources!$A$1:$K$1,0)),R33)</f>
        <v>100.65</v>
      </c>
      <c r="S34">
        <f>IFERROR(INDEX(data_sources!$A:$K,MATCH($A34,data_sources!$A:$A,0),MATCH(S$2,data_sources!$A$1:$K$1,0)),S33)</f>
        <v>97.21</v>
      </c>
      <c r="T34">
        <f>IFERROR(INDEX(data_sources!$A:$K,MATCH($A34,data_sources!$A:$A,0),MATCH(T$2,data_sources!$A$1:$K$1,0)),T33)</f>
        <v>102.46</v>
      </c>
      <c r="V34" s="34">
        <f t="shared" si="0"/>
        <v>107400</v>
      </c>
      <c r="W34" s="34">
        <f t="shared" si="1"/>
        <v>95040</v>
      </c>
      <c r="X34" s="34">
        <f t="shared" si="2"/>
        <v>101540</v>
      </c>
      <c r="Y34" s="34">
        <f t="shared" si="3"/>
        <v>98900</v>
      </c>
      <c r="Z34" s="34">
        <f t="shared" si="4"/>
        <v>101090</v>
      </c>
      <c r="AA34" s="34">
        <f t="shared" si="5"/>
        <v>102520</v>
      </c>
      <c r="AB34" s="34">
        <f t="shared" si="6"/>
        <v>106990</v>
      </c>
      <c r="AC34" s="34">
        <f t="shared" si="7"/>
        <v>100650</v>
      </c>
      <c r="AD34" s="34">
        <f t="shared" si="8"/>
        <v>97210</v>
      </c>
      <c r="AE34" s="34">
        <f t="shared" si="9"/>
        <v>102460</v>
      </c>
      <c r="AG34" s="33" cm="1">
        <f t="array" ref="AG34">IF($C34,IFERROR(_xlfn.IFS(IF($C34,RANK(V33,$V33:$AE33),0)=1,50%,OR(IF($C34,RANK(V33,$V33:$AE33),0)=2,IF($C34,RANK(V33,$V33:$AE33),0)=3),25%),0),AG33)</f>
        <v>0</v>
      </c>
      <c r="AH34" s="33" cm="1">
        <f t="array" ref="AH34">IF($C34,IFERROR(_xlfn.IFS(IF($C34,RANK(W33,$V33:$AE33),0)=1,50%,OR(IF($C34,RANK(W33,$V33:$AE33),0)=2,IF($C34,RANK(W33,$V33:$AE33),0)=3),25%),0),AH33)</f>
        <v>0</v>
      </c>
      <c r="AI34" s="33" cm="1">
        <f t="array" ref="AI34">IF($C34,IFERROR(_xlfn.IFS(IF($C34,RANK(X33,$V33:$AE33),0)=1,50%,OR(IF($C34,RANK(X33,$V33:$AE33),0)=2,IF($C34,RANK(X33,$V33:$AE33),0)=3),25%),0),AI33)</f>
        <v>0</v>
      </c>
      <c r="AJ34" s="33" cm="1">
        <f t="array" ref="AJ34">IF($C34,IFERROR(_xlfn.IFS(IF($C34,RANK(Y33,$V33:$AE33),0)=1,50%,OR(IF($C34,RANK(Y33,$V33:$AE33),0)=2,IF($C34,RANK(Y33,$V33:$AE33),0)=3),25%),0),AJ33)</f>
        <v>0</v>
      </c>
      <c r="AK34" s="33" cm="1">
        <f t="array" ref="AK34">IF($C34,IFERROR(_xlfn.IFS(IF($C34,RANK(Z33,$V33:$AE33),0)=1,50%,OR(IF($C34,RANK(Z33,$V33:$AE33),0)=2,IF($C34,RANK(Z33,$V33:$AE33),0)=3),25%),0),AK33)</f>
        <v>0.25</v>
      </c>
      <c r="AL34" s="33" cm="1">
        <f t="array" ref="AL34">IF($C34,IFERROR(_xlfn.IFS(IF($C34,RANK(AA33,$V33:$AE33),0)=1,50%,OR(IF($C34,RANK(AA33,$V33:$AE33),0)=2,IF($C34,RANK(AA33,$V33:$AE33),0)=3),25%),0),AL33)</f>
        <v>0</v>
      </c>
      <c r="AM34" s="33" cm="1">
        <f t="array" ref="AM34">IF($C34,IFERROR(_xlfn.IFS(IF($C34,RANK(AB33,$V33:$AE33),0)=1,50%,OR(IF($C34,RANK(AB33,$V33:$AE33),0)=2,IF($C34,RANK(AB33,$V33:$AE33),0)=3),25%),0),AM33)</f>
        <v>0.25</v>
      </c>
      <c r="AN34" s="33" cm="1">
        <f t="array" ref="AN34">IF($C34,IFERROR(_xlfn.IFS(IF($C34,RANK(AC33,$V33:$AE33),0)=1,50%,OR(IF($C34,RANK(AC33,$V33:$AE33),0)=2,IF($C34,RANK(AC33,$V33:$AE33),0)=3),25%),0),AN33)</f>
        <v>0</v>
      </c>
      <c r="AO34" s="33" cm="1">
        <f t="array" ref="AO34">IF($C34,IFERROR(_xlfn.IFS(IF($C34,RANK(AD33,$V33:$AE33),0)=1,50%,OR(IF($C34,RANK(AD33,$V33:$AE33),0)=2,IF($C34,RANK(AD33,$V33:$AE33),0)=3),25%),0),AO33)</f>
        <v>0</v>
      </c>
      <c r="AP34" s="33" cm="1">
        <f t="array" ref="AP34">IF($C34,IFERROR(_xlfn.IFS(IF($C34,RANK(AE33,$V33:$AE33),0)=1,50%,OR(IF($C34,RANK(AE33,$V33:$AE33),0)=2,IF($C34,RANK(AE33,$V33:$AE33),0)=3),25%),0),AP33)</f>
        <v>0.5</v>
      </c>
      <c r="AR34" s="33">
        <f t="shared" si="48"/>
        <v>0</v>
      </c>
      <c r="AS34" s="33">
        <f t="shared" si="39"/>
        <v>0</v>
      </c>
      <c r="AT34" s="33">
        <f t="shared" si="40"/>
        <v>0</v>
      </c>
      <c r="AU34" s="33">
        <f t="shared" si="41"/>
        <v>0</v>
      </c>
      <c r="AV34" s="33">
        <f t="shared" si="42"/>
        <v>0.25</v>
      </c>
      <c r="AW34" s="33">
        <f t="shared" si="43"/>
        <v>0</v>
      </c>
      <c r="AX34" s="33">
        <f t="shared" si="44"/>
        <v>0.25</v>
      </c>
      <c r="AY34" s="33">
        <f t="shared" si="45"/>
        <v>0</v>
      </c>
      <c r="AZ34" s="33">
        <f t="shared" si="46"/>
        <v>0</v>
      </c>
      <c r="BA34" s="33">
        <f t="shared" si="47"/>
        <v>0.5</v>
      </c>
      <c r="BC34" s="35">
        <f t="shared" si="33"/>
        <v>1.4919806042521522E-3</v>
      </c>
      <c r="BD34" s="35">
        <f t="shared" si="23"/>
        <v>9.5602294455068293E-3</v>
      </c>
      <c r="BE34" s="35">
        <f t="shared" si="24"/>
        <v>6.8985907164686999E-4</v>
      </c>
      <c r="BF34" s="35">
        <f t="shared" si="25"/>
        <v>-6.4295760498291887E-3</v>
      </c>
      <c r="BG34" s="35">
        <f t="shared" si="26"/>
        <v>-2.2700355309908105E-3</v>
      </c>
      <c r="BH34" s="35">
        <f t="shared" si="27"/>
        <v>1.4045499505440207E-2</v>
      </c>
      <c r="BI34" s="35">
        <f t="shared" si="28"/>
        <v>7.8183873398642856E-3</v>
      </c>
      <c r="BJ34" s="35">
        <f t="shared" si="29"/>
        <v>2.9815146094214207E-4</v>
      </c>
      <c r="BK34" s="35">
        <f t="shared" si="30"/>
        <v>-5.4225496214446167E-3</v>
      </c>
      <c r="BL34" s="35">
        <f t="shared" si="31"/>
        <v>-1.5848621650177752E-2</v>
      </c>
      <c r="BM34" s="36"/>
      <c r="BN34" s="33"/>
      <c r="BO34" s="37"/>
    </row>
    <row r="35" spans="1:67" x14ac:dyDescent="0.25">
      <c r="A35" s="2">
        <f t="shared" si="22"/>
        <v>43873</v>
      </c>
      <c r="B35" s="2" t="b">
        <f t="shared" si="10"/>
        <v>0</v>
      </c>
      <c r="C35" s="2" t="b">
        <f t="shared" si="11"/>
        <v>0</v>
      </c>
      <c r="D35">
        <f>VLOOKUP($A35,index_level_solactive!$A:$B,2,0)</f>
        <v>96.4</v>
      </c>
      <c r="E35" s="31">
        <f t="shared" si="34"/>
        <v>0</v>
      </c>
      <c r="F35" s="56">
        <f t="shared" si="35"/>
        <v>5.6129608786315011E-5</v>
      </c>
      <c r="G35" s="32">
        <f t="shared" si="36"/>
        <v>2.5803981290550837E-3</v>
      </c>
      <c r="H35" s="33">
        <f t="shared" si="37"/>
        <v>96.402580398129061</v>
      </c>
      <c r="I35" s="31">
        <f t="shared" si="32"/>
        <v>-5.6129608786315011E-5</v>
      </c>
      <c r="K35">
        <f>IFERROR(INDEX(data_sources!$A:$K,MATCH($A35,data_sources!$A:$A,0),MATCH(K$2,data_sources!$A$1:$K$1,0)),K34)</f>
        <v>108.86</v>
      </c>
      <c r="L35">
        <f>IFERROR(INDEX(data_sources!$A:$K,MATCH($A35,data_sources!$A:$A,0),MATCH(L$2,data_sources!$A$1:$K$1,0)),L34)</f>
        <v>95.35</v>
      </c>
      <c r="M35">
        <f>IFERROR(INDEX(data_sources!$A:$K,MATCH($A35,data_sources!$A:$A,0),MATCH(M$2,data_sources!$A$1:$K$1,0)),M34)</f>
        <v>101.03</v>
      </c>
      <c r="N35">
        <f>IFERROR(INDEX(data_sources!$A:$K,MATCH($A35,data_sources!$A:$A,0),MATCH(N$2,data_sources!$A$1:$K$1,0)),N34)</f>
        <v>99.22</v>
      </c>
      <c r="O35">
        <f>IFERROR(INDEX(data_sources!$A:$K,MATCH($A35,data_sources!$A:$A,0),MATCH(O$2,data_sources!$A$1:$K$1,0)),O34)</f>
        <v>101.45</v>
      </c>
      <c r="P35">
        <f>IFERROR(INDEX(data_sources!$A:$K,MATCH($A35,data_sources!$A:$A,0),MATCH(P$2,data_sources!$A$1:$K$1,0)),P34)</f>
        <v>102.96</v>
      </c>
      <c r="Q35">
        <f>IFERROR(INDEX(data_sources!$A:$K,MATCH($A35,data_sources!$A:$A,0),MATCH(Q$2,data_sources!$A$1:$K$1,0)),Q34)</f>
        <v>106.94</v>
      </c>
      <c r="R35">
        <f>IFERROR(INDEX(data_sources!$A:$K,MATCH($A35,data_sources!$A:$A,0),MATCH(R$2,data_sources!$A$1:$K$1,0)),R34)</f>
        <v>101.53</v>
      </c>
      <c r="S35">
        <f>IFERROR(INDEX(data_sources!$A:$K,MATCH($A35,data_sources!$A:$A,0),MATCH(S$2,data_sources!$A$1:$K$1,0)),S34)</f>
        <v>98.62</v>
      </c>
      <c r="T35">
        <f>IFERROR(INDEX(data_sources!$A:$K,MATCH($A35,data_sources!$A:$A,0),MATCH(T$2,data_sources!$A$1:$K$1,0)),T34)</f>
        <v>102.29</v>
      </c>
      <c r="V35" s="34">
        <f t="shared" si="0"/>
        <v>108860</v>
      </c>
      <c r="W35" s="34">
        <f t="shared" si="1"/>
        <v>95350</v>
      </c>
      <c r="X35" s="34">
        <f t="shared" si="2"/>
        <v>101030</v>
      </c>
      <c r="Y35" s="34">
        <f t="shared" si="3"/>
        <v>99220</v>
      </c>
      <c r="Z35" s="34">
        <f t="shared" si="4"/>
        <v>101450</v>
      </c>
      <c r="AA35" s="34">
        <f t="shared" si="5"/>
        <v>102960</v>
      </c>
      <c r="AB35" s="34">
        <f t="shared" si="6"/>
        <v>106940</v>
      </c>
      <c r="AC35" s="34">
        <f t="shared" si="7"/>
        <v>101530</v>
      </c>
      <c r="AD35" s="34">
        <f t="shared" si="8"/>
        <v>98620</v>
      </c>
      <c r="AE35" s="34">
        <f t="shared" si="9"/>
        <v>102290</v>
      </c>
      <c r="AG35" s="33" cm="1">
        <f t="array" ref="AG35">IF($C35,IFERROR(_xlfn.IFS(IF($C35,RANK(V34,$V34:$AE34),0)=1,50%,OR(IF($C35,RANK(V34,$V34:$AE34),0)=2,IF($C35,RANK(V34,$V34:$AE34),0)=3),25%),0),AG34)</f>
        <v>0</v>
      </c>
      <c r="AH35" s="33" cm="1">
        <f t="array" ref="AH35">IF($C35,IFERROR(_xlfn.IFS(IF($C35,RANK(W34,$V34:$AE34),0)=1,50%,OR(IF($C35,RANK(W34,$V34:$AE34),0)=2,IF($C35,RANK(W34,$V34:$AE34),0)=3),25%),0),AH34)</f>
        <v>0</v>
      </c>
      <c r="AI35" s="33" cm="1">
        <f t="array" ref="AI35">IF($C35,IFERROR(_xlfn.IFS(IF($C35,RANK(X34,$V34:$AE34),0)=1,50%,OR(IF($C35,RANK(X34,$V34:$AE34),0)=2,IF($C35,RANK(X34,$V34:$AE34),0)=3),25%),0),AI34)</f>
        <v>0</v>
      </c>
      <c r="AJ35" s="33" cm="1">
        <f t="array" ref="AJ35">IF($C35,IFERROR(_xlfn.IFS(IF($C35,RANK(Y34,$V34:$AE34),0)=1,50%,OR(IF($C35,RANK(Y34,$V34:$AE34),0)=2,IF($C35,RANK(Y34,$V34:$AE34),0)=3),25%),0),AJ34)</f>
        <v>0</v>
      </c>
      <c r="AK35" s="33" cm="1">
        <f t="array" ref="AK35">IF($C35,IFERROR(_xlfn.IFS(IF($C35,RANK(Z34,$V34:$AE34),0)=1,50%,OR(IF($C35,RANK(Z34,$V34:$AE34),0)=2,IF($C35,RANK(Z34,$V34:$AE34),0)=3),25%),0),AK34)</f>
        <v>0.25</v>
      </c>
      <c r="AL35" s="33" cm="1">
        <f t="array" ref="AL35">IF($C35,IFERROR(_xlfn.IFS(IF($C35,RANK(AA34,$V34:$AE34),0)=1,50%,OR(IF($C35,RANK(AA34,$V34:$AE34),0)=2,IF($C35,RANK(AA34,$V34:$AE34),0)=3),25%),0),AL34)</f>
        <v>0</v>
      </c>
      <c r="AM35" s="33" cm="1">
        <f t="array" ref="AM35">IF($C35,IFERROR(_xlfn.IFS(IF($C35,RANK(AB34,$V34:$AE34),0)=1,50%,OR(IF($C35,RANK(AB34,$V34:$AE34),0)=2,IF($C35,RANK(AB34,$V34:$AE34),0)=3),25%),0),AM34)</f>
        <v>0.25</v>
      </c>
      <c r="AN35" s="33" cm="1">
        <f t="array" ref="AN35">IF($C35,IFERROR(_xlfn.IFS(IF($C35,RANK(AC34,$V34:$AE34),0)=1,50%,OR(IF($C35,RANK(AC34,$V34:$AE34),0)=2,IF($C35,RANK(AC34,$V34:$AE34),0)=3),25%),0),AN34)</f>
        <v>0</v>
      </c>
      <c r="AO35" s="33" cm="1">
        <f t="array" ref="AO35">IF($C35,IFERROR(_xlfn.IFS(IF($C35,RANK(AD34,$V34:$AE34),0)=1,50%,OR(IF($C35,RANK(AD34,$V34:$AE34),0)=2,IF($C35,RANK(AD34,$V34:$AE34),0)=3),25%),0),AO34)</f>
        <v>0</v>
      </c>
      <c r="AP35" s="33" cm="1">
        <f t="array" ref="AP35">IF($C35,IFERROR(_xlfn.IFS(IF($C35,RANK(AE34,$V34:$AE34),0)=1,50%,OR(IF($C35,RANK(AE34,$V34:$AE34),0)=2,IF($C35,RANK(AE34,$V34:$AE34),0)=3),25%),0),AP34)</f>
        <v>0.5</v>
      </c>
      <c r="AR35" s="33">
        <f t="shared" si="48"/>
        <v>0</v>
      </c>
      <c r="AS35" s="33">
        <f t="shared" si="39"/>
        <v>0</v>
      </c>
      <c r="AT35" s="33">
        <f t="shared" si="40"/>
        <v>0</v>
      </c>
      <c r="AU35" s="33">
        <f t="shared" si="41"/>
        <v>0</v>
      </c>
      <c r="AV35" s="33">
        <f t="shared" si="42"/>
        <v>0.25</v>
      </c>
      <c r="AW35" s="33">
        <f t="shared" si="43"/>
        <v>0</v>
      </c>
      <c r="AX35" s="33">
        <f t="shared" si="44"/>
        <v>0.25</v>
      </c>
      <c r="AY35" s="33">
        <f t="shared" si="45"/>
        <v>0</v>
      </c>
      <c r="AZ35" s="33">
        <f t="shared" si="46"/>
        <v>0</v>
      </c>
      <c r="BA35" s="33">
        <f t="shared" si="47"/>
        <v>0.5</v>
      </c>
      <c r="BC35" s="35">
        <f t="shared" si="33"/>
        <v>1.3594040968342602E-2</v>
      </c>
      <c r="BD35" s="35">
        <f t="shared" si="23"/>
        <v>3.2617845117843824E-3</v>
      </c>
      <c r="BE35" s="35">
        <f t="shared" si="24"/>
        <v>-5.0226511719519973E-3</v>
      </c>
      <c r="BF35" s="35">
        <f t="shared" si="25"/>
        <v>3.2355915065722662E-3</v>
      </c>
      <c r="BG35" s="35">
        <f t="shared" si="26"/>
        <v>3.5611831041646447E-3</v>
      </c>
      <c r="BH35" s="35">
        <f t="shared" si="27"/>
        <v>4.2918454935623185E-3</v>
      </c>
      <c r="BI35" s="35">
        <f t="shared" si="28"/>
        <v>-4.6733339564442034E-4</v>
      </c>
      <c r="BJ35" s="35">
        <f t="shared" si="29"/>
        <v>8.7431693989070691E-3</v>
      </c>
      <c r="BK35" s="35">
        <f t="shared" si="30"/>
        <v>1.4504680588417029E-2</v>
      </c>
      <c r="BL35" s="35">
        <f t="shared" si="31"/>
        <v>-1.6591840718327422E-3</v>
      </c>
      <c r="BM35" s="36"/>
      <c r="BN35" s="33"/>
      <c r="BO35" s="37"/>
    </row>
    <row r="36" spans="1:67" x14ac:dyDescent="0.25">
      <c r="A36" s="2">
        <f t="shared" si="22"/>
        <v>43874</v>
      </c>
      <c r="B36" s="2" t="b">
        <f t="shared" si="10"/>
        <v>0</v>
      </c>
      <c r="C36" s="2" t="b">
        <f t="shared" si="11"/>
        <v>0</v>
      </c>
      <c r="D36">
        <f>VLOOKUP($A36,index_level_solactive!$A:$B,2,0)</f>
        <v>96.34</v>
      </c>
      <c r="E36" s="31">
        <f t="shared" si="34"/>
        <v>-6.2240663900414717E-4</v>
      </c>
      <c r="F36" s="56">
        <f t="shared" si="35"/>
        <v>3.4089962459238343E-5</v>
      </c>
      <c r="G36" s="32">
        <f t="shared" si="36"/>
        <v>7.0756827462048477E-4</v>
      </c>
      <c r="H36" s="33">
        <f t="shared" si="37"/>
        <v>96.339292431725383</v>
      </c>
      <c r="I36" s="31">
        <f t="shared" si="32"/>
        <v>-6.5649660146341327E-4</v>
      </c>
      <c r="K36">
        <f>IFERROR(INDEX(data_sources!$A:$K,MATCH($A36,data_sources!$A:$A,0),MATCH(K$2,data_sources!$A$1:$K$1,0)),K35)</f>
        <v>109.08</v>
      </c>
      <c r="L36">
        <f>IFERROR(INDEX(data_sources!$A:$K,MATCH($A36,data_sources!$A:$A,0),MATCH(L$2,data_sources!$A$1:$K$1,0)),L35)</f>
        <v>94.07</v>
      </c>
      <c r="M36">
        <f>IFERROR(INDEX(data_sources!$A:$K,MATCH($A36,data_sources!$A:$A,0),MATCH(M$2,data_sources!$A$1:$K$1,0)),M35)</f>
        <v>101.63</v>
      </c>
      <c r="N36">
        <f>IFERROR(INDEX(data_sources!$A:$K,MATCH($A36,data_sources!$A:$A,0),MATCH(N$2,data_sources!$A$1:$K$1,0)),N35)</f>
        <v>100.28</v>
      </c>
      <c r="O36">
        <f>IFERROR(INDEX(data_sources!$A:$K,MATCH($A36,data_sources!$A:$A,0),MATCH(O$2,data_sources!$A$1:$K$1,0)),O35)</f>
        <v>100.83</v>
      </c>
      <c r="P36">
        <f>IFERROR(INDEX(data_sources!$A:$K,MATCH($A36,data_sources!$A:$A,0),MATCH(P$2,data_sources!$A$1:$K$1,0)),P35)</f>
        <v>104.21</v>
      </c>
      <c r="Q36">
        <f>IFERROR(INDEX(data_sources!$A:$K,MATCH($A36,data_sources!$A:$A,0),MATCH(Q$2,data_sources!$A$1:$K$1,0)),Q35)</f>
        <v>107.02</v>
      </c>
      <c r="R36">
        <f>IFERROR(INDEX(data_sources!$A:$K,MATCH($A36,data_sources!$A:$A,0),MATCH(R$2,data_sources!$A$1:$K$1,0)),R35)</f>
        <v>101.93</v>
      </c>
      <c r="S36">
        <f>IFERROR(INDEX(data_sources!$A:$K,MATCH($A36,data_sources!$A:$A,0),MATCH(S$2,data_sources!$A$1:$K$1,0)),S35)</f>
        <v>100.91</v>
      </c>
      <c r="T36">
        <f>IFERROR(INDEX(data_sources!$A:$K,MATCH($A36,data_sources!$A:$A,0),MATCH(T$2,data_sources!$A$1:$K$1,0)),T35)</f>
        <v>102.43</v>
      </c>
      <c r="V36" s="34">
        <f t="shared" si="0"/>
        <v>109080</v>
      </c>
      <c r="W36" s="34">
        <f t="shared" si="1"/>
        <v>94070</v>
      </c>
      <c r="X36" s="34">
        <f t="shared" si="2"/>
        <v>101630</v>
      </c>
      <c r="Y36" s="34">
        <f t="shared" si="3"/>
        <v>100280</v>
      </c>
      <c r="Z36" s="34">
        <f t="shared" si="4"/>
        <v>100830</v>
      </c>
      <c r="AA36" s="34">
        <f t="shared" si="5"/>
        <v>104210</v>
      </c>
      <c r="AB36" s="34">
        <f t="shared" si="6"/>
        <v>107020</v>
      </c>
      <c r="AC36" s="34">
        <f t="shared" si="7"/>
        <v>101930</v>
      </c>
      <c r="AD36" s="34">
        <f t="shared" si="8"/>
        <v>100910</v>
      </c>
      <c r="AE36" s="34">
        <f t="shared" si="9"/>
        <v>102430</v>
      </c>
      <c r="AG36" s="33" cm="1">
        <f t="array" ref="AG36">IF($C36,IFERROR(_xlfn.IFS(IF($C36,RANK(V35,$V35:$AE35),0)=1,50%,OR(IF($C36,RANK(V35,$V35:$AE35),0)=2,IF($C36,RANK(V35,$V35:$AE35),0)=3),25%),0),AG35)</f>
        <v>0</v>
      </c>
      <c r="AH36" s="33" cm="1">
        <f t="array" ref="AH36">IF($C36,IFERROR(_xlfn.IFS(IF($C36,RANK(W35,$V35:$AE35),0)=1,50%,OR(IF($C36,RANK(W35,$V35:$AE35),0)=2,IF($C36,RANK(W35,$V35:$AE35),0)=3),25%),0),AH35)</f>
        <v>0</v>
      </c>
      <c r="AI36" s="33" cm="1">
        <f t="array" ref="AI36">IF($C36,IFERROR(_xlfn.IFS(IF($C36,RANK(X35,$V35:$AE35),0)=1,50%,OR(IF($C36,RANK(X35,$V35:$AE35),0)=2,IF($C36,RANK(X35,$V35:$AE35),0)=3),25%),0),AI35)</f>
        <v>0</v>
      </c>
      <c r="AJ36" s="33" cm="1">
        <f t="array" ref="AJ36">IF($C36,IFERROR(_xlfn.IFS(IF($C36,RANK(Y35,$V35:$AE35),0)=1,50%,OR(IF($C36,RANK(Y35,$V35:$AE35),0)=2,IF($C36,RANK(Y35,$V35:$AE35),0)=3),25%),0),AJ35)</f>
        <v>0</v>
      </c>
      <c r="AK36" s="33" cm="1">
        <f t="array" ref="AK36">IF($C36,IFERROR(_xlfn.IFS(IF($C36,RANK(Z35,$V35:$AE35),0)=1,50%,OR(IF($C36,RANK(Z35,$V35:$AE35),0)=2,IF($C36,RANK(Z35,$V35:$AE35),0)=3),25%),0),AK35)</f>
        <v>0.25</v>
      </c>
      <c r="AL36" s="33" cm="1">
        <f t="array" ref="AL36">IF($C36,IFERROR(_xlfn.IFS(IF($C36,RANK(AA35,$V35:$AE35),0)=1,50%,OR(IF($C36,RANK(AA35,$V35:$AE35),0)=2,IF($C36,RANK(AA35,$V35:$AE35),0)=3),25%),0),AL35)</f>
        <v>0</v>
      </c>
      <c r="AM36" s="33" cm="1">
        <f t="array" ref="AM36">IF($C36,IFERROR(_xlfn.IFS(IF($C36,RANK(AB35,$V35:$AE35),0)=1,50%,OR(IF($C36,RANK(AB35,$V35:$AE35),0)=2,IF($C36,RANK(AB35,$V35:$AE35),0)=3),25%),0),AM35)</f>
        <v>0.25</v>
      </c>
      <c r="AN36" s="33" cm="1">
        <f t="array" ref="AN36">IF($C36,IFERROR(_xlfn.IFS(IF($C36,RANK(AC35,$V35:$AE35),0)=1,50%,OR(IF($C36,RANK(AC35,$V35:$AE35),0)=2,IF($C36,RANK(AC35,$V35:$AE35),0)=3),25%),0),AN35)</f>
        <v>0</v>
      </c>
      <c r="AO36" s="33" cm="1">
        <f t="array" ref="AO36">IF($C36,IFERROR(_xlfn.IFS(IF($C36,RANK(AD35,$V35:$AE35),0)=1,50%,OR(IF($C36,RANK(AD35,$V35:$AE35),0)=2,IF($C36,RANK(AD35,$V35:$AE35),0)=3),25%),0),AO35)</f>
        <v>0</v>
      </c>
      <c r="AP36" s="33" cm="1">
        <f t="array" ref="AP36">IF($C36,IFERROR(_xlfn.IFS(IF($C36,RANK(AE35,$V35:$AE35),0)=1,50%,OR(IF($C36,RANK(AE35,$V35:$AE35),0)=2,IF($C36,RANK(AE35,$V35:$AE35),0)=3),25%),0),AP35)</f>
        <v>0.5</v>
      </c>
      <c r="AR36" s="33">
        <f t="shared" si="48"/>
        <v>0</v>
      </c>
      <c r="AS36" s="33">
        <f t="shared" si="39"/>
        <v>0</v>
      </c>
      <c r="AT36" s="33">
        <f t="shared" si="40"/>
        <v>0</v>
      </c>
      <c r="AU36" s="33">
        <f t="shared" si="41"/>
        <v>0</v>
      </c>
      <c r="AV36" s="33">
        <f t="shared" si="42"/>
        <v>0.25</v>
      </c>
      <c r="AW36" s="33">
        <f t="shared" si="43"/>
        <v>0</v>
      </c>
      <c r="AX36" s="33">
        <f t="shared" si="44"/>
        <v>0.25</v>
      </c>
      <c r="AY36" s="33">
        <f t="shared" si="45"/>
        <v>0</v>
      </c>
      <c r="AZ36" s="33">
        <f t="shared" si="46"/>
        <v>0</v>
      </c>
      <c r="BA36" s="33">
        <f t="shared" si="47"/>
        <v>0.5</v>
      </c>
      <c r="BC36" s="35">
        <f t="shared" si="33"/>
        <v>2.0209443321697051E-3</v>
      </c>
      <c r="BD36" s="35">
        <f t="shared" si="23"/>
        <v>-1.3424226533822803E-2</v>
      </c>
      <c r="BE36" s="35">
        <f t="shared" si="24"/>
        <v>5.9388300504799041E-3</v>
      </c>
      <c r="BF36" s="35">
        <f t="shared" si="25"/>
        <v>1.0683329973795619E-2</v>
      </c>
      <c r="BG36" s="35">
        <f t="shared" si="26"/>
        <v>-6.1113849186792413E-3</v>
      </c>
      <c r="BH36" s="35">
        <f t="shared" si="27"/>
        <v>1.2140637140637178E-2</v>
      </c>
      <c r="BI36" s="35">
        <f t="shared" si="28"/>
        <v>7.4808303721707325E-4</v>
      </c>
      <c r="BJ36" s="35">
        <f t="shared" si="29"/>
        <v>3.9397222495813899E-3</v>
      </c>
      <c r="BK36" s="35">
        <f t="shared" si="30"/>
        <v>2.322044210099361E-2</v>
      </c>
      <c r="BL36" s="35">
        <f t="shared" si="31"/>
        <v>1.3686577378042575E-3</v>
      </c>
      <c r="BM36" s="36"/>
      <c r="BN36" s="33"/>
      <c r="BO36" s="37"/>
    </row>
    <row r="37" spans="1:67" x14ac:dyDescent="0.25">
      <c r="A37" s="2">
        <f t="shared" si="22"/>
        <v>43875</v>
      </c>
      <c r="B37" s="2" t="b">
        <f t="shared" si="10"/>
        <v>0</v>
      </c>
      <c r="C37" s="2" t="b">
        <f t="shared" si="11"/>
        <v>0</v>
      </c>
      <c r="D37">
        <f>VLOOKUP($A37,index_level_solactive!$A:$B,2,0)</f>
        <v>96.33</v>
      </c>
      <c r="E37" s="31">
        <f t="shared" si="34"/>
        <v>-1.0379904504886905E-4</v>
      </c>
      <c r="F37" s="56">
        <f t="shared" si="35"/>
        <v>2.4189253255202381E-5</v>
      </c>
      <c r="G37" s="32">
        <f t="shared" si="36"/>
        <v>3.0378703727649281E-3</v>
      </c>
      <c r="H37" s="33">
        <f t="shared" si="37"/>
        <v>96.326962129627233</v>
      </c>
      <c r="I37" s="31">
        <f t="shared" si="32"/>
        <v>-1.2798829830404368E-4</v>
      </c>
      <c r="K37">
        <f>IFERROR(INDEX(data_sources!$A:$K,MATCH($A37,data_sources!$A:$A,0),MATCH(K$2,data_sources!$A$1:$K$1,0)),K36)</f>
        <v>109.19</v>
      </c>
      <c r="L37">
        <f>IFERROR(INDEX(data_sources!$A:$K,MATCH($A37,data_sources!$A:$A,0),MATCH(L$2,data_sources!$A$1:$K$1,0)),L36)</f>
        <v>93.88</v>
      </c>
      <c r="M37">
        <f>IFERROR(INDEX(data_sources!$A:$K,MATCH($A37,data_sources!$A:$A,0),MATCH(M$2,data_sources!$A$1:$K$1,0)),M36)</f>
        <v>101.36</v>
      </c>
      <c r="N37">
        <f>IFERROR(INDEX(data_sources!$A:$K,MATCH($A37,data_sources!$A:$A,0),MATCH(N$2,data_sources!$A$1:$K$1,0)),N36)</f>
        <v>99.86</v>
      </c>
      <c r="O37">
        <f>IFERROR(INDEX(data_sources!$A:$K,MATCH($A37,data_sources!$A:$A,0),MATCH(O$2,data_sources!$A$1:$K$1,0)),O36)</f>
        <v>100.47</v>
      </c>
      <c r="P37">
        <f>IFERROR(INDEX(data_sources!$A:$K,MATCH($A37,data_sources!$A:$A,0),MATCH(P$2,data_sources!$A$1:$K$1,0)),P36)</f>
        <v>103.03</v>
      </c>
      <c r="Q37">
        <f>IFERROR(INDEX(data_sources!$A:$K,MATCH($A37,data_sources!$A:$A,0),MATCH(Q$2,data_sources!$A$1:$K$1,0)),Q36)</f>
        <v>107.41</v>
      </c>
      <c r="R37">
        <f>IFERROR(INDEX(data_sources!$A:$K,MATCH($A37,data_sources!$A:$A,0),MATCH(R$2,data_sources!$A$1:$K$1,0)),R36)</f>
        <v>100.2</v>
      </c>
      <c r="S37">
        <f>IFERROR(INDEX(data_sources!$A:$K,MATCH($A37,data_sources!$A:$A,0),MATCH(S$2,data_sources!$A$1:$K$1,0)),S36)</f>
        <v>101.87</v>
      </c>
      <c r="T37">
        <f>IFERROR(INDEX(data_sources!$A:$K,MATCH($A37,data_sources!$A:$A,0),MATCH(T$2,data_sources!$A$1:$K$1,0)),T36)</f>
        <v>102.4</v>
      </c>
      <c r="V37" s="34">
        <f t="shared" si="0"/>
        <v>109190</v>
      </c>
      <c r="W37" s="34">
        <f t="shared" si="1"/>
        <v>93880</v>
      </c>
      <c r="X37" s="34">
        <f t="shared" si="2"/>
        <v>101360</v>
      </c>
      <c r="Y37" s="34">
        <f t="shared" si="3"/>
        <v>99860</v>
      </c>
      <c r="Z37" s="34">
        <f t="shared" si="4"/>
        <v>100470</v>
      </c>
      <c r="AA37" s="34">
        <f t="shared" si="5"/>
        <v>103030</v>
      </c>
      <c r="AB37" s="34">
        <f t="shared" si="6"/>
        <v>107410</v>
      </c>
      <c r="AC37" s="34">
        <f t="shared" si="7"/>
        <v>100200</v>
      </c>
      <c r="AD37" s="34">
        <f t="shared" si="8"/>
        <v>101870</v>
      </c>
      <c r="AE37" s="34">
        <f t="shared" si="9"/>
        <v>102400</v>
      </c>
      <c r="AG37" s="33" cm="1">
        <f t="array" ref="AG37">IF($C37,IFERROR(_xlfn.IFS(IF($C37,RANK(V36,$V36:$AE36),0)=1,50%,OR(IF($C37,RANK(V36,$V36:$AE36),0)=2,IF($C37,RANK(V36,$V36:$AE36),0)=3),25%),0),AG36)</f>
        <v>0</v>
      </c>
      <c r="AH37" s="33" cm="1">
        <f t="array" ref="AH37">IF($C37,IFERROR(_xlfn.IFS(IF($C37,RANK(W36,$V36:$AE36),0)=1,50%,OR(IF($C37,RANK(W36,$V36:$AE36),0)=2,IF($C37,RANK(W36,$V36:$AE36),0)=3),25%),0),AH36)</f>
        <v>0</v>
      </c>
      <c r="AI37" s="33" cm="1">
        <f t="array" ref="AI37">IF($C37,IFERROR(_xlfn.IFS(IF($C37,RANK(X36,$V36:$AE36),0)=1,50%,OR(IF($C37,RANK(X36,$V36:$AE36),0)=2,IF($C37,RANK(X36,$V36:$AE36),0)=3),25%),0),AI36)</f>
        <v>0</v>
      </c>
      <c r="AJ37" s="33" cm="1">
        <f t="array" ref="AJ37">IF($C37,IFERROR(_xlfn.IFS(IF($C37,RANK(Y36,$V36:$AE36),0)=1,50%,OR(IF($C37,RANK(Y36,$V36:$AE36),0)=2,IF($C37,RANK(Y36,$V36:$AE36),0)=3),25%),0),AJ36)</f>
        <v>0</v>
      </c>
      <c r="AK37" s="33" cm="1">
        <f t="array" ref="AK37">IF($C37,IFERROR(_xlfn.IFS(IF($C37,RANK(Z36,$V36:$AE36),0)=1,50%,OR(IF($C37,RANK(Z36,$V36:$AE36),0)=2,IF($C37,RANK(Z36,$V36:$AE36),0)=3),25%),0),AK36)</f>
        <v>0.25</v>
      </c>
      <c r="AL37" s="33" cm="1">
        <f t="array" ref="AL37">IF($C37,IFERROR(_xlfn.IFS(IF($C37,RANK(AA36,$V36:$AE36),0)=1,50%,OR(IF($C37,RANK(AA36,$V36:$AE36),0)=2,IF($C37,RANK(AA36,$V36:$AE36),0)=3),25%),0),AL36)</f>
        <v>0</v>
      </c>
      <c r="AM37" s="33" cm="1">
        <f t="array" ref="AM37">IF($C37,IFERROR(_xlfn.IFS(IF($C37,RANK(AB36,$V36:$AE36),0)=1,50%,OR(IF($C37,RANK(AB36,$V36:$AE36),0)=2,IF($C37,RANK(AB36,$V36:$AE36),0)=3),25%),0),AM36)</f>
        <v>0.25</v>
      </c>
      <c r="AN37" s="33" cm="1">
        <f t="array" ref="AN37">IF($C37,IFERROR(_xlfn.IFS(IF($C37,RANK(AC36,$V36:$AE36),0)=1,50%,OR(IF($C37,RANK(AC36,$V36:$AE36),0)=2,IF($C37,RANK(AC36,$V36:$AE36),0)=3),25%),0),AN36)</f>
        <v>0</v>
      </c>
      <c r="AO37" s="33" cm="1">
        <f t="array" ref="AO37">IF($C37,IFERROR(_xlfn.IFS(IF($C37,RANK(AD36,$V36:$AE36),0)=1,50%,OR(IF($C37,RANK(AD36,$V36:$AE36),0)=2,IF($C37,RANK(AD36,$V36:$AE36),0)=3),25%),0),AO36)</f>
        <v>0</v>
      </c>
      <c r="AP37" s="33" cm="1">
        <f t="array" ref="AP37">IF($C37,IFERROR(_xlfn.IFS(IF($C37,RANK(AE36,$V36:$AE36),0)=1,50%,OR(IF($C37,RANK(AE36,$V36:$AE36),0)=2,IF($C37,RANK(AE36,$V36:$AE36),0)=3),25%),0),AP36)</f>
        <v>0.5</v>
      </c>
      <c r="AR37" s="33">
        <f t="shared" si="48"/>
        <v>0</v>
      </c>
      <c r="AS37" s="33">
        <f t="shared" si="39"/>
        <v>0</v>
      </c>
      <c r="AT37" s="33">
        <f t="shared" si="40"/>
        <v>0</v>
      </c>
      <c r="AU37" s="33">
        <f t="shared" si="41"/>
        <v>0</v>
      </c>
      <c r="AV37" s="33">
        <f t="shared" si="42"/>
        <v>0.25</v>
      </c>
      <c r="AW37" s="33">
        <f t="shared" si="43"/>
        <v>0</v>
      </c>
      <c r="AX37" s="33">
        <f t="shared" si="44"/>
        <v>0.25</v>
      </c>
      <c r="AY37" s="33">
        <f t="shared" si="45"/>
        <v>0</v>
      </c>
      <c r="AZ37" s="33">
        <f t="shared" si="46"/>
        <v>0</v>
      </c>
      <c r="BA37" s="33">
        <f t="shared" si="47"/>
        <v>0.5</v>
      </c>
      <c r="BC37" s="35">
        <f t="shared" si="33"/>
        <v>1.0084341767508942E-3</v>
      </c>
      <c r="BD37" s="35">
        <f t="shared" si="23"/>
        <v>-2.0197725098330954E-3</v>
      </c>
      <c r="BE37" s="35">
        <f t="shared" si="24"/>
        <v>-2.6566958575223731E-3</v>
      </c>
      <c r="BF37" s="35">
        <f t="shared" si="25"/>
        <v>-4.1882728360590482E-3</v>
      </c>
      <c r="BG37" s="35">
        <f t="shared" si="26"/>
        <v>-3.5703659625111461E-3</v>
      </c>
      <c r="BH37" s="35">
        <f t="shared" si="27"/>
        <v>-1.1323289511563139E-2</v>
      </c>
      <c r="BI37" s="35">
        <f t="shared" si="28"/>
        <v>3.6441786581946634E-3</v>
      </c>
      <c r="BJ37" s="35">
        <f t="shared" si="29"/>
        <v>-1.6972432061218568E-2</v>
      </c>
      <c r="BK37" s="35">
        <f t="shared" si="30"/>
        <v>9.5134278069568534E-3</v>
      </c>
      <c r="BL37" s="35">
        <f t="shared" si="31"/>
        <v>-2.9288294444984597E-4</v>
      </c>
      <c r="BM37" s="36"/>
      <c r="BN37" s="33"/>
      <c r="BO37" s="37"/>
    </row>
    <row r="38" spans="1:67" x14ac:dyDescent="0.25">
      <c r="A38" s="2">
        <f t="shared" si="22"/>
        <v>43878</v>
      </c>
      <c r="B38" s="2" t="b">
        <f t="shared" si="10"/>
        <v>0</v>
      </c>
      <c r="C38" s="2" t="b">
        <f t="shared" si="11"/>
        <v>0</v>
      </c>
      <c r="D38">
        <f>VLOOKUP($A38,index_level_solactive!$A:$B,2,0)</f>
        <v>97.22</v>
      </c>
      <c r="E38" s="31">
        <f t="shared" si="34"/>
        <v>9.2390740164018936E-3</v>
      </c>
      <c r="F38" s="56">
        <f t="shared" si="35"/>
        <v>6.2809951933306962E-5</v>
      </c>
      <c r="G38" s="32">
        <f t="shared" si="36"/>
        <v>9.1162293432347496E-3</v>
      </c>
      <c r="H38" s="33">
        <f t="shared" si="37"/>
        <v>97.210883770656764</v>
      </c>
      <c r="I38" s="31">
        <f t="shared" si="32"/>
        <v>9.1762640644685312E-3</v>
      </c>
      <c r="K38">
        <f>IFERROR(INDEX(data_sources!$A:$K,MATCH($A38,data_sources!$A:$A,0),MATCH(K$2,data_sources!$A$1:$K$1,0)),K37)</f>
        <v>109.11</v>
      </c>
      <c r="L38">
        <f>IFERROR(INDEX(data_sources!$A:$K,MATCH($A38,data_sources!$A:$A,0),MATCH(L$2,data_sources!$A$1:$K$1,0)),L37)</f>
        <v>92.99</v>
      </c>
      <c r="M38">
        <f>IFERROR(INDEX(data_sources!$A:$K,MATCH($A38,data_sources!$A:$A,0),MATCH(M$2,data_sources!$A$1:$K$1,0)),M37)</f>
        <v>101.45</v>
      </c>
      <c r="N38">
        <f>IFERROR(INDEX(data_sources!$A:$K,MATCH($A38,data_sources!$A:$A,0),MATCH(N$2,data_sources!$A$1:$K$1,0)),N37)</f>
        <v>99.22</v>
      </c>
      <c r="O38">
        <f>IFERROR(INDEX(data_sources!$A:$K,MATCH($A38,data_sources!$A:$A,0),MATCH(O$2,data_sources!$A$1:$K$1,0)),O37)</f>
        <v>101.28</v>
      </c>
      <c r="P38">
        <f>IFERROR(INDEX(data_sources!$A:$K,MATCH($A38,data_sources!$A:$A,0),MATCH(P$2,data_sources!$A$1:$K$1,0)),P37)</f>
        <v>102.77</v>
      </c>
      <c r="Q38">
        <f>IFERROR(INDEX(data_sources!$A:$K,MATCH($A38,data_sources!$A:$A,0),MATCH(Q$2,data_sources!$A$1:$K$1,0)),Q37)</f>
        <v>109.06</v>
      </c>
      <c r="R38">
        <f>IFERROR(INDEX(data_sources!$A:$K,MATCH($A38,data_sources!$A:$A,0),MATCH(R$2,data_sources!$A$1:$K$1,0)),R37)</f>
        <v>98.72</v>
      </c>
      <c r="S38">
        <f>IFERROR(INDEX(data_sources!$A:$K,MATCH($A38,data_sources!$A:$A,0),MATCH(S$2,data_sources!$A$1:$K$1,0)),S37)</f>
        <v>101.94</v>
      </c>
      <c r="T38">
        <f>IFERROR(INDEX(data_sources!$A:$K,MATCH($A38,data_sources!$A:$A,0),MATCH(T$2,data_sources!$A$1:$K$1,0)),T37)</f>
        <v>103.08</v>
      </c>
      <c r="V38" s="34">
        <f t="shared" si="0"/>
        <v>109110</v>
      </c>
      <c r="W38" s="34">
        <f t="shared" si="1"/>
        <v>92990</v>
      </c>
      <c r="X38" s="34">
        <f t="shared" si="2"/>
        <v>101450</v>
      </c>
      <c r="Y38" s="34">
        <f t="shared" si="3"/>
        <v>99220</v>
      </c>
      <c r="Z38" s="34">
        <f t="shared" si="4"/>
        <v>101280</v>
      </c>
      <c r="AA38" s="34">
        <f t="shared" si="5"/>
        <v>102770</v>
      </c>
      <c r="AB38" s="34">
        <f t="shared" si="6"/>
        <v>109060</v>
      </c>
      <c r="AC38" s="34">
        <f t="shared" si="7"/>
        <v>98720</v>
      </c>
      <c r="AD38" s="34">
        <f t="shared" si="8"/>
        <v>101940</v>
      </c>
      <c r="AE38" s="34">
        <f t="shared" si="9"/>
        <v>103080</v>
      </c>
      <c r="AG38" s="33" cm="1">
        <f t="array" ref="AG38">IF($C38,IFERROR(_xlfn.IFS(IF($C38,RANK(V37,$V37:$AE37),0)=1,50%,OR(IF($C38,RANK(V37,$V37:$AE37),0)=2,IF($C38,RANK(V37,$V37:$AE37),0)=3),25%),0),AG37)</f>
        <v>0</v>
      </c>
      <c r="AH38" s="33" cm="1">
        <f t="array" ref="AH38">IF($C38,IFERROR(_xlfn.IFS(IF($C38,RANK(W37,$V37:$AE37),0)=1,50%,OR(IF($C38,RANK(W37,$V37:$AE37),0)=2,IF($C38,RANK(W37,$V37:$AE37),0)=3),25%),0),AH37)</f>
        <v>0</v>
      </c>
      <c r="AI38" s="33" cm="1">
        <f t="array" ref="AI38">IF($C38,IFERROR(_xlfn.IFS(IF($C38,RANK(X37,$V37:$AE37),0)=1,50%,OR(IF($C38,RANK(X37,$V37:$AE37),0)=2,IF($C38,RANK(X37,$V37:$AE37),0)=3),25%),0),AI37)</f>
        <v>0</v>
      </c>
      <c r="AJ38" s="33" cm="1">
        <f t="array" ref="AJ38">IF($C38,IFERROR(_xlfn.IFS(IF($C38,RANK(Y37,$V37:$AE37),0)=1,50%,OR(IF($C38,RANK(Y37,$V37:$AE37),0)=2,IF($C38,RANK(Y37,$V37:$AE37),0)=3),25%),0),AJ37)</f>
        <v>0</v>
      </c>
      <c r="AK38" s="33" cm="1">
        <f t="array" ref="AK38">IF($C38,IFERROR(_xlfn.IFS(IF($C38,RANK(Z37,$V37:$AE37),0)=1,50%,OR(IF($C38,RANK(Z37,$V37:$AE37),0)=2,IF($C38,RANK(Z37,$V37:$AE37),0)=3),25%),0),AK37)</f>
        <v>0.25</v>
      </c>
      <c r="AL38" s="33" cm="1">
        <f t="array" ref="AL38">IF($C38,IFERROR(_xlfn.IFS(IF($C38,RANK(AA37,$V37:$AE37),0)=1,50%,OR(IF($C38,RANK(AA37,$V37:$AE37),0)=2,IF($C38,RANK(AA37,$V37:$AE37),0)=3),25%),0),AL37)</f>
        <v>0</v>
      </c>
      <c r="AM38" s="33" cm="1">
        <f t="array" ref="AM38">IF($C38,IFERROR(_xlfn.IFS(IF($C38,RANK(AB37,$V37:$AE37),0)=1,50%,OR(IF($C38,RANK(AB37,$V37:$AE37),0)=2,IF($C38,RANK(AB37,$V37:$AE37),0)=3),25%),0),AM37)</f>
        <v>0.25</v>
      </c>
      <c r="AN38" s="33" cm="1">
        <f t="array" ref="AN38">IF($C38,IFERROR(_xlfn.IFS(IF($C38,RANK(AC37,$V37:$AE37),0)=1,50%,OR(IF($C38,RANK(AC37,$V37:$AE37),0)=2,IF($C38,RANK(AC37,$V37:$AE37),0)=3),25%),0),AN37)</f>
        <v>0</v>
      </c>
      <c r="AO38" s="33" cm="1">
        <f t="array" ref="AO38">IF($C38,IFERROR(_xlfn.IFS(IF($C38,RANK(AD37,$V37:$AE37),0)=1,50%,OR(IF($C38,RANK(AD37,$V37:$AE37),0)=2,IF($C38,RANK(AD37,$V37:$AE37),0)=3),25%),0),AO37)</f>
        <v>0</v>
      </c>
      <c r="AP38" s="33" cm="1">
        <f t="array" ref="AP38">IF($C38,IFERROR(_xlfn.IFS(IF($C38,RANK(AE37,$V37:$AE37),0)=1,50%,OR(IF($C38,RANK(AE37,$V37:$AE37),0)=2,IF($C38,RANK(AE37,$V37:$AE37),0)=3),25%),0),AP37)</f>
        <v>0.5</v>
      </c>
      <c r="AR38" s="33">
        <f t="shared" si="48"/>
        <v>0</v>
      </c>
      <c r="AS38" s="33">
        <f t="shared" si="39"/>
        <v>0</v>
      </c>
      <c r="AT38" s="33">
        <f t="shared" si="40"/>
        <v>0</v>
      </c>
      <c r="AU38" s="33">
        <f t="shared" si="41"/>
        <v>0</v>
      </c>
      <c r="AV38" s="33">
        <f t="shared" si="42"/>
        <v>0.25</v>
      </c>
      <c r="AW38" s="33">
        <f t="shared" si="43"/>
        <v>0</v>
      </c>
      <c r="AX38" s="33">
        <f t="shared" si="44"/>
        <v>0.25</v>
      </c>
      <c r="AY38" s="33">
        <f t="shared" si="45"/>
        <v>0</v>
      </c>
      <c r="AZ38" s="33">
        <f t="shared" si="46"/>
        <v>0</v>
      </c>
      <c r="BA38" s="33">
        <f t="shared" si="47"/>
        <v>0.5</v>
      </c>
      <c r="BC38" s="35">
        <f t="shared" si="33"/>
        <v>-7.3266782672409825E-4</v>
      </c>
      <c r="BD38" s="35">
        <f t="shared" si="23"/>
        <v>-9.4801874733703162E-3</v>
      </c>
      <c r="BE38" s="35">
        <f t="shared" si="24"/>
        <v>8.8792423046579749E-4</v>
      </c>
      <c r="BF38" s="35">
        <f t="shared" si="25"/>
        <v>-6.4089725615862347E-3</v>
      </c>
      <c r="BG38" s="35">
        <f t="shared" si="26"/>
        <v>8.0621080919678345E-3</v>
      </c>
      <c r="BH38" s="35">
        <f t="shared" si="27"/>
        <v>-2.5235368339319164E-3</v>
      </c>
      <c r="BI38" s="35">
        <f t="shared" si="28"/>
        <v>1.5361698165906379E-2</v>
      </c>
      <c r="BJ38" s="35">
        <f t="shared" si="29"/>
        <v>-1.4770459081836385E-2</v>
      </c>
      <c r="BK38" s="35">
        <f t="shared" si="30"/>
        <v>6.8715028958465929E-4</v>
      </c>
      <c r="BL38" s="35">
        <f t="shared" si="31"/>
        <v>6.6406249999999556E-3</v>
      </c>
      <c r="BM38" s="36"/>
      <c r="BN38" s="33"/>
      <c r="BO38" s="37"/>
    </row>
    <row r="39" spans="1:67" x14ac:dyDescent="0.25">
      <c r="A39" s="2">
        <f t="shared" si="22"/>
        <v>43879</v>
      </c>
      <c r="B39" s="2" t="b">
        <f t="shared" si="10"/>
        <v>0</v>
      </c>
      <c r="C39" s="2" t="b">
        <f t="shared" si="11"/>
        <v>0</v>
      </c>
      <c r="D39">
        <f>VLOOKUP($A39,index_level_solactive!$A:$B,2,0)</f>
        <v>96.54</v>
      </c>
      <c r="E39" s="31">
        <f t="shared" si="34"/>
        <v>-6.9944455873276468E-3</v>
      </c>
      <c r="F39" s="56">
        <f t="shared" si="35"/>
        <v>-7.8741932818426896E-5</v>
      </c>
      <c r="G39" s="32">
        <f t="shared" si="36"/>
        <v>1.3978934940439558E-3</v>
      </c>
      <c r="H39" s="33">
        <f t="shared" si="37"/>
        <v>96.538602106505962</v>
      </c>
      <c r="I39" s="31">
        <f t="shared" si="32"/>
        <v>-6.9157036545091921E-3</v>
      </c>
      <c r="K39">
        <f>IFERROR(INDEX(data_sources!$A:$K,MATCH($A39,data_sources!$A:$A,0),MATCH(K$2,data_sources!$A$1:$K$1,0)),K38)</f>
        <v>107.85</v>
      </c>
      <c r="L39">
        <f>IFERROR(INDEX(data_sources!$A:$K,MATCH($A39,data_sources!$A:$A,0),MATCH(L$2,data_sources!$A$1:$K$1,0)),L38)</f>
        <v>93.28</v>
      </c>
      <c r="M39">
        <f>IFERROR(INDEX(data_sources!$A:$K,MATCH($A39,data_sources!$A:$A,0),MATCH(M$2,data_sources!$A$1:$K$1,0)),M38)</f>
        <v>100.76</v>
      </c>
      <c r="N39">
        <f>IFERROR(INDEX(data_sources!$A:$K,MATCH($A39,data_sources!$A:$A,0),MATCH(N$2,data_sources!$A$1:$K$1,0)),N38)</f>
        <v>99</v>
      </c>
      <c r="O39">
        <f>IFERROR(INDEX(data_sources!$A:$K,MATCH($A39,data_sources!$A:$A,0),MATCH(O$2,data_sources!$A$1:$K$1,0)),O38)</f>
        <v>99.62</v>
      </c>
      <c r="P39">
        <f>IFERROR(INDEX(data_sources!$A:$K,MATCH($A39,data_sources!$A:$A,0),MATCH(P$2,data_sources!$A$1:$K$1,0)),P38)</f>
        <v>103.14</v>
      </c>
      <c r="Q39">
        <f>IFERROR(INDEX(data_sources!$A:$K,MATCH($A39,data_sources!$A:$A,0),MATCH(Q$2,data_sources!$A$1:$K$1,0)),Q38)</f>
        <v>107.09</v>
      </c>
      <c r="R39">
        <f>IFERROR(INDEX(data_sources!$A:$K,MATCH($A39,data_sources!$A:$A,0),MATCH(R$2,data_sources!$A$1:$K$1,0)),R38)</f>
        <v>98.83</v>
      </c>
      <c r="S39">
        <f>IFERROR(INDEX(data_sources!$A:$K,MATCH($A39,data_sources!$A:$A,0),MATCH(S$2,data_sources!$A$1:$K$1,0)),S38)</f>
        <v>100.71</v>
      </c>
      <c r="T39">
        <f>IFERROR(INDEX(data_sources!$A:$K,MATCH($A39,data_sources!$A:$A,0),MATCH(T$2,data_sources!$A$1:$K$1,0)),T38)</f>
        <v>103.43</v>
      </c>
      <c r="V39" s="34">
        <f t="shared" si="0"/>
        <v>107850</v>
      </c>
      <c r="W39" s="34">
        <f t="shared" si="1"/>
        <v>93280</v>
      </c>
      <c r="X39" s="34">
        <f t="shared" si="2"/>
        <v>100760</v>
      </c>
      <c r="Y39" s="34">
        <f t="shared" si="3"/>
        <v>99000</v>
      </c>
      <c r="Z39" s="34">
        <f t="shared" si="4"/>
        <v>99620</v>
      </c>
      <c r="AA39" s="34">
        <f t="shared" si="5"/>
        <v>103140</v>
      </c>
      <c r="AB39" s="34">
        <f t="shared" si="6"/>
        <v>107090</v>
      </c>
      <c r="AC39" s="34">
        <f t="shared" si="7"/>
        <v>98830</v>
      </c>
      <c r="AD39" s="34">
        <f t="shared" si="8"/>
        <v>100710</v>
      </c>
      <c r="AE39" s="34">
        <f t="shared" si="9"/>
        <v>103430</v>
      </c>
      <c r="AG39" s="33" cm="1">
        <f t="array" ref="AG39">IF($C39,IFERROR(_xlfn.IFS(IF($C39,RANK(V38,$V38:$AE38),0)=1,50%,OR(IF($C39,RANK(V38,$V38:$AE38),0)=2,IF($C39,RANK(V38,$V38:$AE38),0)=3),25%),0),AG38)</f>
        <v>0</v>
      </c>
      <c r="AH39" s="33" cm="1">
        <f t="array" ref="AH39">IF($C39,IFERROR(_xlfn.IFS(IF($C39,RANK(W38,$V38:$AE38),0)=1,50%,OR(IF($C39,RANK(W38,$V38:$AE38),0)=2,IF($C39,RANK(W38,$V38:$AE38),0)=3),25%),0),AH38)</f>
        <v>0</v>
      </c>
      <c r="AI39" s="33" cm="1">
        <f t="array" ref="AI39">IF($C39,IFERROR(_xlfn.IFS(IF($C39,RANK(X38,$V38:$AE38),0)=1,50%,OR(IF($C39,RANK(X38,$V38:$AE38),0)=2,IF($C39,RANK(X38,$V38:$AE38),0)=3),25%),0),AI38)</f>
        <v>0</v>
      </c>
      <c r="AJ39" s="33" cm="1">
        <f t="array" ref="AJ39">IF($C39,IFERROR(_xlfn.IFS(IF($C39,RANK(Y38,$V38:$AE38),0)=1,50%,OR(IF($C39,RANK(Y38,$V38:$AE38),0)=2,IF($C39,RANK(Y38,$V38:$AE38),0)=3),25%),0),AJ38)</f>
        <v>0</v>
      </c>
      <c r="AK39" s="33" cm="1">
        <f t="array" ref="AK39">IF($C39,IFERROR(_xlfn.IFS(IF($C39,RANK(Z38,$V38:$AE38),0)=1,50%,OR(IF($C39,RANK(Z38,$V38:$AE38),0)=2,IF($C39,RANK(Z38,$V38:$AE38),0)=3),25%),0),AK38)</f>
        <v>0.25</v>
      </c>
      <c r="AL39" s="33" cm="1">
        <f t="array" ref="AL39">IF($C39,IFERROR(_xlfn.IFS(IF($C39,RANK(AA38,$V38:$AE38),0)=1,50%,OR(IF($C39,RANK(AA38,$V38:$AE38),0)=2,IF($C39,RANK(AA38,$V38:$AE38),0)=3),25%),0),AL38)</f>
        <v>0</v>
      </c>
      <c r="AM39" s="33" cm="1">
        <f t="array" ref="AM39">IF($C39,IFERROR(_xlfn.IFS(IF($C39,RANK(AB38,$V38:$AE38),0)=1,50%,OR(IF($C39,RANK(AB38,$V38:$AE38),0)=2,IF($C39,RANK(AB38,$V38:$AE38),0)=3),25%),0),AM38)</f>
        <v>0.25</v>
      </c>
      <c r="AN39" s="33" cm="1">
        <f t="array" ref="AN39">IF($C39,IFERROR(_xlfn.IFS(IF($C39,RANK(AC38,$V38:$AE38),0)=1,50%,OR(IF($C39,RANK(AC38,$V38:$AE38),0)=2,IF($C39,RANK(AC38,$V38:$AE38),0)=3),25%),0),AN38)</f>
        <v>0</v>
      </c>
      <c r="AO39" s="33" cm="1">
        <f t="array" ref="AO39">IF($C39,IFERROR(_xlfn.IFS(IF($C39,RANK(AD38,$V38:$AE38),0)=1,50%,OR(IF($C39,RANK(AD38,$V38:$AE38),0)=2,IF($C39,RANK(AD38,$V38:$AE38),0)=3),25%),0),AO38)</f>
        <v>0</v>
      </c>
      <c r="AP39" s="33" cm="1">
        <f t="array" ref="AP39">IF($C39,IFERROR(_xlfn.IFS(IF($C39,RANK(AE38,$V38:$AE38),0)=1,50%,OR(IF($C39,RANK(AE38,$V38:$AE38),0)=2,IF($C39,RANK(AE38,$V38:$AE38),0)=3),25%),0),AP38)</f>
        <v>0.5</v>
      </c>
      <c r="AR39" s="33">
        <f t="shared" si="48"/>
        <v>0</v>
      </c>
      <c r="AS39" s="33">
        <f t="shared" si="39"/>
        <v>0</v>
      </c>
      <c r="AT39" s="33">
        <f t="shared" si="40"/>
        <v>0</v>
      </c>
      <c r="AU39" s="33">
        <f t="shared" si="41"/>
        <v>0</v>
      </c>
      <c r="AV39" s="33">
        <f t="shared" si="42"/>
        <v>0.25</v>
      </c>
      <c r="AW39" s="33">
        <f t="shared" si="43"/>
        <v>0</v>
      </c>
      <c r="AX39" s="33">
        <f t="shared" si="44"/>
        <v>0.25</v>
      </c>
      <c r="AY39" s="33">
        <f t="shared" si="45"/>
        <v>0</v>
      </c>
      <c r="AZ39" s="33">
        <f t="shared" si="46"/>
        <v>0</v>
      </c>
      <c r="BA39" s="33">
        <f t="shared" si="47"/>
        <v>0.5</v>
      </c>
      <c r="BC39" s="35">
        <f t="shared" si="33"/>
        <v>-1.1547979103656902E-2</v>
      </c>
      <c r="BD39" s="35">
        <f t="shared" si="23"/>
        <v>3.118614904828565E-3</v>
      </c>
      <c r="BE39" s="35">
        <f t="shared" si="24"/>
        <v>-6.8013799901428529E-3</v>
      </c>
      <c r="BF39" s="35">
        <f t="shared" si="25"/>
        <v>-2.2172949002217113E-3</v>
      </c>
      <c r="BG39" s="35">
        <f t="shared" si="26"/>
        <v>-1.6390205371248023E-2</v>
      </c>
      <c r="BH39" s="35">
        <f t="shared" si="27"/>
        <v>3.6002724530506125E-3</v>
      </c>
      <c r="BI39" s="35">
        <f t="shared" si="28"/>
        <v>-1.8063451311204792E-2</v>
      </c>
      <c r="BJ39" s="35">
        <f t="shared" si="29"/>
        <v>1.1142625607778456E-3</v>
      </c>
      <c r="BK39" s="35">
        <f t="shared" si="30"/>
        <v>-1.206592113007654E-2</v>
      </c>
      <c r="BL39" s="35">
        <f t="shared" si="31"/>
        <v>3.3954210322080236E-3</v>
      </c>
      <c r="BM39" s="36"/>
      <c r="BN39" s="33"/>
      <c r="BO39" s="37"/>
    </row>
    <row r="40" spans="1:67" x14ac:dyDescent="0.25">
      <c r="A40" s="2">
        <f t="shared" si="22"/>
        <v>43880</v>
      </c>
      <c r="B40" s="2" t="b">
        <f t="shared" si="10"/>
        <v>0</v>
      </c>
      <c r="C40" s="2" t="b">
        <f t="shared" si="11"/>
        <v>0</v>
      </c>
      <c r="D40">
        <f>VLOOKUP($A40,index_level_solactive!$A:$B,2,0)</f>
        <v>96.34</v>
      </c>
      <c r="E40" s="31">
        <f t="shared" si="34"/>
        <v>-2.0716801325875167E-3</v>
      </c>
      <c r="F40" s="56">
        <f t="shared" si="35"/>
        <v>1.4673528731301566E-5</v>
      </c>
      <c r="G40" s="32">
        <f t="shared" si="36"/>
        <v>2.8115594575552905E-3</v>
      </c>
      <c r="H40" s="33">
        <f t="shared" si="37"/>
        <v>96.337188440542448</v>
      </c>
      <c r="I40" s="31">
        <f t="shared" si="32"/>
        <v>-2.0863536613189848E-3</v>
      </c>
      <c r="K40">
        <f>IFERROR(INDEX(data_sources!$A:$K,MATCH($A40,data_sources!$A:$A,0),MATCH(K$2,data_sources!$A$1:$K$1,0)),K39)</f>
        <v>108.95</v>
      </c>
      <c r="L40">
        <f>IFERROR(INDEX(data_sources!$A:$K,MATCH($A40,data_sources!$A:$A,0),MATCH(L$2,data_sources!$A$1:$K$1,0)),L39)</f>
        <v>91.71</v>
      </c>
      <c r="M40">
        <f>IFERROR(INDEX(data_sources!$A:$K,MATCH($A40,data_sources!$A:$A,0),MATCH(M$2,data_sources!$A$1:$K$1,0)),M39)</f>
        <v>101.82</v>
      </c>
      <c r="N40">
        <f>IFERROR(INDEX(data_sources!$A:$K,MATCH($A40,data_sources!$A:$A,0),MATCH(N$2,data_sources!$A$1:$K$1,0)),N39)</f>
        <v>97.81</v>
      </c>
      <c r="O40">
        <f>IFERROR(INDEX(data_sources!$A:$K,MATCH($A40,data_sources!$A:$A,0),MATCH(O$2,data_sources!$A$1:$K$1,0)),O39)</f>
        <v>99.66</v>
      </c>
      <c r="P40">
        <f>IFERROR(INDEX(data_sources!$A:$K,MATCH($A40,data_sources!$A:$A,0),MATCH(P$2,data_sources!$A$1:$K$1,0)),P39)</f>
        <v>102.56</v>
      </c>
      <c r="Q40">
        <f>IFERROR(INDEX(data_sources!$A:$K,MATCH($A40,data_sources!$A:$A,0),MATCH(Q$2,data_sources!$A$1:$K$1,0)),Q39)</f>
        <v>107.52</v>
      </c>
      <c r="R40">
        <f>IFERROR(INDEX(data_sources!$A:$K,MATCH($A40,data_sources!$A:$A,0),MATCH(R$2,data_sources!$A$1:$K$1,0)),R39)</f>
        <v>98.83</v>
      </c>
      <c r="S40">
        <f>IFERROR(INDEX(data_sources!$A:$K,MATCH($A40,data_sources!$A:$A,0),MATCH(S$2,data_sources!$A$1:$K$1,0)),S39)</f>
        <v>99.32</v>
      </c>
      <c r="T40">
        <f>IFERROR(INDEX(data_sources!$A:$K,MATCH($A40,data_sources!$A:$A,0),MATCH(T$2,data_sources!$A$1:$K$1,0)),T39)</f>
        <v>102.77</v>
      </c>
      <c r="V40" s="34">
        <f t="shared" si="0"/>
        <v>108950</v>
      </c>
      <c r="W40" s="34">
        <f t="shared" si="1"/>
        <v>91710</v>
      </c>
      <c r="X40" s="34">
        <f t="shared" si="2"/>
        <v>101820</v>
      </c>
      <c r="Y40" s="34">
        <f t="shared" si="3"/>
        <v>97810</v>
      </c>
      <c r="Z40" s="34">
        <f t="shared" si="4"/>
        <v>99660</v>
      </c>
      <c r="AA40" s="34">
        <f t="shared" si="5"/>
        <v>102560</v>
      </c>
      <c r="AB40" s="34">
        <f t="shared" si="6"/>
        <v>107520</v>
      </c>
      <c r="AC40" s="34">
        <f t="shared" si="7"/>
        <v>98830</v>
      </c>
      <c r="AD40" s="34">
        <f t="shared" si="8"/>
        <v>99320</v>
      </c>
      <c r="AE40" s="34">
        <f t="shared" si="9"/>
        <v>102770</v>
      </c>
      <c r="AG40" s="33" cm="1">
        <f t="array" ref="AG40">IF($C40,IFERROR(_xlfn.IFS(IF($C40,RANK(V39,$V39:$AE39),0)=1,50%,OR(IF($C40,RANK(V39,$V39:$AE39),0)=2,IF($C40,RANK(V39,$V39:$AE39),0)=3),25%),0),AG39)</f>
        <v>0</v>
      </c>
      <c r="AH40" s="33" cm="1">
        <f t="array" ref="AH40">IF($C40,IFERROR(_xlfn.IFS(IF($C40,RANK(W39,$V39:$AE39),0)=1,50%,OR(IF($C40,RANK(W39,$V39:$AE39),0)=2,IF($C40,RANK(W39,$V39:$AE39),0)=3),25%),0),AH39)</f>
        <v>0</v>
      </c>
      <c r="AI40" s="33" cm="1">
        <f t="array" ref="AI40">IF($C40,IFERROR(_xlfn.IFS(IF($C40,RANK(X39,$V39:$AE39),0)=1,50%,OR(IF($C40,RANK(X39,$V39:$AE39),0)=2,IF($C40,RANK(X39,$V39:$AE39),0)=3),25%),0),AI39)</f>
        <v>0</v>
      </c>
      <c r="AJ40" s="33" cm="1">
        <f t="array" ref="AJ40">IF($C40,IFERROR(_xlfn.IFS(IF($C40,RANK(Y39,$V39:$AE39),0)=1,50%,OR(IF($C40,RANK(Y39,$V39:$AE39),0)=2,IF($C40,RANK(Y39,$V39:$AE39),0)=3),25%),0),AJ39)</f>
        <v>0</v>
      </c>
      <c r="AK40" s="33" cm="1">
        <f t="array" ref="AK40">IF($C40,IFERROR(_xlfn.IFS(IF($C40,RANK(Z39,$V39:$AE39),0)=1,50%,OR(IF($C40,RANK(Z39,$V39:$AE39),0)=2,IF($C40,RANK(Z39,$V39:$AE39),0)=3),25%),0),AK39)</f>
        <v>0.25</v>
      </c>
      <c r="AL40" s="33" cm="1">
        <f t="array" ref="AL40">IF($C40,IFERROR(_xlfn.IFS(IF($C40,RANK(AA39,$V39:$AE39),0)=1,50%,OR(IF($C40,RANK(AA39,$V39:$AE39),0)=2,IF($C40,RANK(AA39,$V39:$AE39),0)=3),25%),0),AL39)</f>
        <v>0</v>
      </c>
      <c r="AM40" s="33" cm="1">
        <f t="array" ref="AM40">IF($C40,IFERROR(_xlfn.IFS(IF($C40,RANK(AB39,$V39:$AE39),0)=1,50%,OR(IF($C40,RANK(AB39,$V39:$AE39),0)=2,IF($C40,RANK(AB39,$V39:$AE39),0)=3),25%),0),AM39)</f>
        <v>0.25</v>
      </c>
      <c r="AN40" s="33" cm="1">
        <f t="array" ref="AN40">IF($C40,IFERROR(_xlfn.IFS(IF($C40,RANK(AC39,$V39:$AE39),0)=1,50%,OR(IF($C40,RANK(AC39,$V39:$AE39),0)=2,IF($C40,RANK(AC39,$V39:$AE39),0)=3),25%),0),AN39)</f>
        <v>0</v>
      </c>
      <c r="AO40" s="33" cm="1">
        <f t="array" ref="AO40">IF($C40,IFERROR(_xlfn.IFS(IF($C40,RANK(AD39,$V39:$AE39),0)=1,50%,OR(IF($C40,RANK(AD39,$V39:$AE39),0)=2,IF($C40,RANK(AD39,$V39:$AE39),0)=3),25%),0),AO39)</f>
        <v>0</v>
      </c>
      <c r="AP40" s="33" cm="1">
        <f t="array" ref="AP40">IF($C40,IFERROR(_xlfn.IFS(IF($C40,RANK(AE39,$V39:$AE39),0)=1,50%,OR(IF($C40,RANK(AE39,$V39:$AE39),0)=2,IF($C40,RANK(AE39,$V39:$AE39),0)=3),25%),0),AP39)</f>
        <v>0.5</v>
      </c>
      <c r="AR40" s="33">
        <f t="shared" si="48"/>
        <v>0</v>
      </c>
      <c r="AS40" s="33">
        <f t="shared" si="39"/>
        <v>0</v>
      </c>
      <c r="AT40" s="33">
        <f t="shared" si="40"/>
        <v>0</v>
      </c>
      <c r="AU40" s="33">
        <f t="shared" si="41"/>
        <v>0</v>
      </c>
      <c r="AV40" s="33">
        <f t="shared" si="42"/>
        <v>0.25</v>
      </c>
      <c r="AW40" s="33">
        <f t="shared" si="43"/>
        <v>0</v>
      </c>
      <c r="AX40" s="33">
        <f t="shared" si="44"/>
        <v>0.25</v>
      </c>
      <c r="AY40" s="33">
        <f t="shared" si="45"/>
        <v>0</v>
      </c>
      <c r="AZ40" s="33">
        <f t="shared" si="46"/>
        <v>0</v>
      </c>
      <c r="BA40" s="33">
        <f t="shared" si="47"/>
        <v>0.5</v>
      </c>
      <c r="BC40" s="35">
        <f t="shared" si="33"/>
        <v>1.0199350950394148E-2</v>
      </c>
      <c r="BD40" s="35">
        <f t="shared" si="23"/>
        <v>-1.6831046312178466E-2</v>
      </c>
      <c r="BE40" s="35">
        <f t="shared" si="24"/>
        <v>1.0520047637951446E-2</v>
      </c>
      <c r="BF40" s="35">
        <f t="shared" si="25"/>
        <v>-1.2020202020202042E-2</v>
      </c>
      <c r="BG40" s="35">
        <f t="shared" si="26"/>
        <v>4.0152579803254262E-4</v>
      </c>
      <c r="BH40" s="35">
        <f t="shared" si="27"/>
        <v>-5.6234244715920312E-3</v>
      </c>
      <c r="BI40" s="35">
        <f t="shared" si="28"/>
        <v>4.0153142216825533E-3</v>
      </c>
      <c r="BJ40" s="35">
        <f t="shared" si="29"/>
        <v>0</v>
      </c>
      <c r="BK40" s="35">
        <f t="shared" si="30"/>
        <v>-1.3802005759110281E-2</v>
      </c>
      <c r="BL40" s="35">
        <f t="shared" si="31"/>
        <v>-6.3811273324955176E-3</v>
      </c>
      <c r="BM40" s="36"/>
      <c r="BN40" s="33"/>
      <c r="BO40" s="37"/>
    </row>
    <row r="41" spans="1:67" x14ac:dyDescent="0.25">
      <c r="A41" s="2">
        <f t="shared" si="22"/>
        <v>43881</v>
      </c>
      <c r="B41" s="2" t="b">
        <f t="shared" si="10"/>
        <v>0</v>
      </c>
      <c r="C41" s="2" t="b">
        <f t="shared" si="11"/>
        <v>0</v>
      </c>
      <c r="D41">
        <f>VLOOKUP($A41,index_level_solactive!$A:$B,2,0)</f>
        <v>95.16</v>
      </c>
      <c r="E41" s="31">
        <f t="shared" si="34"/>
        <v>-1.2248287315756778E-2</v>
      </c>
      <c r="F41" s="56">
        <f t="shared" si="35"/>
        <v>-9.9944388379236138E-5</v>
      </c>
      <c r="G41" s="32">
        <f t="shared" si="36"/>
        <v>6.8512387073553782E-3</v>
      </c>
      <c r="H41" s="33">
        <f t="shared" si="37"/>
        <v>95.166851238707352</v>
      </c>
      <c r="I41" s="31">
        <f t="shared" si="32"/>
        <v>-1.2148342927377515E-2</v>
      </c>
      <c r="K41">
        <f>IFERROR(INDEX(data_sources!$A:$K,MATCH($A41,data_sources!$A:$A,0),MATCH(K$2,data_sources!$A$1:$K$1,0)),K40)</f>
        <v>108.49</v>
      </c>
      <c r="L41">
        <f>IFERROR(INDEX(data_sources!$A:$K,MATCH($A41,data_sources!$A:$A,0),MATCH(L$2,data_sources!$A$1:$K$1,0)),L40)</f>
        <v>91.66</v>
      </c>
      <c r="M41">
        <f>IFERROR(INDEX(data_sources!$A:$K,MATCH($A41,data_sources!$A:$A,0),MATCH(M$2,data_sources!$A$1:$K$1,0)),M40)</f>
        <v>100.76</v>
      </c>
      <c r="N41">
        <f>IFERROR(INDEX(data_sources!$A:$K,MATCH($A41,data_sources!$A:$A,0),MATCH(N$2,data_sources!$A$1:$K$1,0)),N40)</f>
        <v>99.24</v>
      </c>
      <c r="O41">
        <f>IFERROR(INDEX(data_sources!$A:$K,MATCH($A41,data_sources!$A:$A,0),MATCH(O$2,data_sources!$A$1:$K$1,0)),O40)</f>
        <v>98.71</v>
      </c>
      <c r="P41">
        <f>IFERROR(INDEX(data_sources!$A:$K,MATCH($A41,data_sources!$A:$A,0),MATCH(P$2,data_sources!$A$1:$K$1,0)),P40)</f>
        <v>102.52</v>
      </c>
      <c r="Q41">
        <f>IFERROR(INDEX(data_sources!$A:$K,MATCH($A41,data_sources!$A:$A,0),MATCH(Q$2,data_sources!$A$1:$K$1,0)),Q40)</f>
        <v>105.58</v>
      </c>
      <c r="R41">
        <f>IFERROR(INDEX(data_sources!$A:$K,MATCH($A41,data_sources!$A:$A,0),MATCH(R$2,data_sources!$A$1:$K$1,0)),R40)</f>
        <v>99.31</v>
      </c>
      <c r="S41">
        <f>IFERROR(INDEX(data_sources!$A:$K,MATCH($A41,data_sources!$A:$A,0),MATCH(S$2,data_sources!$A$1:$K$1,0)),S40)</f>
        <v>99.42</v>
      </c>
      <c r="T41">
        <f>IFERROR(INDEX(data_sources!$A:$K,MATCH($A41,data_sources!$A:$A,0),MATCH(T$2,data_sources!$A$1:$K$1,0)),T40)</f>
        <v>101.69</v>
      </c>
      <c r="V41" s="34">
        <f t="shared" si="0"/>
        <v>108490</v>
      </c>
      <c r="W41" s="34">
        <f t="shared" si="1"/>
        <v>91660</v>
      </c>
      <c r="X41" s="34">
        <f t="shared" si="2"/>
        <v>100760</v>
      </c>
      <c r="Y41" s="34">
        <f t="shared" si="3"/>
        <v>99240</v>
      </c>
      <c r="Z41" s="34">
        <f t="shared" si="4"/>
        <v>98710</v>
      </c>
      <c r="AA41" s="34">
        <f t="shared" si="5"/>
        <v>102520</v>
      </c>
      <c r="AB41" s="34">
        <f t="shared" si="6"/>
        <v>105580</v>
      </c>
      <c r="AC41" s="34">
        <f t="shared" si="7"/>
        <v>99310</v>
      </c>
      <c r="AD41" s="34">
        <f t="shared" si="8"/>
        <v>99420</v>
      </c>
      <c r="AE41" s="34">
        <f t="shared" si="9"/>
        <v>101690</v>
      </c>
      <c r="AG41" s="33" cm="1">
        <f t="array" ref="AG41">IF($C41,IFERROR(_xlfn.IFS(IF($C41,RANK(V40,$V40:$AE40),0)=1,50%,OR(IF($C41,RANK(V40,$V40:$AE40),0)=2,IF($C41,RANK(V40,$V40:$AE40),0)=3),25%),0),AG40)</f>
        <v>0</v>
      </c>
      <c r="AH41" s="33" cm="1">
        <f t="array" ref="AH41">IF($C41,IFERROR(_xlfn.IFS(IF($C41,RANK(W40,$V40:$AE40),0)=1,50%,OR(IF($C41,RANK(W40,$V40:$AE40),0)=2,IF($C41,RANK(W40,$V40:$AE40),0)=3),25%),0),AH40)</f>
        <v>0</v>
      </c>
      <c r="AI41" s="33" cm="1">
        <f t="array" ref="AI41">IF($C41,IFERROR(_xlfn.IFS(IF($C41,RANK(X40,$V40:$AE40),0)=1,50%,OR(IF($C41,RANK(X40,$V40:$AE40),0)=2,IF($C41,RANK(X40,$V40:$AE40),0)=3),25%),0),AI40)</f>
        <v>0</v>
      </c>
      <c r="AJ41" s="33" cm="1">
        <f t="array" ref="AJ41">IF($C41,IFERROR(_xlfn.IFS(IF($C41,RANK(Y40,$V40:$AE40),0)=1,50%,OR(IF($C41,RANK(Y40,$V40:$AE40),0)=2,IF($C41,RANK(Y40,$V40:$AE40),0)=3),25%),0),AJ40)</f>
        <v>0</v>
      </c>
      <c r="AK41" s="33" cm="1">
        <f t="array" ref="AK41">IF($C41,IFERROR(_xlfn.IFS(IF($C41,RANK(Z40,$V40:$AE40),0)=1,50%,OR(IF($C41,RANK(Z40,$V40:$AE40),0)=2,IF($C41,RANK(Z40,$V40:$AE40),0)=3),25%),0),AK40)</f>
        <v>0.25</v>
      </c>
      <c r="AL41" s="33" cm="1">
        <f t="array" ref="AL41">IF($C41,IFERROR(_xlfn.IFS(IF($C41,RANK(AA40,$V40:$AE40),0)=1,50%,OR(IF($C41,RANK(AA40,$V40:$AE40),0)=2,IF($C41,RANK(AA40,$V40:$AE40),0)=3),25%),0),AL40)</f>
        <v>0</v>
      </c>
      <c r="AM41" s="33" cm="1">
        <f t="array" ref="AM41">IF($C41,IFERROR(_xlfn.IFS(IF($C41,RANK(AB40,$V40:$AE40),0)=1,50%,OR(IF($C41,RANK(AB40,$V40:$AE40),0)=2,IF($C41,RANK(AB40,$V40:$AE40),0)=3),25%),0),AM40)</f>
        <v>0.25</v>
      </c>
      <c r="AN41" s="33" cm="1">
        <f t="array" ref="AN41">IF($C41,IFERROR(_xlfn.IFS(IF($C41,RANK(AC40,$V40:$AE40),0)=1,50%,OR(IF($C41,RANK(AC40,$V40:$AE40),0)=2,IF($C41,RANK(AC40,$V40:$AE40),0)=3),25%),0),AN40)</f>
        <v>0</v>
      </c>
      <c r="AO41" s="33" cm="1">
        <f t="array" ref="AO41">IF($C41,IFERROR(_xlfn.IFS(IF($C41,RANK(AD40,$V40:$AE40),0)=1,50%,OR(IF($C41,RANK(AD40,$V40:$AE40),0)=2,IF($C41,RANK(AD40,$V40:$AE40),0)=3),25%),0),AO40)</f>
        <v>0</v>
      </c>
      <c r="AP41" s="33" cm="1">
        <f t="array" ref="AP41">IF($C41,IFERROR(_xlfn.IFS(IF($C41,RANK(AE40,$V40:$AE40),0)=1,50%,OR(IF($C41,RANK(AE40,$V40:$AE40),0)=2,IF($C41,RANK(AE40,$V40:$AE40),0)=3),25%),0),AP40)</f>
        <v>0.5</v>
      </c>
      <c r="AR41" s="33">
        <f t="shared" si="48"/>
        <v>0</v>
      </c>
      <c r="AS41" s="33">
        <f t="shared" si="39"/>
        <v>0</v>
      </c>
      <c r="AT41" s="33">
        <f t="shared" si="40"/>
        <v>0</v>
      </c>
      <c r="AU41" s="33">
        <f t="shared" si="41"/>
        <v>0</v>
      </c>
      <c r="AV41" s="33">
        <f t="shared" si="42"/>
        <v>0.25</v>
      </c>
      <c r="AW41" s="33">
        <f t="shared" si="43"/>
        <v>0</v>
      </c>
      <c r="AX41" s="33">
        <f t="shared" si="44"/>
        <v>0.25</v>
      </c>
      <c r="AY41" s="33">
        <f t="shared" si="45"/>
        <v>0</v>
      </c>
      <c r="AZ41" s="33">
        <f t="shared" si="46"/>
        <v>0</v>
      </c>
      <c r="BA41" s="33">
        <f t="shared" si="47"/>
        <v>0.5</v>
      </c>
      <c r="BC41" s="35">
        <f t="shared" si="33"/>
        <v>-4.2221202386416579E-3</v>
      </c>
      <c r="BD41" s="35">
        <f t="shared" si="23"/>
        <v>-5.4519681605058601E-4</v>
      </c>
      <c r="BE41" s="35">
        <f t="shared" si="24"/>
        <v>-1.0410528383421602E-2</v>
      </c>
      <c r="BF41" s="35">
        <f t="shared" si="25"/>
        <v>1.4620181985481873E-2</v>
      </c>
      <c r="BG41" s="35">
        <f t="shared" si="26"/>
        <v>-9.5324101946618889E-3</v>
      </c>
      <c r="BH41" s="35">
        <f t="shared" si="27"/>
        <v>-3.9001560062412732E-4</v>
      </c>
      <c r="BI41" s="35">
        <f t="shared" si="28"/>
        <v>-1.8043154761904767E-2</v>
      </c>
      <c r="BJ41" s="35">
        <f t="shared" si="29"/>
        <v>4.8568248507538936E-3</v>
      </c>
      <c r="BK41" s="35">
        <f t="shared" si="30"/>
        <v>1.006846556584895E-3</v>
      </c>
      <c r="BL41" s="35">
        <f t="shared" si="31"/>
        <v>-1.0508903376471701E-2</v>
      </c>
      <c r="BM41" s="36"/>
      <c r="BN41" s="33"/>
      <c r="BO41" s="37"/>
    </row>
    <row r="42" spans="1:67" x14ac:dyDescent="0.25">
      <c r="A42" s="2">
        <f t="shared" si="22"/>
        <v>43882</v>
      </c>
      <c r="B42" s="2" t="b">
        <f t="shared" si="10"/>
        <v>0</v>
      </c>
      <c r="C42" s="2" t="b">
        <f t="shared" si="11"/>
        <v>0</v>
      </c>
      <c r="D42">
        <f>VLOOKUP($A42,index_level_solactive!$A:$B,2,0)</f>
        <v>95.66</v>
      </c>
      <c r="E42" s="31">
        <f t="shared" si="34"/>
        <v>5.2543085329970207E-3</v>
      </c>
      <c r="F42" s="56">
        <f t="shared" si="35"/>
        <v>-1.1511570861322262E-4</v>
      </c>
      <c r="G42" s="32">
        <f t="shared" si="36"/>
        <v>1.7842436746192902E-2</v>
      </c>
      <c r="H42" s="33">
        <f t="shared" si="37"/>
        <v>95.677842436746189</v>
      </c>
      <c r="I42" s="31">
        <f t="shared" si="32"/>
        <v>5.3694242416103544E-3</v>
      </c>
      <c r="K42">
        <f>IFERROR(INDEX(data_sources!$A:$K,MATCH($A42,data_sources!$A:$A,0),MATCH(K$2,data_sources!$A$1:$K$1,0)),K41)</f>
        <v>108.05</v>
      </c>
      <c r="L42">
        <f>IFERROR(INDEX(data_sources!$A:$K,MATCH($A42,data_sources!$A:$A,0),MATCH(L$2,data_sources!$A$1:$K$1,0)),L41)</f>
        <v>90.17</v>
      </c>
      <c r="M42">
        <f>IFERROR(INDEX(data_sources!$A:$K,MATCH($A42,data_sources!$A:$A,0),MATCH(M$2,data_sources!$A$1:$K$1,0)),M41)</f>
        <v>101.33</v>
      </c>
      <c r="N42">
        <f>IFERROR(INDEX(data_sources!$A:$K,MATCH($A42,data_sources!$A:$A,0),MATCH(N$2,data_sources!$A$1:$K$1,0)),N41)</f>
        <v>98.51</v>
      </c>
      <c r="O42">
        <f>IFERROR(INDEX(data_sources!$A:$K,MATCH($A42,data_sources!$A:$A,0),MATCH(O$2,data_sources!$A$1:$K$1,0)),O41)</f>
        <v>100.29</v>
      </c>
      <c r="P42">
        <f>IFERROR(INDEX(data_sources!$A:$K,MATCH($A42,data_sources!$A:$A,0),MATCH(P$2,data_sources!$A$1:$K$1,0)),P41)</f>
        <v>101.44</v>
      </c>
      <c r="Q42">
        <f>IFERROR(INDEX(data_sources!$A:$K,MATCH($A42,data_sources!$A:$A,0),MATCH(Q$2,data_sources!$A$1:$K$1,0)),Q41)</f>
        <v>105.95</v>
      </c>
      <c r="R42">
        <f>IFERROR(INDEX(data_sources!$A:$K,MATCH($A42,data_sources!$A:$A,0),MATCH(R$2,data_sources!$A$1:$K$1,0)),R41)</f>
        <v>98.06</v>
      </c>
      <c r="S42">
        <f>IFERROR(INDEX(data_sources!$A:$K,MATCH($A42,data_sources!$A:$A,0),MATCH(S$2,data_sources!$A$1:$K$1,0)),S41)</f>
        <v>99.33</v>
      </c>
      <c r="T42">
        <f>IFERROR(INDEX(data_sources!$A:$K,MATCH($A42,data_sources!$A:$A,0),MATCH(T$2,data_sources!$A$1:$K$1,0)),T41)</f>
        <v>101.79</v>
      </c>
      <c r="V42" s="34">
        <f t="shared" si="0"/>
        <v>108050</v>
      </c>
      <c r="W42" s="34">
        <f t="shared" si="1"/>
        <v>90170</v>
      </c>
      <c r="X42" s="34">
        <f t="shared" si="2"/>
        <v>101330</v>
      </c>
      <c r="Y42" s="34">
        <f t="shared" si="3"/>
        <v>98510</v>
      </c>
      <c r="Z42" s="34">
        <f t="shared" si="4"/>
        <v>100290</v>
      </c>
      <c r="AA42" s="34">
        <f t="shared" si="5"/>
        <v>101440</v>
      </c>
      <c r="AB42" s="34">
        <f t="shared" si="6"/>
        <v>105950</v>
      </c>
      <c r="AC42" s="34">
        <f t="shared" si="7"/>
        <v>98060</v>
      </c>
      <c r="AD42" s="34">
        <f t="shared" si="8"/>
        <v>99330</v>
      </c>
      <c r="AE42" s="34">
        <f t="shared" si="9"/>
        <v>101790</v>
      </c>
      <c r="AG42" s="33" cm="1">
        <f t="array" ref="AG42">IF($C42,IFERROR(_xlfn.IFS(IF($C42,RANK(V41,$V41:$AE41),0)=1,50%,OR(IF($C42,RANK(V41,$V41:$AE41),0)=2,IF($C42,RANK(V41,$V41:$AE41),0)=3),25%),0),AG41)</f>
        <v>0</v>
      </c>
      <c r="AH42" s="33" cm="1">
        <f t="array" ref="AH42">IF($C42,IFERROR(_xlfn.IFS(IF($C42,RANK(W41,$V41:$AE41),0)=1,50%,OR(IF($C42,RANK(W41,$V41:$AE41),0)=2,IF($C42,RANK(W41,$V41:$AE41),0)=3),25%),0),AH41)</f>
        <v>0</v>
      </c>
      <c r="AI42" s="33" cm="1">
        <f t="array" ref="AI42">IF($C42,IFERROR(_xlfn.IFS(IF($C42,RANK(X41,$V41:$AE41),0)=1,50%,OR(IF($C42,RANK(X41,$V41:$AE41),0)=2,IF($C42,RANK(X41,$V41:$AE41),0)=3),25%),0),AI41)</f>
        <v>0</v>
      </c>
      <c r="AJ42" s="33" cm="1">
        <f t="array" ref="AJ42">IF($C42,IFERROR(_xlfn.IFS(IF($C42,RANK(Y41,$V41:$AE41),0)=1,50%,OR(IF($C42,RANK(Y41,$V41:$AE41),0)=2,IF($C42,RANK(Y41,$V41:$AE41),0)=3),25%),0),AJ41)</f>
        <v>0</v>
      </c>
      <c r="AK42" s="33" cm="1">
        <f t="array" ref="AK42">IF($C42,IFERROR(_xlfn.IFS(IF($C42,RANK(Z41,$V41:$AE41),0)=1,50%,OR(IF($C42,RANK(Z41,$V41:$AE41),0)=2,IF($C42,RANK(Z41,$V41:$AE41),0)=3),25%),0),AK41)</f>
        <v>0.25</v>
      </c>
      <c r="AL42" s="33" cm="1">
        <f t="array" ref="AL42">IF($C42,IFERROR(_xlfn.IFS(IF($C42,RANK(AA41,$V41:$AE41),0)=1,50%,OR(IF($C42,RANK(AA41,$V41:$AE41),0)=2,IF($C42,RANK(AA41,$V41:$AE41),0)=3),25%),0),AL41)</f>
        <v>0</v>
      </c>
      <c r="AM42" s="33" cm="1">
        <f t="array" ref="AM42">IF($C42,IFERROR(_xlfn.IFS(IF($C42,RANK(AB41,$V41:$AE41),0)=1,50%,OR(IF($C42,RANK(AB41,$V41:$AE41),0)=2,IF($C42,RANK(AB41,$V41:$AE41),0)=3),25%),0),AM41)</f>
        <v>0.25</v>
      </c>
      <c r="AN42" s="33" cm="1">
        <f t="array" ref="AN42">IF($C42,IFERROR(_xlfn.IFS(IF($C42,RANK(AC41,$V41:$AE41),0)=1,50%,OR(IF($C42,RANK(AC41,$V41:$AE41),0)=2,IF($C42,RANK(AC41,$V41:$AE41),0)=3),25%),0),AN41)</f>
        <v>0</v>
      </c>
      <c r="AO42" s="33" cm="1">
        <f t="array" ref="AO42">IF($C42,IFERROR(_xlfn.IFS(IF($C42,RANK(AD41,$V41:$AE41),0)=1,50%,OR(IF($C42,RANK(AD41,$V41:$AE41),0)=2,IF($C42,RANK(AD41,$V41:$AE41),0)=3),25%),0),AO41)</f>
        <v>0</v>
      </c>
      <c r="AP42" s="33" cm="1">
        <f t="array" ref="AP42">IF($C42,IFERROR(_xlfn.IFS(IF($C42,RANK(AE41,$V41:$AE41),0)=1,50%,OR(IF($C42,RANK(AE41,$V41:$AE41),0)=2,IF($C42,RANK(AE41,$V41:$AE41),0)=3),25%),0),AP41)</f>
        <v>0.5</v>
      </c>
      <c r="AR42" s="33">
        <f t="shared" si="48"/>
        <v>0</v>
      </c>
      <c r="AS42" s="33">
        <f t="shared" si="39"/>
        <v>0</v>
      </c>
      <c r="AT42" s="33">
        <f t="shared" si="40"/>
        <v>0</v>
      </c>
      <c r="AU42" s="33">
        <f t="shared" si="41"/>
        <v>0</v>
      </c>
      <c r="AV42" s="33">
        <f t="shared" si="42"/>
        <v>0.25</v>
      </c>
      <c r="AW42" s="33">
        <f t="shared" si="43"/>
        <v>0</v>
      </c>
      <c r="AX42" s="33">
        <f t="shared" si="44"/>
        <v>0.25</v>
      </c>
      <c r="AY42" s="33">
        <f t="shared" si="45"/>
        <v>0</v>
      </c>
      <c r="AZ42" s="33">
        <f t="shared" si="46"/>
        <v>0</v>
      </c>
      <c r="BA42" s="33">
        <f t="shared" si="47"/>
        <v>0.5</v>
      </c>
      <c r="BC42" s="35">
        <f t="shared" si="33"/>
        <v>-4.0556733339478512E-3</v>
      </c>
      <c r="BD42" s="35">
        <f t="shared" si="23"/>
        <v>-1.6255727689286403E-2</v>
      </c>
      <c r="BE42" s="35">
        <f t="shared" si="24"/>
        <v>5.6570067487098363E-3</v>
      </c>
      <c r="BF42" s="35">
        <f t="shared" si="25"/>
        <v>-7.355904877065611E-3</v>
      </c>
      <c r="BG42" s="35">
        <f t="shared" si="26"/>
        <v>1.6006483638942415E-2</v>
      </c>
      <c r="BH42" s="35">
        <f t="shared" si="27"/>
        <v>-1.0534529847834539E-2</v>
      </c>
      <c r="BI42" s="35">
        <f t="shared" si="28"/>
        <v>3.5044516006819126E-3</v>
      </c>
      <c r="BJ42" s="35">
        <f t="shared" si="29"/>
        <v>-1.2586849259893285E-2</v>
      </c>
      <c r="BK42" s="35">
        <f t="shared" si="30"/>
        <v>-9.0525045262523918E-4</v>
      </c>
      <c r="BL42" s="35">
        <f t="shared" si="31"/>
        <v>9.8338086340854503E-4</v>
      </c>
      <c r="BM42" s="36"/>
      <c r="BN42" s="33"/>
      <c r="BO42" s="37"/>
    </row>
    <row r="43" spans="1:67" x14ac:dyDescent="0.25">
      <c r="A43" s="2">
        <f t="shared" si="22"/>
        <v>43885</v>
      </c>
      <c r="B43" s="2" t="b">
        <f t="shared" si="10"/>
        <v>0</v>
      </c>
      <c r="C43" s="2" t="b">
        <f t="shared" si="11"/>
        <v>0</v>
      </c>
      <c r="D43">
        <f>VLOOKUP($A43,index_level_solactive!$A:$B,2,0)</f>
        <v>95.94</v>
      </c>
      <c r="E43" s="31">
        <f t="shared" si="34"/>
        <v>2.927033242734689E-3</v>
      </c>
      <c r="F43" s="56">
        <f t="shared" si="35"/>
        <v>6.2399980282901168E-5</v>
      </c>
      <c r="G43" s="32">
        <f t="shared" si="36"/>
        <v>1.1924366670115205E-2</v>
      </c>
      <c r="H43" s="33">
        <f t="shared" si="37"/>
        <v>95.951924366670113</v>
      </c>
      <c r="I43" s="31">
        <f t="shared" si="32"/>
        <v>2.8646332624517046E-3</v>
      </c>
      <c r="K43">
        <f>IFERROR(INDEX(data_sources!$A:$K,MATCH($A43,data_sources!$A:$A,0),MATCH(K$2,data_sources!$A$1:$K$1,0)),K42)</f>
        <v>108.54</v>
      </c>
      <c r="L43">
        <f>IFERROR(INDEX(data_sources!$A:$K,MATCH($A43,data_sources!$A:$A,0),MATCH(L$2,data_sources!$A$1:$K$1,0)),L42)</f>
        <v>90.05</v>
      </c>
      <c r="M43">
        <f>IFERROR(INDEX(data_sources!$A:$K,MATCH($A43,data_sources!$A:$A,0),MATCH(M$2,data_sources!$A$1:$K$1,0)),M42)</f>
        <v>100.69</v>
      </c>
      <c r="N43">
        <f>IFERROR(INDEX(data_sources!$A:$K,MATCH($A43,data_sources!$A:$A,0),MATCH(N$2,data_sources!$A$1:$K$1,0)),N42)</f>
        <v>96.3</v>
      </c>
      <c r="O43">
        <f>IFERROR(INDEX(data_sources!$A:$K,MATCH($A43,data_sources!$A:$A,0),MATCH(O$2,data_sources!$A$1:$K$1,0)),O42)</f>
        <v>100.22</v>
      </c>
      <c r="P43">
        <f>IFERROR(INDEX(data_sources!$A:$K,MATCH($A43,data_sources!$A:$A,0),MATCH(P$2,data_sources!$A$1:$K$1,0)),P42)</f>
        <v>100.52</v>
      </c>
      <c r="Q43">
        <f>IFERROR(INDEX(data_sources!$A:$K,MATCH($A43,data_sources!$A:$A,0),MATCH(Q$2,data_sources!$A$1:$K$1,0)),Q42)</f>
        <v>106.78</v>
      </c>
      <c r="R43">
        <f>IFERROR(INDEX(data_sources!$A:$K,MATCH($A43,data_sources!$A:$A,0),MATCH(R$2,data_sources!$A$1:$K$1,0)),R42)</f>
        <v>99.38</v>
      </c>
      <c r="S43">
        <f>IFERROR(INDEX(data_sources!$A:$K,MATCH($A43,data_sources!$A:$A,0),MATCH(S$2,data_sources!$A$1:$K$1,0)),S42)</f>
        <v>99.62</v>
      </c>
      <c r="T43">
        <f>IFERROR(INDEX(data_sources!$A:$K,MATCH($A43,data_sources!$A:$A,0),MATCH(T$2,data_sources!$A$1:$K$1,0)),T42)</f>
        <v>102.01</v>
      </c>
      <c r="V43" s="34">
        <f t="shared" si="0"/>
        <v>108540</v>
      </c>
      <c r="W43" s="34">
        <f t="shared" si="1"/>
        <v>90050</v>
      </c>
      <c r="X43" s="34">
        <f t="shared" si="2"/>
        <v>100690</v>
      </c>
      <c r="Y43" s="34">
        <f t="shared" si="3"/>
        <v>96300</v>
      </c>
      <c r="Z43" s="34">
        <f t="shared" si="4"/>
        <v>100220</v>
      </c>
      <c r="AA43" s="34">
        <f t="shared" si="5"/>
        <v>100520</v>
      </c>
      <c r="AB43" s="34">
        <f t="shared" si="6"/>
        <v>106780</v>
      </c>
      <c r="AC43" s="34">
        <f t="shared" si="7"/>
        <v>99380</v>
      </c>
      <c r="AD43" s="34">
        <f t="shared" si="8"/>
        <v>99620</v>
      </c>
      <c r="AE43" s="34">
        <f t="shared" si="9"/>
        <v>102010</v>
      </c>
      <c r="AG43" s="33" cm="1">
        <f t="array" ref="AG43">IF($C43,IFERROR(_xlfn.IFS(IF($C43,RANK(V42,$V42:$AE42),0)=1,50%,OR(IF($C43,RANK(V42,$V42:$AE42),0)=2,IF($C43,RANK(V42,$V42:$AE42),0)=3),25%),0),AG42)</f>
        <v>0</v>
      </c>
      <c r="AH43" s="33" cm="1">
        <f t="array" ref="AH43">IF($C43,IFERROR(_xlfn.IFS(IF($C43,RANK(W42,$V42:$AE42),0)=1,50%,OR(IF($C43,RANK(W42,$V42:$AE42),0)=2,IF($C43,RANK(W42,$V42:$AE42),0)=3),25%),0),AH42)</f>
        <v>0</v>
      </c>
      <c r="AI43" s="33" cm="1">
        <f t="array" ref="AI43">IF($C43,IFERROR(_xlfn.IFS(IF($C43,RANK(X42,$V42:$AE42),0)=1,50%,OR(IF($C43,RANK(X42,$V42:$AE42),0)=2,IF($C43,RANK(X42,$V42:$AE42),0)=3),25%),0),AI42)</f>
        <v>0</v>
      </c>
      <c r="AJ43" s="33" cm="1">
        <f t="array" ref="AJ43">IF($C43,IFERROR(_xlfn.IFS(IF($C43,RANK(Y42,$V42:$AE42),0)=1,50%,OR(IF($C43,RANK(Y42,$V42:$AE42),0)=2,IF($C43,RANK(Y42,$V42:$AE42),0)=3),25%),0),AJ42)</f>
        <v>0</v>
      </c>
      <c r="AK43" s="33" cm="1">
        <f t="array" ref="AK43">IF($C43,IFERROR(_xlfn.IFS(IF($C43,RANK(Z42,$V42:$AE42),0)=1,50%,OR(IF($C43,RANK(Z42,$V42:$AE42),0)=2,IF($C43,RANK(Z42,$V42:$AE42),0)=3),25%),0),AK42)</f>
        <v>0.25</v>
      </c>
      <c r="AL43" s="33" cm="1">
        <f t="array" ref="AL43">IF($C43,IFERROR(_xlfn.IFS(IF($C43,RANK(AA42,$V42:$AE42),0)=1,50%,OR(IF($C43,RANK(AA42,$V42:$AE42),0)=2,IF($C43,RANK(AA42,$V42:$AE42),0)=3),25%),0),AL42)</f>
        <v>0</v>
      </c>
      <c r="AM43" s="33" cm="1">
        <f t="array" ref="AM43">IF($C43,IFERROR(_xlfn.IFS(IF($C43,RANK(AB42,$V42:$AE42),0)=1,50%,OR(IF($C43,RANK(AB42,$V42:$AE42),0)=2,IF($C43,RANK(AB42,$V42:$AE42),0)=3),25%),0),AM42)</f>
        <v>0.25</v>
      </c>
      <c r="AN43" s="33" cm="1">
        <f t="array" ref="AN43">IF($C43,IFERROR(_xlfn.IFS(IF($C43,RANK(AC42,$V42:$AE42),0)=1,50%,OR(IF($C43,RANK(AC42,$V42:$AE42),0)=2,IF($C43,RANK(AC42,$V42:$AE42),0)=3),25%),0),AN42)</f>
        <v>0</v>
      </c>
      <c r="AO43" s="33" cm="1">
        <f t="array" ref="AO43">IF($C43,IFERROR(_xlfn.IFS(IF($C43,RANK(AD42,$V42:$AE42),0)=1,50%,OR(IF($C43,RANK(AD42,$V42:$AE42),0)=2,IF($C43,RANK(AD42,$V42:$AE42),0)=3),25%),0),AO42)</f>
        <v>0</v>
      </c>
      <c r="AP43" s="33" cm="1">
        <f t="array" ref="AP43">IF($C43,IFERROR(_xlfn.IFS(IF($C43,RANK(AE42,$V42:$AE42),0)=1,50%,OR(IF($C43,RANK(AE42,$V42:$AE42),0)=2,IF($C43,RANK(AE42,$V42:$AE42),0)=3),25%),0),AP42)</f>
        <v>0.5</v>
      </c>
      <c r="AR43" s="33">
        <f t="shared" si="48"/>
        <v>0</v>
      </c>
      <c r="AS43" s="33">
        <f t="shared" si="39"/>
        <v>0</v>
      </c>
      <c r="AT43" s="33">
        <f t="shared" si="40"/>
        <v>0</v>
      </c>
      <c r="AU43" s="33">
        <f t="shared" si="41"/>
        <v>0</v>
      </c>
      <c r="AV43" s="33">
        <f t="shared" si="42"/>
        <v>0.25</v>
      </c>
      <c r="AW43" s="33">
        <f t="shared" si="43"/>
        <v>0</v>
      </c>
      <c r="AX43" s="33">
        <f t="shared" si="44"/>
        <v>0.25</v>
      </c>
      <c r="AY43" s="33">
        <f t="shared" si="45"/>
        <v>0</v>
      </c>
      <c r="AZ43" s="33">
        <f t="shared" si="46"/>
        <v>0</v>
      </c>
      <c r="BA43" s="33">
        <f t="shared" si="47"/>
        <v>0.5</v>
      </c>
      <c r="BC43" s="35">
        <f t="shared" si="33"/>
        <v>4.5349375289218674E-3</v>
      </c>
      <c r="BD43" s="35">
        <f t="shared" si="23"/>
        <v>-1.3308195630475916E-3</v>
      </c>
      <c r="BE43" s="35">
        <f t="shared" si="24"/>
        <v>-6.3159972367512474E-3</v>
      </c>
      <c r="BF43" s="35">
        <f t="shared" si="25"/>
        <v>-2.2434270632423203E-2</v>
      </c>
      <c r="BG43" s="35">
        <f t="shared" si="26"/>
        <v>-6.979758699771077E-4</v>
      </c>
      <c r="BH43" s="35">
        <f t="shared" si="27"/>
        <v>-9.0694006309148811E-3</v>
      </c>
      <c r="BI43" s="35">
        <f t="shared" si="28"/>
        <v>7.8338839075036137E-3</v>
      </c>
      <c r="BJ43" s="35">
        <f t="shared" si="29"/>
        <v>1.346114623699779E-2</v>
      </c>
      <c r="BK43" s="35">
        <f t="shared" si="30"/>
        <v>2.9195610590959653E-3</v>
      </c>
      <c r="BL43" s="35">
        <f t="shared" si="31"/>
        <v>2.1613125061401561E-3</v>
      </c>
      <c r="BM43" s="36"/>
      <c r="BN43" s="33"/>
      <c r="BO43" s="37"/>
    </row>
    <row r="44" spans="1:67" x14ac:dyDescent="0.25">
      <c r="A44" s="2">
        <f t="shared" si="22"/>
        <v>43886</v>
      </c>
      <c r="B44" s="2" t="b">
        <f t="shared" si="10"/>
        <v>0</v>
      </c>
      <c r="C44" s="2" t="b">
        <f t="shared" si="11"/>
        <v>0</v>
      </c>
      <c r="D44">
        <f>VLOOKUP($A44,index_level_solactive!$A:$B,2,0)</f>
        <v>96.19</v>
      </c>
      <c r="E44" s="31">
        <f t="shared" si="34"/>
        <v>2.6057952887221791E-3</v>
      </c>
      <c r="F44" s="56">
        <f t="shared" si="35"/>
        <v>3.1121321071991837E-4</v>
      </c>
      <c r="G44" s="32">
        <f t="shared" si="36"/>
        <v>1.7906067328297581E-2</v>
      </c>
      <c r="H44" s="33">
        <f t="shared" si="37"/>
        <v>96.1720939326717</v>
      </c>
      <c r="I44" s="31">
        <f t="shared" si="32"/>
        <v>2.2945820780022053E-3</v>
      </c>
      <c r="K44">
        <f>IFERROR(INDEX(data_sources!$A:$K,MATCH($A44,data_sources!$A:$A,0),MATCH(K$2,data_sources!$A$1:$K$1,0)),K43)</f>
        <v>107.94</v>
      </c>
      <c r="L44">
        <f>IFERROR(INDEX(data_sources!$A:$K,MATCH($A44,data_sources!$A:$A,0),MATCH(L$2,data_sources!$A$1:$K$1,0)),L43)</f>
        <v>90.01</v>
      </c>
      <c r="M44">
        <f>IFERROR(INDEX(data_sources!$A:$K,MATCH($A44,data_sources!$A:$A,0),MATCH(M$2,data_sources!$A$1:$K$1,0)),M43)</f>
        <v>100.55</v>
      </c>
      <c r="N44">
        <f>IFERROR(INDEX(data_sources!$A:$K,MATCH($A44,data_sources!$A:$A,0),MATCH(N$2,data_sources!$A$1:$K$1,0)),N43)</f>
        <v>97.33</v>
      </c>
      <c r="O44">
        <f>IFERROR(INDEX(data_sources!$A:$K,MATCH($A44,data_sources!$A:$A,0),MATCH(O$2,data_sources!$A$1:$K$1,0)),O43)</f>
        <v>98.38</v>
      </c>
      <c r="P44">
        <f>IFERROR(INDEX(data_sources!$A:$K,MATCH($A44,data_sources!$A:$A,0),MATCH(P$2,data_sources!$A$1:$K$1,0)),P43)</f>
        <v>98.86</v>
      </c>
      <c r="Q44">
        <f>IFERROR(INDEX(data_sources!$A:$K,MATCH($A44,data_sources!$A:$A,0),MATCH(Q$2,data_sources!$A$1:$K$1,0)),Q43)</f>
        <v>108.59</v>
      </c>
      <c r="R44">
        <f>IFERROR(INDEX(data_sources!$A:$K,MATCH($A44,data_sources!$A:$A,0),MATCH(R$2,data_sources!$A$1:$K$1,0)),R43)</f>
        <v>100.47</v>
      </c>
      <c r="S44">
        <f>IFERROR(INDEX(data_sources!$A:$K,MATCH($A44,data_sources!$A:$A,0),MATCH(S$2,data_sources!$A$1:$K$1,0)),S43)</f>
        <v>100.78</v>
      </c>
      <c r="T44">
        <f>IFERROR(INDEX(data_sources!$A:$K,MATCH($A44,data_sources!$A:$A,0),MATCH(T$2,data_sources!$A$1:$K$1,0)),T43)</f>
        <v>102.55</v>
      </c>
      <c r="V44" s="34">
        <f t="shared" si="0"/>
        <v>107940</v>
      </c>
      <c r="W44" s="34">
        <f t="shared" si="1"/>
        <v>90010</v>
      </c>
      <c r="X44" s="34">
        <f t="shared" si="2"/>
        <v>100550</v>
      </c>
      <c r="Y44" s="34">
        <f t="shared" si="3"/>
        <v>97330</v>
      </c>
      <c r="Z44" s="34">
        <f t="shared" si="4"/>
        <v>98380</v>
      </c>
      <c r="AA44" s="34">
        <f t="shared" si="5"/>
        <v>98860</v>
      </c>
      <c r="AB44" s="34">
        <f t="shared" si="6"/>
        <v>108590</v>
      </c>
      <c r="AC44" s="34">
        <f t="shared" si="7"/>
        <v>100470</v>
      </c>
      <c r="AD44" s="34">
        <f t="shared" si="8"/>
        <v>100780</v>
      </c>
      <c r="AE44" s="34">
        <f t="shared" si="9"/>
        <v>102550</v>
      </c>
      <c r="AG44" s="33" cm="1">
        <f t="array" ref="AG44">IF($C44,IFERROR(_xlfn.IFS(IF($C44,RANK(V43,$V43:$AE43),0)=1,50%,OR(IF($C44,RANK(V43,$V43:$AE43),0)=2,IF($C44,RANK(V43,$V43:$AE43),0)=3),25%),0),AG43)</f>
        <v>0</v>
      </c>
      <c r="AH44" s="33" cm="1">
        <f t="array" ref="AH44">IF($C44,IFERROR(_xlfn.IFS(IF($C44,RANK(W43,$V43:$AE43),0)=1,50%,OR(IF($C44,RANK(W43,$V43:$AE43),0)=2,IF($C44,RANK(W43,$V43:$AE43),0)=3),25%),0),AH43)</f>
        <v>0</v>
      </c>
      <c r="AI44" s="33" cm="1">
        <f t="array" ref="AI44">IF($C44,IFERROR(_xlfn.IFS(IF($C44,RANK(X43,$V43:$AE43),0)=1,50%,OR(IF($C44,RANK(X43,$V43:$AE43),0)=2,IF($C44,RANK(X43,$V43:$AE43),0)=3),25%),0),AI43)</f>
        <v>0</v>
      </c>
      <c r="AJ44" s="33" cm="1">
        <f t="array" ref="AJ44">IF($C44,IFERROR(_xlfn.IFS(IF($C44,RANK(Y43,$V43:$AE43),0)=1,50%,OR(IF($C44,RANK(Y43,$V43:$AE43),0)=2,IF($C44,RANK(Y43,$V43:$AE43),0)=3),25%),0),AJ43)</f>
        <v>0</v>
      </c>
      <c r="AK44" s="33" cm="1">
        <f t="array" ref="AK44">IF($C44,IFERROR(_xlfn.IFS(IF($C44,RANK(Z43,$V43:$AE43),0)=1,50%,OR(IF($C44,RANK(Z43,$V43:$AE43),0)=2,IF($C44,RANK(Z43,$V43:$AE43),0)=3),25%),0),AK43)</f>
        <v>0.25</v>
      </c>
      <c r="AL44" s="33" cm="1">
        <f t="array" ref="AL44">IF($C44,IFERROR(_xlfn.IFS(IF($C44,RANK(AA43,$V43:$AE43),0)=1,50%,OR(IF($C44,RANK(AA43,$V43:$AE43),0)=2,IF($C44,RANK(AA43,$V43:$AE43),0)=3),25%),0),AL43)</f>
        <v>0</v>
      </c>
      <c r="AM44" s="33" cm="1">
        <f t="array" ref="AM44">IF($C44,IFERROR(_xlfn.IFS(IF($C44,RANK(AB43,$V43:$AE43),0)=1,50%,OR(IF($C44,RANK(AB43,$V43:$AE43),0)=2,IF($C44,RANK(AB43,$V43:$AE43),0)=3),25%),0),AM43)</f>
        <v>0.25</v>
      </c>
      <c r="AN44" s="33" cm="1">
        <f t="array" ref="AN44">IF($C44,IFERROR(_xlfn.IFS(IF($C44,RANK(AC43,$V43:$AE43),0)=1,50%,OR(IF($C44,RANK(AC43,$V43:$AE43),0)=2,IF($C44,RANK(AC43,$V43:$AE43),0)=3),25%),0),AN43)</f>
        <v>0</v>
      </c>
      <c r="AO44" s="33" cm="1">
        <f t="array" ref="AO44">IF($C44,IFERROR(_xlfn.IFS(IF($C44,RANK(AD43,$V43:$AE43),0)=1,50%,OR(IF($C44,RANK(AD43,$V43:$AE43),0)=2,IF($C44,RANK(AD43,$V43:$AE43),0)=3),25%),0),AO43)</f>
        <v>0</v>
      </c>
      <c r="AP44" s="33" cm="1">
        <f t="array" ref="AP44">IF($C44,IFERROR(_xlfn.IFS(IF($C44,RANK(AE43,$V43:$AE43),0)=1,50%,OR(IF($C44,RANK(AE43,$V43:$AE43),0)=2,IF($C44,RANK(AE43,$V43:$AE43),0)=3),25%),0),AP43)</f>
        <v>0.5</v>
      </c>
      <c r="AR44" s="33">
        <f t="shared" si="48"/>
        <v>0</v>
      </c>
      <c r="AS44" s="33">
        <f t="shared" si="39"/>
        <v>0</v>
      </c>
      <c r="AT44" s="33">
        <f t="shared" si="40"/>
        <v>0</v>
      </c>
      <c r="AU44" s="33">
        <f t="shared" si="41"/>
        <v>0</v>
      </c>
      <c r="AV44" s="33">
        <f t="shared" si="42"/>
        <v>0.25</v>
      </c>
      <c r="AW44" s="33">
        <f t="shared" si="43"/>
        <v>0</v>
      </c>
      <c r="AX44" s="33">
        <f t="shared" si="44"/>
        <v>0.25</v>
      </c>
      <c r="AY44" s="33">
        <f t="shared" si="45"/>
        <v>0</v>
      </c>
      <c r="AZ44" s="33">
        <f t="shared" si="46"/>
        <v>0</v>
      </c>
      <c r="BA44" s="33">
        <f t="shared" si="47"/>
        <v>0.5</v>
      </c>
      <c r="BC44" s="35">
        <f t="shared" si="33"/>
        <v>-5.5279159756772556E-3</v>
      </c>
      <c r="BD44" s="35">
        <f t="shared" si="23"/>
        <v>-4.4419766796210958E-4</v>
      </c>
      <c r="BE44" s="35">
        <f t="shared" si="24"/>
        <v>-1.3904061972390691E-3</v>
      </c>
      <c r="BF44" s="35">
        <f t="shared" si="25"/>
        <v>1.0695742471443337E-2</v>
      </c>
      <c r="BG44" s="35">
        <f t="shared" si="26"/>
        <v>-1.8359608860506915E-2</v>
      </c>
      <c r="BH44" s="35">
        <f t="shared" si="27"/>
        <v>-1.65141265419817E-2</v>
      </c>
      <c r="BI44" s="35">
        <f t="shared" si="28"/>
        <v>1.6950739838921258E-2</v>
      </c>
      <c r="BJ44" s="35">
        <f t="shared" si="29"/>
        <v>1.0968001609982014E-2</v>
      </c>
      <c r="BK44" s="35">
        <f t="shared" si="30"/>
        <v>1.164424814294307E-2</v>
      </c>
      <c r="BL44" s="35">
        <f t="shared" si="31"/>
        <v>5.293598666797239E-3</v>
      </c>
      <c r="BM44" s="36"/>
      <c r="BN44" s="33"/>
      <c r="BO44" s="37"/>
    </row>
    <row r="45" spans="1:67" x14ac:dyDescent="0.25">
      <c r="A45" s="2">
        <f t="shared" si="22"/>
        <v>43887</v>
      </c>
      <c r="B45" s="2" t="b">
        <f t="shared" si="10"/>
        <v>0</v>
      </c>
      <c r="C45" s="2" t="b">
        <f t="shared" si="11"/>
        <v>0</v>
      </c>
      <c r="D45">
        <f>VLOOKUP($A45,index_level_solactive!$A:$B,2,0)</f>
        <v>95.63</v>
      </c>
      <c r="E45" s="31">
        <f t="shared" si="34"/>
        <v>-5.8218109990644251E-3</v>
      </c>
      <c r="F45" s="56">
        <f t="shared" si="35"/>
        <v>7.4070270283055351E-5</v>
      </c>
      <c r="G45" s="32">
        <f t="shared" si="36"/>
        <v>2.4925314579860469E-2</v>
      </c>
      <c r="H45" s="33">
        <f t="shared" si="37"/>
        <v>95.605074685420135</v>
      </c>
      <c r="I45" s="31">
        <f t="shared" si="32"/>
        <v>-5.8958812693474805E-3</v>
      </c>
      <c r="K45">
        <f>IFERROR(INDEX(data_sources!$A:$K,MATCH($A45,data_sources!$A:$A,0),MATCH(K$2,data_sources!$A$1:$K$1,0)),K44)</f>
        <v>107.41</v>
      </c>
      <c r="L45">
        <f>IFERROR(INDEX(data_sources!$A:$K,MATCH($A45,data_sources!$A:$A,0),MATCH(L$2,data_sources!$A$1:$K$1,0)),L44)</f>
        <v>91.73</v>
      </c>
      <c r="M45">
        <f>IFERROR(INDEX(data_sources!$A:$K,MATCH($A45,data_sources!$A:$A,0),MATCH(M$2,data_sources!$A$1:$K$1,0)),M44)</f>
        <v>100.11</v>
      </c>
      <c r="N45">
        <f>IFERROR(INDEX(data_sources!$A:$K,MATCH($A45,data_sources!$A:$A,0),MATCH(N$2,data_sources!$A$1:$K$1,0)),N44)</f>
        <v>97.44</v>
      </c>
      <c r="O45">
        <f>IFERROR(INDEX(data_sources!$A:$K,MATCH($A45,data_sources!$A:$A,0),MATCH(O$2,data_sources!$A$1:$K$1,0)),O44)</f>
        <v>98.35</v>
      </c>
      <c r="P45">
        <f>IFERROR(INDEX(data_sources!$A:$K,MATCH($A45,data_sources!$A:$A,0),MATCH(P$2,data_sources!$A$1:$K$1,0)),P44)</f>
        <v>98.85</v>
      </c>
      <c r="Q45">
        <f>IFERROR(INDEX(data_sources!$A:$K,MATCH($A45,data_sources!$A:$A,0),MATCH(Q$2,data_sources!$A$1:$K$1,0)),Q44)</f>
        <v>108.54</v>
      </c>
      <c r="R45">
        <f>IFERROR(INDEX(data_sources!$A:$K,MATCH($A45,data_sources!$A:$A,0),MATCH(R$2,data_sources!$A$1:$K$1,0)),R44)</f>
        <v>99.78</v>
      </c>
      <c r="S45">
        <f>IFERROR(INDEX(data_sources!$A:$K,MATCH($A45,data_sources!$A:$A,0),MATCH(S$2,data_sources!$A$1:$K$1,0)),S44)</f>
        <v>100.29</v>
      </c>
      <c r="T45">
        <f>IFERROR(INDEX(data_sources!$A:$K,MATCH($A45,data_sources!$A:$A,0),MATCH(T$2,data_sources!$A$1:$K$1,0)),T44)</f>
        <v>101.38</v>
      </c>
      <c r="V45" s="34">
        <f t="shared" si="0"/>
        <v>107410</v>
      </c>
      <c r="W45" s="34">
        <f t="shared" si="1"/>
        <v>91730</v>
      </c>
      <c r="X45" s="34">
        <f t="shared" si="2"/>
        <v>100110</v>
      </c>
      <c r="Y45" s="34">
        <f t="shared" si="3"/>
        <v>97440</v>
      </c>
      <c r="Z45" s="34">
        <f t="shared" si="4"/>
        <v>98350</v>
      </c>
      <c r="AA45" s="34">
        <f t="shared" si="5"/>
        <v>98850</v>
      </c>
      <c r="AB45" s="34">
        <f t="shared" si="6"/>
        <v>108540</v>
      </c>
      <c r="AC45" s="34">
        <f t="shared" si="7"/>
        <v>99780</v>
      </c>
      <c r="AD45" s="34">
        <f t="shared" si="8"/>
        <v>100290</v>
      </c>
      <c r="AE45" s="34">
        <f t="shared" si="9"/>
        <v>101380</v>
      </c>
      <c r="AG45" s="33" cm="1">
        <f t="array" ref="AG45">IF($C45,IFERROR(_xlfn.IFS(IF($C45,RANK(V44,$V44:$AE44),0)=1,50%,OR(IF($C45,RANK(V44,$V44:$AE44),0)=2,IF($C45,RANK(V44,$V44:$AE44),0)=3),25%),0),AG44)</f>
        <v>0</v>
      </c>
      <c r="AH45" s="33" cm="1">
        <f t="array" ref="AH45">IF($C45,IFERROR(_xlfn.IFS(IF($C45,RANK(W44,$V44:$AE44),0)=1,50%,OR(IF($C45,RANK(W44,$V44:$AE44),0)=2,IF($C45,RANK(W44,$V44:$AE44),0)=3),25%),0),AH44)</f>
        <v>0</v>
      </c>
      <c r="AI45" s="33" cm="1">
        <f t="array" ref="AI45">IF($C45,IFERROR(_xlfn.IFS(IF($C45,RANK(X44,$V44:$AE44),0)=1,50%,OR(IF($C45,RANK(X44,$V44:$AE44),0)=2,IF($C45,RANK(X44,$V44:$AE44),0)=3),25%),0),AI44)</f>
        <v>0</v>
      </c>
      <c r="AJ45" s="33" cm="1">
        <f t="array" ref="AJ45">IF($C45,IFERROR(_xlfn.IFS(IF($C45,RANK(Y44,$V44:$AE44),0)=1,50%,OR(IF($C45,RANK(Y44,$V44:$AE44),0)=2,IF($C45,RANK(Y44,$V44:$AE44),0)=3),25%),0),AJ44)</f>
        <v>0</v>
      </c>
      <c r="AK45" s="33" cm="1">
        <f t="array" ref="AK45">IF($C45,IFERROR(_xlfn.IFS(IF($C45,RANK(Z44,$V44:$AE44),0)=1,50%,OR(IF($C45,RANK(Z44,$V44:$AE44),0)=2,IF($C45,RANK(Z44,$V44:$AE44),0)=3),25%),0),AK44)</f>
        <v>0.25</v>
      </c>
      <c r="AL45" s="33" cm="1">
        <f t="array" ref="AL45">IF($C45,IFERROR(_xlfn.IFS(IF($C45,RANK(AA44,$V44:$AE44),0)=1,50%,OR(IF($C45,RANK(AA44,$V44:$AE44),0)=2,IF($C45,RANK(AA44,$V44:$AE44),0)=3),25%),0),AL44)</f>
        <v>0</v>
      </c>
      <c r="AM45" s="33" cm="1">
        <f t="array" ref="AM45">IF($C45,IFERROR(_xlfn.IFS(IF($C45,RANK(AB44,$V44:$AE44),0)=1,50%,OR(IF($C45,RANK(AB44,$V44:$AE44),0)=2,IF($C45,RANK(AB44,$V44:$AE44),0)=3),25%),0),AM44)</f>
        <v>0.25</v>
      </c>
      <c r="AN45" s="33" cm="1">
        <f t="array" ref="AN45">IF($C45,IFERROR(_xlfn.IFS(IF($C45,RANK(AC44,$V44:$AE44),0)=1,50%,OR(IF($C45,RANK(AC44,$V44:$AE44),0)=2,IF($C45,RANK(AC44,$V44:$AE44),0)=3),25%),0),AN44)</f>
        <v>0</v>
      </c>
      <c r="AO45" s="33" cm="1">
        <f t="array" ref="AO45">IF($C45,IFERROR(_xlfn.IFS(IF($C45,RANK(AD44,$V44:$AE44),0)=1,50%,OR(IF($C45,RANK(AD44,$V44:$AE44),0)=2,IF($C45,RANK(AD44,$V44:$AE44),0)=3),25%),0),AO44)</f>
        <v>0</v>
      </c>
      <c r="AP45" s="33" cm="1">
        <f t="array" ref="AP45">IF($C45,IFERROR(_xlfn.IFS(IF($C45,RANK(AE44,$V44:$AE44),0)=1,50%,OR(IF($C45,RANK(AE44,$V44:$AE44),0)=2,IF($C45,RANK(AE44,$V44:$AE44),0)=3),25%),0),AP44)</f>
        <v>0.5</v>
      </c>
      <c r="AR45" s="33">
        <f t="shared" si="48"/>
        <v>0</v>
      </c>
      <c r="AS45" s="33">
        <f t="shared" si="39"/>
        <v>0</v>
      </c>
      <c r="AT45" s="33">
        <f t="shared" si="40"/>
        <v>0</v>
      </c>
      <c r="AU45" s="33">
        <f t="shared" si="41"/>
        <v>0</v>
      </c>
      <c r="AV45" s="33">
        <f t="shared" si="42"/>
        <v>0.25</v>
      </c>
      <c r="AW45" s="33">
        <f t="shared" si="43"/>
        <v>0</v>
      </c>
      <c r="AX45" s="33">
        <f t="shared" si="44"/>
        <v>0.25</v>
      </c>
      <c r="AY45" s="33">
        <f t="shared" si="45"/>
        <v>0</v>
      </c>
      <c r="AZ45" s="33">
        <f t="shared" si="46"/>
        <v>0</v>
      </c>
      <c r="BA45" s="33">
        <f t="shared" si="47"/>
        <v>0.5</v>
      </c>
      <c r="BC45" s="35">
        <f t="shared" si="33"/>
        <v>-4.9101352603297954E-3</v>
      </c>
      <c r="BD45" s="35">
        <f t="shared" si="23"/>
        <v>1.9108987890234408E-2</v>
      </c>
      <c r="BE45" s="35">
        <f t="shared" si="24"/>
        <v>-4.3759323719542165E-3</v>
      </c>
      <c r="BF45" s="35">
        <f t="shared" si="25"/>
        <v>1.1301756909483096E-3</v>
      </c>
      <c r="BG45" s="35">
        <f t="shared" si="26"/>
        <v>-3.0494002846104262E-4</v>
      </c>
      <c r="BH45" s="35">
        <f t="shared" si="27"/>
        <v>-1.0115314586289781E-4</v>
      </c>
      <c r="BI45" s="35">
        <f t="shared" si="28"/>
        <v>-4.604475550235021E-4</v>
      </c>
      <c r="BJ45" s="35">
        <f t="shared" si="29"/>
        <v>-6.8677217079724517E-3</v>
      </c>
      <c r="BK45" s="35">
        <f t="shared" si="30"/>
        <v>-4.8620758086921345E-3</v>
      </c>
      <c r="BL45" s="35">
        <f t="shared" si="31"/>
        <v>-1.1409068746952689E-2</v>
      </c>
      <c r="BM45" s="36"/>
      <c r="BN45" s="33"/>
      <c r="BO45" s="37"/>
    </row>
    <row r="46" spans="1:67" x14ac:dyDescent="0.25">
      <c r="A46" s="2">
        <f t="shared" si="22"/>
        <v>43888</v>
      </c>
      <c r="B46" s="2" t="b">
        <f t="shared" si="10"/>
        <v>0</v>
      </c>
      <c r="C46" s="2" t="b">
        <f t="shared" si="11"/>
        <v>0</v>
      </c>
      <c r="D46">
        <f>VLOOKUP($A46,index_level_solactive!$A:$B,2,0)</f>
        <v>95.65</v>
      </c>
      <c r="E46" s="31">
        <f t="shared" si="34"/>
        <v>2.0913939140454474E-4</v>
      </c>
      <c r="F46" s="56">
        <f t="shared" si="35"/>
        <v>-1.4517733822083656E-4</v>
      </c>
      <c r="G46" s="32">
        <f t="shared" si="36"/>
        <v>1.1050837181741713E-2</v>
      </c>
      <c r="H46" s="33">
        <f t="shared" si="37"/>
        <v>95.638949162818264</v>
      </c>
      <c r="I46" s="31">
        <f t="shared" si="32"/>
        <v>3.5431672962527028E-4</v>
      </c>
      <c r="K46">
        <f>IFERROR(INDEX(data_sources!$A:$K,MATCH($A46,data_sources!$A:$A,0),MATCH(K$2,data_sources!$A$1:$K$1,0)),K45)</f>
        <v>105.55</v>
      </c>
      <c r="L46">
        <f>IFERROR(INDEX(data_sources!$A:$K,MATCH($A46,data_sources!$A:$A,0),MATCH(L$2,data_sources!$A$1:$K$1,0)),L45)</f>
        <v>94.67</v>
      </c>
      <c r="M46">
        <f>IFERROR(INDEX(data_sources!$A:$K,MATCH($A46,data_sources!$A:$A,0),MATCH(M$2,data_sources!$A$1:$K$1,0)),M45)</f>
        <v>99.87</v>
      </c>
      <c r="N46">
        <f>IFERROR(INDEX(data_sources!$A:$K,MATCH($A46,data_sources!$A:$A,0),MATCH(N$2,data_sources!$A$1:$K$1,0)),N45)</f>
        <v>96.34</v>
      </c>
      <c r="O46">
        <f>IFERROR(INDEX(data_sources!$A:$K,MATCH($A46,data_sources!$A:$A,0),MATCH(O$2,data_sources!$A$1:$K$1,0)),O45)</f>
        <v>99.29</v>
      </c>
      <c r="P46">
        <f>IFERROR(INDEX(data_sources!$A:$K,MATCH($A46,data_sources!$A:$A,0),MATCH(P$2,data_sources!$A$1:$K$1,0)),P45)</f>
        <v>97.56</v>
      </c>
      <c r="Q46">
        <f>IFERROR(INDEX(data_sources!$A:$K,MATCH($A46,data_sources!$A:$A,0),MATCH(Q$2,data_sources!$A$1:$K$1,0)),Q45)</f>
        <v>108.62</v>
      </c>
      <c r="R46">
        <f>IFERROR(INDEX(data_sources!$A:$K,MATCH($A46,data_sources!$A:$A,0),MATCH(R$2,data_sources!$A$1:$K$1,0)),R45)</f>
        <v>98.54</v>
      </c>
      <c r="S46">
        <f>IFERROR(INDEX(data_sources!$A:$K,MATCH($A46,data_sources!$A:$A,0),MATCH(S$2,data_sources!$A$1:$K$1,0)),S45)</f>
        <v>100.72</v>
      </c>
      <c r="T46">
        <f>IFERROR(INDEX(data_sources!$A:$K,MATCH($A46,data_sources!$A:$A,0),MATCH(T$2,data_sources!$A$1:$K$1,0)),T45)</f>
        <v>100.93</v>
      </c>
      <c r="V46" s="34">
        <f t="shared" si="0"/>
        <v>105550</v>
      </c>
      <c r="W46" s="34">
        <f t="shared" si="1"/>
        <v>94670</v>
      </c>
      <c r="X46" s="34">
        <f t="shared" si="2"/>
        <v>99870</v>
      </c>
      <c r="Y46" s="34">
        <f t="shared" si="3"/>
        <v>96340</v>
      </c>
      <c r="Z46" s="34">
        <f t="shared" si="4"/>
        <v>99290</v>
      </c>
      <c r="AA46" s="34">
        <f t="shared" si="5"/>
        <v>97560</v>
      </c>
      <c r="AB46" s="34">
        <f t="shared" si="6"/>
        <v>108620</v>
      </c>
      <c r="AC46" s="34">
        <f t="shared" si="7"/>
        <v>98540</v>
      </c>
      <c r="AD46" s="34">
        <f t="shared" si="8"/>
        <v>100720</v>
      </c>
      <c r="AE46" s="34">
        <f t="shared" si="9"/>
        <v>100930</v>
      </c>
      <c r="AG46" s="33" cm="1">
        <f t="array" ref="AG46">IF($C46,IFERROR(_xlfn.IFS(IF($C46,RANK(V45,$V45:$AE45),0)=1,50%,OR(IF($C46,RANK(V45,$V45:$AE45),0)=2,IF($C46,RANK(V45,$V45:$AE45),0)=3),25%),0),AG45)</f>
        <v>0</v>
      </c>
      <c r="AH46" s="33" cm="1">
        <f t="array" ref="AH46">IF($C46,IFERROR(_xlfn.IFS(IF($C46,RANK(W45,$V45:$AE45),0)=1,50%,OR(IF($C46,RANK(W45,$V45:$AE45),0)=2,IF($C46,RANK(W45,$V45:$AE45),0)=3),25%),0),AH45)</f>
        <v>0</v>
      </c>
      <c r="AI46" s="33" cm="1">
        <f t="array" ref="AI46">IF($C46,IFERROR(_xlfn.IFS(IF($C46,RANK(X45,$V45:$AE45),0)=1,50%,OR(IF($C46,RANK(X45,$V45:$AE45),0)=2,IF($C46,RANK(X45,$V45:$AE45),0)=3),25%),0),AI45)</f>
        <v>0</v>
      </c>
      <c r="AJ46" s="33" cm="1">
        <f t="array" ref="AJ46">IF($C46,IFERROR(_xlfn.IFS(IF($C46,RANK(Y45,$V45:$AE45),0)=1,50%,OR(IF($C46,RANK(Y45,$V45:$AE45),0)=2,IF($C46,RANK(Y45,$V45:$AE45),0)=3),25%),0),AJ45)</f>
        <v>0</v>
      </c>
      <c r="AK46" s="33" cm="1">
        <f t="array" ref="AK46">IF($C46,IFERROR(_xlfn.IFS(IF($C46,RANK(Z45,$V45:$AE45),0)=1,50%,OR(IF($C46,RANK(Z45,$V45:$AE45),0)=2,IF($C46,RANK(Z45,$V45:$AE45),0)=3),25%),0),AK45)</f>
        <v>0.25</v>
      </c>
      <c r="AL46" s="33" cm="1">
        <f t="array" ref="AL46">IF($C46,IFERROR(_xlfn.IFS(IF($C46,RANK(AA45,$V45:$AE45),0)=1,50%,OR(IF($C46,RANK(AA45,$V45:$AE45),0)=2,IF($C46,RANK(AA45,$V45:$AE45),0)=3),25%),0),AL45)</f>
        <v>0</v>
      </c>
      <c r="AM46" s="33" cm="1">
        <f t="array" ref="AM46">IF($C46,IFERROR(_xlfn.IFS(IF($C46,RANK(AB45,$V45:$AE45),0)=1,50%,OR(IF($C46,RANK(AB45,$V45:$AE45),0)=2,IF($C46,RANK(AB45,$V45:$AE45),0)=3),25%),0),AM45)</f>
        <v>0.25</v>
      </c>
      <c r="AN46" s="33" cm="1">
        <f t="array" ref="AN46">IF($C46,IFERROR(_xlfn.IFS(IF($C46,RANK(AC45,$V45:$AE45),0)=1,50%,OR(IF($C46,RANK(AC45,$V45:$AE45),0)=2,IF($C46,RANK(AC45,$V45:$AE45),0)=3),25%),0),AN45)</f>
        <v>0</v>
      </c>
      <c r="AO46" s="33" cm="1">
        <f t="array" ref="AO46">IF($C46,IFERROR(_xlfn.IFS(IF($C46,RANK(AD45,$V45:$AE45),0)=1,50%,OR(IF($C46,RANK(AD45,$V45:$AE45),0)=2,IF($C46,RANK(AD45,$V45:$AE45),0)=3),25%),0),AO45)</f>
        <v>0</v>
      </c>
      <c r="AP46" s="33" cm="1">
        <f t="array" ref="AP46">IF($C46,IFERROR(_xlfn.IFS(IF($C46,RANK(AE45,$V45:$AE45),0)=1,50%,OR(IF($C46,RANK(AE45,$V45:$AE45),0)=2,IF($C46,RANK(AE45,$V45:$AE45),0)=3),25%),0),AP45)</f>
        <v>0.5</v>
      </c>
      <c r="AR46" s="33">
        <f t="shared" si="48"/>
        <v>0</v>
      </c>
      <c r="AS46" s="33">
        <f t="shared" si="39"/>
        <v>0</v>
      </c>
      <c r="AT46" s="33">
        <f t="shared" si="40"/>
        <v>0</v>
      </c>
      <c r="AU46" s="33">
        <f t="shared" si="41"/>
        <v>0</v>
      </c>
      <c r="AV46" s="33">
        <f t="shared" si="42"/>
        <v>0.25</v>
      </c>
      <c r="AW46" s="33">
        <f t="shared" si="43"/>
        <v>0</v>
      </c>
      <c r="AX46" s="33">
        <f t="shared" si="44"/>
        <v>0.25</v>
      </c>
      <c r="AY46" s="33">
        <f t="shared" si="45"/>
        <v>0</v>
      </c>
      <c r="AZ46" s="33">
        <f t="shared" si="46"/>
        <v>0</v>
      </c>
      <c r="BA46" s="33">
        <f t="shared" si="47"/>
        <v>0.5</v>
      </c>
      <c r="BC46" s="35">
        <f t="shared" si="33"/>
        <v>-1.7316823387021674E-2</v>
      </c>
      <c r="BD46" s="35">
        <f t="shared" si="23"/>
        <v>3.2050583233402374E-2</v>
      </c>
      <c r="BE46" s="35">
        <f t="shared" si="24"/>
        <v>-2.3973629008090525E-3</v>
      </c>
      <c r="BF46" s="35">
        <f t="shared" si="25"/>
        <v>-1.128899835796382E-2</v>
      </c>
      <c r="BG46" s="35">
        <f t="shared" si="26"/>
        <v>9.5577020843926608E-3</v>
      </c>
      <c r="BH46" s="35">
        <f t="shared" si="27"/>
        <v>-1.3050075872534039E-2</v>
      </c>
      <c r="BI46" s="35">
        <f t="shared" si="28"/>
        <v>7.3705546342361927E-4</v>
      </c>
      <c r="BJ46" s="35">
        <f t="shared" si="29"/>
        <v>-1.2427340148326249E-2</v>
      </c>
      <c r="BK46" s="35">
        <f t="shared" si="30"/>
        <v>4.2875660584305031E-3</v>
      </c>
      <c r="BL46" s="35">
        <f t="shared" si="31"/>
        <v>-4.4387453146575995E-3</v>
      </c>
      <c r="BM46" s="36"/>
      <c r="BN46" s="33"/>
      <c r="BO46" s="37"/>
    </row>
    <row r="47" spans="1:67" s="39" customFormat="1" x14ac:dyDescent="0.25">
      <c r="A47" s="38">
        <f t="shared" si="22"/>
        <v>43889</v>
      </c>
      <c r="B47" s="38" t="b">
        <f t="shared" si="10"/>
        <v>1</v>
      </c>
      <c r="C47" s="38" t="b">
        <f t="shared" si="11"/>
        <v>0</v>
      </c>
      <c r="D47" s="39">
        <f>VLOOKUP($A47,index_level_solactive!$A:$B,2,0)</f>
        <v>95.23</v>
      </c>
      <c r="E47" s="40">
        <f t="shared" si="34"/>
        <v>-4.3910088865656283E-3</v>
      </c>
      <c r="F47" s="57">
        <f t="shared" si="35"/>
        <v>-1.1832280477852564E-5</v>
      </c>
      <c r="G47" s="41">
        <f t="shared" si="36"/>
        <v>9.8706859863710861E-3</v>
      </c>
      <c r="H47" s="42">
        <f t="shared" si="37"/>
        <v>95.220129314013633</v>
      </c>
      <c r="I47" s="40">
        <f t="shared" si="32"/>
        <v>-4.3791766060877757E-3</v>
      </c>
      <c r="K47" s="39">
        <f>IFERROR(INDEX(data_sources!$A:$K,MATCH($A47,data_sources!$A:$A,0),MATCH(K$2,data_sources!$A$1:$K$1,0)),K46)</f>
        <v>105.76</v>
      </c>
      <c r="L47" s="39">
        <f>IFERROR(INDEX(data_sources!$A:$K,MATCH($A47,data_sources!$A:$A,0),MATCH(L$2,data_sources!$A$1:$K$1,0)),L46)</f>
        <v>95.22</v>
      </c>
      <c r="M47" s="39">
        <f>IFERROR(INDEX(data_sources!$A:$K,MATCH($A47,data_sources!$A:$A,0),MATCH(M$2,data_sources!$A$1:$K$1,0)),M46)</f>
        <v>100.56</v>
      </c>
      <c r="N47" s="39">
        <f>IFERROR(INDEX(data_sources!$A:$K,MATCH($A47,data_sources!$A:$A,0),MATCH(N$2,data_sources!$A$1:$K$1,0)),N46)</f>
        <v>96.62</v>
      </c>
      <c r="O47" s="39">
        <f>IFERROR(INDEX(data_sources!$A:$K,MATCH($A47,data_sources!$A:$A,0),MATCH(O$2,data_sources!$A$1:$K$1,0)),O46)</f>
        <v>97.94</v>
      </c>
      <c r="P47" s="39">
        <f>IFERROR(INDEX(data_sources!$A:$K,MATCH($A47,data_sources!$A:$A,0),MATCH(P$2,data_sources!$A$1:$K$1,0)),P46)</f>
        <v>97.89</v>
      </c>
      <c r="Q47" s="39">
        <f>IFERROR(INDEX(data_sources!$A:$K,MATCH($A47,data_sources!$A:$A,0),MATCH(Q$2,data_sources!$A$1:$K$1,0)),Q46)</f>
        <v>107.57</v>
      </c>
      <c r="R47" s="39">
        <f>IFERROR(INDEX(data_sources!$A:$K,MATCH($A47,data_sources!$A:$A,0),MATCH(R$2,data_sources!$A$1:$K$1,0)),R46)</f>
        <v>100.69</v>
      </c>
      <c r="S47" s="39">
        <f>IFERROR(INDEX(data_sources!$A:$K,MATCH($A47,data_sources!$A:$A,0),MATCH(S$2,data_sources!$A$1:$K$1,0)),S46)</f>
        <v>101.43</v>
      </c>
      <c r="T47" s="39">
        <f>IFERROR(INDEX(data_sources!$A:$K,MATCH($A47,data_sources!$A:$A,0),MATCH(T$2,data_sources!$A$1:$K$1,0)),T46)</f>
        <v>101.22</v>
      </c>
      <c r="V47" s="43">
        <f t="shared" si="0"/>
        <v>105760</v>
      </c>
      <c r="W47" s="43">
        <f t="shared" si="1"/>
        <v>95220</v>
      </c>
      <c r="X47" s="43">
        <f t="shared" si="2"/>
        <v>100560</v>
      </c>
      <c r="Y47" s="43">
        <f t="shared" si="3"/>
        <v>96620</v>
      </c>
      <c r="Z47" s="43">
        <f t="shared" si="4"/>
        <v>97940</v>
      </c>
      <c r="AA47" s="43">
        <f t="shared" si="5"/>
        <v>97890</v>
      </c>
      <c r="AB47" s="43">
        <f t="shared" si="6"/>
        <v>107570</v>
      </c>
      <c r="AC47" s="43">
        <f t="shared" si="7"/>
        <v>100690</v>
      </c>
      <c r="AD47" s="43">
        <f t="shared" si="8"/>
        <v>101430</v>
      </c>
      <c r="AE47" s="43">
        <f t="shared" si="9"/>
        <v>101220</v>
      </c>
      <c r="AG47" s="42" cm="1">
        <f t="array" ref="AG47">IF($C47,IFERROR(_xlfn.IFS(IF($C47,RANK(V46,$V46:$AE46),0)=1,50%,OR(IF($C47,RANK(V46,$V46:$AE46),0)=2,IF($C47,RANK(V46,$V46:$AE46),0)=3),25%),0),AG46)</f>
        <v>0</v>
      </c>
      <c r="AH47" s="42" cm="1">
        <f t="array" ref="AH47">IF($C47,IFERROR(_xlfn.IFS(IF($C47,RANK(W46,$V46:$AE46),0)=1,50%,OR(IF($C47,RANK(W46,$V46:$AE46),0)=2,IF($C47,RANK(W46,$V46:$AE46),0)=3),25%),0),AH46)</f>
        <v>0</v>
      </c>
      <c r="AI47" s="42" cm="1">
        <f t="array" ref="AI47">IF($C47,IFERROR(_xlfn.IFS(IF($C47,RANK(X46,$V46:$AE46),0)=1,50%,OR(IF($C47,RANK(X46,$V46:$AE46),0)=2,IF($C47,RANK(X46,$V46:$AE46),0)=3),25%),0),AI46)</f>
        <v>0</v>
      </c>
      <c r="AJ47" s="42" cm="1">
        <f t="array" ref="AJ47">IF($C47,IFERROR(_xlfn.IFS(IF($C47,RANK(Y46,$V46:$AE46),0)=1,50%,OR(IF($C47,RANK(Y46,$V46:$AE46),0)=2,IF($C47,RANK(Y46,$V46:$AE46),0)=3),25%),0),AJ46)</f>
        <v>0</v>
      </c>
      <c r="AK47" s="42" cm="1">
        <f t="array" ref="AK47">IF($C47,IFERROR(_xlfn.IFS(IF($C47,RANK(Z46,$V46:$AE46),0)=1,50%,OR(IF($C47,RANK(Z46,$V46:$AE46),0)=2,IF($C47,RANK(Z46,$V46:$AE46),0)=3),25%),0),AK46)</f>
        <v>0.25</v>
      </c>
      <c r="AL47" s="42" cm="1">
        <f t="array" ref="AL47">IF($C47,IFERROR(_xlfn.IFS(IF($C47,RANK(AA46,$V46:$AE46),0)=1,50%,OR(IF($C47,RANK(AA46,$V46:$AE46),0)=2,IF($C47,RANK(AA46,$V46:$AE46),0)=3),25%),0),AL46)</f>
        <v>0</v>
      </c>
      <c r="AM47" s="42" cm="1">
        <f t="array" ref="AM47">IF($C47,IFERROR(_xlfn.IFS(IF($C47,RANK(AB46,$V46:$AE46),0)=1,50%,OR(IF($C47,RANK(AB46,$V46:$AE46),0)=2,IF($C47,RANK(AB46,$V46:$AE46),0)=3),25%),0),AM46)</f>
        <v>0.25</v>
      </c>
      <c r="AN47" s="42" cm="1">
        <f t="array" ref="AN47">IF($C47,IFERROR(_xlfn.IFS(IF($C47,RANK(AC46,$V46:$AE46),0)=1,50%,OR(IF($C47,RANK(AC46,$V46:$AE46),0)=2,IF($C47,RANK(AC46,$V46:$AE46),0)=3),25%),0),AN46)</f>
        <v>0</v>
      </c>
      <c r="AO47" s="42" cm="1">
        <f t="array" ref="AO47">IF($C47,IFERROR(_xlfn.IFS(IF($C47,RANK(AD46,$V46:$AE46),0)=1,50%,OR(IF($C47,RANK(AD46,$V46:$AE46),0)=2,IF($C47,RANK(AD46,$V46:$AE46),0)=3),25%),0),AO46)</f>
        <v>0</v>
      </c>
      <c r="AP47" s="42" cm="1">
        <f t="array" ref="AP47">IF($C47,IFERROR(_xlfn.IFS(IF($C47,RANK(AE46,$V46:$AE46),0)=1,50%,OR(IF($C47,RANK(AE46,$V46:$AE46),0)=2,IF($C47,RANK(AE46,$V46:$AE46),0)=3),25%),0),AP46)</f>
        <v>0.5</v>
      </c>
      <c r="AR47" s="33">
        <f t="shared" si="48"/>
        <v>0</v>
      </c>
      <c r="AS47" s="33">
        <f t="shared" si="39"/>
        <v>0</v>
      </c>
      <c r="AT47" s="33">
        <f t="shared" si="40"/>
        <v>0</v>
      </c>
      <c r="AU47" s="33">
        <f t="shared" si="41"/>
        <v>0</v>
      </c>
      <c r="AV47" s="33">
        <f t="shared" si="42"/>
        <v>0.25</v>
      </c>
      <c r="AW47" s="33">
        <f t="shared" si="43"/>
        <v>0</v>
      </c>
      <c r="AX47" s="33">
        <f t="shared" si="44"/>
        <v>0.25</v>
      </c>
      <c r="AY47" s="33">
        <f t="shared" si="45"/>
        <v>0</v>
      </c>
      <c r="AZ47" s="33">
        <f t="shared" si="46"/>
        <v>0</v>
      </c>
      <c r="BA47" s="33">
        <f t="shared" si="47"/>
        <v>0.5</v>
      </c>
      <c r="BC47" s="44">
        <f t="shared" si="33"/>
        <v>1.9895783988632676E-3</v>
      </c>
      <c r="BD47" s="44">
        <f t="shared" si="23"/>
        <v>5.8096545896271223E-3</v>
      </c>
      <c r="BE47" s="44">
        <f t="shared" si="24"/>
        <v>6.9089816761789269E-3</v>
      </c>
      <c r="BF47" s="44">
        <f t="shared" si="25"/>
        <v>2.9063732613661131E-3</v>
      </c>
      <c r="BG47" s="44">
        <f t="shared" si="26"/>
        <v>-1.3596535401349641E-2</v>
      </c>
      <c r="BH47" s="44">
        <f t="shared" si="27"/>
        <v>3.3825338253381521E-3</v>
      </c>
      <c r="BI47" s="44">
        <f t="shared" si="28"/>
        <v>-9.6667280427178426E-3</v>
      </c>
      <c r="BJ47" s="44">
        <f t="shared" si="29"/>
        <v>2.1818550842297446E-2</v>
      </c>
      <c r="BK47" s="44">
        <f t="shared" si="30"/>
        <v>7.049245432883211E-3</v>
      </c>
      <c r="BL47" s="44">
        <f t="shared" si="31"/>
        <v>2.8732785098581903E-3</v>
      </c>
      <c r="BM47" s="45"/>
      <c r="BN47" s="42"/>
      <c r="BO47" s="46"/>
    </row>
    <row r="48" spans="1:67" s="39" customFormat="1" x14ac:dyDescent="0.25">
      <c r="A48" s="47">
        <f t="shared" si="22"/>
        <v>43892</v>
      </c>
      <c r="B48" s="47" t="b">
        <f t="shared" si="10"/>
        <v>0</v>
      </c>
      <c r="C48" s="47" t="b">
        <f t="shared" si="11"/>
        <v>1</v>
      </c>
      <c r="D48" s="5">
        <f>VLOOKUP($A48,index_level_solactive!$A:$B,2,0)</f>
        <v>95.67</v>
      </c>
      <c r="E48" s="48">
        <f t="shared" si="34"/>
        <v>4.620392733382328E-3</v>
      </c>
      <c r="F48" s="59">
        <f t="shared" si="35"/>
        <v>3.1157874844267575E-4</v>
      </c>
      <c r="G48" s="55">
        <f t="shared" si="36"/>
        <v>3.9584861150387951E-2</v>
      </c>
      <c r="H48" s="50">
        <f t="shared" si="37"/>
        <v>95.630415138849614</v>
      </c>
      <c r="I48" s="48">
        <f t="shared" si="32"/>
        <v>4.3088139849396523E-3</v>
      </c>
      <c r="J48" s="5"/>
      <c r="K48" s="5">
        <f>IFERROR(INDEX(data_sources!$A:$K,MATCH($A48,data_sources!$A:$A,0),MATCH(K$2,data_sources!$A$1:$K$1,0)),K47)</f>
        <v>107.08</v>
      </c>
      <c r="L48" s="5">
        <f>IFERROR(INDEX(data_sources!$A:$K,MATCH($A48,data_sources!$A:$A,0),MATCH(L$2,data_sources!$A$1:$K$1,0)),L47)</f>
        <v>94.4</v>
      </c>
      <c r="M48" s="5">
        <f>IFERROR(INDEX(data_sources!$A:$K,MATCH($A48,data_sources!$A:$A,0),MATCH(M$2,data_sources!$A$1:$K$1,0)),M47)</f>
        <v>99.44</v>
      </c>
      <c r="N48" s="5">
        <f>IFERROR(INDEX(data_sources!$A:$K,MATCH($A48,data_sources!$A:$A,0),MATCH(N$2,data_sources!$A$1:$K$1,0)),N47)</f>
        <v>96.27</v>
      </c>
      <c r="O48" s="5">
        <f>IFERROR(INDEX(data_sources!$A:$K,MATCH($A48,data_sources!$A:$A,0),MATCH(O$2,data_sources!$A$1:$K$1,0)),O47)</f>
        <v>97.79</v>
      </c>
      <c r="P48" s="5">
        <f>IFERROR(INDEX(data_sources!$A:$K,MATCH($A48,data_sources!$A:$A,0),MATCH(P$2,data_sources!$A$1:$K$1,0)),P47)</f>
        <v>97.72</v>
      </c>
      <c r="Q48" s="5">
        <f>IFERROR(INDEX(data_sources!$A:$K,MATCH($A48,data_sources!$A:$A,0),MATCH(Q$2,data_sources!$A$1:$K$1,0)),Q47)</f>
        <v>109.61</v>
      </c>
      <c r="R48" s="5">
        <f>IFERROR(INDEX(data_sources!$A:$K,MATCH($A48,data_sources!$A:$A,0),MATCH(R$2,data_sources!$A$1:$K$1,0)),R47)</f>
        <v>101.81</v>
      </c>
      <c r="S48" s="5">
        <f>IFERROR(INDEX(data_sources!$A:$K,MATCH($A48,data_sources!$A:$A,0),MATCH(S$2,data_sources!$A$1:$K$1,0)),S47)</f>
        <v>101.13</v>
      </c>
      <c r="T48" s="5">
        <f>IFERROR(INDEX(data_sources!$A:$K,MATCH($A48,data_sources!$A:$A,0),MATCH(T$2,data_sources!$A$1:$K$1,0)),T47)</f>
        <v>101.21</v>
      </c>
      <c r="U48" s="5"/>
      <c r="V48" s="51">
        <f t="shared" si="0"/>
        <v>107080</v>
      </c>
      <c r="W48" s="51">
        <f t="shared" si="1"/>
        <v>94400</v>
      </c>
      <c r="X48" s="51">
        <f t="shared" si="2"/>
        <v>99440</v>
      </c>
      <c r="Y48" s="51">
        <f t="shared" si="3"/>
        <v>96270</v>
      </c>
      <c r="Z48" s="51">
        <f t="shared" si="4"/>
        <v>97790</v>
      </c>
      <c r="AA48" s="51">
        <f t="shared" si="5"/>
        <v>97720</v>
      </c>
      <c r="AB48" s="51">
        <f t="shared" si="6"/>
        <v>109610</v>
      </c>
      <c r="AC48" s="51">
        <f t="shared" si="7"/>
        <v>101810</v>
      </c>
      <c r="AD48" s="51">
        <f t="shared" si="8"/>
        <v>101130</v>
      </c>
      <c r="AE48" s="51">
        <f t="shared" si="9"/>
        <v>101210</v>
      </c>
      <c r="AF48" s="5"/>
      <c r="AG48" s="50" cm="1">
        <f t="array" ref="AG48">IF($C48,IFERROR(_xlfn.IFS(IF($C48,RANK(V47,$V47:$AE47),0)=1,50%,OR(IF($C48,RANK(V47,$V47:$AE47),0)=2,IF($C48,RANK(V47,$V47:$AE47),0)=3),25%),0),AG47)</f>
        <v>0.25</v>
      </c>
      <c r="AH48" s="50" cm="1">
        <f t="array" ref="AH48">IF($C48,IFERROR(_xlfn.IFS(IF($C48,RANK(W47,$V47:$AE47),0)=1,50%,OR(IF($C48,RANK(W47,$V47:$AE47),0)=2,IF($C48,RANK(W47,$V47:$AE47),0)=3),25%),0),AH47)</f>
        <v>0</v>
      </c>
      <c r="AI48" s="50" cm="1">
        <f t="array" ref="AI48">IF($C48,IFERROR(_xlfn.IFS(IF($C48,RANK(X47,$V47:$AE47),0)=1,50%,OR(IF($C48,RANK(X47,$V47:$AE47),0)=2,IF($C48,RANK(X47,$V47:$AE47),0)=3),25%),0),AI47)</f>
        <v>0</v>
      </c>
      <c r="AJ48" s="50" cm="1">
        <f t="array" ref="AJ48">IF($C48,IFERROR(_xlfn.IFS(IF($C48,RANK(Y47,$V47:$AE47),0)=1,50%,OR(IF($C48,RANK(Y47,$V47:$AE47),0)=2,IF($C48,RANK(Y47,$V47:$AE47),0)=3),25%),0),AJ47)</f>
        <v>0</v>
      </c>
      <c r="AK48" s="50" cm="1">
        <f t="array" ref="AK48">IF($C48,IFERROR(_xlfn.IFS(IF($C48,RANK(Z47,$V47:$AE47),0)=1,50%,OR(IF($C48,RANK(Z47,$V47:$AE47),0)=2,IF($C48,RANK(Z47,$V47:$AE47),0)=3),25%),0),AK47)</f>
        <v>0</v>
      </c>
      <c r="AL48" s="50" cm="1">
        <f t="array" ref="AL48">IF($C48,IFERROR(_xlfn.IFS(IF($C48,RANK(AA47,$V47:$AE47),0)=1,50%,OR(IF($C48,RANK(AA47,$V47:$AE47),0)=2,IF($C48,RANK(AA47,$V47:$AE47),0)=3),25%),0),AL47)</f>
        <v>0</v>
      </c>
      <c r="AM48" s="50" cm="1">
        <f t="array" ref="AM48">IF($C48,IFERROR(_xlfn.IFS(IF($C48,RANK(AB47,$V47:$AE47),0)=1,50%,OR(IF($C48,RANK(AB47,$V47:$AE47),0)=2,IF($C48,RANK(AB47,$V47:$AE47),0)=3),25%),0),AM47)</f>
        <v>0.5</v>
      </c>
      <c r="AN48" s="50" cm="1">
        <f t="array" ref="AN48">IF($C48,IFERROR(_xlfn.IFS(IF($C48,RANK(AC47,$V47:$AE47),0)=1,50%,OR(IF($C48,RANK(AC47,$V47:$AE47),0)=2,IF($C48,RANK(AC47,$V47:$AE47),0)=3),25%),0),AN47)</f>
        <v>0</v>
      </c>
      <c r="AO48" s="50" cm="1">
        <f t="array" ref="AO48">IF($C48,IFERROR(_xlfn.IFS(IF($C48,RANK(AD47,$V47:$AE47),0)=1,50%,OR(IF($C48,RANK(AD47,$V47:$AE47),0)=2,IF($C48,RANK(AD47,$V47:$AE47),0)=3),25%),0),AO47)</f>
        <v>0.25</v>
      </c>
      <c r="AP48" s="50" cm="1">
        <f t="array" ref="AP48">IF($C48,IFERROR(_xlfn.IFS(IF($C48,RANK(AE47,$V47:$AE47),0)=1,50%,OR(IF($C48,RANK(AE47,$V47:$AE47),0)=2,IF($C48,RANK(AE47,$V47:$AE47),0)=3),25%),0),AP47)</f>
        <v>0</v>
      </c>
      <c r="AQ48" s="5"/>
      <c r="AR48" s="33">
        <f t="shared" si="48"/>
        <v>0</v>
      </c>
      <c r="AS48" s="33">
        <f t="shared" si="39"/>
        <v>0</v>
      </c>
      <c r="AT48" s="33">
        <f t="shared" si="40"/>
        <v>0</v>
      </c>
      <c r="AU48" s="33">
        <f t="shared" si="41"/>
        <v>0</v>
      </c>
      <c r="AV48" s="33">
        <f t="shared" si="42"/>
        <v>0.25</v>
      </c>
      <c r="AW48" s="33">
        <f t="shared" si="43"/>
        <v>0</v>
      </c>
      <c r="AX48" s="33">
        <f t="shared" si="44"/>
        <v>0.25</v>
      </c>
      <c r="AY48" s="33">
        <f t="shared" si="45"/>
        <v>0</v>
      </c>
      <c r="AZ48" s="33">
        <f t="shared" si="46"/>
        <v>0</v>
      </c>
      <c r="BA48" s="33">
        <f t="shared" si="47"/>
        <v>0.5</v>
      </c>
      <c r="BB48" s="5"/>
      <c r="BC48" s="52">
        <f t="shared" si="33"/>
        <v>1.2481089258698841E-2</v>
      </c>
      <c r="BD48" s="52">
        <f t="shared" si="23"/>
        <v>-8.6116362108800137E-3</v>
      </c>
      <c r="BE48" s="52">
        <f t="shared" si="24"/>
        <v>-1.1137629276054106E-2</v>
      </c>
      <c r="BF48" s="52">
        <f t="shared" si="25"/>
        <v>-3.6224384185469249E-3</v>
      </c>
      <c r="BG48" s="52">
        <f t="shared" si="26"/>
        <v>-1.5315499285275536E-3</v>
      </c>
      <c r="BH48" s="52">
        <f t="shared" si="27"/>
        <v>-1.7366431709061603E-3</v>
      </c>
      <c r="BI48" s="52">
        <f t="shared" si="28"/>
        <v>1.8964395277493828E-2</v>
      </c>
      <c r="BJ48" s="52">
        <f t="shared" si="29"/>
        <v>1.1123249577912553E-2</v>
      </c>
      <c r="BK48" s="52">
        <f t="shared" si="30"/>
        <v>-2.9577048210589485E-3</v>
      </c>
      <c r="BL48" s="52">
        <f t="shared" si="31"/>
        <v>-9.8794704603832884E-5</v>
      </c>
      <c r="BM48" s="45"/>
      <c r="BN48" s="42"/>
      <c r="BO48" s="46"/>
    </row>
    <row r="49" spans="1:67" x14ac:dyDescent="0.25">
      <c r="A49" s="2">
        <f t="shared" si="22"/>
        <v>43893</v>
      </c>
      <c r="B49" s="2" t="b">
        <f t="shared" si="10"/>
        <v>0</v>
      </c>
      <c r="C49" s="2" t="b">
        <f t="shared" si="11"/>
        <v>0</v>
      </c>
      <c r="D49">
        <f>VLOOKUP($A49,index_level_solactive!$A:$B,2,0)</f>
        <v>96.06</v>
      </c>
      <c r="E49" s="31">
        <f t="shared" si="34"/>
        <v>4.0765130134838845E-3</v>
      </c>
      <c r="F49" s="56">
        <f t="shared" si="35"/>
        <v>1.2738457326744168E-5</v>
      </c>
      <c r="G49" s="32">
        <f t="shared" si="36"/>
        <v>4.0964413314384274E-2</v>
      </c>
      <c r="H49" s="33">
        <f t="shared" si="37"/>
        <v>96.019035586685618</v>
      </c>
      <c r="I49" s="31">
        <f t="shared" si="32"/>
        <v>4.0637745561570571E-3</v>
      </c>
      <c r="K49">
        <f>IFERROR(INDEX(data_sources!$A:$K,MATCH($A49,data_sources!$A:$A,0),MATCH(K$2,data_sources!$A$1:$K$1,0)),K48)</f>
        <v>107.12</v>
      </c>
      <c r="L49">
        <f>IFERROR(INDEX(data_sources!$A:$K,MATCH($A49,data_sources!$A:$A,0),MATCH(L$2,data_sources!$A$1:$K$1,0)),L48)</f>
        <v>93.2</v>
      </c>
      <c r="M49">
        <f>IFERROR(INDEX(data_sources!$A:$K,MATCH($A49,data_sources!$A:$A,0),MATCH(M$2,data_sources!$A$1:$K$1,0)),M48)</f>
        <v>99.07</v>
      </c>
      <c r="N49">
        <f>IFERROR(INDEX(data_sources!$A:$K,MATCH($A49,data_sources!$A:$A,0),MATCH(N$2,data_sources!$A$1:$K$1,0)),N48)</f>
        <v>96.83</v>
      </c>
      <c r="O49">
        <f>IFERROR(INDEX(data_sources!$A:$K,MATCH($A49,data_sources!$A:$A,0),MATCH(O$2,data_sources!$A$1:$K$1,0)),O48)</f>
        <v>97.02</v>
      </c>
      <c r="P49">
        <f>IFERROR(INDEX(data_sources!$A:$K,MATCH($A49,data_sources!$A:$A,0),MATCH(P$2,data_sources!$A$1:$K$1,0)),P48)</f>
        <v>97.63</v>
      </c>
      <c r="Q49">
        <f>IFERROR(INDEX(data_sources!$A:$K,MATCH($A49,data_sources!$A:$A,0),MATCH(Q$2,data_sources!$A$1:$K$1,0)),Q48)</f>
        <v>110.54</v>
      </c>
      <c r="R49">
        <f>IFERROR(INDEX(data_sources!$A:$K,MATCH($A49,data_sources!$A:$A,0),MATCH(R$2,data_sources!$A$1:$K$1,0)),R48)</f>
        <v>102.04</v>
      </c>
      <c r="S49">
        <f>IFERROR(INDEX(data_sources!$A:$K,MATCH($A49,data_sources!$A:$A,0),MATCH(S$2,data_sources!$A$1:$K$1,0)),S48)</f>
        <v>101.02</v>
      </c>
      <c r="T49">
        <f>IFERROR(INDEX(data_sources!$A:$K,MATCH($A49,data_sources!$A:$A,0),MATCH(T$2,data_sources!$A$1:$K$1,0)),T48)</f>
        <v>100.09</v>
      </c>
      <c r="V49" s="34">
        <f t="shared" si="0"/>
        <v>107120</v>
      </c>
      <c r="W49" s="34">
        <f t="shared" si="1"/>
        <v>93200</v>
      </c>
      <c r="X49" s="34">
        <f t="shared" si="2"/>
        <v>99070</v>
      </c>
      <c r="Y49" s="34">
        <f t="shared" si="3"/>
        <v>96830</v>
      </c>
      <c r="Z49" s="34">
        <f t="shared" si="4"/>
        <v>97020</v>
      </c>
      <c r="AA49" s="34">
        <f t="shared" si="5"/>
        <v>97630</v>
      </c>
      <c r="AB49" s="34">
        <f t="shared" si="6"/>
        <v>110540</v>
      </c>
      <c r="AC49" s="34">
        <f t="shared" si="7"/>
        <v>102040</v>
      </c>
      <c r="AD49" s="34">
        <f t="shared" si="8"/>
        <v>101020</v>
      </c>
      <c r="AE49" s="34">
        <f t="shared" si="9"/>
        <v>100090</v>
      </c>
      <c r="AG49" s="33" cm="1">
        <f t="array" ref="AG49">IF($C49,IFERROR(_xlfn.IFS(IF($C49,RANK(V48,$V48:$AE48),0)=1,50%,OR(IF($C49,RANK(V48,$V48:$AE48),0)=2,IF($C49,RANK(V48,$V48:$AE48),0)=3),25%),0),AG48)</f>
        <v>0.25</v>
      </c>
      <c r="AH49" s="33" cm="1">
        <f t="array" ref="AH49">IF($C49,IFERROR(_xlfn.IFS(IF($C49,RANK(W48,$V48:$AE48),0)=1,50%,OR(IF($C49,RANK(W48,$V48:$AE48),0)=2,IF($C49,RANK(W48,$V48:$AE48),0)=3),25%),0),AH48)</f>
        <v>0</v>
      </c>
      <c r="AI49" s="33" cm="1">
        <f t="array" ref="AI49">IF($C49,IFERROR(_xlfn.IFS(IF($C49,RANK(X48,$V48:$AE48),0)=1,50%,OR(IF($C49,RANK(X48,$V48:$AE48),0)=2,IF($C49,RANK(X48,$V48:$AE48),0)=3),25%),0),AI48)</f>
        <v>0</v>
      </c>
      <c r="AJ49" s="33" cm="1">
        <f t="array" ref="AJ49">IF($C49,IFERROR(_xlfn.IFS(IF($C49,RANK(Y48,$V48:$AE48),0)=1,50%,OR(IF($C49,RANK(Y48,$V48:$AE48),0)=2,IF($C49,RANK(Y48,$V48:$AE48),0)=3),25%),0),AJ48)</f>
        <v>0</v>
      </c>
      <c r="AK49" s="33" cm="1">
        <f t="array" ref="AK49">IF($C49,IFERROR(_xlfn.IFS(IF($C49,RANK(Z48,$V48:$AE48),0)=1,50%,OR(IF($C49,RANK(Z48,$V48:$AE48),0)=2,IF($C49,RANK(Z48,$V48:$AE48),0)=3),25%),0),AK48)</f>
        <v>0</v>
      </c>
      <c r="AL49" s="33" cm="1">
        <f t="array" ref="AL49">IF($C49,IFERROR(_xlfn.IFS(IF($C49,RANK(AA48,$V48:$AE48),0)=1,50%,OR(IF($C49,RANK(AA48,$V48:$AE48),0)=2,IF($C49,RANK(AA48,$V48:$AE48),0)=3),25%),0),AL48)</f>
        <v>0</v>
      </c>
      <c r="AM49" s="33" cm="1">
        <f t="array" ref="AM49">IF($C49,IFERROR(_xlfn.IFS(IF($C49,RANK(AB48,$V48:$AE48),0)=1,50%,OR(IF($C49,RANK(AB48,$V48:$AE48),0)=2,IF($C49,RANK(AB48,$V48:$AE48),0)=3),25%),0),AM48)</f>
        <v>0.5</v>
      </c>
      <c r="AN49" s="33" cm="1">
        <f t="array" ref="AN49">IF($C49,IFERROR(_xlfn.IFS(IF($C49,RANK(AC48,$V48:$AE48),0)=1,50%,OR(IF($C49,RANK(AC48,$V48:$AE48),0)=2,IF($C49,RANK(AC48,$V48:$AE48),0)=3),25%),0),AN48)</f>
        <v>0</v>
      </c>
      <c r="AO49" s="33" cm="1">
        <f t="array" ref="AO49">IF($C49,IFERROR(_xlfn.IFS(IF($C49,RANK(AD48,$V48:$AE48),0)=1,50%,OR(IF($C49,RANK(AD48,$V48:$AE48),0)=2,IF($C49,RANK(AD48,$V48:$AE48),0)=3),25%),0),AO48)</f>
        <v>0.25</v>
      </c>
      <c r="AP49" s="33" cm="1">
        <f t="array" ref="AP49">IF($C49,IFERROR(_xlfn.IFS(IF($C49,RANK(AE48,$V48:$AE48),0)=1,50%,OR(IF($C49,RANK(AE48,$V48:$AE48),0)=2,IF($C49,RANK(AE48,$V48:$AE48),0)=3),25%),0),AP48)</f>
        <v>0</v>
      </c>
      <c r="AR49" s="33">
        <f t="shared" si="48"/>
        <v>0.25</v>
      </c>
      <c r="AS49" s="33">
        <f t="shared" si="39"/>
        <v>0</v>
      </c>
      <c r="AT49" s="33">
        <f t="shared" si="40"/>
        <v>0</v>
      </c>
      <c r="AU49" s="33">
        <f t="shared" si="41"/>
        <v>0</v>
      </c>
      <c r="AV49" s="33">
        <f t="shared" si="42"/>
        <v>0</v>
      </c>
      <c r="AW49" s="33">
        <f t="shared" si="43"/>
        <v>0</v>
      </c>
      <c r="AX49" s="33">
        <f t="shared" si="44"/>
        <v>0.5</v>
      </c>
      <c r="AY49" s="33">
        <f t="shared" si="45"/>
        <v>0</v>
      </c>
      <c r="AZ49" s="33">
        <f t="shared" si="46"/>
        <v>0.25</v>
      </c>
      <c r="BA49" s="33">
        <f t="shared" si="47"/>
        <v>0</v>
      </c>
      <c r="BC49" s="35">
        <f t="shared" si="33"/>
        <v>3.735524841241844E-4</v>
      </c>
      <c r="BD49" s="35">
        <f t="shared" si="23"/>
        <v>-1.2711864406779738E-2</v>
      </c>
      <c r="BE49" s="35">
        <f t="shared" si="24"/>
        <v>-3.7208366854385444E-3</v>
      </c>
      <c r="BF49" s="35">
        <f t="shared" si="25"/>
        <v>5.8169730964994226E-3</v>
      </c>
      <c r="BG49" s="35">
        <f t="shared" si="26"/>
        <v>-7.8740157480315931E-3</v>
      </c>
      <c r="BH49" s="35">
        <f t="shared" si="27"/>
        <v>-9.20998772001691E-4</v>
      </c>
      <c r="BI49" s="35">
        <f t="shared" si="28"/>
        <v>8.4846273150260831E-3</v>
      </c>
      <c r="BJ49" s="35">
        <f t="shared" si="29"/>
        <v>2.2591101070621455E-3</v>
      </c>
      <c r="BK49" s="35">
        <f t="shared" si="30"/>
        <v>-1.0877088895481224E-3</v>
      </c>
      <c r="BL49" s="35">
        <f t="shared" si="31"/>
        <v>-1.1066100187728356E-2</v>
      </c>
      <c r="BM49" s="36"/>
      <c r="BN49" s="33"/>
      <c r="BO49" s="37"/>
    </row>
    <row r="50" spans="1:67" x14ac:dyDescent="0.25">
      <c r="A50" s="2">
        <f t="shared" si="22"/>
        <v>43894</v>
      </c>
      <c r="B50" s="2" t="b">
        <f t="shared" si="10"/>
        <v>0</v>
      </c>
      <c r="C50" s="2" t="b">
        <f t="shared" si="11"/>
        <v>0</v>
      </c>
      <c r="D50">
        <f>VLOOKUP($A50,index_level_solactive!$A:$B,2,0)</f>
        <v>95.42</v>
      </c>
      <c r="E50" s="31">
        <f t="shared" si="34"/>
        <v>-6.662502602540088E-3</v>
      </c>
      <c r="F50" s="56">
        <f t="shared" si="35"/>
        <v>-1.2526383778466155E-4</v>
      </c>
      <c r="G50" s="32">
        <f t="shared" si="36"/>
        <v>2.8663774906092954E-2</v>
      </c>
      <c r="H50" s="33">
        <f t="shared" si="37"/>
        <v>95.391336225093909</v>
      </c>
      <c r="I50" s="31">
        <f t="shared" si="32"/>
        <v>-6.5372387647554542E-3</v>
      </c>
      <c r="K50">
        <f>IFERROR(INDEX(data_sources!$A:$K,MATCH($A50,data_sources!$A:$A,0),MATCH(K$2,data_sources!$A$1:$K$1,0)),K49)</f>
        <v>108.48</v>
      </c>
      <c r="L50">
        <f>IFERROR(INDEX(data_sources!$A:$K,MATCH($A50,data_sources!$A:$A,0),MATCH(L$2,data_sources!$A$1:$K$1,0)),L49)</f>
        <v>92.49</v>
      </c>
      <c r="M50">
        <f>IFERROR(INDEX(data_sources!$A:$K,MATCH($A50,data_sources!$A:$A,0),MATCH(M$2,data_sources!$A$1:$K$1,0)),M49)</f>
        <v>98.21</v>
      </c>
      <c r="N50">
        <f>IFERROR(INDEX(data_sources!$A:$K,MATCH($A50,data_sources!$A:$A,0),MATCH(N$2,data_sources!$A$1:$K$1,0)),N49)</f>
        <v>98.49</v>
      </c>
      <c r="O50">
        <f>IFERROR(INDEX(data_sources!$A:$K,MATCH($A50,data_sources!$A:$A,0),MATCH(O$2,data_sources!$A$1:$K$1,0)),O49)</f>
        <v>95.62</v>
      </c>
      <c r="P50">
        <f>IFERROR(INDEX(data_sources!$A:$K,MATCH($A50,data_sources!$A:$A,0),MATCH(P$2,data_sources!$A$1:$K$1,0)),P49)</f>
        <v>95.47</v>
      </c>
      <c r="Q50">
        <f>IFERROR(INDEX(data_sources!$A:$K,MATCH($A50,data_sources!$A:$A,0),MATCH(Q$2,data_sources!$A$1:$K$1,0)),Q49)</f>
        <v>108.59</v>
      </c>
      <c r="R50">
        <f>IFERROR(INDEX(data_sources!$A:$K,MATCH($A50,data_sources!$A:$A,0),MATCH(R$2,data_sources!$A$1:$K$1,0)),R49)</f>
        <v>104.52</v>
      </c>
      <c r="S50">
        <f>IFERROR(INDEX(data_sources!$A:$K,MATCH($A50,data_sources!$A:$A,0),MATCH(S$2,data_sources!$A$1:$K$1,0)),S49)</f>
        <v>100.66</v>
      </c>
      <c r="T50">
        <f>IFERROR(INDEX(data_sources!$A:$K,MATCH($A50,data_sources!$A:$A,0),MATCH(T$2,data_sources!$A$1:$K$1,0)),T49)</f>
        <v>100.35</v>
      </c>
      <c r="V50" s="34">
        <f t="shared" si="0"/>
        <v>108480</v>
      </c>
      <c r="W50" s="34">
        <f t="shared" si="1"/>
        <v>92490</v>
      </c>
      <c r="X50" s="34">
        <f t="shared" si="2"/>
        <v>98210</v>
      </c>
      <c r="Y50" s="34">
        <f t="shared" si="3"/>
        <v>98490</v>
      </c>
      <c r="Z50" s="34">
        <f t="shared" si="4"/>
        <v>95620</v>
      </c>
      <c r="AA50" s="34">
        <f t="shared" si="5"/>
        <v>95470</v>
      </c>
      <c r="AB50" s="34">
        <f t="shared" si="6"/>
        <v>108590</v>
      </c>
      <c r="AC50" s="34">
        <f t="shared" si="7"/>
        <v>104520</v>
      </c>
      <c r="AD50" s="34">
        <f t="shared" si="8"/>
        <v>100660</v>
      </c>
      <c r="AE50" s="34">
        <f t="shared" si="9"/>
        <v>100350</v>
      </c>
      <c r="AG50" s="33" cm="1">
        <f t="array" ref="AG50">IF($C50,IFERROR(_xlfn.IFS(IF($C50,RANK(V49,$V49:$AE49),0)=1,50%,OR(IF($C50,RANK(V49,$V49:$AE49),0)=2,IF($C50,RANK(V49,$V49:$AE49),0)=3),25%),0),AG49)</f>
        <v>0.25</v>
      </c>
      <c r="AH50" s="33" cm="1">
        <f t="array" ref="AH50">IF($C50,IFERROR(_xlfn.IFS(IF($C50,RANK(W49,$V49:$AE49),0)=1,50%,OR(IF($C50,RANK(W49,$V49:$AE49),0)=2,IF($C50,RANK(W49,$V49:$AE49),0)=3),25%),0),AH49)</f>
        <v>0</v>
      </c>
      <c r="AI50" s="33" cm="1">
        <f t="array" ref="AI50">IF($C50,IFERROR(_xlfn.IFS(IF($C50,RANK(X49,$V49:$AE49),0)=1,50%,OR(IF($C50,RANK(X49,$V49:$AE49),0)=2,IF($C50,RANK(X49,$V49:$AE49),0)=3),25%),0),AI49)</f>
        <v>0</v>
      </c>
      <c r="AJ50" s="33" cm="1">
        <f t="array" ref="AJ50">IF($C50,IFERROR(_xlfn.IFS(IF($C50,RANK(Y49,$V49:$AE49),0)=1,50%,OR(IF($C50,RANK(Y49,$V49:$AE49),0)=2,IF($C50,RANK(Y49,$V49:$AE49),0)=3),25%),0),AJ49)</f>
        <v>0</v>
      </c>
      <c r="AK50" s="33" cm="1">
        <f t="array" ref="AK50">IF($C50,IFERROR(_xlfn.IFS(IF($C50,RANK(Z49,$V49:$AE49),0)=1,50%,OR(IF($C50,RANK(Z49,$V49:$AE49),0)=2,IF($C50,RANK(Z49,$V49:$AE49),0)=3),25%),0),AK49)</f>
        <v>0</v>
      </c>
      <c r="AL50" s="33" cm="1">
        <f t="array" ref="AL50">IF($C50,IFERROR(_xlfn.IFS(IF($C50,RANK(AA49,$V49:$AE49),0)=1,50%,OR(IF($C50,RANK(AA49,$V49:$AE49),0)=2,IF($C50,RANK(AA49,$V49:$AE49),0)=3),25%),0),AL49)</f>
        <v>0</v>
      </c>
      <c r="AM50" s="33" cm="1">
        <f t="array" ref="AM50">IF($C50,IFERROR(_xlfn.IFS(IF($C50,RANK(AB49,$V49:$AE49),0)=1,50%,OR(IF($C50,RANK(AB49,$V49:$AE49),0)=2,IF($C50,RANK(AB49,$V49:$AE49),0)=3),25%),0),AM49)</f>
        <v>0.5</v>
      </c>
      <c r="AN50" s="33" cm="1">
        <f t="array" ref="AN50">IF($C50,IFERROR(_xlfn.IFS(IF($C50,RANK(AC49,$V49:$AE49),0)=1,50%,OR(IF($C50,RANK(AC49,$V49:$AE49),0)=2,IF($C50,RANK(AC49,$V49:$AE49),0)=3),25%),0),AN49)</f>
        <v>0</v>
      </c>
      <c r="AO50" s="33" cm="1">
        <f t="array" ref="AO50">IF($C50,IFERROR(_xlfn.IFS(IF($C50,RANK(AD49,$V49:$AE49),0)=1,50%,OR(IF($C50,RANK(AD49,$V49:$AE49),0)=2,IF($C50,RANK(AD49,$V49:$AE49),0)=3),25%),0),AO49)</f>
        <v>0.25</v>
      </c>
      <c r="AP50" s="33" cm="1">
        <f t="array" ref="AP50">IF($C50,IFERROR(_xlfn.IFS(IF($C50,RANK(AE49,$V49:$AE49),0)=1,50%,OR(IF($C50,RANK(AE49,$V49:$AE49),0)=2,IF($C50,RANK(AE49,$V49:$AE49),0)=3),25%),0),AP49)</f>
        <v>0</v>
      </c>
      <c r="AR50" s="33">
        <f t="shared" si="48"/>
        <v>0.25</v>
      </c>
      <c r="AS50" s="33">
        <f t="shared" si="39"/>
        <v>0</v>
      </c>
      <c r="AT50" s="33">
        <f t="shared" si="40"/>
        <v>0</v>
      </c>
      <c r="AU50" s="33">
        <f t="shared" si="41"/>
        <v>0</v>
      </c>
      <c r="AV50" s="33">
        <f t="shared" si="42"/>
        <v>0</v>
      </c>
      <c r="AW50" s="33">
        <f t="shared" si="43"/>
        <v>0</v>
      </c>
      <c r="AX50" s="33">
        <f t="shared" si="44"/>
        <v>0.5</v>
      </c>
      <c r="AY50" s="33">
        <f t="shared" si="45"/>
        <v>0</v>
      </c>
      <c r="AZ50" s="33">
        <f t="shared" si="46"/>
        <v>0.25</v>
      </c>
      <c r="BA50" s="33">
        <f t="shared" si="47"/>
        <v>0</v>
      </c>
      <c r="BC50" s="35">
        <f t="shared" si="33"/>
        <v>1.2696041822255477E-2</v>
      </c>
      <c r="BD50" s="35">
        <f t="shared" si="23"/>
        <v>-7.6180257510730653E-3</v>
      </c>
      <c r="BE50" s="35">
        <f t="shared" si="24"/>
        <v>-8.6807307964065217E-3</v>
      </c>
      <c r="BF50" s="35">
        <f t="shared" si="25"/>
        <v>1.7143447278735957E-2</v>
      </c>
      <c r="BG50" s="35">
        <f t="shared" si="26"/>
        <v>-1.4430014430014348E-2</v>
      </c>
      <c r="BH50" s="35">
        <f t="shared" si="27"/>
        <v>-2.2124347024480184E-2</v>
      </c>
      <c r="BI50" s="35">
        <f t="shared" si="28"/>
        <v>-1.7640673059525991E-2</v>
      </c>
      <c r="BJ50" s="35">
        <f t="shared" si="29"/>
        <v>2.4304194433555359E-2</v>
      </c>
      <c r="BK50" s="35">
        <f t="shared" si="30"/>
        <v>-3.5636507622253122E-3</v>
      </c>
      <c r="BL50" s="35">
        <f t="shared" si="31"/>
        <v>2.5976621041061687E-3</v>
      </c>
      <c r="BM50" s="36"/>
      <c r="BN50" s="33"/>
      <c r="BO50" s="37"/>
    </row>
    <row r="51" spans="1:67" x14ac:dyDescent="0.25">
      <c r="A51" s="2">
        <f t="shared" si="22"/>
        <v>43895</v>
      </c>
      <c r="B51" s="2" t="b">
        <f t="shared" si="10"/>
        <v>0</v>
      </c>
      <c r="C51" s="2" t="b">
        <f t="shared" si="11"/>
        <v>0</v>
      </c>
      <c r="D51">
        <f>VLOOKUP($A51,index_level_solactive!$A:$B,2,0)</f>
        <v>95.46</v>
      </c>
      <c r="E51" s="31">
        <f t="shared" si="34"/>
        <v>4.191993292810281E-4</v>
      </c>
      <c r="F51" s="56">
        <f t="shared" si="35"/>
        <v>-3.3908140717686663E-5</v>
      </c>
      <c r="G51" s="32">
        <f t="shared" si="36"/>
        <v>2.5441247889332885E-2</v>
      </c>
      <c r="H51" s="33">
        <f t="shared" si="37"/>
        <v>95.434558752110661</v>
      </c>
      <c r="I51" s="31">
        <f t="shared" si="32"/>
        <v>4.5310746999879803E-4</v>
      </c>
      <c r="K51">
        <f>IFERROR(INDEX(data_sources!$A:$K,MATCH($A51,data_sources!$A:$A,0),MATCH(K$2,data_sources!$A$1:$K$1,0)),K50)</f>
        <v>108.08</v>
      </c>
      <c r="L51">
        <f>IFERROR(INDEX(data_sources!$A:$K,MATCH($A51,data_sources!$A:$A,0),MATCH(L$2,data_sources!$A$1:$K$1,0)),L50)</f>
        <v>93.05</v>
      </c>
      <c r="M51">
        <f>IFERROR(INDEX(data_sources!$A:$K,MATCH($A51,data_sources!$A:$A,0),MATCH(M$2,data_sources!$A$1:$K$1,0)),M50)</f>
        <v>98.21</v>
      </c>
      <c r="N51">
        <f>IFERROR(INDEX(data_sources!$A:$K,MATCH($A51,data_sources!$A:$A,0),MATCH(N$2,data_sources!$A$1:$K$1,0)),N50)</f>
        <v>100.58</v>
      </c>
      <c r="O51">
        <f>IFERROR(INDEX(data_sources!$A:$K,MATCH($A51,data_sources!$A:$A,0),MATCH(O$2,data_sources!$A$1:$K$1,0)),O50)</f>
        <v>95.46</v>
      </c>
      <c r="P51">
        <f>IFERROR(INDEX(data_sources!$A:$K,MATCH($A51,data_sources!$A:$A,0),MATCH(P$2,data_sources!$A$1:$K$1,0)),P50)</f>
        <v>95.87</v>
      </c>
      <c r="Q51">
        <f>IFERROR(INDEX(data_sources!$A:$K,MATCH($A51,data_sources!$A:$A,0),MATCH(Q$2,data_sources!$A$1:$K$1,0)),Q50)</f>
        <v>109.25</v>
      </c>
      <c r="R51">
        <f>IFERROR(INDEX(data_sources!$A:$K,MATCH($A51,data_sources!$A:$A,0),MATCH(R$2,data_sources!$A$1:$K$1,0)),R50)</f>
        <v>105.94</v>
      </c>
      <c r="S51">
        <f>IFERROR(INDEX(data_sources!$A:$K,MATCH($A51,data_sources!$A:$A,0),MATCH(S$2,data_sources!$A$1:$K$1,0)),S50)</f>
        <v>99.99</v>
      </c>
      <c r="T51">
        <f>IFERROR(INDEX(data_sources!$A:$K,MATCH($A51,data_sources!$A:$A,0),MATCH(T$2,data_sources!$A$1:$K$1,0)),T50)</f>
        <v>100.08</v>
      </c>
      <c r="V51" s="34">
        <f t="shared" si="0"/>
        <v>108080</v>
      </c>
      <c r="W51" s="34">
        <f t="shared" si="1"/>
        <v>93050</v>
      </c>
      <c r="X51" s="34">
        <f t="shared" si="2"/>
        <v>98210</v>
      </c>
      <c r="Y51" s="34">
        <f t="shared" si="3"/>
        <v>100580</v>
      </c>
      <c r="Z51" s="34">
        <f t="shared" si="4"/>
        <v>95460</v>
      </c>
      <c r="AA51" s="34">
        <f t="shared" si="5"/>
        <v>95870</v>
      </c>
      <c r="AB51" s="34">
        <f t="shared" si="6"/>
        <v>109250</v>
      </c>
      <c r="AC51" s="34">
        <f t="shared" si="7"/>
        <v>105940</v>
      </c>
      <c r="AD51" s="34">
        <f t="shared" si="8"/>
        <v>99990</v>
      </c>
      <c r="AE51" s="34">
        <f t="shared" si="9"/>
        <v>100080</v>
      </c>
      <c r="AG51" s="33" cm="1">
        <f t="array" ref="AG51">IF($C51,IFERROR(_xlfn.IFS(IF($C51,RANK(V50,$V50:$AE50),0)=1,50%,OR(IF($C51,RANK(V50,$V50:$AE50),0)=2,IF($C51,RANK(V50,$V50:$AE50),0)=3),25%),0),AG50)</f>
        <v>0.25</v>
      </c>
      <c r="AH51" s="33" cm="1">
        <f t="array" ref="AH51">IF($C51,IFERROR(_xlfn.IFS(IF($C51,RANK(W50,$V50:$AE50),0)=1,50%,OR(IF($C51,RANK(W50,$V50:$AE50),0)=2,IF($C51,RANK(W50,$V50:$AE50),0)=3),25%),0),AH50)</f>
        <v>0</v>
      </c>
      <c r="AI51" s="33" cm="1">
        <f t="array" ref="AI51">IF($C51,IFERROR(_xlfn.IFS(IF($C51,RANK(X50,$V50:$AE50),0)=1,50%,OR(IF($C51,RANK(X50,$V50:$AE50),0)=2,IF($C51,RANK(X50,$V50:$AE50),0)=3),25%),0),AI50)</f>
        <v>0</v>
      </c>
      <c r="AJ51" s="33" cm="1">
        <f t="array" ref="AJ51">IF($C51,IFERROR(_xlfn.IFS(IF($C51,RANK(Y50,$V50:$AE50),0)=1,50%,OR(IF($C51,RANK(Y50,$V50:$AE50),0)=2,IF($C51,RANK(Y50,$V50:$AE50),0)=3),25%),0),AJ50)</f>
        <v>0</v>
      </c>
      <c r="AK51" s="33" cm="1">
        <f t="array" ref="AK51">IF($C51,IFERROR(_xlfn.IFS(IF($C51,RANK(Z50,$V50:$AE50),0)=1,50%,OR(IF($C51,RANK(Z50,$V50:$AE50),0)=2,IF($C51,RANK(Z50,$V50:$AE50),0)=3),25%),0),AK50)</f>
        <v>0</v>
      </c>
      <c r="AL51" s="33" cm="1">
        <f t="array" ref="AL51">IF($C51,IFERROR(_xlfn.IFS(IF($C51,RANK(AA50,$V50:$AE50),0)=1,50%,OR(IF($C51,RANK(AA50,$V50:$AE50),0)=2,IF($C51,RANK(AA50,$V50:$AE50),0)=3),25%),0),AL50)</f>
        <v>0</v>
      </c>
      <c r="AM51" s="33" cm="1">
        <f t="array" ref="AM51">IF($C51,IFERROR(_xlfn.IFS(IF($C51,RANK(AB50,$V50:$AE50),0)=1,50%,OR(IF($C51,RANK(AB50,$V50:$AE50),0)=2,IF($C51,RANK(AB50,$V50:$AE50),0)=3),25%),0),AM50)</f>
        <v>0.5</v>
      </c>
      <c r="AN51" s="33" cm="1">
        <f t="array" ref="AN51">IF($C51,IFERROR(_xlfn.IFS(IF($C51,RANK(AC50,$V50:$AE50),0)=1,50%,OR(IF($C51,RANK(AC50,$V50:$AE50),0)=2,IF($C51,RANK(AC50,$V50:$AE50),0)=3),25%),0),AN50)</f>
        <v>0</v>
      </c>
      <c r="AO51" s="33" cm="1">
        <f t="array" ref="AO51">IF($C51,IFERROR(_xlfn.IFS(IF($C51,RANK(AD50,$V50:$AE50),0)=1,50%,OR(IF($C51,RANK(AD50,$V50:$AE50),0)=2,IF($C51,RANK(AD50,$V50:$AE50),0)=3),25%),0),AO50)</f>
        <v>0.25</v>
      </c>
      <c r="AP51" s="33" cm="1">
        <f t="array" ref="AP51">IF($C51,IFERROR(_xlfn.IFS(IF($C51,RANK(AE50,$V50:$AE50),0)=1,50%,OR(IF($C51,RANK(AE50,$V50:$AE50),0)=2,IF($C51,RANK(AE50,$V50:$AE50),0)=3),25%),0),AP50)</f>
        <v>0</v>
      </c>
      <c r="AR51" s="33">
        <f t="shared" si="48"/>
        <v>0.25</v>
      </c>
      <c r="AS51" s="33">
        <f t="shared" si="39"/>
        <v>0</v>
      </c>
      <c r="AT51" s="33">
        <f t="shared" si="40"/>
        <v>0</v>
      </c>
      <c r="AU51" s="33">
        <f t="shared" si="41"/>
        <v>0</v>
      </c>
      <c r="AV51" s="33">
        <f t="shared" si="42"/>
        <v>0</v>
      </c>
      <c r="AW51" s="33">
        <f t="shared" si="43"/>
        <v>0</v>
      </c>
      <c r="AX51" s="33">
        <f t="shared" si="44"/>
        <v>0.5</v>
      </c>
      <c r="AY51" s="33">
        <f t="shared" si="45"/>
        <v>0</v>
      </c>
      <c r="AZ51" s="33">
        <f t="shared" si="46"/>
        <v>0.25</v>
      </c>
      <c r="BA51" s="33">
        <f t="shared" si="47"/>
        <v>0</v>
      </c>
      <c r="BC51" s="35">
        <f t="shared" si="33"/>
        <v>-3.6873156342183133E-3</v>
      </c>
      <c r="BD51" s="35">
        <f t="shared" si="23"/>
        <v>6.0547086171478526E-3</v>
      </c>
      <c r="BE51" s="35">
        <f t="shared" si="24"/>
        <v>0</v>
      </c>
      <c r="BF51" s="35">
        <f t="shared" si="25"/>
        <v>2.1220428469895358E-2</v>
      </c>
      <c r="BG51" s="35">
        <f t="shared" si="26"/>
        <v>-1.6732901066723871E-3</v>
      </c>
      <c r="BH51" s="35">
        <f t="shared" si="27"/>
        <v>4.1897978422542614E-3</v>
      </c>
      <c r="BI51" s="35">
        <f t="shared" si="28"/>
        <v>6.0779077263100056E-3</v>
      </c>
      <c r="BJ51" s="35">
        <f t="shared" si="29"/>
        <v>1.3585916570991285E-2</v>
      </c>
      <c r="BK51" s="35">
        <f t="shared" si="30"/>
        <v>-6.6560699384065058E-3</v>
      </c>
      <c r="BL51" s="35">
        <f t="shared" si="31"/>
        <v>-2.6905829596411968E-3</v>
      </c>
      <c r="BM51" s="36"/>
      <c r="BN51" s="33"/>
      <c r="BO51" s="37"/>
    </row>
    <row r="52" spans="1:67" x14ac:dyDescent="0.25">
      <c r="A52" s="2">
        <f t="shared" si="22"/>
        <v>43896</v>
      </c>
      <c r="B52" s="2" t="b">
        <f t="shared" si="10"/>
        <v>0</v>
      </c>
      <c r="C52" s="2" t="b">
        <f t="shared" si="11"/>
        <v>0</v>
      </c>
      <c r="D52">
        <f>VLOOKUP($A52,index_level_solactive!$A:$B,2,0)</f>
        <v>94.97</v>
      </c>
      <c r="E52" s="31">
        <f t="shared" si="34"/>
        <v>-5.1330400167608481E-3</v>
      </c>
      <c r="F52" s="56">
        <f t="shared" si="35"/>
        <v>3.1236257725941741E-6</v>
      </c>
      <c r="G52" s="32">
        <f t="shared" si="36"/>
        <v>2.5608758793154607E-2</v>
      </c>
      <c r="H52" s="33">
        <f t="shared" si="37"/>
        <v>94.944391241206844</v>
      </c>
      <c r="I52" s="31">
        <f t="shared" si="32"/>
        <v>-5.1361636425334978E-3</v>
      </c>
      <c r="K52">
        <f>IFERROR(INDEX(data_sources!$A:$K,MATCH($A52,data_sources!$A:$A,0),MATCH(K$2,data_sources!$A$1:$K$1,0)),K51)</f>
        <v>108.16</v>
      </c>
      <c r="L52">
        <f>IFERROR(INDEX(data_sources!$A:$K,MATCH($A52,data_sources!$A:$A,0),MATCH(L$2,data_sources!$A$1:$K$1,0)),L51)</f>
        <v>91.52</v>
      </c>
      <c r="M52">
        <f>IFERROR(INDEX(data_sources!$A:$K,MATCH($A52,data_sources!$A:$A,0),MATCH(M$2,data_sources!$A$1:$K$1,0)),M51)</f>
        <v>100.34</v>
      </c>
      <c r="N52">
        <f>IFERROR(INDEX(data_sources!$A:$K,MATCH($A52,data_sources!$A:$A,0),MATCH(N$2,data_sources!$A$1:$K$1,0)),N51)</f>
        <v>99</v>
      </c>
      <c r="O52">
        <f>IFERROR(INDEX(data_sources!$A:$K,MATCH($A52,data_sources!$A:$A,0),MATCH(O$2,data_sources!$A$1:$K$1,0)),O51)</f>
        <v>94.09</v>
      </c>
      <c r="P52">
        <f>IFERROR(INDEX(data_sources!$A:$K,MATCH($A52,data_sources!$A:$A,0),MATCH(P$2,data_sources!$A$1:$K$1,0)),P51)</f>
        <v>96.95</v>
      </c>
      <c r="Q52">
        <f>IFERROR(INDEX(data_sources!$A:$K,MATCH($A52,data_sources!$A:$A,0),MATCH(Q$2,data_sources!$A$1:$K$1,0)),Q51)</f>
        <v>108.06</v>
      </c>
      <c r="R52">
        <f>IFERROR(INDEX(data_sources!$A:$K,MATCH($A52,data_sources!$A:$A,0),MATCH(R$2,data_sources!$A$1:$K$1,0)),R51)</f>
        <v>106.46</v>
      </c>
      <c r="S52">
        <f>IFERROR(INDEX(data_sources!$A:$K,MATCH($A52,data_sources!$A:$A,0),MATCH(S$2,data_sources!$A$1:$K$1,0)),S51)</f>
        <v>100.04</v>
      </c>
      <c r="T52">
        <f>IFERROR(INDEX(data_sources!$A:$K,MATCH($A52,data_sources!$A:$A,0),MATCH(T$2,data_sources!$A$1:$K$1,0)),T51)</f>
        <v>97.75</v>
      </c>
      <c r="V52" s="34">
        <f t="shared" si="0"/>
        <v>108160</v>
      </c>
      <c r="W52" s="34">
        <f t="shared" si="1"/>
        <v>91520</v>
      </c>
      <c r="X52" s="34">
        <f t="shared" si="2"/>
        <v>100340</v>
      </c>
      <c r="Y52" s="34">
        <f t="shared" si="3"/>
        <v>99000</v>
      </c>
      <c r="Z52" s="34">
        <f t="shared" si="4"/>
        <v>94090</v>
      </c>
      <c r="AA52" s="34">
        <f t="shared" si="5"/>
        <v>96950</v>
      </c>
      <c r="AB52" s="34">
        <f t="shared" si="6"/>
        <v>108060</v>
      </c>
      <c r="AC52" s="34">
        <f t="shared" si="7"/>
        <v>106460</v>
      </c>
      <c r="AD52" s="34">
        <f t="shared" si="8"/>
        <v>100040</v>
      </c>
      <c r="AE52" s="34">
        <f t="shared" si="9"/>
        <v>97750</v>
      </c>
      <c r="AG52" s="33" cm="1">
        <f t="array" ref="AG52">IF($C52,IFERROR(_xlfn.IFS(IF($C52,RANK(V51,$V51:$AE51),0)=1,50%,OR(IF($C52,RANK(V51,$V51:$AE51),0)=2,IF($C52,RANK(V51,$V51:$AE51),0)=3),25%),0),AG51)</f>
        <v>0.25</v>
      </c>
      <c r="AH52" s="33" cm="1">
        <f t="array" ref="AH52">IF($C52,IFERROR(_xlfn.IFS(IF($C52,RANK(W51,$V51:$AE51),0)=1,50%,OR(IF($C52,RANK(W51,$V51:$AE51),0)=2,IF($C52,RANK(W51,$V51:$AE51),0)=3),25%),0),AH51)</f>
        <v>0</v>
      </c>
      <c r="AI52" s="33" cm="1">
        <f t="array" ref="AI52">IF($C52,IFERROR(_xlfn.IFS(IF($C52,RANK(X51,$V51:$AE51),0)=1,50%,OR(IF($C52,RANK(X51,$V51:$AE51),0)=2,IF($C52,RANK(X51,$V51:$AE51),0)=3),25%),0),AI51)</f>
        <v>0</v>
      </c>
      <c r="AJ52" s="33" cm="1">
        <f t="array" ref="AJ52">IF($C52,IFERROR(_xlfn.IFS(IF($C52,RANK(Y51,$V51:$AE51),0)=1,50%,OR(IF($C52,RANK(Y51,$V51:$AE51),0)=2,IF($C52,RANK(Y51,$V51:$AE51),0)=3),25%),0),AJ51)</f>
        <v>0</v>
      </c>
      <c r="AK52" s="33" cm="1">
        <f t="array" ref="AK52">IF($C52,IFERROR(_xlfn.IFS(IF($C52,RANK(Z51,$V51:$AE51),0)=1,50%,OR(IF($C52,RANK(Z51,$V51:$AE51),0)=2,IF($C52,RANK(Z51,$V51:$AE51),0)=3),25%),0),AK51)</f>
        <v>0</v>
      </c>
      <c r="AL52" s="33" cm="1">
        <f t="array" ref="AL52">IF($C52,IFERROR(_xlfn.IFS(IF($C52,RANK(AA51,$V51:$AE51),0)=1,50%,OR(IF($C52,RANK(AA51,$V51:$AE51),0)=2,IF($C52,RANK(AA51,$V51:$AE51),0)=3),25%),0),AL51)</f>
        <v>0</v>
      </c>
      <c r="AM52" s="33" cm="1">
        <f t="array" ref="AM52">IF($C52,IFERROR(_xlfn.IFS(IF($C52,RANK(AB51,$V51:$AE51),0)=1,50%,OR(IF($C52,RANK(AB51,$V51:$AE51),0)=2,IF($C52,RANK(AB51,$V51:$AE51),0)=3),25%),0),AM51)</f>
        <v>0.5</v>
      </c>
      <c r="AN52" s="33" cm="1">
        <f t="array" ref="AN52">IF($C52,IFERROR(_xlfn.IFS(IF($C52,RANK(AC51,$V51:$AE51),0)=1,50%,OR(IF($C52,RANK(AC51,$V51:$AE51),0)=2,IF($C52,RANK(AC51,$V51:$AE51),0)=3),25%),0),AN51)</f>
        <v>0</v>
      </c>
      <c r="AO52" s="33" cm="1">
        <f t="array" ref="AO52">IF($C52,IFERROR(_xlfn.IFS(IF($C52,RANK(AD51,$V51:$AE51),0)=1,50%,OR(IF($C52,RANK(AD51,$V51:$AE51),0)=2,IF($C52,RANK(AD51,$V51:$AE51),0)=3),25%),0),AO51)</f>
        <v>0.25</v>
      </c>
      <c r="AP52" s="33" cm="1">
        <f t="array" ref="AP52">IF($C52,IFERROR(_xlfn.IFS(IF($C52,RANK(AE51,$V51:$AE51),0)=1,50%,OR(IF($C52,RANK(AE51,$V51:$AE51),0)=2,IF($C52,RANK(AE51,$V51:$AE51),0)=3),25%),0),AP51)</f>
        <v>0</v>
      </c>
      <c r="AR52" s="33">
        <f t="shared" si="48"/>
        <v>0.25</v>
      </c>
      <c r="AS52" s="33">
        <f t="shared" si="39"/>
        <v>0</v>
      </c>
      <c r="AT52" s="33">
        <f t="shared" si="40"/>
        <v>0</v>
      </c>
      <c r="AU52" s="33">
        <f t="shared" si="41"/>
        <v>0</v>
      </c>
      <c r="AV52" s="33">
        <f t="shared" si="42"/>
        <v>0</v>
      </c>
      <c r="AW52" s="33">
        <f t="shared" si="43"/>
        <v>0</v>
      </c>
      <c r="AX52" s="33">
        <f t="shared" si="44"/>
        <v>0.5</v>
      </c>
      <c r="AY52" s="33">
        <f t="shared" si="45"/>
        <v>0</v>
      </c>
      <c r="AZ52" s="33">
        <f t="shared" si="46"/>
        <v>0.25</v>
      </c>
      <c r="BA52" s="33">
        <f t="shared" si="47"/>
        <v>0</v>
      </c>
      <c r="BC52" s="35">
        <f t="shared" si="33"/>
        <v>7.4019245003698053E-4</v>
      </c>
      <c r="BD52" s="35">
        <f t="shared" si="23"/>
        <v>-1.6442772702847996E-2</v>
      </c>
      <c r="BE52" s="35">
        <f t="shared" si="24"/>
        <v>2.1688219122289132E-2</v>
      </c>
      <c r="BF52" s="35">
        <f t="shared" si="25"/>
        <v>-1.5708888447007352E-2</v>
      </c>
      <c r="BG52" s="35">
        <f t="shared" si="26"/>
        <v>-1.4351560863188673E-2</v>
      </c>
      <c r="BH52" s="35">
        <f t="shared" si="27"/>
        <v>1.1265255032856913E-2</v>
      </c>
      <c r="BI52" s="35">
        <f t="shared" si="28"/>
        <v>-1.0892448512585751E-2</v>
      </c>
      <c r="BJ52" s="35">
        <f t="shared" si="29"/>
        <v>4.9084387389086714E-3</v>
      </c>
      <c r="BK52" s="35">
        <f t="shared" si="30"/>
        <v>5.0005000500052965E-4</v>
      </c>
      <c r="BL52" s="35">
        <f t="shared" si="31"/>
        <v>-2.3281374900079865E-2</v>
      </c>
      <c r="BM52" s="36"/>
      <c r="BN52" s="33"/>
      <c r="BO52" s="37"/>
    </row>
    <row r="53" spans="1:67" x14ac:dyDescent="0.25">
      <c r="A53" s="2">
        <f t="shared" si="22"/>
        <v>43899</v>
      </c>
      <c r="B53" s="2" t="b">
        <f t="shared" si="10"/>
        <v>0</v>
      </c>
      <c r="C53" s="2" t="b">
        <f t="shared" si="11"/>
        <v>0</v>
      </c>
      <c r="D53">
        <f>VLOOKUP($A53,index_level_solactive!$A:$B,2,0)</f>
        <v>94.8</v>
      </c>
      <c r="E53" s="31">
        <f t="shared" si="34"/>
        <v>-1.7900389596714472E-3</v>
      </c>
      <c r="F53" s="56">
        <f t="shared" si="35"/>
        <v>9.0122165679940025E-5</v>
      </c>
      <c r="G53" s="32">
        <f t="shared" si="36"/>
        <v>3.4119512275026409E-2</v>
      </c>
      <c r="H53" s="33">
        <f t="shared" si="37"/>
        <v>94.765880487724971</v>
      </c>
      <c r="I53" s="31">
        <f t="shared" si="32"/>
        <v>-1.8801611253513595E-3</v>
      </c>
      <c r="K53">
        <f>IFERROR(INDEX(data_sources!$A:$K,MATCH($A53,data_sources!$A:$A,0),MATCH(K$2,data_sources!$A$1:$K$1,0)),K52)</f>
        <v>109.28</v>
      </c>
      <c r="L53">
        <f>IFERROR(INDEX(data_sources!$A:$K,MATCH($A53,data_sources!$A:$A,0),MATCH(L$2,data_sources!$A$1:$K$1,0)),L52)</f>
        <v>90.33</v>
      </c>
      <c r="M53">
        <f>IFERROR(INDEX(data_sources!$A:$K,MATCH($A53,data_sources!$A:$A,0),MATCH(M$2,data_sources!$A$1:$K$1,0)),M52)</f>
        <v>100.14</v>
      </c>
      <c r="N53">
        <f>IFERROR(INDEX(data_sources!$A:$K,MATCH($A53,data_sources!$A:$A,0),MATCH(N$2,data_sources!$A$1:$K$1,0)),N52)</f>
        <v>97.65</v>
      </c>
      <c r="O53">
        <f>IFERROR(INDEX(data_sources!$A:$K,MATCH($A53,data_sources!$A:$A,0),MATCH(O$2,data_sources!$A$1:$K$1,0)),O52)</f>
        <v>93.8</v>
      </c>
      <c r="P53">
        <f>IFERROR(INDEX(data_sources!$A:$K,MATCH($A53,data_sources!$A:$A,0),MATCH(P$2,data_sources!$A$1:$K$1,0)),P52)</f>
        <v>95.71</v>
      </c>
      <c r="Q53">
        <f>IFERROR(INDEX(data_sources!$A:$K,MATCH($A53,data_sources!$A:$A,0),MATCH(Q$2,data_sources!$A$1:$K$1,0)),Q52)</f>
        <v>107.24</v>
      </c>
      <c r="R53">
        <f>IFERROR(INDEX(data_sources!$A:$K,MATCH($A53,data_sources!$A:$A,0),MATCH(R$2,data_sources!$A$1:$K$1,0)),R52)</f>
        <v>106.44</v>
      </c>
      <c r="S53">
        <f>IFERROR(INDEX(data_sources!$A:$K,MATCH($A53,data_sources!$A:$A,0),MATCH(S$2,data_sources!$A$1:$K$1,0)),S52)</f>
        <v>99.77</v>
      </c>
      <c r="T53">
        <f>IFERROR(INDEX(data_sources!$A:$K,MATCH($A53,data_sources!$A:$A,0),MATCH(T$2,data_sources!$A$1:$K$1,0)),T52)</f>
        <v>97.78</v>
      </c>
      <c r="V53" s="34">
        <f t="shared" si="0"/>
        <v>109280</v>
      </c>
      <c r="W53" s="34">
        <f t="shared" si="1"/>
        <v>90330</v>
      </c>
      <c r="X53" s="34">
        <f t="shared" si="2"/>
        <v>100140</v>
      </c>
      <c r="Y53" s="34">
        <f t="shared" si="3"/>
        <v>97650</v>
      </c>
      <c r="Z53" s="34">
        <f t="shared" si="4"/>
        <v>93800</v>
      </c>
      <c r="AA53" s="34">
        <f t="shared" si="5"/>
        <v>95710</v>
      </c>
      <c r="AB53" s="34">
        <f t="shared" si="6"/>
        <v>107240</v>
      </c>
      <c r="AC53" s="34">
        <f t="shared" si="7"/>
        <v>106440</v>
      </c>
      <c r="AD53" s="34">
        <f t="shared" si="8"/>
        <v>99770</v>
      </c>
      <c r="AE53" s="34">
        <f t="shared" si="9"/>
        <v>97780</v>
      </c>
      <c r="AG53" s="33" cm="1">
        <f t="array" ref="AG53">IF($C53,IFERROR(_xlfn.IFS(IF($C53,RANK(V52,$V52:$AE52),0)=1,50%,OR(IF($C53,RANK(V52,$V52:$AE52),0)=2,IF($C53,RANK(V52,$V52:$AE52),0)=3),25%),0),AG52)</f>
        <v>0.25</v>
      </c>
      <c r="AH53" s="33" cm="1">
        <f t="array" ref="AH53">IF($C53,IFERROR(_xlfn.IFS(IF($C53,RANK(W52,$V52:$AE52),0)=1,50%,OR(IF($C53,RANK(W52,$V52:$AE52),0)=2,IF($C53,RANK(W52,$V52:$AE52),0)=3),25%),0),AH52)</f>
        <v>0</v>
      </c>
      <c r="AI53" s="33" cm="1">
        <f t="array" ref="AI53">IF($C53,IFERROR(_xlfn.IFS(IF($C53,RANK(X52,$V52:$AE52),0)=1,50%,OR(IF($C53,RANK(X52,$V52:$AE52),0)=2,IF($C53,RANK(X52,$V52:$AE52),0)=3),25%),0),AI52)</f>
        <v>0</v>
      </c>
      <c r="AJ53" s="33" cm="1">
        <f t="array" ref="AJ53">IF($C53,IFERROR(_xlfn.IFS(IF($C53,RANK(Y52,$V52:$AE52),0)=1,50%,OR(IF($C53,RANK(Y52,$V52:$AE52),0)=2,IF($C53,RANK(Y52,$V52:$AE52),0)=3),25%),0),AJ52)</f>
        <v>0</v>
      </c>
      <c r="AK53" s="33" cm="1">
        <f t="array" ref="AK53">IF($C53,IFERROR(_xlfn.IFS(IF($C53,RANK(Z52,$V52:$AE52),0)=1,50%,OR(IF($C53,RANK(Z52,$V52:$AE52),0)=2,IF($C53,RANK(Z52,$V52:$AE52),0)=3),25%),0),AK52)</f>
        <v>0</v>
      </c>
      <c r="AL53" s="33" cm="1">
        <f t="array" ref="AL53">IF($C53,IFERROR(_xlfn.IFS(IF($C53,RANK(AA52,$V52:$AE52),0)=1,50%,OR(IF($C53,RANK(AA52,$V52:$AE52),0)=2,IF($C53,RANK(AA52,$V52:$AE52),0)=3),25%),0),AL52)</f>
        <v>0</v>
      </c>
      <c r="AM53" s="33" cm="1">
        <f t="array" ref="AM53">IF($C53,IFERROR(_xlfn.IFS(IF($C53,RANK(AB52,$V52:$AE52),0)=1,50%,OR(IF($C53,RANK(AB52,$V52:$AE52),0)=2,IF($C53,RANK(AB52,$V52:$AE52),0)=3),25%),0),AM52)</f>
        <v>0.5</v>
      </c>
      <c r="AN53" s="33" cm="1">
        <f t="array" ref="AN53">IF($C53,IFERROR(_xlfn.IFS(IF($C53,RANK(AC52,$V52:$AE52),0)=1,50%,OR(IF($C53,RANK(AC52,$V52:$AE52),0)=2,IF($C53,RANK(AC52,$V52:$AE52),0)=3),25%),0),AN52)</f>
        <v>0</v>
      </c>
      <c r="AO53" s="33" cm="1">
        <f t="array" ref="AO53">IF($C53,IFERROR(_xlfn.IFS(IF($C53,RANK(AD52,$V52:$AE52),0)=1,50%,OR(IF($C53,RANK(AD52,$V52:$AE52),0)=2,IF($C53,RANK(AD52,$V52:$AE52),0)=3),25%),0),AO52)</f>
        <v>0.25</v>
      </c>
      <c r="AP53" s="33" cm="1">
        <f t="array" ref="AP53">IF($C53,IFERROR(_xlfn.IFS(IF($C53,RANK(AE52,$V52:$AE52),0)=1,50%,OR(IF($C53,RANK(AE52,$V52:$AE52),0)=2,IF($C53,RANK(AE52,$V52:$AE52),0)=3),25%),0),AP52)</f>
        <v>0</v>
      </c>
      <c r="AR53" s="33">
        <f t="shared" si="48"/>
        <v>0.25</v>
      </c>
      <c r="AS53" s="33">
        <f t="shared" si="39"/>
        <v>0</v>
      </c>
      <c r="AT53" s="33">
        <f t="shared" si="40"/>
        <v>0</v>
      </c>
      <c r="AU53" s="33">
        <f t="shared" si="41"/>
        <v>0</v>
      </c>
      <c r="AV53" s="33">
        <f t="shared" si="42"/>
        <v>0</v>
      </c>
      <c r="AW53" s="33">
        <f t="shared" si="43"/>
        <v>0</v>
      </c>
      <c r="AX53" s="33">
        <f t="shared" si="44"/>
        <v>0.5</v>
      </c>
      <c r="AY53" s="33">
        <f t="shared" si="45"/>
        <v>0</v>
      </c>
      <c r="AZ53" s="33">
        <f t="shared" si="46"/>
        <v>0.25</v>
      </c>
      <c r="BA53" s="33">
        <f t="shared" si="47"/>
        <v>0</v>
      </c>
      <c r="BC53" s="35">
        <f t="shared" si="33"/>
        <v>1.0355029585798814E-2</v>
      </c>
      <c r="BD53" s="35">
        <f t="shared" si="23"/>
        <v>-1.3002622377622397E-2</v>
      </c>
      <c r="BE53" s="35">
        <f t="shared" si="24"/>
        <v>-1.9932230416583874E-3</v>
      </c>
      <c r="BF53" s="35">
        <f t="shared" si="25"/>
        <v>-1.3636363636363558E-2</v>
      </c>
      <c r="BG53" s="35">
        <f t="shared" si="26"/>
        <v>-3.0821553831438253E-3</v>
      </c>
      <c r="BH53" s="35">
        <f t="shared" si="27"/>
        <v>-1.2790097988654048E-2</v>
      </c>
      <c r="BI53" s="35">
        <f t="shared" si="28"/>
        <v>-7.5883768276884256E-3</v>
      </c>
      <c r="BJ53" s="35">
        <f t="shared" si="29"/>
        <v>-1.8786398647374636E-4</v>
      </c>
      <c r="BK53" s="35">
        <f t="shared" si="30"/>
        <v>-2.6989204318274007E-3</v>
      </c>
      <c r="BL53" s="35">
        <f t="shared" si="31"/>
        <v>3.0690537084399061E-4</v>
      </c>
      <c r="BM53" s="36"/>
      <c r="BN53" s="33"/>
      <c r="BO53" s="37"/>
    </row>
    <row r="54" spans="1:67" x14ac:dyDescent="0.25">
      <c r="A54" s="2">
        <f t="shared" si="22"/>
        <v>43900</v>
      </c>
      <c r="B54" s="2" t="b">
        <f t="shared" si="10"/>
        <v>0</v>
      </c>
      <c r="C54" s="2" t="b">
        <f t="shared" si="11"/>
        <v>0</v>
      </c>
      <c r="D54">
        <f>VLOOKUP($A54,index_level_solactive!$A:$B,2,0)</f>
        <v>94.08</v>
      </c>
      <c r="E54" s="31">
        <f t="shared" si="34"/>
        <v>-7.5949367088608E-3</v>
      </c>
      <c r="F54" s="56">
        <f t="shared" si="35"/>
        <v>1.9996773571551163E-4</v>
      </c>
      <c r="G54" s="32">
        <f t="shared" si="36"/>
        <v>5.2810495282983538E-2</v>
      </c>
      <c r="H54" s="33">
        <f t="shared" si="37"/>
        <v>94.027189504717015</v>
      </c>
      <c r="I54" s="31">
        <f t="shared" si="32"/>
        <v>-7.7949044445762838E-3</v>
      </c>
      <c r="K54">
        <f>IFERROR(INDEX(data_sources!$A:$K,MATCH($A54,data_sources!$A:$A,0),MATCH(K$2,data_sources!$A$1:$K$1,0)),K53)</f>
        <v>110.32</v>
      </c>
      <c r="L54">
        <f>IFERROR(INDEX(data_sources!$A:$K,MATCH($A54,data_sources!$A:$A,0),MATCH(L$2,data_sources!$A$1:$K$1,0)),L53)</f>
        <v>91.11</v>
      </c>
      <c r="M54">
        <f>IFERROR(INDEX(data_sources!$A:$K,MATCH($A54,data_sources!$A:$A,0),MATCH(M$2,data_sources!$A$1:$K$1,0)),M53)</f>
        <v>100.48</v>
      </c>
      <c r="N54">
        <f>IFERROR(INDEX(data_sources!$A:$K,MATCH($A54,data_sources!$A:$A,0),MATCH(N$2,data_sources!$A$1:$K$1,0)),N53)</f>
        <v>97.52</v>
      </c>
      <c r="O54">
        <f>IFERROR(INDEX(data_sources!$A:$K,MATCH($A54,data_sources!$A:$A,0),MATCH(O$2,data_sources!$A$1:$K$1,0)),O53)</f>
        <v>93.08</v>
      </c>
      <c r="P54">
        <f>IFERROR(INDEX(data_sources!$A:$K,MATCH($A54,data_sources!$A:$A,0),MATCH(P$2,data_sources!$A$1:$K$1,0)),P53)</f>
        <v>94.72</v>
      </c>
      <c r="Q54">
        <f>IFERROR(INDEX(data_sources!$A:$K,MATCH($A54,data_sources!$A:$A,0),MATCH(Q$2,data_sources!$A$1:$K$1,0)),Q53)</f>
        <v>105.95</v>
      </c>
      <c r="R54">
        <f>IFERROR(INDEX(data_sources!$A:$K,MATCH($A54,data_sources!$A:$A,0),MATCH(R$2,data_sources!$A$1:$K$1,0)),R53)</f>
        <v>105.79</v>
      </c>
      <c r="S54">
        <f>IFERROR(INDEX(data_sources!$A:$K,MATCH($A54,data_sources!$A:$A,0),MATCH(S$2,data_sources!$A$1:$K$1,0)),S53)</f>
        <v>98.11</v>
      </c>
      <c r="T54">
        <f>IFERROR(INDEX(data_sources!$A:$K,MATCH($A54,data_sources!$A:$A,0),MATCH(T$2,data_sources!$A$1:$K$1,0)),T53)</f>
        <v>96.34</v>
      </c>
      <c r="V54" s="34">
        <f t="shared" si="0"/>
        <v>110320</v>
      </c>
      <c r="W54" s="34">
        <f t="shared" si="1"/>
        <v>91110</v>
      </c>
      <c r="X54" s="34">
        <f t="shared" si="2"/>
        <v>100480</v>
      </c>
      <c r="Y54" s="34">
        <f t="shared" si="3"/>
        <v>97520</v>
      </c>
      <c r="Z54" s="34">
        <f t="shared" si="4"/>
        <v>93080</v>
      </c>
      <c r="AA54" s="34">
        <f t="shared" si="5"/>
        <v>94720</v>
      </c>
      <c r="AB54" s="34">
        <f t="shared" si="6"/>
        <v>105950</v>
      </c>
      <c r="AC54" s="34">
        <f t="shared" si="7"/>
        <v>105790</v>
      </c>
      <c r="AD54" s="34">
        <f t="shared" si="8"/>
        <v>98110</v>
      </c>
      <c r="AE54" s="34">
        <f t="shared" si="9"/>
        <v>96340</v>
      </c>
      <c r="AG54" s="33" cm="1">
        <f t="array" ref="AG54">IF($C54,IFERROR(_xlfn.IFS(IF($C54,RANK(V53,$V53:$AE53),0)=1,50%,OR(IF($C54,RANK(V53,$V53:$AE53),0)=2,IF($C54,RANK(V53,$V53:$AE53),0)=3),25%),0),AG53)</f>
        <v>0.25</v>
      </c>
      <c r="AH54" s="33" cm="1">
        <f t="array" ref="AH54">IF($C54,IFERROR(_xlfn.IFS(IF($C54,RANK(W53,$V53:$AE53),0)=1,50%,OR(IF($C54,RANK(W53,$V53:$AE53),0)=2,IF($C54,RANK(W53,$V53:$AE53),0)=3),25%),0),AH53)</f>
        <v>0</v>
      </c>
      <c r="AI54" s="33" cm="1">
        <f t="array" ref="AI54">IF($C54,IFERROR(_xlfn.IFS(IF($C54,RANK(X53,$V53:$AE53),0)=1,50%,OR(IF($C54,RANK(X53,$V53:$AE53),0)=2,IF($C54,RANK(X53,$V53:$AE53),0)=3),25%),0),AI53)</f>
        <v>0</v>
      </c>
      <c r="AJ54" s="33" cm="1">
        <f t="array" ref="AJ54">IF($C54,IFERROR(_xlfn.IFS(IF($C54,RANK(Y53,$V53:$AE53),0)=1,50%,OR(IF($C54,RANK(Y53,$V53:$AE53),0)=2,IF($C54,RANK(Y53,$V53:$AE53),0)=3),25%),0),AJ53)</f>
        <v>0</v>
      </c>
      <c r="AK54" s="33" cm="1">
        <f t="array" ref="AK54">IF($C54,IFERROR(_xlfn.IFS(IF($C54,RANK(Z53,$V53:$AE53),0)=1,50%,OR(IF($C54,RANK(Z53,$V53:$AE53),0)=2,IF($C54,RANK(Z53,$V53:$AE53),0)=3),25%),0),AK53)</f>
        <v>0</v>
      </c>
      <c r="AL54" s="33" cm="1">
        <f t="array" ref="AL54">IF($C54,IFERROR(_xlfn.IFS(IF($C54,RANK(AA53,$V53:$AE53),0)=1,50%,OR(IF($C54,RANK(AA53,$V53:$AE53),0)=2,IF($C54,RANK(AA53,$V53:$AE53),0)=3),25%),0),AL53)</f>
        <v>0</v>
      </c>
      <c r="AM54" s="33" cm="1">
        <f t="array" ref="AM54">IF($C54,IFERROR(_xlfn.IFS(IF($C54,RANK(AB53,$V53:$AE53),0)=1,50%,OR(IF($C54,RANK(AB53,$V53:$AE53),0)=2,IF($C54,RANK(AB53,$V53:$AE53),0)=3),25%),0),AM53)</f>
        <v>0.5</v>
      </c>
      <c r="AN54" s="33" cm="1">
        <f t="array" ref="AN54">IF($C54,IFERROR(_xlfn.IFS(IF($C54,RANK(AC53,$V53:$AE53),0)=1,50%,OR(IF($C54,RANK(AC53,$V53:$AE53),0)=2,IF($C54,RANK(AC53,$V53:$AE53),0)=3),25%),0),AN53)</f>
        <v>0</v>
      </c>
      <c r="AO54" s="33" cm="1">
        <f t="array" ref="AO54">IF($C54,IFERROR(_xlfn.IFS(IF($C54,RANK(AD53,$V53:$AE53),0)=1,50%,OR(IF($C54,RANK(AD53,$V53:$AE53),0)=2,IF($C54,RANK(AD53,$V53:$AE53),0)=3),25%),0),AO53)</f>
        <v>0.25</v>
      </c>
      <c r="AP54" s="33" cm="1">
        <f t="array" ref="AP54">IF($C54,IFERROR(_xlfn.IFS(IF($C54,RANK(AE53,$V53:$AE53),0)=1,50%,OR(IF($C54,RANK(AE53,$V53:$AE53),0)=2,IF($C54,RANK(AE53,$V53:$AE53),0)=3),25%),0),AP53)</f>
        <v>0</v>
      </c>
      <c r="AR54" s="33">
        <f t="shared" si="48"/>
        <v>0.25</v>
      </c>
      <c r="AS54" s="33">
        <f t="shared" si="39"/>
        <v>0</v>
      </c>
      <c r="AT54" s="33">
        <f t="shared" si="40"/>
        <v>0</v>
      </c>
      <c r="AU54" s="33">
        <f t="shared" si="41"/>
        <v>0</v>
      </c>
      <c r="AV54" s="33">
        <f t="shared" si="42"/>
        <v>0</v>
      </c>
      <c r="AW54" s="33">
        <f t="shared" si="43"/>
        <v>0</v>
      </c>
      <c r="AX54" s="33">
        <f t="shared" si="44"/>
        <v>0.5</v>
      </c>
      <c r="AY54" s="33">
        <f t="shared" si="45"/>
        <v>0</v>
      </c>
      <c r="AZ54" s="33">
        <f t="shared" si="46"/>
        <v>0.25</v>
      </c>
      <c r="BA54" s="33">
        <f t="shared" si="47"/>
        <v>0</v>
      </c>
      <c r="BC54" s="35">
        <f t="shared" si="33"/>
        <v>9.5168374816982926E-3</v>
      </c>
      <c r="BD54" s="35">
        <f t="shared" si="23"/>
        <v>8.6350049817336405E-3</v>
      </c>
      <c r="BE54" s="35">
        <f t="shared" si="24"/>
        <v>3.3952466546833815E-3</v>
      </c>
      <c r="BF54" s="35">
        <f t="shared" si="25"/>
        <v>-1.3312852022530075E-3</v>
      </c>
      <c r="BG54" s="35">
        <f t="shared" si="26"/>
        <v>-7.6759061833688857E-3</v>
      </c>
      <c r="BH54" s="35">
        <f t="shared" si="27"/>
        <v>-1.0343746734928327E-2</v>
      </c>
      <c r="BI54" s="35">
        <f t="shared" si="28"/>
        <v>-1.2029093621782838E-2</v>
      </c>
      <c r="BJ54" s="35">
        <f t="shared" si="29"/>
        <v>-6.1067267944381332E-3</v>
      </c>
      <c r="BK54" s="35">
        <f t="shared" si="30"/>
        <v>-1.6638268016437752E-2</v>
      </c>
      <c r="BL54" s="35">
        <f t="shared" si="31"/>
        <v>-1.4726938024135827E-2</v>
      </c>
      <c r="BM54" s="36"/>
      <c r="BN54" s="33"/>
      <c r="BO54" s="37"/>
    </row>
    <row r="55" spans="1:67" x14ac:dyDescent="0.25">
      <c r="A55" s="2">
        <f t="shared" si="22"/>
        <v>43901</v>
      </c>
      <c r="B55" s="2" t="b">
        <f t="shared" si="10"/>
        <v>0</v>
      </c>
      <c r="C55" s="2" t="b">
        <f t="shared" si="11"/>
        <v>0</v>
      </c>
      <c r="D55">
        <f>VLOOKUP($A55,index_level_solactive!$A:$B,2,0)</f>
        <v>94.09</v>
      </c>
      <c r="E55" s="31">
        <f t="shared" si="34"/>
        <v>1.0629251700677855E-4</v>
      </c>
      <c r="F55" s="56">
        <f t="shared" si="35"/>
        <v>-1.5631502605661929E-4</v>
      </c>
      <c r="G55" s="32">
        <f t="shared" si="36"/>
        <v>3.8118246065991457E-2</v>
      </c>
      <c r="H55" s="33">
        <f t="shared" si="37"/>
        <v>94.051881753934012</v>
      </c>
      <c r="I55" s="31">
        <f t="shared" si="32"/>
        <v>2.6260754306345335E-4</v>
      </c>
      <c r="K55">
        <f>IFERROR(INDEX(data_sources!$A:$K,MATCH($A55,data_sources!$A:$A,0),MATCH(K$2,data_sources!$A$1:$K$1,0)),K54)</f>
        <v>109.3</v>
      </c>
      <c r="L55">
        <f>IFERROR(INDEX(data_sources!$A:$K,MATCH($A55,data_sources!$A:$A,0),MATCH(L$2,data_sources!$A$1:$K$1,0)),L54)</f>
        <v>92.87</v>
      </c>
      <c r="M55">
        <f>IFERROR(INDEX(data_sources!$A:$K,MATCH($A55,data_sources!$A:$A,0),MATCH(M$2,data_sources!$A$1:$K$1,0)),M54)</f>
        <v>102.21</v>
      </c>
      <c r="N55">
        <f>IFERROR(INDEX(data_sources!$A:$K,MATCH($A55,data_sources!$A:$A,0),MATCH(N$2,data_sources!$A$1:$K$1,0)),N54)</f>
        <v>97.77</v>
      </c>
      <c r="O55">
        <f>IFERROR(INDEX(data_sources!$A:$K,MATCH($A55,data_sources!$A:$A,0),MATCH(O$2,data_sources!$A$1:$K$1,0)),O54)</f>
        <v>94.69</v>
      </c>
      <c r="P55">
        <f>IFERROR(INDEX(data_sources!$A:$K,MATCH($A55,data_sources!$A:$A,0),MATCH(P$2,data_sources!$A$1:$K$1,0)),P54)</f>
        <v>95.6</v>
      </c>
      <c r="Q55">
        <f>IFERROR(INDEX(data_sources!$A:$K,MATCH($A55,data_sources!$A:$A,0),MATCH(Q$2,data_sources!$A$1:$K$1,0)),Q54)</f>
        <v>107.03</v>
      </c>
      <c r="R55">
        <f>IFERROR(INDEX(data_sources!$A:$K,MATCH($A55,data_sources!$A:$A,0),MATCH(R$2,data_sources!$A$1:$K$1,0)),R54)</f>
        <v>105.34</v>
      </c>
      <c r="S55">
        <f>IFERROR(INDEX(data_sources!$A:$K,MATCH($A55,data_sources!$A:$A,0),MATCH(S$2,data_sources!$A$1:$K$1,0)),S54)</f>
        <v>97.12</v>
      </c>
      <c r="T55">
        <f>IFERROR(INDEX(data_sources!$A:$K,MATCH($A55,data_sources!$A:$A,0),MATCH(T$2,data_sources!$A$1:$K$1,0)),T54)</f>
        <v>96.02</v>
      </c>
      <c r="V55" s="34">
        <f t="shared" si="0"/>
        <v>109300</v>
      </c>
      <c r="W55" s="34">
        <f t="shared" si="1"/>
        <v>92870</v>
      </c>
      <c r="X55" s="34">
        <f t="shared" si="2"/>
        <v>102210</v>
      </c>
      <c r="Y55" s="34">
        <f t="shared" si="3"/>
        <v>97770</v>
      </c>
      <c r="Z55" s="34">
        <f t="shared" si="4"/>
        <v>94690</v>
      </c>
      <c r="AA55" s="34">
        <f t="shared" si="5"/>
        <v>95600</v>
      </c>
      <c r="AB55" s="34">
        <f t="shared" si="6"/>
        <v>107030</v>
      </c>
      <c r="AC55" s="34">
        <f t="shared" si="7"/>
        <v>105340</v>
      </c>
      <c r="AD55" s="34">
        <f t="shared" si="8"/>
        <v>97120</v>
      </c>
      <c r="AE55" s="34">
        <f t="shared" si="9"/>
        <v>96020</v>
      </c>
      <c r="AG55" s="33" cm="1">
        <f t="array" ref="AG55">IF($C55,IFERROR(_xlfn.IFS(IF($C55,RANK(V54,$V54:$AE54),0)=1,50%,OR(IF($C55,RANK(V54,$V54:$AE54),0)=2,IF($C55,RANK(V54,$V54:$AE54),0)=3),25%),0),AG54)</f>
        <v>0.25</v>
      </c>
      <c r="AH55" s="33" cm="1">
        <f t="array" ref="AH55">IF($C55,IFERROR(_xlfn.IFS(IF($C55,RANK(W54,$V54:$AE54),0)=1,50%,OR(IF($C55,RANK(W54,$V54:$AE54),0)=2,IF($C55,RANK(W54,$V54:$AE54),0)=3),25%),0),AH54)</f>
        <v>0</v>
      </c>
      <c r="AI55" s="33" cm="1">
        <f t="array" ref="AI55">IF($C55,IFERROR(_xlfn.IFS(IF($C55,RANK(X54,$V54:$AE54),0)=1,50%,OR(IF($C55,RANK(X54,$V54:$AE54),0)=2,IF($C55,RANK(X54,$V54:$AE54),0)=3),25%),0),AI54)</f>
        <v>0</v>
      </c>
      <c r="AJ55" s="33" cm="1">
        <f t="array" ref="AJ55">IF($C55,IFERROR(_xlfn.IFS(IF($C55,RANK(Y54,$V54:$AE54),0)=1,50%,OR(IF($C55,RANK(Y54,$V54:$AE54),0)=2,IF($C55,RANK(Y54,$V54:$AE54),0)=3),25%),0),AJ54)</f>
        <v>0</v>
      </c>
      <c r="AK55" s="33" cm="1">
        <f t="array" ref="AK55">IF($C55,IFERROR(_xlfn.IFS(IF($C55,RANK(Z54,$V54:$AE54),0)=1,50%,OR(IF($C55,RANK(Z54,$V54:$AE54),0)=2,IF($C55,RANK(Z54,$V54:$AE54),0)=3),25%),0),AK54)</f>
        <v>0</v>
      </c>
      <c r="AL55" s="33" cm="1">
        <f t="array" ref="AL55">IF($C55,IFERROR(_xlfn.IFS(IF($C55,RANK(AA54,$V54:$AE54),0)=1,50%,OR(IF($C55,RANK(AA54,$V54:$AE54),0)=2,IF($C55,RANK(AA54,$V54:$AE54),0)=3),25%),0),AL54)</f>
        <v>0</v>
      </c>
      <c r="AM55" s="33" cm="1">
        <f t="array" ref="AM55">IF($C55,IFERROR(_xlfn.IFS(IF($C55,RANK(AB54,$V54:$AE54),0)=1,50%,OR(IF($C55,RANK(AB54,$V54:$AE54),0)=2,IF($C55,RANK(AB54,$V54:$AE54),0)=3),25%),0),AM54)</f>
        <v>0.5</v>
      </c>
      <c r="AN55" s="33" cm="1">
        <f t="array" ref="AN55">IF($C55,IFERROR(_xlfn.IFS(IF($C55,RANK(AC54,$V54:$AE54),0)=1,50%,OR(IF($C55,RANK(AC54,$V54:$AE54),0)=2,IF($C55,RANK(AC54,$V54:$AE54),0)=3),25%),0),AN54)</f>
        <v>0</v>
      </c>
      <c r="AO55" s="33" cm="1">
        <f t="array" ref="AO55">IF($C55,IFERROR(_xlfn.IFS(IF($C55,RANK(AD54,$V54:$AE54),0)=1,50%,OR(IF($C55,RANK(AD54,$V54:$AE54),0)=2,IF($C55,RANK(AD54,$V54:$AE54),0)=3),25%),0),AO54)</f>
        <v>0.25</v>
      </c>
      <c r="AP55" s="33" cm="1">
        <f t="array" ref="AP55">IF($C55,IFERROR(_xlfn.IFS(IF($C55,RANK(AE54,$V54:$AE54),0)=1,50%,OR(IF($C55,RANK(AE54,$V54:$AE54),0)=2,IF($C55,RANK(AE54,$V54:$AE54),0)=3),25%),0),AP54)</f>
        <v>0</v>
      </c>
      <c r="AR55" s="33">
        <f t="shared" si="48"/>
        <v>0.25</v>
      </c>
      <c r="AS55" s="33">
        <f t="shared" si="39"/>
        <v>0</v>
      </c>
      <c r="AT55" s="33">
        <f t="shared" si="40"/>
        <v>0</v>
      </c>
      <c r="AU55" s="33">
        <f t="shared" si="41"/>
        <v>0</v>
      </c>
      <c r="AV55" s="33">
        <f t="shared" si="42"/>
        <v>0</v>
      </c>
      <c r="AW55" s="33">
        <f t="shared" si="43"/>
        <v>0</v>
      </c>
      <c r="AX55" s="33">
        <f t="shared" si="44"/>
        <v>0.5</v>
      </c>
      <c r="AY55" s="33">
        <f t="shared" si="45"/>
        <v>0</v>
      </c>
      <c r="AZ55" s="33">
        <f t="shared" si="46"/>
        <v>0.25</v>
      </c>
      <c r="BA55" s="33">
        <f t="shared" si="47"/>
        <v>0</v>
      </c>
      <c r="BC55" s="35">
        <f t="shared" si="33"/>
        <v>-9.2458303118201357E-3</v>
      </c>
      <c r="BD55" s="35">
        <f t="shared" si="23"/>
        <v>1.9317308747667683E-2</v>
      </c>
      <c r="BE55" s="35">
        <f t="shared" si="24"/>
        <v>1.7217356687897922E-2</v>
      </c>
      <c r="BF55" s="35">
        <f t="shared" si="25"/>
        <v>2.5635767022149647E-3</v>
      </c>
      <c r="BG55" s="35">
        <f t="shared" si="26"/>
        <v>1.7296948861194705E-2</v>
      </c>
      <c r="BH55" s="35">
        <f t="shared" si="27"/>
        <v>9.2905405405405705E-3</v>
      </c>
      <c r="BI55" s="35">
        <f t="shared" si="28"/>
        <v>1.0193487494100983E-2</v>
      </c>
      <c r="BJ55" s="35">
        <f t="shared" si="29"/>
        <v>-4.2537101805464328E-3</v>
      </c>
      <c r="BK55" s="35">
        <f t="shared" si="30"/>
        <v>-1.0090714504128018E-2</v>
      </c>
      <c r="BL55" s="35">
        <f t="shared" si="31"/>
        <v>-3.3215694415612562E-3</v>
      </c>
      <c r="BM55" s="36"/>
      <c r="BN55" s="33"/>
      <c r="BO55" s="37"/>
    </row>
    <row r="56" spans="1:67" x14ac:dyDescent="0.25">
      <c r="A56" s="2">
        <f t="shared" si="22"/>
        <v>43902</v>
      </c>
      <c r="B56" s="2" t="b">
        <f t="shared" si="10"/>
        <v>0</v>
      </c>
      <c r="C56" s="2" t="b">
        <f t="shared" si="11"/>
        <v>0</v>
      </c>
      <c r="D56">
        <f>VLOOKUP($A56,index_level_solactive!$A:$B,2,0)</f>
        <v>93.99</v>
      </c>
      <c r="E56" s="31">
        <f t="shared" si="34"/>
        <v>-1.0628122010841734E-3</v>
      </c>
      <c r="F56" s="56">
        <f t="shared" si="35"/>
        <v>-5.0444671304328281E-5</v>
      </c>
      <c r="G56" s="32">
        <f t="shared" si="36"/>
        <v>3.3333317268358087E-2</v>
      </c>
      <c r="H56" s="33">
        <f t="shared" si="37"/>
        <v>93.956666682731637</v>
      </c>
      <c r="I56" s="31">
        <f t="shared" si="32"/>
        <v>-1.0123675297798729E-3</v>
      </c>
      <c r="K56">
        <f>IFERROR(INDEX(data_sources!$A:$K,MATCH($A56,data_sources!$A:$A,0),MATCH(K$2,data_sources!$A$1:$K$1,0)),K55)</f>
        <v>109.15</v>
      </c>
      <c r="L56">
        <f>IFERROR(INDEX(data_sources!$A:$K,MATCH($A56,data_sources!$A:$A,0),MATCH(L$2,data_sources!$A$1:$K$1,0)),L55)</f>
        <v>92.47</v>
      </c>
      <c r="M56">
        <f>IFERROR(INDEX(data_sources!$A:$K,MATCH($A56,data_sources!$A:$A,0),MATCH(M$2,data_sources!$A$1:$K$1,0)),M55)</f>
        <v>102.39</v>
      </c>
      <c r="N56">
        <f>IFERROR(INDEX(data_sources!$A:$K,MATCH($A56,data_sources!$A:$A,0),MATCH(N$2,data_sources!$A$1:$K$1,0)),N55)</f>
        <v>98.73</v>
      </c>
      <c r="O56">
        <f>IFERROR(INDEX(data_sources!$A:$K,MATCH($A56,data_sources!$A:$A,0),MATCH(O$2,data_sources!$A$1:$K$1,0)),O55)</f>
        <v>94.37</v>
      </c>
      <c r="P56">
        <f>IFERROR(INDEX(data_sources!$A:$K,MATCH($A56,data_sources!$A:$A,0),MATCH(P$2,data_sources!$A$1:$K$1,0)),P55)</f>
        <v>94.26</v>
      </c>
      <c r="Q56">
        <f>IFERROR(INDEX(data_sources!$A:$K,MATCH($A56,data_sources!$A:$A,0),MATCH(Q$2,data_sources!$A$1:$K$1,0)),Q55)</f>
        <v>107.03</v>
      </c>
      <c r="R56">
        <f>IFERROR(INDEX(data_sources!$A:$K,MATCH($A56,data_sources!$A:$A,0),MATCH(R$2,data_sources!$A$1:$K$1,0)),R55)</f>
        <v>106.82</v>
      </c>
      <c r="S56">
        <f>IFERROR(INDEX(data_sources!$A:$K,MATCH($A56,data_sources!$A:$A,0),MATCH(S$2,data_sources!$A$1:$K$1,0)),S55)</f>
        <v>96.86</v>
      </c>
      <c r="T56">
        <f>IFERROR(INDEX(data_sources!$A:$K,MATCH($A56,data_sources!$A:$A,0),MATCH(T$2,data_sources!$A$1:$K$1,0)),T55)</f>
        <v>97.66</v>
      </c>
      <c r="V56" s="34">
        <f t="shared" si="0"/>
        <v>109150</v>
      </c>
      <c r="W56" s="34">
        <f t="shared" si="1"/>
        <v>92470</v>
      </c>
      <c r="X56" s="34">
        <f t="shared" si="2"/>
        <v>102390</v>
      </c>
      <c r="Y56" s="34">
        <f t="shared" si="3"/>
        <v>98730</v>
      </c>
      <c r="Z56" s="34">
        <f t="shared" si="4"/>
        <v>94370</v>
      </c>
      <c r="AA56" s="34">
        <f t="shared" si="5"/>
        <v>94260</v>
      </c>
      <c r="AB56" s="34">
        <f t="shared" si="6"/>
        <v>107030</v>
      </c>
      <c r="AC56" s="34">
        <f t="shared" si="7"/>
        <v>106820</v>
      </c>
      <c r="AD56" s="34">
        <f t="shared" si="8"/>
        <v>96860</v>
      </c>
      <c r="AE56" s="34">
        <f t="shared" si="9"/>
        <v>97660</v>
      </c>
      <c r="AG56" s="33" cm="1">
        <f t="array" ref="AG56">IF($C56,IFERROR(_xlfn.IFS(IF($C56,RANK(V55,$V55:$AE55),0)=1,50%,OR(IF($C56,RANK(V55,$V55:$AE55),0)=2,IF($C56,RANK(V55,$V55:$AE55),0)=3),25%),0),AG55)</f>
        <v>0.25</v>
      </c>
      <c r="AH56" s="33" cm="1">
        <f t="array" ref="AH56">IF($C56,IFERROR(_xlfn.IFS(IF($C56,RANK(W55,$V55:$AE55),0)=1,50%,OR(IF($C56,RANK(W55,$V55:$AE55),0)=2,IF($C56,RANK(W55,$V55:$AE55),0)=3),25%),0),AH55)</f>
        <v>0</v>
      </c>
      <c r="AI56" s="33" cm="1">
        <f t="array" ref="AI56">IF($C56,IFERROR(_xlfn.IFS(IF($C56,RANK(X55,$V55:$AE55),0)=1,50%,OR(IF($C56,RANK(X55,$V55:$AE55),0)=2,IF($C56,RANK(X55,$V55:$AE55),0)=3),25%),0),AI55)</f>
        <v>0</v>
      </c>
      <c r="AJ56" s="33" cm="1">
        <f t="array" ref="AJ56">IF($C56,IFERROR(_xlfn.IFS(IF($C56,RANK(Y55,$V55:$AE55),0)=1,50%,OR(IF($C56,RANK(Y55,$V55:$AE55),0)=2,IF($C56,RANK(Y55,$V55:$AE55),0)=3),25%),0),AJ55)</f>
        <v>0</v>
      </c>
      <c r="AK56" s="33" cm="1">
        <f t="array" ref="AK56">IF($C56,IFERROR(_xlfn.IFS(IF($C56,RANK(Z55,$V55:$AE55),0)=1,50%,OR(IF($C56,RANK(Z55,$V55:$AE55),0)=2,IF($C56,RANK(Z55,$V55:$AE55),0)=3),25%),0),AK55)</f>
        <v>0</v>
      </c>
      <c r="AL56" s="33" cm="1">
        <f t="array" ref="AL56">IF($C56,IFERROR(_xlfn.IFS(IF($C56,RANK(AA55,$V55:$AE55),0)=1,50%,OR(IF($C56,RANK(AA55,$V55:$AE55),0)=2,IF($C56,RANK(AA55,$V55:$AE55),0)=3),25%),0),AL55)</f>
        <v>0</v>
      </c>
      <c r="AM56" s="33" cm="1">
        <f t="array" ref="AM56">IF($C56,IFERROR(_xlfn.IFS(IF($C56,RANK(AB55,$V55:$AE55),0)=1,50%,OR(IF($C56,RANK(AB55,$V55:$AE55),0)=2,IF($C56,RANK(AB55,$V55:$AE55),0)=3),25%),0),AM55)</f>
        <v>0.5</v>
      </c>
      <c r="AN56" s="33" cm="1">
        <f t="array" ref="AN56">IF($C56,IFERROR(_xlfn.IFS(IF($C56,RANK(AC55,$V55:$AE55),0)=1,50%,OR(IF($C56,RANK(AC55,$V55:$AE55),0)=2,IF($C56,RANK(AC55,$V55:$AE55),0)=3),25%),0),AN55)</f>
        <v>0</v>
      </c>
      <c r="AO56" s="33" cm="1">
        <f t="array" ref="AO56">IF($C56,IFERROR(_xlfn.IFS(IF($C56,RANK(AD55,$V55:$AE55),0)=1,50%,OR(IF($C56,RANK(AD55,$V55:$AE55),0)=2,IF($C56,RANK(AD55,$V55:$AE55),0)=3),25%),0),AO55)</f>
        <v>0.25</v>
      </c>
      <c r="AP56" s="33" cm="1">
        <f t="array" ref="AP56">IF($C56,IFERROR(_xlfn.IFS(IF($C56,RANK(AE55,$V55:$AE55),0)=1,50%,OR(IF($C56,RANK(AE55,$V55:$AE55),0)=2,IF($C56,RANK(AE55,$V55:$AE55),0)=3),25%),0),AP55)</f>
        <v>0</v>
      </c>
      <c r="AR56" s="33">
        <f t="shared" si="48"/>
        <v>0.25</v>
      </c>
      <c r="AS56" s="33">
        <f t="shared" si="39"/>
        <v>0</v>
      </c>
      <c r="AT56" s="33">
        <f t="shared" si="40"/>
        <v>0</v>
      </c>
      <c r="AU56" s="33">
        <f t="shared" si="41"/>
        <v>0</v>
      </c>
      <c r="AV56" s="33">
        <f t="shared" si="42"/>
        <v>0</v>
      </c>
      <c r="AW56" s="33">
        <f t="shared" si="43"/>
        <v>0</v>
      </c>
      <c r="AX56" s="33">
        <f t="shared" si="44"/>
        <v>0.5</v>
      </c>
      <c r="AY56" s="33">
        <f t="shared" si="45"/>
        <v>0</v>
      </c>
      <c r="AZ56" s="33">
        <f t="shared" si="46"/>
        <v>0.25</v>
      </c>
      <c r="BA56" s="33">
        <f t="shared" si="47"/>
        <v>0</v>
      </c>
      <c r="BC56" s="35">
        <f t="shared" si="33"/>
        <v>-1.3723696248855166E-3</v>
      </c>
      <c r="BD56" s="35">
        <f t="shared" si="23"/>
        <v>-4.3070959405621112E-3</v>
      </c>
      <c r="BE56" s="35">
        <f t="shared" si="24"/>
        <v>1.7610801291458866E-3</v>
      </c>
      <c r="BF56" s="35">
        <f t="shared" si="25"/>
        <v>9.8189628720466438E-3</v>
      </c>
      <c r="BG56" s="35">
        <f t="shared" si="26"/>
        <v>-3.3794487274262375E-3</v>
      </c>
      <c r="BH56" s="35">
        <f t="shared" si="27"/>
        <v>-1.4016736401673557E-2</v>
      </c>
      <c r="BI56" s="35">
        <f t="shared" si="28"/>
        <v>0</v>
      </c>
      <c r="BJ56" s="35">
        <f t="shared" si="29"/>
        <v>1.4049743687108318E-2</v>
      </c>
      <c r="BK56" s="35">
        <f t="shared" si="30"/>
        <v>-2.6771004942339749E-3</v>
      </c>
      <c r="BL56" s="35">
        <f t="shared" si="31"/>
        <v>1.7079775046865198E-2</v>
      </c>
      <c r="BM56" s="36"/>
      <c r="BN56" s="33"/>
      <c r="BO56" s="37"/>
    </row>
    <row r="57" spans="1:67" x14ac:dyDescent="0.25">
      <c r="A57" s="2">
        <f t="shared" si="22"/>
        <v>43903</v>
      </c>
      <c r="B57" s="2" t="b">
        <f t="shared" si="10"/>
        <v>0</v>
      </c>
      <c r="C57" s="2" t="b">
        <f t="shared" si="11"/>
        <v>0</v>
      </c>
      <c r="D57">
        <f>VLOOKUP($A57,index_level_solactive!$A:$B,2,0)</f>
        <v>93.67</v>
      </c>
      <c r="E57" s="31">
        <f t="shared" si="34"/>
        <v>-3.4046175125012068E-3</v>
      </c>
      <c r="F57" s="56">
        <f t="shared" si="35"/>
        <v>-6.5365991897103903E-5</v>
      </c>
      <c r="G57" s="32">
        <f t="shared" si="36"/>
        <v>2.7078259359569756E-2</v>
      </c>
      <c r="H57" s="33">
        <f t="shared" si="37"/>
        <v>93.642921740640432</v>
      </c>
      <c r="I57" s="31">
        <f t="shared" si="32"/>
        <v>-3.3392515206041307E-3</v>
      </c>
      <c r="K57">
        <f>IFERROR(INDEX(data_sources!$A:$K,MATCH($A57,data_sources!$A:$A,0),MATCH(K$2,data_sources!$A$1:$K$1,0)),K56)</f>
        <v>108.37</v>
      </c>
      <c r="L57">
        <f>IFERROR(INDEX(data_sources!$A:$K,MATCH($A57,data_sources!$A:$A,0),MATCH(L$2,data_sources!$A$1:$K$1,0)),L56)</f>
        <v>92.49</v>
      </c>
      <c r="M57">
        <f>IFERROR(INDEX(data_sources!$A:$K,MATCH($A57,data_sources!$A:$A,0),MATCH(M$2,data_sources!$A$1:$K$1,0)),M56)</f>
        <v>101.98</v>
      </c>
      <c r="N57">
        <f>IFERROR(INDEX(data_sources!$A:$K,MATCH($A57,data_sources!$A:$A,0),MATCH(N$2,data_sources!$A$1:$K$1,0)),N56)</f>
        <v>98.55</v>
      </c>
      <c r="O57">
        <f>IFERROR(INDEX(data_sources!$A:$K,MATCH($A57,data_sources!$A:$A,0),MATCH(O$2,data_sources!$A$1:$K$1,0)),O56)</f>
        <v>94.46</v>
      </c>
      <c r="P57">
        <f>IFERROR(INDEX(data_sources!$A:$K,MATCH($A57,data_sources!$A:$A,0),MATCH(P$2,data_sources!$A$1:$K$1,0)),P56)</f>
        <v>94.41</v>
      </c>
      <c r="Q57">
        <f>IFERROR(INDEX(data_sources!$A:$K,MATCH($A57,data_sources!$A:$A,0),MATCH(Q$2,data_sources!$A$1:$K$1,0)),Q56)</f>
        <v>106.67</v>
      </c>
      <c r="R57">
        <f>IFERROR(INDEX(data_sources!$A:$K,MATCH($A57,data_sources!$A:$A,0),MATCH(R$2,data_sources!$A$1:$K$1,0)),R56)</f>
        <v>107.53</v>
      </c>
      <c r="S57">
        <f>IFERROR(INDEX(data_sources!$A:$K,MATCH($A57,data_sources!$A:$A,0),MATCH(S$2,data_sources!$A$1:$K$1,0)),S56)</f>
        <v>96.91</v>
      </c>
      <c r="T57">
        <f>IFERROR(INDEX(data_sources!$A:$K,MATCH($A57,data_sources!$A:$A,0),MATCH(T$2,data_sources!$A$1:$K$1,0)),T56)</f>
        <v>97.48</v>
      </c>
      <c r="V57" s="34">
        <f t="shared" si="0"/>
        <v>108370</v>
      </c>
      <c r="W57" s="34">
        <f t="shared" si="1"/>
        <v>92490</v>
      </c>
      <c r="X57" s="34">
        <f t="shared" si="2"/>
        <v>101980</v>
      </c>
      <c r="Y57" s="34">
        <f t="shared" si="3"/>
        <v>98550</v>
      </c>
      <c r="Z57" s="34">
        <f t="shared" si="4"/>
        <v>94460</v>
      </c>
      <c r="AA57" s="34">
        <f t="shared" si="5"/>
        <v>94410</v>
      </c>
      <c r="AB57" s="34">
        <f t="shared" si="6"/>
        <v>106670</v>
      </c>
      <c r="AC57" s="34">
        <f t="shared" si="7"/>
        <v>107530</v>
      </c>
      <c r="AD57" s="34">
        <f t="shared" si="8"/>
        <v>96910</v>
      </c>
      <c r="AE57" s="34">
        <f t="shared" si="9"/>
        <v>97480</v>
      </c>
      <c r="AG57" s="33" cm="1">
        <f t="array" ref="AG57">IF($C57,IFERROR(_xlfn.IFS(IF($C57,RANK(V56,$V56:$AE56),0)=1,50%,OR(IF($C57,RANK(V56,$V56:$AE56),0)=2,IF($C57,RANK(V56,$V56:$AE56),0)=3),25%),0),AG56)</f>
        <v>0.25</v>
      </c>
      <c r="AH57" s="33" cm="1">
        <f t="array" ref="AH57">IF($C57,IFERROR(_xlfn.IFS(IF($C57,RANK(W56,$V56:$AE56),0)=1,50%,OR(IF($C57,RANK(W56,$V56:$AE56),0)=2,IF($C57,RANK(W56,$V56:$AE56),0)=3),25%),0),AH56)</f>
        <v>0</v>
      </c>
      <c r="AI57" s="33" cm="1">
        <f t="array" ref="AI57">IF($C57,IFERROR(_xlfn.IFS(IF($C57,RANK(X56,$V56:$AE56),0)=1,50%,OR(IF($C57,RANK(X56,$V56:$AE56),0)=2,IF($C57,RANK(X56,$V56:$AE56),0)=3),25%),0),AI56)</f>
        <v>0</v>
      </c>
      <c r="AJ57" s="33" cm="1">
        <f t="array" ref="AJ57">IF($C57,IFERROR(_xlfn.IFS(IF($C57,RANK(Y56,$V56:$AE56),0)=1,50%,OR(IF($C57,RANK(Y56,$V56:$AE56),0)=2,IF($C57,RANK(Y56,$V56:$AE56),0)=3),25%),0),AJ56)</f>
        <v>0</v>
      </c>
      <c r="AK57" s="33" cm="1">
        <f t="array" ref="AK57">IF($C57,IFERROR(_xlfn.IFS(IF($C57,RANK(Z56,$V56:$AE56),0)=1,50%,OR(IF($C57,RANK(Z56,$V56:$AE56),0)=2,IF($C57,RANK(Z56,$V56:$AE56),0)=3),25%),0),AK56)</f>
        <v>0</v>
      </c>
      <c r="AL57" s="33" cm="1">
        <f t="array" ref="AL57">IF($C57,IFERROR(_xlfn.IFS(IF($C57,RANK(AA56,$V56:$AE56),0)=1,50%,OR(IF($C57,RANK(AA56,$V56:$AE56),0)=2,IF($C57,RANK(AA56,$V56:$AE56),0)=3),25%),0),AL56)</f>
        <v>0</v>
      </c>
      <c r="AM57" s="33" cm="1">
        <f t="array" ref="AM57">IF($C57,IFERROR(_xlfn.IFS(IF($C57,RANK(AB56,$V56:$AE56),0)=1,50%,OR(IF($C57,RANK(AB56,$V56:$AE56),0)=2,IF($C57,RANK(AB56,$V56:$AE56),0)=3),25%),0),AM56)</f>
        <v>0.5</v>
      </c>
      <c r="AN57" s="33" cm="1">
        <f t="array" ref="AN57">IF($C57,IFERROR(_xlfn.IFS(IF($C57,RANK(AC56,$V56:$AE56),0)=1,50%,OR(IF($C57,RANK(AC56,$V56:$AE56),0)=2,IF($C57,RANK(AC56,$V56:$AE56),0)=3),25%),0),AN56)</f>
        <v>0</v>
      </c>
      <c r="AO57" s="33" cm="1">
        <f t="array" ref="AO57">IF($C57,IFERROR(_xlfn.IFS(IF($C57,RANK(AD56,$V56:$AE56),0)=1,50%,OR(IF($C57,RANK(AD56,$V56:$AE56),0)=2,IF($C57,RANK(AD56,$V56:$AE56),0)=3),25%),0),AO56)</f>
        <v>0.25</v>
      </c>
      <c r="AP57" s="33" cm="1">
        <f t="array" ref="AP57">IF($C57,IFERROR(_xlfn.IFS(IF($C57,RANK(AE56,$V56:$AE56),0)=1,50%,OR(IF($C57,RANK(AE56,$V56:$AE56),0)=2,IF($C57,RANK(AE56,$V56:$AE56),0)=3),25%),0),AP56)</f>
        <v>0</v>
      </c>
      <c r="AR57" s="33">
        <f t="shared" si="48"/>
        <v>0.25</v>
      </c>
      <c r="AS57" s="33">
        <f t="shared" si="39"/>
        <v>0</v>
      </c>
      <c r="AT57" s="33">
        <f t="shared" si="40"/>
        <v>0</v>
      </c>
      <c r="AU57" s="33">
        <f t="shared" si="41"/>
        <v>0</v>
      </c>
      <c r="AV57" s="33">
        <f t="shared" si="42"/>
        <v>0</v>
      </c>
      <c r="AW57" s="33">
        <f t="shared" si="43"/>
        <v>0</v>
      </c>
      <c r="AX57" s="33">
        <f t="shared" si="44"/>
        <v>0.5</v>
      </c>
      <c r="AY57" s="33">
        <f t="shared" si="45"/>
        <v>0</v>
      </c>
      <c r="AZ57" s="33">
        <f t="shared" si="46"/>
        <v>0.25</v>
      </c>
      <c r="BA57" s="33">
        <f t="shared" si="47"/>
        <v>0</v>
      </c>
      <c r="BC57" s="35">
        <f t="shared" si="33"/>
        <v>-7.1461291800275495E-3</v>
      </c>
      <c r="BD57" s="35">
        <f t="shared" si="23"/>
        <v>2.1628636314474647E-4</v>
      </c>
      <c r="BE57" s="35">
        <f t="shared" si="24"/>
        <v>-4.0042972946576771E-3</v>
      </c>
      <c r="BF57" s="35">
        <f t="shared" si="25"/>
        <v>-1.823154056517895E-3</v>
      </c>
      <c r="BG57" s="35">
        <f t="shared" si="26"/>
        <v>9.5369291088265307E-4</v>
      </c>
      <c r="BH57" s="35">
        <f t="shared" si="27"/>
        <v>1.5913430935707851E-3</v>
      </c>
      <c r="BI57" s="35">
        <f t="shared" si="28"/>
        <v>-3.3635429318882304E-3</v>
      </c>
      <c r="BJ57" s="35">
        <f t="shared" si="29"/>
        <v>6.6466953753978597E-3</v>
      </c>
      <c r="BK57" s="35">
        <f t="shared" si="30"/>
        <v>5.1620896138748762E-4</v>
      </c>
      <c r="BL57" s="35">
        <f t="shared" si="31"/>
        <v>-1.8431292238377806E-3</v>
      </c>
      <c r="BM57" s="36"/>
      <c r="BN57" s="33"/>
      <c r="BO57" s="37"/>
    </row>
    <row r="58" spans="1:67" x14ac:dyDescent="0.25">
      <c r="A58" s="2">
        <f t="shared" si="22"/>
        <v>43906</v>
      </c>
      <c r="B58" s="2" t="b">
        <f t="shared" si="10"/>
        <v>0</v>
      </c>
      <c r="C58" s="2" t="b">
        <f t="shared" si="11"/>
        <v>0</v>
      </c>
      <c r="D58">
        <f>VLOOKUP($A58,index_level_solactive!$A:$B,2,0)</f>
        <v>94.25</v>
      </c>
      <c r="E58" s="31">
        <f t="shared" si="34"/>
        <v>6.1919504643963563E-3</v>
      </c>
      <c r="F58" s="56">
        <f t="shared" si="35"/>
        <v>7.6570435965539474E-5</v>
      </c>
      <c r="G58" s="32">
        <f t="shared" si="36"/>
        <v>3.4416205942946476E-2</v>
      </c>
      <c r="H58" s="33">
        <f t="shared" si="37"/>
        <v>94.215583794057054</v>
      </c>
      <c r="I58" s="31">
        <f t="shared" si="32"/>
        <v>6.1153800284307891E-3</v>
      </c>
      <c r="K58">
        <f>IFERROR(INDEX(data_sources!$A:$K,MATCH($A58,data_sources!$A:$A,0),MATCH(K$2,data_sources!$A$1:$K$1,0)),K57)</f>
        <v>108.96</v>
      </c>
      <c r="L58">
        <f>IFERROR(INDEX(data_sources!$A:$K,MATCH($A58,data_sources!$A:$A,0),MATCH(L$2,data_sources!$A$1:$K$1,0)),L57)</f>
        <v>93</v>
      </c>
      <c r="M58">
        <f>IFERROR(INDEX(data_sources!$A:$K,MATCH($A58,data_sources!$A:$A,0),MATCH(M$2,data_sources!$A$1:$K$1,0)),M57)</f>
        <v>104.49</v>
      </c>
      <c r="N58">
        <f>IFERROR(INDEX(data_sources!$A:$K,MATCH($A58,data_sources!$A:$A,0),MATCH(N$2,data_sources!$A$1:$K$1,0)),N57)</f>
        <v>98.3</v>
      </c>
      <c r="O58">
        <f>IFERROR(INDEX(data_sources!$A:$K,MATCH($A58,data_sources!$A:$A,0),MATCH(O$2,data_sources!$A$1:$K$1,0)),O57)</f>
        <v>94.92</v>
      </c>
      <c r="P58">
        <f>IFERROR(INDEX(data_sources!$A:$K,MATCH($A58,data_sources!$A:$A,0),MATCH(P$2,data_sources!$A$1:$K$1,0)),P57)</f>
        <v>94.15</v>
      </c>
      <c r="Q58">
        <f>IFERROR(INDEX(data_sources!$A:$K,MATCH($A58,data_sources!$A:$A,0),MATCH(Q$2,data_sources!$A$1:$K$1,0)),Q57)</f>
        <v>108.02</v>
      </c>
      <c r="R58">
        <f>IFERROR(INDEX(data_sources!$A:$K,MATCH($A58,data_sources!$A:$A,0),MATCH(R$2,data_sources!$A$1:$K$1,0)),R57)</f>
        <v>108.45</v>
      </c>
      <c r="S58">
        <f>IFERROR(INDEX(data_sources!$A:$K,MATCH($A58,data_sources!$A:$A,0),MATCH(S$2,data_sources!$A$1:$K$1,0)),S57)</f>
        <v>96.3</v>
      </c>
      <c r="T58">
        <f>IFERROR(INDEX(data_sources!$A:$K,MATCH($A58,data_sources!$A:$A,0),MATCH(T$2,data_sources!$A$1:$K$1,0)),T57)</f>
        <v>96.88</v>
      </c>
      <c r="V58" s="34">
        <f t="shared" si="0"/>
        <v>108960</v>
      </c>
      <c r="W58" s="34">
        <f t="shared" si="1"/>
        <v>93000</v>
      </c>
      <c r="X58" s="34">
        <f t="shared" si="2"/>
        <v>104490</v>
      </c>
      <c r="Y58" s="34">
        <f t="shared" si="3"/>
        <v>98300</v>
      </c>
      <c r="Z58" s="34">
        <f t="shared" si="4"/>
        <v>94920</v>
      </c>
      <c r="AA58" s="34">
        <f t="shared" si="5"/>
        <v>94150</v>
      </c>
      <c r="AB58" s="34">
        <f t="shared" si="6"/>
        <v>108020</v>
      </c>
      <c r="AC58" s="34">
        <f t="shared" si="7"/>
        <v>108450</v>
      </c>
      <c r="AD58" s="34">
        <f t="shared" si="8"/>
        <v>96300</v>
      </c>
      <c r="AE58" s="34">
        <f t="shared" si="9"/>
        <v>96880</v>
      </c>
      <c r="AG58" s="33" cm="1">
        <f t="array" ref="AG58">IF($C58,IFERROR(_xlfn.IFS(IF($C58,RANK(V57,$V57:$AE57),0)=1,50%,OR(IF($C58,RANK(V57,$V57:$AE57),0)=2,IF($C58,RANK(V57,$V57:$AE57),0)=3),25%),0),AG57)</f>
        <v>0.25</v>
      </c>
      <c r="AH58" s="33" cm="1">
        <f t="array" ref="AH58">IF($C58,IFERROR(_xlfn.IFS(IF($C58,RANK(W57,$V57:$AE57),0)=1,50%,OR(IF($C58,RANK(W57,$V57:$AE57),0)=2,IF($C58,RANK(W57,$V57:$AE57),0)=3),25%),0),AH57)</f>
        <v>0</v>
      </c>
      <c r="AI58" s="33" cm="1">
        <f t="array" ref="AI58">IF($C58,IFERROR(_xlfn.IFS(IF($C58,RANK(X57,$V57:$AE57),0)=1,50%,OR(IF($C58,RANK(X57,$V57:$AE57),0)=2,IF($C58,RANK(X57,$V57:$AE57),0)=3),25%),0),AI57)</f>
        <v>0</v>
      </c>
      <c r="AJ58" s="33" cm="1">
        <f t="array" ref="AJ58">IF($C58,IFERROR(_xlfn.IFS(IF($C58,RANK(Y57,$V57:$AE57),0)=1,50%,OR(IF($C58,RANK(Y57,$V57:$AE57),0)=2,IF($C58,RANK(Y57,$V57:$AE57),0)=3),25%),0),AJ57)</f>
        <v>0</v>
      </c>
      <c r="AK58" s="33" cm="1">
        <f t="array" ref="AK58">IF($C58,IFERROR(_xlfn.IFS(IF($C58,RANK(Z57,$V57:$AE57),0)=1,50%,OR(IF($C58,RANK(Z57,$V57:$AE57),0)=2,IF($C58,RANK(Z57,$V57:$AE57),0)=3),25%),0),AK57)</f>
        <v>0</v>
      </c>
      <c r="AL58" s="33" cm="1">
        <f t="array" ref="AL58">IF($C58,IFERROR(_xlfn.IFS(IF($C58,RANK(AA57,$V57:$AE57),0)=1,50%,OR(IF($C58,RANK(AA57,$V57:$AE57),0)=2,IF($C58,RANK(AA57,$V57:$AE57),0)=3),25%),0),AL57)</f>
        <v>0</v>
      </c>
      <c r="AM58" s="33" cm="1">
        <f t="array" ref="AM58">IF($C58,IFERROR(_xlfn.IFS(IF($C58,RANK(AB57,$V57:$AE57),0)=1,50%,OR(IF($C58,RANK(AB57,$V57:$AE57),0)=2,IF($C58,RANK(AB57,$V57:$AE57),0)=3),25%),0),AM57)</f>
        <v>0.5</v>
      </c>
      <c r="AN58" s="33" cm="1">
        <f t="array" ref="AN58">IF($C58,IFERROR(_xlfn.IFS(IF($C58,RANK(AC57,$V57:$AE57),0)=1,50%,OR(IF($C58,RANK(AC57,$V57:$AE57),0)=2,IF($C58,RANK(AC57,$V57:$AE57),0)=3),25%),0),AN57)</f>
        <v>0</v>
      </c>
      <c r="AO58" s="33" cm="1">
        <f t="array" ref="AO58">IF($C58,IFERROR(_xlfn.IFS(IF($C58,RANK(AD57,$V57:$AE57),0)=1,50%,OR(IF($C58,RANK(AD57,$V57:$AE57),0)=2,IF($C58,RANK(AD57,$V57:$AE57),0)=3),25%),0),AO57)</f>
        <v>0.25</v>
      </c>
      <c r="AP58" s="33" cm="1">
        <f t="array" ref="AP58">IF($C58,IFERROR(_xlfn.IFS(IF($C58,RANK(AE57,$V57:$AE57),0)=1,50%,OR(IF($C58,RANK(AE57,$V57:$AE57),0)=2,IF($C58,RANK(AE57,$V57:$AE57),0)=3),25%),0),AP57)</f>
        <v>0</v>
      </c>
      <c r="AR58" s="33">
        <f t="shared" si="48"/>
        <v>0.25</v>
      </c>
      <c r="AS58" s="33">
        <f t="shared" si="39"/>
        <v>0</v>
      </c>
      <c r="AT58" s="33">
        <f t="shared" si="40"/>
        <v>0</v>
      </c>
      <c r="AU58" s="33">
        <f t="shared" si="41"/>
        <v>0</v>
      </c>
      <c r="AV58" s="33">
        <f t="shared" si="42"/>
        <v>0</v>
      </c>
      <c r="AW58" s="33">
        <f t="shared" si="43"/>
        <v>0</v>
      </c>
      <c r="AX58" s="33">
        <f t="shared" si="44"/>
        <v>0.5</v>
      </c>
      <c r="AY58" s="33">
        <f t="shared" si="45"/>
        <v>0</v>
      </c>
      <c r="AZ58" s="33">
        <f t="shared" si="46"/>
        <v>0.25</v>
      </c>
      <c r="BA58" s="33">
        <f t="shared" si="47"/>
        <v>0</v>
      </c>
      <c r="BC58" s="35">
        <f t="shared" si="33"/>
        <v>5.4443111562239022E-3</v>
      </c>
      <c r="BD58" s="35">
        <f t="shared" si="23"/>
        <v>5.5141096334738737E-3</v>
      </c>
      <c r="BE58" s="35">
        <f t="shared" si="24"/>
        <v>2.4612669150813726E-2</v>
      </c>
      <c r="BF58" s="35">
        <f t="shared" si="25"/>
        <v>-2.5367833587012223E-3</v>
      </c>
      <c r="BG58" s="35">
        <f t="shared" si="26"/>
        <v>4.8697861528690378E-3</v>
      </c>
      <c r="BH58" s="35">
        <f t="shared" si="27"/>
        <v>-2.7539455566146787E-3</v>
      </c>
      <c r="BI58" s="35">
        <f t="shared" si="28"/>
        <v>1.265585450454676E-2</v>
      </c>
      <c r="BJ58" s="35">
        <f t="shared" si="29"/>
        <v>8.5557518831953505E-3</v>
      </c>
      <c r="BK58" s="35">
        <f t="shared" si="30"/>
        <v>-6.2945000515942651E-3</v>
      </c>
      <c r="BL58" s="35">
        <f t="shared" si="31"/>
        <v>-6.1551087402544891E-3</v>
      </c>
      <c r="BM58" s="36"/>
      <c r="BN58" s="33"/>
      <c r="BO58" s="37"/>
    </row>
    <row r="59" spans="1:67" x14ac:dyDescent="0.25">
      <c r="A59" s="2">
        <f t="shared" si="22"/>
        <v>43907</v>
      </c>
      <c r="B59" s="2" t="b">
        <f t="shared" si="10"/>
        <v>0</v>
      </c>
      <c r="C59" s="2" t="b">
        <f t="shared" si="11"/>
        <v>0</v>
      </c>
      <c r="D59">
        <f>VLOOKUP($A59,index_level_solactive!$A:$B,2,0)</f>
        <v>94.74</v>
      </c>
      <c r="E59" s="31">
        <f t="shared" si="34"/>
        <v>5.198938992042379E-3</v>
      </c>
      <c r="F59" s="56">
        <f t="shared" si="35"/>
        <v>-6.285508452230637E-5</v>
      </c>
      <c r="G59" s="32">
        <f t="shared" si="36"/>
        <v>2.867320521528427E-2</v>
      </c>
      <c r="H59" s="33">
        <f t="shared" si="37"/>
        <v>94.711326794784711</v>
      </c>
      <c r="I59" s="31">
        <f t="shared" si="32"/>
        <v>5.2617940765647409E-3</v>
      </c>
      <c r="K59">
        <f>IFERROR(INDEX(data_sources!$A:$K,MATCH($A59,data_sources!$A:$A,0),MATCH(K$2,data_sources!$A$1:$K$1,0)),K58)</f>
        <v>108.59</v>
      </c>
      <c r="L59">
        <f>IFERROR(INDEX(data_sources!$A:$K,MATCH($A59,data_sources!$A:$A,0),MATCH(L$2,data_sources!$A$1:$K$1,0)),L58)</f>
        <v>92.32</v>
      </c>
      <c r="M59">
        <f>IFERROR(INDEX(data_sources!$A:$K,MATCH($A59,data_sources!$A:$A,0),MATCH(M$2,data_sources!$A$1:$K$1,0)),M58)</f>
        <v>105.51</v>
      </c>
      <c r="N59">
        <f>IFERROR(INDEX(data_sources!$A:$K,MATCH($A59,data_sources!$A:$A,0),MATCH(N$2,data_sources!$A$1:$K$1,0)),N58)</f>
        <v>96.76</v>
      </c>
      <c r="O59">
        <f>IFERROR(INDEX(data_sources!$A:$K,MATCH($A59,data_sources!$A:$A,0),MATCH(O$2,data_sources!$A$1:$K$1,0)),O58)</f>
        <v>95.32</v>
      </c>
      <c r="P59">
        <f>IFERROR(INDEX(data_sources!$A:$K,MATCH($A59,data_sources!$A:$A,0),MATCH(P$2,data_sources!$A$1:$K$1,0)),P58)</f>
        <v>94.73</v>
      </c>
      <c r="Q59">
        <f>IFERROR(INDEX(data_sources!$A:$K,MATCH($A59,data_sources!$A:$A,0),MATCH(Q$2,data_sources!$A$1:$K$1,0)),Q58)</f>
        <v>108.97</v>
      </c>
      <c r="R59">
        <f>IFERROR(INDEX(data_sources!$A:$K,MATCH($A59,data_sources!$A:$A,0),MATCH(R$2,data_sources!$A$1:$K$1,0)),R58)</f>
        <v>109.25</v>
      </c>
      <c r="S59">
        <f>IFERROR(INDEX(data_sources!$A:$K,MATCH($A59,data_sources!$A:$A,0),MATCH(S$2,data_sources!$A$1:$K$1,0)),S58)</f>
        <v>96.96</v>
      </c>
      <c r="T59">
        <f>IFERROR(INDEX(data_sources!$A:$K,MATCH($A59,data_sources!$A:$A,0),MATCH(T$2,data_sources!$A$1:$K$1,0)),T58)</f>
        <v>97.34</v>
      </c>
      <c r="V59" s="34">
        <f t="shared" si="0"/>
        <v>108590</v>
      </c>
      <c r="W59" s="34">
        <f t="shared" si="1"/>
        <v>92320</v>
      </c>
      <c r="X59" s="34">
        <f t="shared" si="2"/>
        <v>105510</v>
      </c>
      <c r="Y59" s="34">
        <f t="shared" si="3"/>
        <v>96760</v>
      </c>
      <c r="Z59" s="34">
        <f t="shared" si="4"/>
        <v>95320</v>
      </c>
      <c r="AA59" s="34">
        <f t="shared" si="5"/>
        <v>94730</v>
      </c>
      <c r="AB59" s="34">
        <f t="shared" si="6"/>
        <v>108970</v>
      </c>
      <c r="AC59" s="34">
        <f t="shared" si="7"/>
        <v>109250</v>
      </c>
      <c r="AD59" s="34">
        <f t="shared" si="8"/>
        <v>96960</v>
      </c>
      <c r="AE59" s="34">
        <f t="shared" si="9"/>
        <v>97340</v>
      </c>
      <c r="AG59" s="33" cm="1">
        <f t="array" ref="AG59">IF($C59,IFERROR(_xlfn.IFS(IF($C59,RANK(V58,$V58:$AE58),0)=1,50%,OR(IF($C59,RANK(V58,$V58:$AE58),0)=2,IF($C59,RANK(V58,$V58:$AE58),0)=3),25%),0),AG58)</f>
        <v>0.25</v>
      </c>
      <c r="AH59" s="33" cm="1">
        <f t="array" ref="AH59">IF($C59,IFERROR(_xlfn.IFS(IF($C59,RANK(W58,$V58:$AE58),0)=1,50%,OR(IF($C59,RANK(W58,$V58:$AE58),0)=2,IF($C59,RANK(W58,$V58:$AE58),0)=3),25%),0),AH58)</f>
        <v>0</v>
      </c>
      <c r="AI59" s="33" cm="1">
        <f t="array" ref="AI59">IF($C59,IFERROR(_xlfn.IFS(IF($C59,RANK(X58,$V58:$AE58),0)=1,50%,OR(IF($C59,RANK(X58,$V58:$AE58),0)=2,IF($C59,RANK(X58,$V58:$AE58),0)=3),25%),0),AI58)</f>
        <v>0</v>
      </c>
      <c r="AJ59" s="33" cm="1">
        <f t="array" ref="AJ59">IF($C59,IFERROR(_xlfn.IFS(IF($C59,RANK(Y58,$V58:$AE58),0)=1,50%,OR(IF($C59,RANK(Y58,$V58:$AE58),0)=2,IF($C59,RANK(Y58,$V58:$AE58),0)=3),25%),0),AJ58)</f>
        <v>0</v>
      </c>
      <c r="AK59" s="33" cm="1">
        <f t="array" ref="AK59">IF($C59,IFERROR(_xlfn.IFS(IF($C59,RANK(Z58,$V58:$AE58),0)=1,50%,OR(IF($C59,RANK(Z58,$V58:$AE58),0)=2,IF($C59,RANK(Z58,$V58:$AE58),0)=3),25%),0),AK58)</f>
        <v>0</v>
      </c>
      <c r="AL59" s="33" cm="1">
        <f t="array" ref="AL59">IF($C59,IFERROR(_xlfn.IFS(IF($C59,RANK(AA58,$V58:$AE58),0)=1,50%,OR(IF($C59,RANK(AA58,$V58:$AE58),0)=2,IF($C59,RANK(AA58,$V58:$AE58),0)=3),25%),0),AL58)</f>
        <v>0</v>
      </c>
      <c r="AM59" s="33" cm="1">
        <f t="array" ref="AM59">IF($C59,IFERROR(_xlfn.IFS(IF($C59,RANK(AB58,$V58:$AE58),0)=1,50%,OR(IF($C59,RANK(AB58,$V58:$AE58),0)=2,IF($C59,RANK(AB58,$V58:$AE58),0)=3),25%),0),AM58)</f>
        <v>0.5</v>
      </c>
      <c r="AN59" s="33" cm="1">
        <f t="array" ref="AN59">IF($C59,IFERROR(_xlfn.IFS(IF($C59,RANK(AC58,$V58:$AE58),0)=1,50%,OR(IF($C59,RANK(AC58,$V58:$AE58),0)=2,IF($C59,RANK(AC58,$V58:$AE58),0)=3),25%),0),AN58)</f>
        <v>0</v>
      </c>
      <c r="AO59" s="33" cm="1">
        <f t="array" ref="AO59">IF($C59,IFERROR(_xlfn.IFS(IF($C59,RANK(AD58,$V58:$AE58),0)=1,50%,OR(IF($C59,RANK(AD58,$V58:$AE58),0)=2,IF($C59,RANK(AD58,$V58:$AE58),0)=3),25%),0),AO58)</f>
        <v>0.25</v>
      </c>
      <c r="AP59" s="33" cm="1">
        <f t="array" ref="AP59">IF($C59,IFERROR(_xlfn.IFS(IF($C59,RANK(AE58,$V58:$AE58),0)=1,50%,OR(IF($C59,RANK(AE58,$V58:$AE58),0)=2,IF($C59,RANK(AE58,$V58:$AE58),0)=3),25%),0),AP58)</f>
        <v>0</v>
      </c>
      <c r="AR59" s="33">
        <f t="shared" si="48"/>
        <v>0.25</v>
      </c>
      <c r="AS59" s="33">
        <f t="shared" si="39"/>
        <v>0</v>
      </c>
      <c r="AT59" s="33">
        <f t="shared" si="40"/>
        <v>0</v>
      </c>
      <c r="AU59" s="33">
        <f t="shared" si="41"/>
        <v>0</v>
      </c>
      <c r="AV59" s="33">
        <f t="shared" si="42"/>
        <v>0</v>
      </c>
      <c r="AW59" s="33">
        <f t="shared" si="43"/>
        <v>0</v>
      </c>
      <c r="AX59" s="33">
        <f t="shared" si="44"/>
        <v>0.5</v>
      </c>
      <c r="AY59" s="33">
        <f t="shared" si="45"/>
        <v>0</v>
      </c>
      <c r="AZ59" s="33">
        <f t="shared" si="46"/>
        <v>0.25</v>
      </c>
      <c r="BA59" s="33">
        <f t="shared" si="47"/>
        <v>0</v>
      </c>
      <c r="BC59" s="35">
        <f t="shared" si="33"/>
        <v>-3.3957415565344373E-3</v>
      </c>
      <c r="BD59" s="35">
        <f t="shared" si="23"/>
        <v>-7.3118279569893696E-3</v>
      </c>
      <c r="BE59" s="35">
        <f t="shared" si="24"/>
        <v>9.7616996841805026E-3</v>
      </c>
      <c r="BF59" s="35">
        <f t="shared" si="25"/>
        <v>-1.566632756866726E-2</v>
      </c>
      <c r="BG59" s="35">
        <f t="shared" si="26"/>
        <v>4.2140750105350566E-3</v>
      </c>
      <c r="BH59" s="35">
        <f t="shared" si="27"/>
        <v>6.1603823685607573E-3</v>
      </c>
      <c r="BI59" s="35">
        <f t="shared" si="28"/>
        <v>8.7946676541381663E-3</v>
      </c>
      <c r="BJ59" s="35">
        <f t="shared" si="29"/>
        <v>7.3766712770861886E-3</v>
      </c>
      <c r="BK59" s="35">
        <f t="shared" si="30"/>
        <v>6.8535825545170681E-3</v>
      </c>
      <c r="BL59" s="35">
        <f t="shared" si="31"/>
        <v>4.7481420313790768E-3</v>
      </c>
      <c r="BM59" s="36"/>
      <c r="BN59" s="33"/>
      <c r="BO59" s="37"/>
    </row>
    <row r="60" spans="1:67" x14ac:dyDescent="0.25">
      <c r="A60" s="2">
        <f t="shared" si="22"/>
        <v>43908</v>
      </c>
      <c r="B60" s="2" t="b">
        <f t="shared" si="10"/>
        <v>0</v>
      </c>
      <c r="C60" s="2" t="b">
        <f t="shared" si="11"/>
        <v>0</v>
      </c>
      <c r="D60">
        <f>VLOOKUP($A60,index_level_solactive!$A:$B,2,0)</f>
        <v>94.97</v>
      </c>
      <c r="E60" s="31">
        <f t="shared" si="34"/>
        <v>2.4276968545493549E-3</v>
      </c>
      <c r="F60" s="56">
        <f t="shared" si="35"/>
        <v>4.8176143708111852E-5</v>
      </c>
      <c r="G60" s="32">
        <f t="shared" si="36"/>
        <v>3.3305641555841703E-2</v>
      </c>
      <c r="H60" s="33">
        <f t="shared" si="37"/>
        <v>94.936694358444157</v>
      </c>
      <c r="I60" s="31">
        <f t="shared" si="32"/>
        <v>2.3795207108412431E-3</v>
      </c>
      <c r="K60">
        <f>IFERROR(INDEX(data_sources!$A:$K,MATCH($A60,data_sources!$A:$A,0),MATCH(K$2,data_sources!$A$1:$K$1,0)),K59)</f>
        <v>108.01</v>
      </c>
      <c r="L60">
        <f>IFERROR(INDEX(data_sources!$A:$K,MATCH($A60,data_sources!$A:$A,0),MATCH(L$2,data_sources!$A$1:$K$1,0)),L59)</f>
        <v>93.63</v>
      </c>
      <c r="M60">
        <f>IFERROR(INDEX(data_sources!$A:$K,MATCH($A60,data_sources!$A:$A,0),MATCH(M$2,data_sources!$A$1:$K$1,0)),M59)</f>
        <v>106.47</v>
      </c>
      <c r="N60">
        <f>IFERROR(INDEX(data_sources!$A:$K,MATCH($A60,data_sources!$A:$A,0),MATCH(N$2,data_sources!$A$1:$K$1,0)),N59)</f>
        <v>97.14</v>
      </c>
      <c r="O60">
        <f>IFERROR(INDEX(data_sources!$A:$K,MATCH($A60,data_sources!$A:$A,0),MATCH(O$2,data_sources!$A$1:$K$1,0)),O59)</f>
        <v>94.79</v>
      </c>
      <c r="P60">
        <f>IFERROR(INDEX(data_sources!$A:$K,MATCH($A60,data_sources!$A:$A,0),MATCH(P$2,data_sources!$A$1:$K$1,0)),P59)</f>
        <v>93.62</v>
      </c>
      <c r="Q60">
        <f>IFERROR(INDEX(data_sources!$A:$K,MATCH($A60,data_sources!$A:$A,0),MATCH(Q$2,data_sources!$A$1:$K$1,0)),Q59)</f>
        <v>110.01</v>
      </c>
      <c r="R60">
        <f>IFERROR(INDEX(data_sources!$A:$K,MATCH($A60,data_sources!$A:$A,0),MATCH(R$2,data_sources!$A$1:$K$1,0)),R59)</f>
        <v>109.65</v>
      </c>
      <c r="S60">
        <f>IFERROR(INDEX(data_sources!$A:$K,MATCH($A60,data_sources!$A:$A,0),MATCH(S$2,data_sources!$A$1:$K$1,0)),S59)</f>
        <v>96.55</v>
      </c>
      <c r="T60">
        <f>IFERROR(INDEX(data_sources!$A:$K,MATCH($A60,data_sources!$A:$A,0),MATCH(T$2,data_sources!$A$1:$K$1,0)),T59)</f>
        <v>97.38</v>
      </c>
      <c r="V60" s="34">
        <f t="shared" si="0"/>
        <v>108010</v>
      </c>
      <c r="W60" s="34">
        <f t="shared" si="1"/>
        <v>93630</v>
      </c>
      <c r="X60" s="34">
        <f t="shared" si="2"/>
        <v>106470</v>
      </c>
      <c r="Y60" s="34">
        <f t="shared" si="3"/>
        <v>97140</v>
      </c>
      <c r="Z60" s="34">
        <f t="shared" si="4"/>
        <v>94790</v>
      </c>
      <c r="AA60" s="34">
        <f t="shared" si="5"/>
        <v>93620</v>
      </c>
      <c r="AB60" s="34">
        <f t="shared" si="6"/>
        <v>110010</v>
      </c>
      <c r="AC60" s="34">
        <f t="shared" si="7"/>
        <v>109650</v>
      </c>
      <c r="AD60" s="34">
        <f t="shared" si="8"/>
        <v>96550</v>
      </c>
      <c r="AE60" s="34">
        <f t="shared" si="9"/>
        <v>97380</v>
      </c>
      <c r="AG60" s="33" cm="1">
        <f t="array" ref="AG60">IF($C60,IFERROR(_xlfn.IFS(IF($C60,RANK(V59,$V59:$AE59),0)=1,50%,OR(IF($C60,RANK(V59,$V59:$AE59),0)=2,IF($C60,RANK(V59,$V59:$AE59),0)=3),25%),0),AG59)</f>
        <v>0.25</v>
      </c>
      <c r="AH60" s="33" cm="1">
        <f t="array" ref="AH60">IF($C60,IFERROR(_xlfn.IFS(IF($C60,RANK(W59,$V59:$AE59),0)=1,50%,OR(IF($C60,RANK(W59,$V59:$AE59),0)=2,IF($C60,RANK(W59,$V59:$AE59),0)=3),25%),0),AH59)</f>
        <v>0</v>
      </c>
      <c r="AI60" s="33" cm="1">
        <f t="array" ref="AI60">IF($C60,IFERROR(_xlfn.IFS(IF($C60,RANK(X59,$V59:$AE59),0)=1,50%,OR(IF($C60,RANK(X59,$V59:$AE59),0)=2,IF($C60,RANK(X59,$V59:$AE59),0)=3),25%),0),AI59)</f>
        <v>0</v>
      </c>
      <c r="AJ60" s="33" cm="1">
        <f t="array" ref="AJ60">IF($C60,IFERROR(_xlfn.IFS(IF($C60,RANK(Y59,$V59:$AE59),0)=1,50%,OR(IF($C60,RANK(Y59,$V59:$AE59),0)=2,IF($C60,RANK(Y59,$V59:$AE59),0)=3),25%),0),AJ59)</f>
        <v>0</v>
      </c>
      <c r="AK60" s="33" cm="1">
        <f t="array" ref="AK60">IF($C60,IFERROR(_xlfn.IFS(IF($C60,RANK(Z59,$V59:$AE59),0)=1,50%,OR(IF($C60,RANK(Z59,$V59:$AE59),0)=2,IF($C60,RANK(Z59,$V59:$AE59),0)=3),25%),0),AK59)</f>
        <v>0</v>
      </c>
      <c r="AL60" s="33" cm="1">
        <f t="array" ref="AL60">IF($C60,IFERROR(_xlfn.IFS(IF($C60,RANK(AA59,$V59:$AE59),0)=1,50%,OR(IF($C60,RANK(AA59,$V59:$AE59),0)=2,IF($C60,RANK(AA59,$V59:$AE59),0)=3),25%),0),AL59)</f>
        <v>0</v>
      </c>
      <c r="AM60" s="33" cm="1">
        <f t="array" ref="AM60">IF($C60,IFERROR(_xlfn.IFS(IF($C60,RANK(AB59,$V59:$AE59),0)=1,50%,OR(IF($C60,RANK(AB59,$V59:$AE59),0)=2,IF($C60,RANK(AB59,$V59:$AE59),0)=3),25%),0),AM59)</f>
        <v>0.5</v>
      </c>
      <c r="AN60" s="33" cm="1">
        <f t="array" ref="AN60">IF($C60,IFERROR(_xlfn.IFS(IF($C60,RANK(AC59,$V59:$AE59),0)=1,50%,OR(IF($C60,RANK(AC59,$V59:$AE59),0)=2,IF($C60,RANK(AC59,$V59:$AE59),0)=3),25%),0),AN59)</f>
        <v>0</v>
      </c>
      <c r="AO60" s="33" cm="1">
        <f t="array" ref="AO60">IF($C60,IFERROR(_xlfn.IFS(IF($C60,RANK(AD59,$V59:$AE59),0)=1,50%,OR(IF($C60,RANK(AD59,$V59:$AE59),0)=2,IF($C60,RANK(AD59,$V59:$AE59),0)=3),25%),0),AO59)</f>
        <v>0.25</v>
      </c>
      <c r="AP60" s="33" cm="1">
        <f t="array" ref="AP60">IF($C60,IFERROR(_xlfn.IFS(IF($C60,RANK(AE59,$V59:$AE59),0)=1,50%,OR(IF($C60,RANK(AE59,$V59:$AE59),0)=2,IF($C60,RANK(AE59,$V59:$AE59),0)=3),25%),0),AP59)</f>
        <v>0</v>
      </c>
      <c r="AR60" s="33">
        <f t="shared" si="48"/>
        <v>0.25</v>
      </c>
      <c r="AS60" s="33">
        <f t="shared" si="39"/>
        <v>0</v>
      </c>
      <c r="AT60" s="33">
        <f t="shared" si="40"/>
        <v>0</v>
      </c>
      <c r="AU60" s="33">
        <f t="shared" si="41"/>
        <v>0</v>
      </c>
      <c r="AV60" s="33">
        <f t="shared" si="42"/>
        <v>0</v>
      </c>
      <c r="AW60" s="33">
        <f t="shared" si="43"/>
        <v>0</v>
      </c>
      <c r="AX60" s="33">
        <f t="shared" si="44"/>
        <v>0.5</v>
      </c>
      <c r="AY60" s="33">
        <f t="shared" si="45"/>
        <v>0</v>
      </c>
      <c r="AZ60" s="33">
        <f t="shared" si="46"/>
        <v>0.25</v>
      </c>
      <c r="BA60" s="33">
        <f t="shared" si="47"/>
        <v>0</v>
      </c>
      <c r="BC60" s="35">
        <f t="shared" si="33"/>
        <v>-5.3411916382724023E-3</v>
      </c>
      <c r="BD60" s="35">
        <f t="shared" si="23"/>
        <v>1.4189774696707236E-2</v>
      </c>
      <c r="BE60" s="35">
        <f t="shared" si="24"/>
        <v>9.0986636337786475E-3</v>
      </c>
      <c r="BF60" s="35">
        <f t="shared" si="25"/>
        <v>3.927242662257191E-3</v>
      </c>
      <c r="BG60" s="35">
        <f t="shared" si="26"/>
        <v>-5.560218212337209E-3</v>
      </c>
      <c r="BH60" s="35">
        <f t="shared" si="27"/>
        <v>-1.1717512931489482E-2</v>
      </c>
      <c r="BI60" s="35">
        <f t="shared" si="28"/>
        <v>9.5439111682114053E-3</v>
      </c>
      <c r="BJ60" s="35">
        <f t="shared" si="29"/>
        <v>3.6613272311212253E-3</v>
      </c>
      <c r="BK60" s="35">
        <f t="shared" si="30"/>
        <v>-4.228547854785436E-3</v>
      </c>
      <c r="BL60" s="35">
        <f t="shared" si="31"/>
        <v>4.1093075816722724E-4</v>
      </c>
      <c r="BM60" s="36"/>
      <c r="BN60" s="33"/>
      <c r="BO60" s="37"/>
    </row>
    <row r="61" spans="1:67" x14ac:dyDescent="0.25">
      <c r="A61" s="2">
        <f t="shared" si="22"/>
        <v>43909</v>
      </c>
      <c r="B61" s="2" t="b">
        <f t="shared" si="10"/>
        <v>0</v>
      </c>
      <c r="C61" s="2" t="b">
        <f t="shared" si="11"/>
        <v>0</v>
      </c>
      <c r="D61">
        <f>VLOOKUP($A61,index_level_solactive!$A:$B,2,0)</f>
        <v>94.65</v>
      </c>
      <c r="E61" s="31">
        <f t="shared" si="34"/>
        <v>-3.3694851005580118E-3</v>
      </c>
      <c r="F61" s="56">
        <f t="shared" si="35"/>
        <v>4.5837634004342043E-5</v>
      </c>
      <c r="G61" s="32">
        <f t="shared" si="36"/>
        <v>3.7545092142437397E-2</v>
      </c>
      <c r="H61" s="33">
        <f t="shared" si="37"/>
        <v>94.612454907857568</v>
      </c>
      <c r="I61" s="31">
        <f t="shared" si="32"/>
        <v>-3.4153227345622983E-3</v>
      </c>
      <c r="K61">
        <f>IFERROR(INDEX(data_sources!$A:$K,MATCH($A61,data_sources!$A:$A,0),MATCH(K$2,data_sources!$A$1:$K$1,0)),K60)</f>
        <v>108.16</v>
      </c>
      <c r="L61">
        <f>IFERROR(INDEX(data_sources!$A:$K,MATCH($A61,data_sources!$A:$A,0),MATCH(L$2,data_sources!$A$1:$K$1,0)),L60)</f>
        <v>92.52</v>
      </c>
      <c r="M61">
        <f>IFERROR(INDEX(data_sources!$A:$K,MATCH($A61,data_sources!$A:$A,0),MATCH(M$2,data_sources!$A$1:$K$1,0)),M60)</f>
        <v>108.52</v>
      </c>
      <c r="N61">
        <f>IFERROR(INDEX(data_sources!$A:$K,MATCH($A61,data_sources!$A:$A,0),MATCH(N$2,data_sources!$A$1:$K$1,0)),N60)</f>
        <v>94.99</v>
      </c>
      <c r="O61">
        <f>IFERROR(INDEX(data_sources!$A:$K,MATCH($A61,data_sources!$A:$A,0),MATCH(O$2,data_sources!$A$1:$K$1,0)),O60)</f>
        <v>96.01</v>
      </c>
      <c r="P61">
        <f>IFERROR(INDEX(data_sources!$A:$K,MATCH($A61,data_sources!$A:$A,0),MATCH(P$2,data_sources!$A$1:$K$1,0)),P60)</f>
        <v>93.97</v>
      </c>
      <c r="Q61">
        <f>IFERROR(INDEX(data_sources!$A:$K,MATCH($A61,data_sources!$A:$A,0),MATCH(Q$2,data_sources!$A$1:$K$1,0)),Q60)</f>
        <v>109.9</v>
      </c>
      <c r="R61">
        <f>IFERROR(INDEX(data_sources!$A:$K,MATCH($A61,data_sources!$A:$A,0),MATCH(R$2,data_sources!$A$1:$K$1,0)),R60)</f>
        <v>110.67</v>
      </c>
      <c r="S61">
        <f>IFERROR(INDEX(data_sources!$A:$K,MATCH($A61,data_sources!$A:$A,0),MATCH(S$2,data_sources!$A$1:$K$1,0)),S60)</f>
        <v>95.29</v>
      </c>
      <c r="T61">
        <f>IFERROR(INDEX(data_sources!$A:$K,MATCH($A61,data_sources!$A:$A,0),MATCH(T$2,data_sources!$A$1:$K$1,0)),T60)</f>
        <v>98.14</v>
      </c>
      <c r="V61" s="34">
        <f t="shared" si="0"/>
        <v>108160</v>
      </c>
      <c r="W61" s="34">
        <f t="shared" si="1"/>
        <v>92520</v>
      </c>
      <c r="X61" s="34">
        <f t="shared" si="2"/>
        <v>108520</v>
      </c>
      <c r="Y61" s="34">
        <f t="shared" si="3"/>
        <v>94990</v>
      </c>
      <c r="Z61" s="34">
        <f t="shared" si="4"/>
        <v>96010</v>
      </c>
      <c r="AA61" s="34">
        <f t="shared" si="5"/>
        <v>93970</v>
      </c>
      <c r="AB61" s="34">
        <f t="shared" si="6"/>
        <v>109900</v>
      </c>
      <c r="AC61" s="34">
        <f t="shared" si="7"/>
        <v>110670</v>
      </c>
      <c r="AD61" s="34">
        <f t="shared" si="8"/>
        <v>95290</v>
      </c>
      <c r="AE61" s="34">
        <f t="shared" si="9"/>
        <v>98140</v>
      </c>
      <c r="AG61" s="33" cm="1">
        <f t="array" ref="AG61">IF($C61,IFERROR(_xlfn.IFS(IF($C61,RANK(V60,$V60:$AE60),0)=1,50%,OR(IF($C61,RANK(V60,$V60:$AE60),0)=2,IF($C61,RANK(V60,$V60:$AE60),0)=3),25%),0),AG60)</f>
        <v>0.25</v>
      </c>
      <c r="AH61" s="33" cm="1">
        <f t="array" ref="AH61">IF($C61,IFERROR(_xlfn.IFS(IF($C61,RANK(W60,$V60:$AE60),0)=1,50%,OR(IF($C61,RANK(W60,$V60:$AE60),0)=2,IF($C61,RANK(W60,$V60:$AE60),0)=3),25%),0),AH60)</f>
        <v>0</v>
      </c>
      <c r="AI61" s="33" cm="1">
        <f t="array" ref="AI61">IF($C61,IFERROR(_xlfn.IFS(IF($C61,RANK(X60,$V60:$AE60),0)=1,50%,OR(IF($C61,RANK(X60,$V60:$AE60),0)=2,IF($C61,RANK(X60,$V60:$AE60),0)=3),25%),0),AI60)</f>
        <v>0</v>
      </c>
      <c r="AJ61" s="33" cm="1">
        <f t="array" ref="AJ61">IF($C61,IFERROR(_xlfn.IFS(IF($C61,RANK(Y60,$V60:$AE60),0)=1,50%,OR(IF($C61,RANK(Y60,$V60:$AE60),0)=2,IF($C61,RANK(Y60,$V60:$AE60),0)=3),25%),0),AJ60)</f>
        <v>0</v>
      </c>
      <c r="AK61" s="33" cm="1">
        <f t="array" ref="AK61">IF($C61,IFERROR(_xlfn.IFS(IF($C61,RANK(Z60,$V60:$AE60),0)=1,50%,OR(IF($C61,RANK(Z60,$V60:$AE60),0)=2,IF($C61,RANK(Z60,$V60:$AE60),0)=3),25%),0),AK60)</f>
        <v>0</v>
      </c>
      <c r="AL61" s="33" cm="1">
        <f t="array" ref="AL61">IF($C61,IFERROR(_xlfn.IFS(IF($C61,RANK(AA60,$V60:$AE60),0)=1,50%,OR(IF($C61,RANK(AA60,$V60:$AE60),0)=2,IF($C61,RANK(AA60,$V60:$AE60),0)=3),25%),0),AL60)</f>
        <v>0</v>
      </c>
      <c r="AM61" s="33" cm="1">
        <f t="array" ref="AM61">IF($C61,IFERROR(_xlfn.IFS(IF($C61,RANK(AB60,$V60:$AE60),0)=1,50%,OR(IF($C61,RANK(AB60,$V60:$AE60),0)=2,IF($C61,RANK(AB60,$V60:$AE60),0)=3),25%),0),AM60)</f>
        <v>0.5</v>
      </c>
      <c r="AN61" s="33" cm="1">
        <f t="array" ref="AN61">IF($C61,IFERROR(_xlfn.IFS(IF($C61,RANK(AC60,$V60:$AE60),0)=1,50%,OR(IF($C61,RANK(AC60,$V60:$AE60),0)=2,IF($C61,RANK(AC60,$V60:$AE60),0)=3),25%),0),AN60)</f>
        <v>0</v>
      </c>
      <c r="AO61" s="33" cm="1">
        <f t="array" ref="AO61">IF($C61,IFERROR(_xlfn.IFS(IF($C61,RANK(AD60,$V60:$AE60),0)=1,50%,OR(IF($C61,RANK(AD60,$V60:$AE60),0)=2,IF($C61,RANK(AD60,$V60:$AE60),0)=3),25%),0),AO60)</f>
        <v>0.25</v>
      </c>
      <c r="AP61" s="33" cm="1">
        <f t="array" ref="AP61">IF($C61,IFERROR(_xlfn.IFS(IF($C61,RANK(AE60,$V60:$AE60),0)=1,50%,OR(IF($C61,RANK(AE60,$V60:$AE60),0)=2,IF($C61,RANK(AE60,$V60:$AE60),0)=3),25%),0),AP60)</f>
        <v>0</v>
      </c>
      <c r="AR61" s="33">
        <f t="shared" si="48"/>
        <v>0.25</v>
      </c>
      <c r="AS61" s="33">
        <f t="shared" si="39"/>
        <v>0</v>
      </c>
      <c r="AT61" s="33">
        <f t="shared" si="40"/>
        <v>0</v>
      </c>
      <c r="AU61" s="33">
        <f t="shared" si="41"/>
        <v>0</v>
      </c>
      <c r="AV61" s="33">
        <f t="shared" si="42"/>
        <v>0</v>
      </c>
      <c r="AW61" s="33">
        <f t="shared" si="43"/>
        <v>0</v>
      </c>
      <c r="AX61" s="33">
        <f t="shared" si="44"/>
        <v>0.5</v>
      </c>
      <c r="AY61" s="33">
        <f t="shared" si="45"/>
        <v>0</v>
      </c>
      <c r="AZ61" s="33">
        <f t="shared" si="46"/>
        <v>0.25</v>
      </c>
      <c r="BA61" s="33">
        <f t="shared" si="47"/>
        <v>0</v>
      </c>
      <c r="BC61" s="35">
        <f t="shared" si="33"/>
        <v>1.3887602999720361E-3</v>
      </c>
      <c r="BD61" s="35">
        <f t="shared" si="23"/>
        <v>-1.185517462351815E-2</v>
      </c>
      <c r="BE61" s="35">
        <f t="shared" si="24"/>
        <v>1.925425002348069E-2</v>
      </c>
      <c r="BF61" s="35">
        <f t="shared" si="25"/>
        <v>-2.2133003911879778E-2</v>
      </c>
      <c r="BG61" s="35">
        <f t="shared" si="26"/>
        <v>1.2870555965819097E-2</v>
      </c>
      <c r="BH61" s="35">
        <f t="shared" si="27"/>
        <v>3.7385174108095498E-3</v>
      </c>
      <c r="BI61" s="35">
        <f t="shared" si="28"/>
        <v>-9.9990909917280213E-4</v>
      </c>
      <c r="BJ61" s="35">
        <f t="shared" si="29"/>
        <v>9.302325581395321E-3</v>
      </c>
      <c r="BK61" s="35">
        <f t="shared" si="30"/>
        <v>-1.3050233039875625E-2</v>
      </c>
      <c r="BL61" s="35">
        <f t="shared" si="31"/>
        <v>7.8044773054015693E-3</v>
      </c>
      <c r="BM61" s="36"/>
      <c r="BN61" s="33"/>
      <c r="BO61" s="37"/>
    </row>
    <row r="62" spans="1:67" x14ac:dyDescent="0.25">
      <c r="A62" s="2">
        <f t="shared" si="22"/>
        <v>43910</v>
      </c>
      <c r="B62" s="2" t="b">
        <f t="shared" si="10"/>
        <v>0</v>
      </c>
      <c r="C62" s="2" t="b">
        <f t="shared" si="11"/>
        <v>0</v>
      </c>
      <c r="D62">
        <f>VLOOKUP($A62,index_level_solactive!$A:$B,2,0)</f>
        <v>94.46</v>
      </c>
      <c r="E62" s="31">
        <f t="shared" si="34"/>
        <v>-2.0073956682515881E-3</v>
      </c>
      <c r="F62" s="56">
        <f t="shared" si="35"/>
        <v>6.9118223222863762E-5</v>
      </c>
      <c r="G62" s="32">
        <f t="shared" si="36"/>
        <v>4.4009169065091669E-2</v>
      </c>
      <c r="H62" s="33">
        <f t="shared" si="37"/>
        <v>94.415990830934902</v>
      </c>
      <c r="I62" s="31">
        <f t="shared" si="32"/>
        <v>-2.0765138914744519E-3</v>
      </c>
      <c r="K62">
        <f>IFERROR(INDEX(data_sources!$A:$K,MATCH($A62,data_sources!$A:$A,0),MATCH(K$2,data_sources!$A$1:$K$1,0)),K61)</f>
        <v>109.21</v>
      </c>
      <c r="L62">
        <f>IFERROR(INDEX(data_sources!$A:$K,MATCH($A62,data_sources!$A:$A,0),MATCH(L$2,data_sources!$A$1:$K$1,0)),L61)</f>
        <v>92.1</v>
      </c>
      <c r="M62">
        <f>IFERROR(INDEX(data_sources!$A:$K,MATCH($A62,data_sources!$A:$A,0),MATCH(M$2,data_sources!$A$1:$K$1,0)),M61)</f>
        <v>107.91</v>
      </c>
      <c r="N62">
        <f>IFERROR(INDEX(data_sources!$A:$K,MATCH($A62,data_sources!$A:$A,0),MATCH(N$2,data_sources!$A$1:$K$1,0)),N61)</f>
        <v>95.86</v>
      </c>
      <c r="O62">
        <f>IFERROR(INDEX(data_sources!$A:$K,MATCH($A62,data_sources!$A:$A,0),MATCH(O$2,data_sources!$A$1:$K$1,0)),O61)</f>
        <v>96.24</v>
      </c>
      <c r="P62">
        <f>IFERROR(INDEX(data_sources!$A:$K,MATCH($A62,data_sources!$A:$A,0),MATCH(P$2,data_sources!$A$1:$K$1,0)),P61)</f>
        <v>94.91</v>
      </c>
      <c r="Q62">
        <f>IFERROR(INDEX(data_sources!$A:$K,MATCH($A62,data_sources!$A:$A,0),MATCH(Q$2,data_sources!$A$1:$K$1,0)),Q61)</f>
        <v>109.21</v>
      </c>
      <c r="R62">
        <f>IFERROR(INDEX(data_sources!$A:$K,MATCH($A62,data_sources!$A:$A,0),MATCH(R$2,data_sources!$A$1:$K$1,0)),R61)</f>
        <v>109.17</v>
      </c>
      <c r="S62">
        <f>IFERROR(INDEX(data_sources!$A:$K,MATCH($A62,data_sources!$A:$A,0),MATCH(S$2,data_sources!$A$1:$K$1,0)),S61)</f>
        <v>94.77</v>
      </c>
      <c r="T62">
        <f>IFERROR(INDEX(data_sources!$A:$K,MATCH($A62,data_sources!$A:$A,0),MATCH(T$2,data_sources!$A$1:$K$1,0)),T61)</f>
        <v>99.11</v>
      </c>
      <c r="V62" s="34">
        <f t="shared" si="0"/>
        <v>109210</v>
      </c>
      <c r="W62" s="34">
        <f t="shared" si="1"/>
        <v>92100</v>
      </c>
      <c r="X62" s="34">
        <f t="shared" si="2"/>
        <v>107910</v>
      </c>
      <c r="Y62" s="34">
        <f t="shared" si="3"/>
        <v>95860</v>
      </c>
      <c r="Z62" s="34">
        <f t="shared" si="4"/>
        <v>96240</v>
      </c>
      <c r="AA62" s="34">
        <f t="shared" si="5"/>
        <v>94910</v>
      </c>
      <c r="AB62" s="34">
        <f t="shared" si="6"/>
        <v>109210</v>
      </c>
      <c r="AC62" s="34">
        <f t="shared" si="7"/>
        <v>109170</v>
      </c>
      <c r="AD62" s="34">
        <f t="shared" si="8"/>
        <v>94770</v>
      </c>
      <c r="AE62" s="34">
        <f t="shared" si="9"/>
        <v>99110</v>
      </c>
      <c r="AG62" s="33" cm="1">
        <f t="array" ref="AG62">IF($C62,IFERROR(_xlfn.IFS(IF($C62,RANK(V61,$V61:$AE61),0)=1,50%,OR(IF($C62,RANK(V61,$V61:$AE61),0)=2,IF($C62,RANK(V61,$V61:$AE61),0)=3),25%),0),AG61)</f>
        <v>0.25</v>
      </c>
      <c r="AH62" s="33" cm="1">
        <f t="array" ref="AH62">IF($C62,IFERROR(_xlfn.IFS(IF($C62,RANK(W61,$V61:$AE61),0)=1,50%,OR(IF($C62,RANK(W61,$V61:$AE61),0)=2,IF($C62,RANK(W61,$V61:$AE61),0)=3),25%),0),AH61)</f>
        <v>0</v>
      </c>
      <c r="AI62" s="33" cm="1">
        <f t="array" ref="AI62">IF($C62,IFERROR(_xlfn.IFS(IF($C62,RANK(X61,$V61:$AE61),0)=1,50%,OR(IF($C62,RANK(X61,$V61:$AE61),0)=2,IF($C62,RANK(X61,$V61:$AE61),0)=3),25%),0),AI61)</f>
        <v>0</v>
      </c>
      <c r="AJ62" s="33" cm="1">
        <f t="array" ref="AJ62">IF($C62,IFERROR(_xlfn.IFS(IF($C62,RANK(Y61,$V61:$AE61),0)=1,50%,OR(IF($C62,RANK(Y61,$V61:$AE61),0)=2,IF($C62,RANK(Y61,$V61:$AE61),0)=3),25%),0),AJ61)</f>
        <v>0</v>
      </c>
      <c r="AK62" s="33" cm="1">
        <f t="array" ref="AK62">IF($C62,IFERROR(_xlfn.IFS(IF($C62,RANK(Z61,$V61:$AE61),0)=1,50%,OR(IF($C62,RANK(Z61,$V61:$AE61),0)=2,IF($C62,RANK(Z61,$V61:$AE61),0)=3),25%),0),AK61)</f>
        <v>0</v>
      </c>
      <c r="AL62" s="33" cm="1">
        <f t="array" ref="AL62">IF($C62,IFERROR(_xlfn.IFS(IF($C62,RANK(AA61,$V61:$AE61),0)=1,50%,OR(IF($C62,RANK(AA61,$V61:$AE61),0)=2,IF($C62,RANK(AA61,$V61:$AE61),0)=3),25%),0),AL61)</f>
        <v>0</v>
      </c>
      <c r="AM62" s="33" cm="1">
        <f t="array" ref="AM62">IF($C62,IFERROR(_xlfn.IFS(IF($C62,RANK(AB61,$V61:$AE61),0)=1,50%,OR(IF($C62,RANK(AB61,$V61:$AE61),0)=2,IF($C62,RANK(AB61,$V61:$AE61),0)=3),25%),0),AM61)</f>
        <v>0.5</v>
      </c>
      <c r="AN62" s="33" cm="1">
        <f t="array" ref="AN62">IF($C62,IFERROR(_xlfn.IFS(IF($C62,RANK(AC61,$V61:$AE61),0)=1,50%,OR(IF($C62,RANK(AC61,$V61:$AE61),0)=2,IF($C62,RANK(AC61,$V61:$AE61),0)=3),25%),0),AN61)</f>
        <v>0</v>
      </c>
      <c r="AO62" s="33" cm="1">
        <f t="array" ref="AO62">IF($C62,IFERROR(_xlfn.IFS(IF($C62,RANK(AD61,$V61:$AE61),0)=1,50%,OR(IF($C62,RANK(AD61,$V61:$AE61),0)=2,IF($C62,RANK(AD61,$V61:$AE61),0)=3),25%),0),AO61)</f>
        <v>0.25</v>
      </c>
      <c r="AP62" s="33" cm="1">
        <f t="array" ref="AP62">IF($C62,IFERROR(_xlfn.IFS(IF($C62,RANK(AE61,$V61:$AE61),0)=1,50%,OR(IF($C62,RANK(AE61,$V61:$AE61),0)=2,IF($C62,RANK(AE61,$V61:$AE61),0)=3),25%),0),AP61)</f>
        <v>0</v>
      </c>
      <c r="AR62" s="33">
        <f t="shared" si="48"/>
        <v>0.25</v>
      </c>
      <c r="AS62" s="33">
        <f t="shared" si="39"/>
        <v>0</v>
      </c>
      <c r="AT62" s="33">
        <f t="shared" si="40"/>
        <v>0</v>
      </c>
      <c r="AU62" s="33">
        <f t="shared" si="41"/>
        <v>0</v>
      </c>
      <c r="AV62" s="33">
        <f t="shared" si="42"/>
        <v>0</v>
      </c>
      <c r="AW62" s="33">
        <f t="shared" si="43"/>
        <v>0</v>
      </c>
      <c r="AX62" s="33">
        <f t="shared" si="44"/>
        <v>0.5</v>
      </c>
      <c r="AY62" s="33">
        <f t="shared" si="45"/>
        <v>0</v>
      </c>
      <c r="AZ62" s="33">
        <f t="shared" si="46"/>
        <v>0.25</v>
      </c>
      <c r="BA62" s="33">
        <f t="shared" si="47"/>
        <v>0</v>
      </c>
      <c r="BC62" s="35">
        <f t="shared" si="33"/>
        <v>9.7078402366863603E-3</v>
      </c>
      <c r="BD62" s="35">
        <f t="shared" si="23"/>
        <v>-4.5395590142671693E-3</v>
      </c>
      <c r="BE62" s="35">
        <f t="shared" si="24"/>
        <v>-5.6210836712127232E-3</v>
      </c>
      <c r="BF62" s="35">
        <f t="shared" si="25"/>
        <v>9.1588588272450977E-3</v>
      </c>
      <c r="BG62" s="35">
        <f t="shared" si="26"/>
        <v>2.3955837933546942E-3</v>
      </c>
      <c r="BH62" s="35">
        <f t="shared" si="27"/>
        <v>1.0003192508247327E-2</v>
      </c>
      <c r="BI62" s="35">
        <f t="shared" si="28"/>
        <v>-6.2784349408554485E-3</v>
      </c>
      <c r="BJ62" s="35">
        <f t="shared" si="29"/>
        <v>-1.3553808620222263E-2</v>
      </c>
      <c r="BK62" s="35">
        <f t="shared" si="30"/>
        <v>-5.4570259208732708E-3</v>
      </c>
      <c r="BL62" s="35">
        <f t="shared" si="31"/>
        <v>9.8838394130833507E-3</v>
      </c>
      <c r="BM62" s="36"/>
      <c r="BN62" s="33"/>
      <c r="BO62" s="37"/>
    </row>
    <row r="63" spans="1:67" x14ac:dyDescent="0.25">
      <c r="A63" s="2">
        <f t="shared" si="22"/>
        <v>43913</v>
      </c>
      <c r="B63" s="2" t="b">
        <f t="shared" si="10"/>
        <v>0</v>
      </c>
      <c r="C63" s="2" t="b">
        <f t="shared" si="11"/>
        <v>0</v>
      </c>
      <c r="D63">
        <f>VLOOKUP($A63,index_level_solactive!$A:$B,2,0)</f>
        <v>94.08</v>
      </c>
      <c r="E63" s="31">
        <f t="shared" si="34"/>
        <v>-4.0228668219352004E-3</v>
      </c>
      <c r="F63" s="56">
        <f t="shared" si="35"/>
        <v>1.0698535720699009E-4</v>
      </c>
      <c r="G63" s="32">
        <f t="shared" si="36"/>
        <v>5.393325454410558E-2</v>
      </c>
      <c r="H63" s="33">
        <f t="shared" si="37"/>
        <v>94.026066745455893</v>
      </c>
      <c r="I63" s="31">
        <f t="shared" si="32"/>
        <v>-4.129852179142135E-3</v>
      </c>
      <c r="K63">
        <f>IFERROR(INDEX(data_sources!$A:$K,MATCH($A63,data_sources!$A:$A,0),MATCH(K$2,data_sources!$A$1:$K$1,0)),K62)</f>
        <v>108.34</v>
      </c>
      <c r="L63">
        <f>IFERROR(INDEX(data_sources!$A:$K,MATCH($A63,data_sources!$A:$A,0),MATCH(L$2,data_sources!$A$1:$K$1,0)),L62)</f>
        <v>91.49</v>
      </c>
      <c r="M63">
        <f>IFERROR(INDEX(data_sources!$A:$K,MATCH($A63,data_sources!$A:$A,0),MATCH(M$2,data_sources!$A$1:$K$1,0)),M62)</f>
        <v>108.05</v>
      </c>
      <c r="N63">
        <f>IFERROR(INDEX(data_sources!$A:$K,MATCH($A63,data_sources!$A:$A,0),MATCH(N$2,data_sources!$A$1:$K$1,0)),N62)</f>
        <v>94.53</v>
      </c>
      <c r="O63">
        <f>IFERROR(INDEX(data_sources!$A:$K,MATCH($A63,data_sources!$A:$A,0),MATCH(O$2,data_sources!$A$1:$K$1,0)),O62)</f>
        <v>95.8</v>
      </c>
      <c r="P63">
        <f>IFERROR(INDEX(data_sources!$A:$K,MATCH($A63,data_sources!$A:$A,0),MATCH(P$2,data_sources!$A$1:$K$1,0)),P62)</f>
        <v>96.06</v>
      </c>
      <c r="Q63">
        <f>IFERROR(INDEX(data_sources!$A:$K,MATCH($A63,data_sources!$A:$A,0),MATCH(Q$2,data_sources!$A$1:$K$1,0)),Q62)</f>
        <v>109.25</v>
      </c>
      <c r="R63">
        <f>IFERROR(INDEX(data_sources!$A:$K,MATCH($A63,data_sources!$A:$A,0),MATCH(R$2,data_sources!$A$1:$K$1,0)),R62)</f>
        <v>108.84</v>
      </c>
      <c r="S63">
        <f>IFERROR(INDEX(data_sources!$A:$K,MATCH($A63,data_sources!$A:$A,0),MATCH(S$2,data_sources!$A$1:$K$1,0)),S62)</f>
        <v>93.89</v>
      </c>
      <c r="T63">
        <f>IFERROR(INDEX(data_sources!$A:$K,MATCH($A63,data_sources!$A:$A,0),MATCH(T$2,data_sources!$A$1:$K$1,0)),T62)</f>
        <v>98.68</v>
      </c>
      <c r="V63" s="34">
        <f t="shared" si="0"/>
        <v>108340</v>
      </c>
      <c r="W63" s="34">
        <f t="shared" si="1"/>
        <v>91490</v>
      </c>
      <c r="X63" s="34">
        <f t="shared" si="2"/>
        <v>108050</v>
      </c>
      <c r="Y63" s="34">
        <f t="shared" si="3"/>
        <v>94530</v>
      </c>
      <c r="Z63" s="34">
        <f t="shared" si="4"/>
        <v>95800</v>
      </c>
      <c r="AA63" s="34">
        <f t="shared" si="5"/>
        <v>96060</v>
      </c>
      <c r="AB63" s="34">
        <f t="shared" si="6"/>
        <v>109250</v>
      </c>
      <c r="AC63" s="34">
        <f t="shared" si="7"/>
        <v>108840</v>
      </c>
      <c r="AD63" s="34">
        <f t="shared" si="8"/>
        <v>93890</v>
      </c>
      <c r="AE63" s="34">
        <f t="shared" si="9"/>
        <v>98680</v>
      </c>
      <c r="AG63" s="33" cm="1">
        <f t="array" ref="AG63">IF($C63,IFERROR(_xlfn.IFS(IF($C63,RANK(V62,$V62:$AE62),0)=1,50%,OR(IF($C63,RANK(V62,$V62:$AE62),0)=2,IF($C63,RANK(V62,$V62:$AE62),0)=3),25%),0),AG62)</f>
        <v>0.25</v>
      </c>
      <c r="AH63" s="33" cm="1">
        <f t="array" ref="AH63">IF($C63,IFERROR(_xlfn.IFS(IF($C63,RANK(W62,$V62:$AE62),0)=1,50%,OR(IF($C63,RANK(W62,$V62:$AE62),0)=2,IF($C63,RANK(W62,$V62:$AE62),0)=3),25%),0),AH62)</f>
        <v>0</v>
      </c>
      <c r="AI63" s="33" cm="1">
        <f t="array" ref="AI63">IF($C63,IFERROR(_xlfn.IFS(IF($C63,RANK(X62,$V62:$AE62),0)=1,50%,OR(IF($C63,RANK(X62,$V62:$AE62),0)=2,IF($C63,RANK(X62,$V62:$AE62),0)=3),25%),0),AI62)</f>
        <v>0</v>
      </c>
      <c r="AJ63" s="33" cm="1">
        <f t="array" ref="AJ63">IF($C63,IFERROR(_xlfn.IFS(IF($C63,RANK(Y62,$V62:$AE62),0)=1,50%,OR(IF($C63,RANK(Y62,$V62:$AE62),0)=2,IF($C63,RANK(Y62,$V62:$AE62),0)=3),25%),0),AJ62)</f>
        <v>0</v>
      </c>
      <c r="AK63" s="33" cm="1">
        <f t="array" ref="AK63">IF($C63,IFERROR(_xlfn.IFS(IF($C63,RANK(Z62,$V62:$AE62),0)=1,50%,OR(IF($C63,RANK(Z62,$V62:$AE62),0)=2,IF($C63,RANK(Z62,$V62:$AE62),0)=3),25%),0),AK62)</f>
        <v>0</v>
      </c>
      <c r="AL63" s="33" cm="1">
        <f t="array" ref="AL63">IF($C63,IFERROR(_xlfn.IFS(IF($C63,RANK(AA62,$V62:$AE62),0)=1,50%,OR(IF($C63,RANK(AA62,$V62:$AE62),0)=2,IF($C63,RANK(AA62,$V62:$AE62),0)=3),25%),0),AL62)</f>
        <v>0</v>
      </c>
      <c r="AM63" s="33" cm="1">
        <f t="array" ref="AM63">IF($C63,IFERROR(_xlfn.IFS(IF($C63,RANK(AB62,$V62:$AE62),0)=1,50%,OR(IF($C63,RANK(AB62,$V62:$AE62),0)=2,IF($C63,RANK(AB62,$V62:$AE62),0)=3),25%),0),AM62)</f>
        <v>0.5</v>
      </c>
      <c r="AN63" s="33" cm="1">
        <f t="array" ref="AN63">IF($C63,IFERROR(_xlfn.IFS(IF($C63,RANK(AC62,$V62:$AE62),0)=1,50%,OR(IF($C63,RANK(AC62,$V62:$AE62),0)=2,IF($C63,RANK(AC62,$V62:$AE62),0)=3),25%),0),AN62)</f>
        <v>0</v>
      </c>
      <c r="AO63" s="33" cm="1">
        <f t="array" ref="AO63">IF($C63,IFERROR(_xlfn.IFS(IF($C63,RANK(AD62,$V62:$AE62),0)=1,50%,OR(IF($C63,RANK(AD62,$V62:$AE62),0)=2,IF($C63,RANK(AD62,$V62:$AE62),0)=3),25%),0),AO62)</f>
        <v>0.25</v>
      </c>
      <c r="AP63" s="33" cm="1">
        <f t="array" ref="AP63">IF($C63,IFERROR(_xlfn.IFS(IF($C63,RANK(AE62,$V62:$AE62),0)=1,50%,OR(IF($C63,RANK(AE62,$V62:$AE62),0)=2,IF($C63,RANK(AE62,$V62:$AE62),0)=3),25%),0),AP62)</f>
        <v>0</v>
      </c>
      <c r="AR63" s="33">
        <f t="shared" si="48"/>
        <v>0.25</v>
      </c>
      <c r="AS63" s="33">
        <f t="shared" si="39"/>
        <v>0</v>
      </c>
      <c r="AT63" s="33">
        <f t="shared" si="40"/>
        <v>0</v>
      </c>
      <c r="AU63" s="33">
        <f t="shared" si="41"/>
        <v>0</v>
      </c>
      <c r="AV63" s="33">
        <f t="shared" si="42"/>
        <v>0</v>
      </c>
      <c r="AW63" s="33">
        <f t="shared" si="43"/>
        <v>0</v>
      </c>
      <c r="AX63" s="33">
        <f t="shared" si="44"/>
        <v>0.5</v>
      </c>
      <c r="AY63" s="33">
        <f t="shared" si="45"/>
        <v>0</v>
      </c>
      <c r="AZ63" s="33">
        <f t="shared" si="46"/>
        <v>0.25</v>
      </c>
      <c r="BA63" s="33">
        <f t="shared" si="47"/>
        <v>0</v>
      </c>
      <c r="BC63" s="35">
        <f t="shared" si="33"/>
        <v>-7.9663034520647269E-3</v>
      </c>
      <c r="BD63" s="35">
        <f t="shared" si="23"/>
        <v>-6.6232356134636738E-3</v>
      </c>
      <c r="BE63" s="35">
        <f t="shared" si="24"/>
        <v>1.2973774441664698E-3</v>
      </c>
      <c r="BF63" s="35">
        <f t="shared" si="25"/>
        <v>-1.3874400166910106E-2</v>
      </c>
      <c r="BG63" s="35">
        <f t="shared" si="26"/>
        <v>-4.5719035743972958E-3</v>
      </c>
      <c r="BH63" s="35">
        <f t="shared" si="27"/>
        <v>1.2116742176799145E-2</v>
      </c>
      <c r="BI63" s="35">
        <f t="shared" si="28"/>
        <v>3.6626682538232203E-4</v>
      </c>
      <c r="BJ63" s="35">
        <f t="shared" si="29"/>
        <v>-3.0228084638637132E-3</v>
      </c>
      <c r="BK63" s="35">
        <f t="shared" si="30"/>
        <v>-9.2856389152684571E-3</v>
      </c>
      <c r="BL63" s="35">
        <f t="shared" si="31"/>
        <v>-4.3386136615880533E-3</v>
      </c>
      <c r="BM63" s="36"/>
      <c r="BN63" s="33"/>
      <c r="BO63" s="37"/>
    </row>
    <row r="64" spans="1:67" x14ac:dyDescent="0.25">
      <c r="A64" s="2">
        <f t="shared" si="22"/>
        <v>43914</v>
      </c>
      <c r="B64" s="2" t="b">
        <f t="shared" si="10"/>
        <v>0</v>
      </c>
      <c r="C64" s="2" t="b">
        <f t="shared" si="11"/>
        <v>0</v>
      </c>
      <c r="D64">
        <f>VLOOKUP($A64,index_level_solactive!$A:$B,2,0)</f>
        <v>94.19</v>
      </c>
      <c r="E64" s="31">
        <f t="shared" si="34"/>
        <v>1.1692176870747861E-3</v>
      </c>
      <c r="F64" s="56">
        <f t="shared" si="35"/>
        <v>-1.134577722461394E-4</v>
      </c>
      <c r="G64" s="32">
        <f t="shared" si="36"/>
        <v>4.3328326193233124E-2</v>
      </c>
      <c r="H64" s="33">
        <f t="shared" si="37"/>
        <v>94.146671673806765</v>
      </c>
      <c r="I64" s="31">
        <f t="shared" si="32"/>
        <v>1.2826754593210088E-3</v>
      </c>
      <c r="K64">
        <f>IFERROR(INDEX(data_sources!$A:$K,MATCH($A64,data_sources!$A:$A,0),MATCH(K$2,data_sources!$A$1:$K$1,0)),K63)</f>
        <v>108.06</v>
      </c>
      <c r="L64">
        <f>IFERROR(INDEX(data_sources!$A:$K,MATCH($A64,data_sources!$A:$A,0),MATCH(L$2,data_sources!$A$1:$K$1,0)),L63)</f>
        <v>90.39</v>
      </c>
      <c r="M64">
        <f>IFERROR(INDEX(data_sources!$A:$K,MATCH($A64,data_sources!$A:$A,0),MATCH(M$2,data_sources!$A$1:$K$1,0)),M63)</f>
        <v>109.04</v>
      </c>
      <c r="N64">
        <f>IFERROR(INDEX(data_sources!$A:$K,MATCH($A64,data_sources!$A:$A,0),MATCH(N$2,data_sources!$A$1:$K$1,0)),N63)</f>
        <v>96.07</v>
      </c>
      <c r="O64">
        <f>IFERROR(INDEX(data_sources!$A:$K,MATCH($A64,data_sources!$A:$A,0),MATCH(O$2,data_sources!$A$1:$K$1,0)),O63)</f>
        <v>96.47</v>
      </c>
      <c r="P64">
        <f>IFERROR(INDEX(data_sources!$A:$K,MATCH($A64,data_sources!$A:$A,0),MATCH(P$2,data_sources!$A$1:$K$1,0)),P63)</f>
        <v>96.51</v>
      </c>
      <c r="Q64">
        <f>IFERROR(INDEX(data_sources!$A:$K,MATCH($A64,data_sources!$A:$A,0),MATCH(Q$2,data_sources!$A$1:$K$1,0)),Q63)</f>
        <v>109.27</v>
      </c>
      <c r="R64">
        <f>IFERROR(INDEX(data_sources!$A:$K,MATCH($A64,data_sources!$A:$A,0),MATCH(R$2,data_sources!$A$1:$K$1,0)),R63)</f>
        <v>109.72</v>
      </c>
      <c r="S64">
        <f>IFERROR(INDEX(data_sources!$A:$K,MATCH($A64,data_sources!$A:$A,0),MATCH(S$2,data_sources!$A$1:$K$1,0)),S63)</f>
        <v>94.58</v>
      </c>
      <c r="T64">
        <f>IFERROR(INDEX(data_sources!$A:$K,MATCH($A64,data_sources!$A:$A,0),MATCH(T$2,data_sources!$A$1:$K$1,0)),T63)</f>
        <v>99.4</v>
      </c>
      <c r="V64" s="34">
        <f t="shared" si="0"/>
        <v>108060</v>
      </c>
      <c r="W64" s="34">
        <f t="shared" si="1"/>
        <v>90390</v>
      </c>
      <c r="X64" s="34">
        <f t="shared" si="2"/>
        <v>109040</v>
      </c>
      <c r="Y64" s="34">
        <f t="shared" si="3"/>
        <v>96070</v>
      </c>
      <c r="Z64" s="34">
        <f t="shared" si="4"/>
        <v>96470</v>
      </c>
      <c r="AA64" s="34">
        <f t="shared" si="5"/>
        <v>96510</v>
      </c>
      <c r="AB64" s="34">
        <f t="shared" si="6"/>
        <v>109270</v>
      </c>
      <c r="AC64" s="34">
        <f t="shared" si="7"/>
        <v>109720</v>
      </c>
      <c r="AD64" s="34">
        <f t="shared" si="8"/>
        <v>94580</v>
      </c>
      <c r="AE64" s="34">
        <f t="shared" si="9"/>
        <v>99400</v>
      </c>
      <c r="AG64" s="33" cm="1">
        <f t="array" ref="AG64">IF($C64,IFERROR(_xlfn.IFS(IF($C64,RANK(V63,$V63:$AE63),0)=1,50%,OR(IF($C64,RANK(V63,$V63:$AE63),0)=2,IF($C64,RANK(V63,$V63:$AE63),0)=3),25%),0),AG63)</f>
        <v>0.25</v>
      </c>
      <c r="AH64" s="33" cm="1">
        <f t="array" ref="AH64">IF($C64,IFERROR(_xlfn.IFS(IF($C64,RANK(W63,$V63:$AE63),0)=1,50%,OR(IF($C64,RANK(W63,$V63:$AE63),0)=2,IF($C64,RANK(W63,$V63:$AE63),0)=3),25%),0),AH63)</f>
        <v>0</v>
      </c>
      <c r="AI64" s="33" cm="1">
        <f t="array" ref="AI64">IF($C64,IFERROR(_xlfn.IFS(IF($C64,RANK(X63,$V63:$AE63),0)=1,50%,OR(IF($C64,RANK(X63,$V63:$AE63),0)=2,IF($C64,RANK(X63,$V63:$AE63),0)=3),25%),0),AI63)</f>
        <v>0</v>
      </c>
      <c r="AJ64" s="33" cm="1">
        <f t="array" ref="AJ64">IF($C64,IFERROR(_xlfn.IFS(IF($C64,RANK(Y63,$V63:$AE63),0)=1,50%,OR(IF($C64,RANK(Y63,$V63:$AE63),0)=2,IF($C64,RANK(Y63,$V63:$AE63),0)=3),25%),0),AJ63)</f>
        <v>0</v>
      </c>
      <c r="AK64" s="33" cm="1">
        <f t="array" ref="AK64">IF($C64,IFERROR(_xlfn.IFS(IF($C64,RANK(Z63,$V63:$AE63),0)=1,50%,OR(IF($C64,RANK(Z63,$V63:$AE63),0)=2,IF($C64,RANK(Z63,$V63:$AE63),0)=3),25%),0),AK63)</f>
        <v>0</v>
      </c>
      <c r="AL64" s="33" cm="1">
        <f t="array" ref="AL64">IF($C64,IFERROR(_xlfn.IFS(IF($C64,RANK(AA63,$V63:$AE63),0)=1,50%,OR(IF($C64,RANK(AA63,$V63:$AE63),0)=2,IF($C64,RANK(AA63,$V63:$AE63),0)=3),25%),0),AL63)</f>
        <v>0</v>
      </c>
      <c r="AM64" s="33" cm="1">
        <f t="array" ref="AM64">IF($C64,IFERROR(_xlfn.IFS(IF($C64,RANK(AB63,$V63:$AE63),0)=1,50%,OR(IF($C64,RANK(AB63,$V63:$AE63),0)=2,IF($C64,RANK(AB63,$V63:$AE63),0)=3),25%),0),AM63)</f>
        <v>0.5</v>
      </c>
      <c r="AN64" s="33" cm="1">
        <f t="array" ref="AN64">IF($C64,IFERROR(_xlfn.IFS(IF($C64,RANK(AC63,$V63:$AE63),0)=1,50%,OR(IF($C64,RANK(AC63,$V63:$AE63),0)=2,IF($C64,RANK(AC63,$V63:$AE63),0)=3),25%),0),AN63)</f>
        <v>0</v>
      </c>
      <c r="AO64" s="33" cm="1">
        <f t="array" ref="AO64">IF($C64,IFERROR(_xlfn.IFS(IF($C64,RANK(AD63,$V63:$AE63),0)=1,50%,OR(IF($C64,RANK(AD63,$V63:$AE63),0)=2,IF($C64,RANK(AD63,$V63:$AE63),0)=3),25%),0),AO63)</f>
        <v>0.25</v>
      </c>
      <c r="AP64" s="33" cm="1">
        <f t="array" ref="AP64">IF($C64,IFERROR(_xlfn.IFS(IF($C64,RANK(AE63,$V63:$AE63),0)=1,50%,OR(IF($C64,RANK(AE63,$V63:$AE63),0)=2,IF($C64,RANK(AE63,$V63:$AE63),0)=3),25%),0),AP63)</f>
        <v>0</v>
      </c>
      <c r="AR64" s="33">
        <f t="shared" si="48"/>
        <v>0.25</v>
      </c>
      <c r="AS64" s="33">
        <f t="shared" si="39"/>
        <v>0</v>
      </c>
      <c r="AT64" s="33">
        <f t="shared" si="40"/>
        <v>0</v>
      </c>
      <c r="AU64" s="33">
        <f t="shared" si="41"/>
        <v>0</v>
      </c>
      <c r="AV64" s="33">
        <f t="shared" si="42"/>
        <v>0</v>
      </c>
      <c r="AW64" s="33">
        <f t="shared" si="43"/>
        <v>0</v>
      </c>
      <c r="AX64" s="33">
        <f t="shared" si="44"/>
        <v>0.5</v>
      </c>
      <c r="AY64" s="33">
        <f t="shared" si="45"/>
        <v>0</v>
      </c>
      <c r="AZ64" s="33">
        <f t="shared" si="46"/>
        <v>0.25</v>
      </c>
      <c r="BA64" s="33">
        <f t="shared" si="47"/>
        <v>0</v>
      </c>
      <c r="BC64" s="35">
        <f t="shared" si="33"/>
        <v>-2.5844563411482335E-3</v>
      </c>
      <c r="BD64" s="35">
        <f t="shared" si="23"/>
        <v>-1.2023171931358601E-2</v>
      </c>
      <c r="BE64" s="35">
        <f t="shared" si="24"/>
        <v>9.1624248033319589E-3</v>
      </c>
      <c r="BF64" s="35">
        <f t="shared" si="25"/>
        <v>1.6291124510737331E-2</v>
      </c>
      <c r="BG64" s="35">
        <f t="shared" si="26"/>
        <v>6.9937369519832426E-3</v>
      </c>
      <c r="BH64" s="35">
        <f t="shared" si="27"/>
        <v>4.6845721424109144E-3</v>
      </c>
      <c r="BI64" s="35">
        <f t="shared" si="28"/>
        <v>1.8306636155607237E-4</v>
      </c>
      <c r="BJ64" s="35">
        <f t="shared" si="29"/>
        <v>8.0852627710399361E-3</v>
      </c>
      <c r="BK64" s="35">
        <f t="shared" si="30"/>
        <v>7.349025455320124E-3</v>
      </c>
      <c r="BL64" s="35">
        <f t="shared" si="31"/>
        <v>7.2963113092825438E-3</v>
      </c>
      <c r="BM64" s="36"/>
      <c r="BN64" s="33"/>
      <c r="BO64" s="37"/>
    </row>
    <row r="65" spans="1:67" x14ac:dyDescent="0.25">
      <c r="A65" s="2">
        <f t="shared" si="22"/>
        <v>43915</v>
      </c>
      <c r="B65" s="2" t="b">
        <f t="shared" si="10"/>
        <v>0</v>
      </c>
      <c r="C65" s="2" t="b">
        <f t="shared" si="11"/>
        <v>0</v>
      </c>
      <c r="D65">
        <f>VLOOKUP($A65,index_level_solactive!$A:$B,2,0)</f>
        <v>92.92</v>
      </c>
      <c r="E65" s="31">
        <f t="shared" si="34"/>
        <v>-1.3483384648051766E-2</v>
      </c>
      <c r="F65" s="56">
        <f t="shared" si="35"/>
        <v>-9.4884910098791408E-5</v>
      </c>
      <c r="G65" s="32">
        <f t="shared" si="36"/>
        <v>3.3811015227144026E-2</v>
      </c>
      <c r="H65" s="33">
        <f t="shared" si="37"/>
        <v>92.886188984772858</v>
      </c>
      <c r="I65" s="31">
        <f t="shared" si="32"/>
        <v>-1.3388499737953002E-2</v>
      </c>
      <c r="K65">
        <f>IFERROR(INDEX(data_sources!$A:$K,MATCH($A65,data_sources!$A:$A,0),MATCH(K$2,data_sources!$A$1:$K$1,0)),K64)</f>
        <v>106.09</v>
      </c>
      <c r="L65">
        <f>IFERROR(INDEX(data_sources!$A:$K,MATCH($A65,data_sources!$A:$A,0),MATCH(L$2,data_sources!$A$1:$K$1,0)),L64)</f>
        <v>89.65</v>
      </c>
      <c r="M65">
        <f>IFERROR(INDEX(data_sources!$A:$K,MATCH($A65,data_sources!$A:$A,0),MATCH(M$2,data_sources!$A$1:$K$1,0)),M64)</f>
        <v>109.68</v>
      </c>
      <c r="N65">
        <f>IFERROR(INDEX(data_sources!$A:$K,MATCH($A65,data_sources!$A:$A,0),MATCH(N$2,data_sources!$A$1:$K$1,0)),N64)</f>
        <v>96.22</v>
      </c>
      <c r="O65">
        <f>IFERROR(INDEX(data_sources!$A:$K,MATCH($A65,data_sources!$A:$A,0),MATCH(O$2,data_sources!$A$1:$K$1,0)),O64)</f>
        <v>98</v>
      </c>
      <c r="P65">
        <f>IFERROR(INDEX(data_sources!$A:$K,MATCH($A65,data_sources!$A:$A,0),MATCH(P$2,data_sources!$A$1:$K$1,0)),P64)</f>
        <v>95.09</v>
      </c>
      <c r="Q65">
        <f>IFERROR(INDEX(data_sources!$A:$K,MATCH($A65,data_sources!$A:$A,0),MATCH(Q$2,data_sources!$A$1:$K$1,0)),Q64)</f>
        <v>107.86</v>
      </c>
      <c r="R65">
        <f>IFERROR(INDEX(data_sources!$A:$K,MATCH($A65,data_sources!$A:$A,0),MATCH(R$2,data_sources!$A$1:$K$1,0)),R64)</f>
        <v>108.43</v>
      </c>
      <c r="S65">
        <f>IFERROR(INDEX(data_sources!$A:$K,MATCH($A65,data_sources!$A:$A,0),MATCH(S$2,data_sources!$A$1:$K$1,0)),S64)</f>
        <v>93.68</v>
      </c>
      <c r="T65">
        <f>IFERROR(INDEX(data_sources!$A:$K,MATCH($A65,data_sources!$A:$A,0),MATCH(T$2,data_sources!$A$1:$K$1,0)),T64)</f>
        <v>99.3</v>
      </c>
      <c r="V65" s="34">
        <f t="shared" si="0"/>
        <v>106090</v>
      </c>
      <c r="W65" s="34">
        <f t="shared" si="1"/>
        <v>89650</v>
      </c>
      <c r="X65" s="34">
        <f t="shared" si="2"/>
        <v>109680</v>
      </c>
      <c r="Y65" s="34">
        <f t="shared" si="3"/>
        <v>96220</v>
      </c>
      <c r="Z65" s="34">
        <f t="shared" si="4"/>
        <v>98000</v>
      </c>
      <c r="AA65" s="34">
        <f t="shared" si="5"/>
        <v>95090</v>
      </c>
      <c r="AB65" s="34">
        <f t="shared" si="6"/>
        <v>107860</v>
      </c>
      <c r="AC65" s="34">
        <f t="shared" si="7"/>
        <v>108430</v>
      </c>
      <c r="AD65" s="34">
        <f t="shared" si="8"/>
        <v>93680</v>
      </c>
      <c r="AE65" s="34">
        <f t="shared" si="9"/>
        <v>99300</v>
      </c>
      <c r="AG65" s="33" cm="1">
        <f t="array" ref="AG65">IF($C65,IFERROR(_xlfn.IFS(IF($C65,RANK(V64,$V64:$AE64),0)=1,50%,OR(IF($C65,RANK(V64,$V64:$AE64),0)=2,IF($C65,RANK(V64,$V64:$AE64),0)=3),25%),0),AG64)</f>
        <v>0.25</v>
      </c>
      <c r="AH65" s="33" cm="1">
        <f t="array" ref="AH65">IF($C65,IFERROR(_xlfn.IFS(IF($C65,RANK(W64,$V64:$AE64),0)=1,50%,OR(IF($C65,RANK(W64,$V64:$AE64),0)=2,IF($C65,RANK(W64,$V64:$AE64),0)=3),25%),0),AH64)</f>
        <v>0</v>
      </c>
      <c r="AI65" s="33" cm="1">
        <f t="array" ref="AI65">IF($C65,IFERROR(_xlfn.IFS(IF($C65,RANK(X64,$V64:$AE64),0)=1,50%,OR(IF($C65,RANK(X64,$V64:$AE64),0)=2,IF($C65,RANK(X64,$V64:$AE64),0)=3),25%),0),AI64)</f>
        <v>0</v>
      </c>
      <c r="AJ65" s="33" cm="1">
        <f t="array" ref="AJ65">IF($C65,IFERROR(_xlfn.IFS(IF($C65,RANK(Y64,$V64:$AE64),0)=1,50%,OR(IF($C65,RANK(Y64,$V64:$AE64),0)=2,IF($C65,RANK(Y64,$V64:$AE64),0)=3),25%),0),AJ64)</f>
        <v>0</v>
      </c>
      <c r="AK65" s="33" cm="1">
        <f t="array" ref="AK65">IF($C65,IFERROR(_xlfn.IFS(IF($C65,RANK(Z64,$V64:$AE64),0)=1,50%,OR(IF($C65,RANK(Z64,$V64:$AE64),0)=2,IF($C65,RANK(Z64,$V64:$AE64),0)=3),25%),0),AK64)</f>
        <v>0</v>
      </c>
      <c r="AL65" s="33" cm="1">
        <f t="array" ref="AL65">IF($C65,IFERROR(_xlfn.IFS(IF($C65,RANK(AA64,$V64:$AE64),0)=1,50%,OR(IF($C65,RANK(AA64,$V64:$AE64),0)=2,IF($C65,RANK(AA64,$V64:$AE64),0)=3),25%),0),AL64)</f>
        <v>0</v>
      </c>
      <c r="AM65" s="33" cm="1">
        <f t="array" ref="AM65">IF($C65,IFERROR(_xlfn.IFS(IF($C65,RANK(AB64,$V64:$AE64),0)=1,50%,OR(IF($C65,RANK(AB64,$V64:$AE64),0)=2,IF($C65,RANK(AB64,$V64:$AE64),0)=3),25%),0),AM64)</f>
        <v>0.5</v>
      </c>
      <c r="AN65" s="33" cm="1">
        <f t="array" ref="AN65">IF($C65,IFERROR(_xlfn.IFS(IF($C65,RANK(AC64,$V64:$AE64),0)=1,50%,OR(IF($C65,RANK(AC64,$V64:$AE64),0)=2,IF($C65,RANK(AC64,$V64:$AE64),0)=3),25%),0),AN64)</f>
        <v>0</v>
      </c>
      <c r="AO65" s="33" cm="1">
        <f t="array" ref="AO65">IF($C65,IFERROR(_xlfn.IFS(IF($C65,RANK(AD64,$V64:$AE64),0)=1,50%,OR(IF($C65,RANK(AD64,$V64:$AE64),0)=2,IF($C65,RANK(AD64,$V64:$AE64),0)=3),25%),0),AO64)</f>
        <v>0.25</v>
      </c>
      <c r="AP65" s="33" cm="1">
        <f t="array" ref="AP65">IF($C65,IFERROR(_xlfn.IFS(IF($C65,RANK(AE64,$V64:$AE64),0)=1,50%,OR(IF($C65,RANK(AE64,$V64:$AE64),0)=2,IF($C65,RANK(AE64,$V64:$AE64),0)=3),25%),0),AP64)</f>
        <v>0</v>
      </c>
      <c r="AR65" s="33">
        <f t="shared" si="48"/>
        <v>0.25</v>
      </c>
      <c r="AS65" s="33">
        <f t="shared" si="39"/>
        <v>0</v>
      </c>
      <c r="AT65" s="33">
        <f t="shared" si="40"/>
        <v>0</v>
      </c>
      <c r="AU65" s="33">
        <f t="shared" si="41"/>
        <v>0</v>
      </c>
      <c r="AV65" s="33">
        <f t="shared" si="42"/>
        <v>0</v>
      </c>
      <c r="AW65" s="33">
        <f t="shared" si="43"/>
        <v>0</v>
      </c>
      <c r="AX65" s="33">
        <f t="shared" si="44"/>
        <v>0.5</v>
      </c>
      <c r="AY65" s="33">
        <f t="shared" si="45"/>
        <v>0</v>
      </c>
      <c r="AZ65" s="33">
        <f t="shared" si="46"/>
        <v>0.25</v>
      </c>
      <c r="BA65" s="33">
        <f t="shared" si="47"/>
        <v>0</v>
      </c>
      <c r="BC65" s="35">
        <f t="shared" si="33"/>
        <v>-1.8230612622617048E-2</v>
      </c>
      <c r="BD65" s="35">
        <f t="shared" si="23"/>
        <v>-8.1867463214956304E-3</v>
      </c>
      <c r="BE65" s="35">
        <f t="shared" si="24"/>
        <v>5.8694057226706953E-3</v>
      </c>
      <c r="BF65" s="35">
        <f t="shared" si="25"/>
        <v>1.5613615072342935E-3</v>
      </c>
      <c r="BG65" s="35">
        <f t="shared" si="26"/>
        <v>1.5859852803980612E-2</v>
      </c>
      <c r="BH65" s="35">
        <f t="shared" si="27"/>
        <v>-1.4713501191586431E-2</v>
      </c>
      <c r="BI65" s="35">
        <f t="shared" si="28"/>
        <v>-1.2903816235014132E-2</v>
      </c>
      <c r="BJ65" s="35">
        <f t="shared" si="29"/>
        <v>-1.1757200145825708E-2</v>
      </c>
      <c r="BK65" s="35">
        <f t="shared" si="30"/>
        <v>-9.5157538591666979E-3</v>
      </c>
      <c r="BL65" s="35">
        <f t="shared" si="31"/>
        <v>-1.006036217303885E-3</v>
      </c>
      <c r="BM65" s="36"/>
      <c r="BN65" s="33"/>
      <c r="BO65" s="37"/>
    </row>
    <row r="66" spans="1:67" x14ac:dyDescent="0.25">
      <c r="A66" s="2">
        <f t="shared" si="22"/>
        <v>43916</v>
      </c>
      <c r="B66" s="2" t="b">
        <f t="shared" si="10"/>
        <v>0</v>
      </c>
      <c r="C66" s="2" t="b">
        <f t="shared" si="11"/>
        <v>0</v>
      </c>
      <c r="D66">
        <f>VLOOKUP($A66,index_level_solactive!$A:$B,2,0)</f>
        <v>92.75</v>
      </c>
      <c r="E66" s="31">
        <f t="shared" si="34"/>
        <v>-1.8295307791649229E-3</v>
      </c>
      <c r="F66" s="56">
        <f t="shared" si="35"/>
        <v>7.8102415906888822E-6</v>
      </c>
      <c r="G66" s="32">
        <f t="shared" si="36"/>
        <v>3.4474620510522413E-2</v>
      </c>
      <c r="H66" s="33">
        <f t="shared" si="37"/>
        <v>92.715525379489478</v>
      </c>
      <c r="I66" s="31">
        <f t="shared" si="32"/>
        <v>-1.837341020755584E-3</v>
      </c>
      <c r="K66">
        <f>IFERROR(INDEX(data_sources!$A:$K,MATCH($A66,data_sources!$A:$A,0),MATCH(K$2,data_sources!$A$1:$K$1,0)),K65)</f>
        <v>105.29</v>
      </c>
      <c r="L66">
        <f>IFERROR(INDEX(data_sources!$A:$K,MATCH($A66,data_sources!$A:$A,0),MATCH(L$2,data_sources!$A$1:$K$1,0)),L65)</f>
        <v>88.34</v>
      </c>
      <c r="M66">
        <f>IFERROR(INDEX(data_sources!$A:$K,MATCH($A66,data_sources!$A:$A,0),MATCH(M$2,data_sources!$A$1:$K$1,0)),M65)</f>
        <v>108.44</v>
      </c>
      <c r="N66">
        <f>IFERROR(INDEX(data_sources!$A:$K,MATCH($A66,data_sources!$A:$A,0),MATCH(N$2,data_sources!$A$1:$K$1,0)),N65)</f>
        <v>96.72</v>
      </c>
      <c r="O66">
        <f>IFERROR(INDEX(data_sources!$A:$K,MATCH($A66,data_sources!$A:$A,0),MATCH(O$2,data_sources!$A$1:$K$1,0)),O65)</f>
        <v>97.95</v>
      </c>
      <c r="P66">
        <f>IFERROR(INDEX(data_sources!$A:$K,MATCH($A66,data_sources!$A:$A,0),MATCH(P$2,data_sources!$A$1:$K$1,0)),P65)</f>
        <v>94.87</v>
      </c>
      <c r="Q66">
        <f>IFERROR(INDEX(data_sources!$A:$K,MATCH($A66,data_sources!$A:$A,0),MATCH(Q$2,data_sources!$A$1:$K$1,0)),Q65)</f>
        <v>108.02</v>
      </c>
      <c r="R66">
        <f>IFERROR(INDEX(data_sources!$A:$K,MATCH($A66,data_sources!$A:$A,0),MATCH(R$2,data_sources!$A$1:$K$1,0)),R65)</f>
        <v>108.44</v>
      </c>
      <c r="S66">
        <f>IFERROR(INDEX(data_sources!$A:$K,MATCH($A66,data_sources!$A:$A,0),MATCH(S$2,data_sources!$A$1:$K$1,0)),S65)</f>
        <v>93.42</v>
      </c>
      <c r="T66">
        <f>IFERROR(INDEX(data_sources!$A:$K,MATCH($A66,data_sources!$A:$A,0),MATCH(T$2,data_sources!$A$1:$K$1,0)),T65)</f>
        <v>100.56</v>
      </c>
      <c r="V66" s="34">
        <f t="shared" si="0"/>
        <v>105290</v>
      </c>
      <c r="W66" s="34">
        <f t="shared" si="1"/>
        <v>88340</v>
      </c>
      <c r="X66" s="34">
        <f t="shared" si="2"/>
        <v>108440</v>
      </c>
      <c r="Y66" s="34">
        <f t="shared" si="3"/>
        <v>96720</v>
      </c>
      <c r="Z66" s="34">
        <f t="shared" si="4"/>
        <v>97950</v>
      </c>
      <c r="AA66" s="34">
        <f t="shared" si="5"/>
        <v>94870</v>
      </c>
      <c r="AB66" s="34">
        <f t="shared" si="6"/>
        <v>108020</v>
      </c>
      <c r="AC66" s="34">
        <f t="shared" si="7"/>
        <v>108440</v>
      </c>
      <c r="AD66" s="34">
        <f t="shared" si="8"/>
        <v>93420</v>
      </c>
      <c r="AE66" s="34">
        <f t="shared" si="9"/>
        <v>100560</v>
      </c>
      <c r="AG66" s="33" cm="1">
        <f t="array" ref="AG66">IF($C66,IFERROR(_xlfn.IFS(IF($C66,RANK(V65,$V65:$AE65),0)=1,50%,OR(IF($C66,RANK(V65,$V65:$AE65),0)=2,IF($C66,RANK(V65,$V65:$AE65),0)=3),25%),0),AG65)</f>
        <v>0.25</v>
      </c>
      <c r="AH66" s="33" cm="1">
        <f t="array" ref="AH66">IF($C66,IFERROR(_xlfn.IFS(IF($C66,RANK(W65,$V65:$AE65),0)=1,50%,OR(IF($C66,RANK(W65,$V65:$AE65),0)=2,IF($C66,RANK(W65,$V65:$AE65),0)=3),25%),0),AH65)</f>
        <v>0</v>
      </c>
      <c r="AI66" s="33" cm="1">
        <f t="array" ref="AI66">IF($C66,IFERROR(_xlfn.IFS(IF($C66,RANK(X65,$V65:$AE65),0)=1,50%,OR(IF($C66,RANK(X65,$V65:$AE65),0)=2,IF($C66,RANK(X65,$V65:$AE65),0)=3),25%),0),AI65)</f>
        <v>0</v>
      </c>
      <c r="AJ66" s="33" cm="1">
        <f t="array" ref="AJ66">IF($C66,IFERROR(_xlfn.IFS(IF($C66,RANK(Y65,$V65:$AE65),0)=1,50%,OR(IF($C66,RANK(Y65,$V65:$AE65),0)=2,IF($C66,RANK(Y65,$V65:$AE65),0)=3),25%),0),AJ65)</f>
        <v>0</v>
      </c>
      <c r="AK66" s="33" cm="1">
        <f t="array" ref="AK66">IF($C66,IFERROR(_xlfn.IFS(IF($C66,RANK(Z65,$V65:$AE65),0)=1,50%,OR(IF($C66,RANK(Z65,$V65:$AE65),0)=2,IF($C66,RANK(Z65,$V65:$AE65),0)=3),25%),0),AK65)</f>
        <v>0</v>
      </c>
      <c r="AL66" s="33" cm="1">
        <f t="array" ref="AL66">IF($C66,IFERROR(_xlfn.IFS(IF($C66,RANK(AA65,$V65:$AE65),0)=1,50%,OR(IF($C66,RANK(AA65,$V65:$AE65),0)=2,IF($C66,RANK(AA65,$V65:$AE65),0)=3),25%),0),AL65)</f>
        <v>0</v>
      </c>
      <c r="AM66" s="33" cm="1">
        <f t="array" ref="AM66">IF($C66,IFERROR(_xlfn.IFS(IF($C66,RANK(AB65,$V65:$AE65),0)=1,50%,OR(IF($C66,RANK(AB65,$V65:$AE65),0)=2,IF($C66,RANK(AB65,$V65:$AE65),0)=3),25%),0),AM65)</f>
        <v>0.5</v>
      </c>
      <c r="AN66" s="33" cm="1">
        <f t="array" ref="AN66">IF($C66,IFERROR(_xlfn.IFS(IF($C66,RANK(AC65,$V65:$AE65),0)=1,50%,OR(IF($C66,RANK(AC65,$V65:$AE65),0)=2,IF($C66,RANK(AC65,$V65:$AE65),0)=3),25%),0),AN65)</f>
        <v>0</v>
      </c>
      <c r="AO66" s="33" cm="1">
        <f t="array" ref="AO66">IF($C66,IFERROR(_xlfn.IFS(IF($C66,RANK(AD65,$V65:$AE65),0)=1,50%,OR(IF($C66,RANK(AD65,$V65:$AE65),0)=2,IF($C66,RANK(AD65,$V65:$AE65),0)=3),25%),0),AO65)</f>
        <v>0.25</v>
      </c>
      <c r="AP66" s="33" cm="1">
        <f t="array" ref="AP66">IF($C66,IFERROR(_xlfn.IFS(IF($C66,RANK(AE65,$V65:$AE65),0)=1,50%,OR(IF($C66,RANK(AE65,$V65:$AE65),0)=2,IF($C66,RANK(AE65,$V65:$AE65),0)=3),25%),0),AP65)</f>
        <v>0</v>
      </c>
      <c r="AR66" s="33">
        <f t="shared" si="48"/>
        <v>0.25</v>
      </c>
      <c r="AS66" s="33">
        <f t="shared" si="39"/>
        <v>0</v>
      </c>
      <c r="AT66" s="33">
        <f t="shared" si="40"/>
        <v>0</v>
      </c>
      <c r="AU66" s="33">
        <f t="shared" si="41"/>
        <v>0</v>
      </c>
      <c r="AV66" s="33">
        <f t="shared" si="42"/>
        <v>0</v>
      </c>
      <c r="AW66" s="33">
        <f t="shared" si="43"/>
        <v>0</v>
      </c>
      <c r="AX66" s="33">
        <f t="shared" si="44"/>
        <v>0.5</v>
      </c>
      <c r="AY66" s="33">
        <f t="shared" si="45"/>
        <v>0</v>
      </c>
      <c r="AZ66" s="33">
        <f t="shared" si="46"/>
        <v>0.25</v>
      </c>
      <c r="BA66" s="33">
        <f t="shared" si="47"/>
        <v>0</v>
      </c>
      <c r="BC66" s="35">
        <f t="shared" si="33"/>
        <v>-7.5407672730699593E-3</v>
      </c>
      <c r="BD66" s="35">
        <f t="shared" si="23"/>
        <v>-1.4612381483547154E-2</v>
      </c>
      <c r="BE66" s="35">
        <f t="shared" si="24"/>
        <v>-1.1305616338439184E-2</v>
      </c>
      <c r="BF66" s="35">
        <f t="shared" si="25"/>
        <v>5.1964248596965135E-3</v>
      </c>
      <c r="BG66" s="35">
        <f t="shared" si="26"/>
        <v>-5.1020408163260367E-4</v>
      </c>
      <c r="BH66" s="35">
        <f t="shared" si="27"/>
        <v>-2.3135976443369177E-3</v>
      </c>
      <c r="BI66" s="35">
        <f t="shared" si="28"/>
        <v>1.4834044131279978E-3</v>
      </c>
      <c r="BJ66" s="35">
        <f t="shared" si="29"/>
        <v>9.2225398874656861E-5</v>
      </c>
      <c r="BK66" s="35">
        <f t="shared" si="30"/>
        <v>-2.7754056362083723E-3</v>
      </c>
      <c r="BL66" s="35">
        <f t="shared" si="31"/>
        <v>1.2688821752265822E-2</v>
      </c>
      <c r="BM66" s="36"/>
      <c r="BN66" s="33"/>
      <c r="BO66" s="37"/>
    </row>
    <row r="67" spans="1:67" x14ac:dyDescent="0.25">
      <c r="A67" s="2">
        <f t="shared" si="22"/>
        <v>43917</v>
      </c>
      <c r="B67" s="2" t="b">
        <f t="shared" si="10"/>
        <v>0</v>
      </c>
      <c r="C67" s="2" t="b">
        <f t="shared" si="11"/>
        <v>0</v>
      </c>
      <c r="D67">
        <f>VLOOKUP($A67,index_level_solactive!$A:$B,2,0)</f>
        <v>93</v>
      </c>
      <c r="E67" s="31">
        <f t="shared" si="34"/>
        <v>2.6954177897573484E-3</v>
      </c>
      <c r="F67" s="56">
        <f t="shared" si="35"/>
        <v>-1.652272584506953E-5</v>
      </c>
      <c r="G67" s="32">
        <f t="shared" si="36"/>
        <v>3.3035630808527117E-2</v>
      </c>
      <c r="H67" s="33">
        <f t="shared" si="37"/>
        <v>92.966964369191473</v>
      </c>
      <c r="I67" s="31">
        <f t="shared" si="32"/>
        <v>2.7119405156023069E-3</v>
      </c>
      <c r="K67">
        <f>IFERROR(INDEX(data_sources!$A:$K,MATCH($A67,data_sources!$A:$A,0),MATCH(K$2,data_sources!$A$1:$K$1,0)),K66)</f>
        <v>105.31</v>
      </c>
      <c r="L67">
        <f>IFERROR(INDEX(data_sources!$A:$K,MATCH($A67,data_sources!$A:$A,0),MATCH(L$2,data_sources!$A$1:$K$1,0)),L66)</f>
        <v>89.24</v>
      </c>
      <c r="M67">
        <f>IFERROR(INDEX(data_sources!$A:$K,MATCH($A67,data_sources!$A:$A,0),MATCH(M$2,data_sources!$A$1:$K$1,0)),M66)</f>
        <v>107.44</v>
      </c>
      <c r="N67">
        <f>IFERROR(INDEX(data_sources!$A:$K,MATCH($A67,data_sources!$A:$A,0),MATCH(N$2,data_sources!$A$1:$K$1,0)),N66)</f>
        <v>96.94</v>
      </c>
      <c r="O67">
        <f>IFERROR(INDEX(data_sources!$A:$K,MATCH($A67,data_sources!$A:$A,0),MATCH(O$2,data_sources!$A$1:$K$1,0)),O66)</f>
        <v>98.45</v>
      </c>
      <c r="P67">
        <f>IFERROR(INDEX(data_sources!$A:$K,MATCH($A67,data_sources!$A:$A,0),MATCH(P$2,data_sources!$A$1:$K$1,0)),P66)</f>
        <v>94.14</v>
      </c>
      <c r="Q67">
        <f>IFERROR(INDEX(data_sources!$A:$K,MATCH($A67,data_sources!$A:$A,0),MATCH(Q$2,data_sources!$A$1:$K$1,0)),Q66)</f>
        <v>108.48</v>
      </c>
      <c r="R67">
        <f>IFERROR(INDEX(data_sources!$A:$K,MATCH($A67,data_sources!$A:$A,0),MATCH(R$2,data_sources!$A$1:$K$1,0)),R66)</f>
        <v>108.4</v>
      </c>
      <c r="S67">
        <f>IFERROR(INDEX(data_sources!$A:$K,MATCH($A67,data_sources!$A:$A,0),MATCH(S$2,data_sources!$A$1:$K$1,0)),S66)</f>
        <v>93.62</v>
      </c>
      <c r="T67">
        <f>IFERROR(INDEX(data_sources!$A:$K,MATCH($A67,data_sources!$A:$A,0),MATCH(T$2,data_sources!$A$1:$K$1,0)),T66)</f>
        <v>100.23</v>
      </c>
      <c r="V67" s="34">
        <f t="shared" ref="V67:V130" si="49">K67*shares_outstanding</f>
        <v>105310</v>
      </c>
      <c r="W67" s="34">
        <f t="shared" ref="W67:W130" si="50">L67*shares_outstanding</f>
        <v>89240</v>
      </c>
      <c r="X67" s="34">
        <f t="shared" ref="X67:X130" si="51">M67*shares_outstanding</f>
        <v>107440</v>
      </c>
      <c r="Y67" s="34">
        <f t="shared" ref="Y67:Y130" si="52">N67*shares_outstanding</f>
        <v>96940</v>
      </c>
      <c r="Z67" s="34">
        <f t="shared" ref="Z67:Z130" si="53">O67*shares_outstanding</f>
        <v>98450</v>
      </c>
      <c r="AA67" s="34">
        <f t="shared" ref="AA67:AA130" si="54">P67*shares_outstanding</f>
        <v>94140</v>
      </c>
      <c r="AB67" s="34">
        <f t="shared" ref="AB67:AB130" si="55">Q67*shares_outstanding</f>
        <v>108480</v>
      </c>
      <c r="AC67" s="34">
        <f t="shared" ref="AC67:AC130" si="56">R67*shares_outstanding</f>
        <v>108400</v>
      </c>
      <c r="AD67" s="34">
        <f t="shared" ref="AD67:AD130" si="57">S67*shares_outstanding</f>
        <v>93620</v>
      </c>
      <c r="AE67" s="34">
        <f t="shared" ref="AE67:AE130" si="58">T67*shares_outstanding</f>
        <v>100230</v>
      </c>
      <c r="AG67" s="33" cm="1">
        <f t="array" ref="AG67">IF($C67,IFERROR(_xlfn.IFS(IF($C67,RANK(V66,$V66:$AE66),0)=1,50%,OR(IF($C67,RANK(V66,$V66:$AE66),0)=2,IF($C67,RANK(V66,$V66:$AE66),0)=3),25%),0),AG66)</f>
        <v>0.25</v>
      </c>
      <c r="AH67" s="33" cm="1">
        <f t="array" ref="AH67">IF($C67,IFERROR(_xlfn.IFS(IF($C67,RANK(W66,$V66:$AE66),0)=1,50%,OR(IF($C67,RANK(W66,$V66:$AE66),0)=2,IF($C67,RANK(W66,$V66:$AE66),0)=3),25%),0),AH66)</f>
        <v>0</v>
      </c>
      <c r="AI67" s="33" cm="1">
        <f t="array" ref="AI67">IF($C67,IFERROR(_xlfn.IFS(IF($C67,RANK(X66,$V66:$AE66),0)=1,50%,OR(IF($C67,RANK(X66,$V66:$AE66),0)=2,IF($C67,RANK(X66,$V66:$AE66),0)=3),25%),0),AI66)</f>
        <v>0</v>
      </c>
      <c r="AJ67" s="33" cm="1">
        <f t="array" ref="AJ67">IF($C67,IFERROR(_xlfn.IFS(IF($C67,RANK(Y66,$V66:$AE66),0)=1,50%,OR(IF($C67,RANK(Y66,$V66:$AE66),0)=2,IF($C67,RANK(Y66,$V66:$AE66),0)=3),25%),0),AJ66)</f>
        <v>0</v>
      </c>
      <c r="AK67" s="33" cm="1">
        <f t="array" ref="AK67">IF($C67,IFERROR(_xlfn.IFS(IF($C67,RANK(Z66,$V66:$AE66),0)=1,50%,OR(IF($C67,RANK(Z66,$V66:$AE66),0)=2,IF($C67,RANK(Z66,$V66:$AE66),0)=3),25%),0),AK66)</f>
        <v>0</v>
      </c>
      <c r="AL67" s="33" cm="1">
        <f t="array" ref="AL67">IF($C67,IFERROR(_xlfn.IFS(IF($C67,RANK(AA66,$V66:$AE66),0)=1,50%,OR(IF($C67,RANK(AA66,$V66:$AE66),0)=2,IF($C67,RANK(AA66,$V66:$AE66),0)=3),25%),0),AL66)</f>
        <v>0</v>
      </c>
      <c r="AM67" s="33" cm="1">
        <f t="array" ref="AM67">IF($C67,IFERROR(_xlfn.IFS(IF($C67,RANK(AB66,$V66:$AE66),0)=1,50%,OR(IF($C67,RANK(AB66,$V66:$AE66),0)=2,IF($C67,RANK(AB66,$V66:$AE66),0)=3),25%),0),AM66)</f>
        <v>0.5</v>
      </c>
      <c r="AN67" s="33" cm="1">
        <f t="array" ref="AN67">IF($C67,IFERROR(_xlfn.IFS(IF($C67,RANK(AC66,$V66:$AE66),0)=1,50%,OR(IF($C67,RANK(AC66,$V66:$AE66),0)=2,IF($C67,RANK(AC66,$V66:$AE66),0)=3),25%),0),AN66)</f>
        <v>0</v>
      </c>
      <c r="AO67" s="33" cm="1">
        <f t="array" ref="AO67">IF($C67,IFERROR(_xlfn.IFS(IF($C67,RANK(AD66,$V66:$AE66),0)=1,50%,OR(IF($C67,RANK(AD66,$V66:$AE66),0)=2,IF($C67,RANK(AD66,$V66:$AE66),0)=3),25%),0),AO66)</f>
        <v>0.25</v>
      </c>
      <c r="AP67" s="33" cm="1">
        <f t="array" ref="AP67">IF($C67,IFERROR(_xlfn.IFS(IF($C67,RANK(AE66,$V66:$AE66),0)=1,50%,OR(IF($C67,RANK(AE66,$V66:$AE66),0)=2,IF($C67,RANK(AE66,$V66:$AE66),0)=3),25%),0),AP66)</f>
        <v>0</v>
      </c>
      <c r="AR67" s="33">
        <f t="shared" si="48"/>
        <v>0.25</v>
      </c>
      <c r="AS67" s="33">
        <f t="shared" si="39"/>
        <v>0</v>
      </c>
      <c r="AT67" s="33">
        <f t="shared" si="40"/>
        <v>0</v>
      </c>
      <c r="AU67" s="33">
        <f t="shared" si="41"/>
        <v>0</v>
      </c>
      <c r="AV67" s="33">
        <f t="shared" si="42"/>
        <v>0</v>
      </c>
      <c r="AW67" s="33">
        <f t="shared" si="43"/>
        <v>0</v>
      </c>
      <c r="AX67" s="33">
        <f t="shared" si="44"/>
        <v>0.5</v>
      </c>
      <c r="AY67" s="33">
        <f t="shared" si="45"/>
        <v>0</v>
      </c>
      <c r="AZ67" s="33">
        <f t="shared" si="46"/>
        <v>0.25</v>
      </c>
      <c r="BA67" s="33">
        <f t="shared" si="47"/>
        <v>0</v>
      </c>
      <c r="BC67" s="35">
        <f t="shared" si="33"/>
        <v>1.8995156235157573E-4</v>
      </c>
      <c r="BD67" s="35">
        <f t="shared" si="23"/>
        <v>1.0187910346388884E-2</v>
      </c>
      <c r="BE67" s="35">
        <f t="shared" si="24"/>
        <v>-9.2216894135005445E-3</v>
      </c>
      <c r="BF67" s="35">
        <f t="shared" si="25"/>
        <v>2.27460711331684E-3</v>
      </c>
      <c r="BG67" s="35">
        <f t="shared" si="26"/>
        <v>5.1046452271568121E-3</v>
      </c>
      <c r="BH67" s="35">
        <f t="shared" si="27"/>
        <v>-7.6947401707599949E-3</v>
      </c>
      <c r="BI67" s="35">
        <f t="shared" si="28"/>
        <v>4.2584706535826466E-3</v>
      </c>
      <c r="BJ67" s="35">
        <f t="shared" si="29"/>
        <v>-3.6886757653997737E-4</v>
      </c>
      <c r="BK67" s="35">
        <f t="shared" si="30"/>
        <v>2.1408691928923584E-3</v>
      </c>
      <c r="BL67" s="35">
        <f t="shared" si="31"/>
        <v>-3.2816229116945372E-3</v>
      </c>
      <c r="BM67" s="36"/>
      <c r="BN67" s="33"/>
      <c r="BO67" s="37"/>
    </row>
    <row r="68" spans="1:67" x14ac:dyDescent="0.25">
      <c r="A68" s="2">
        <f t="shared" si="22"/>
        <v>43920</v>
      </c>
      <c r="B68" s="2" t="b">
        <f t="shared" ref="B68:B131" si="59">IFERROR(NOT(MONTH(A68)=MONTH(A69)),FALSE)</f>
        <v>0</v>
      </c>
      <c r="C68" s="2" t="b">
        <f t="shared" ref="C68:C131" si="60">IFERROR(NOT(MONTH(A67)=MONTH(A68)),FALSE)</f>
        <v>0</v>
      </c>
      <c r="D68">
        <f>VLOOKUP($A68,index_level_solactive!$A:$B,2,0)</f>
        <v>93.24</v>
      </c>
      <c r="E68" s="31">
        <f t="shared" si="34"/>
        <v>2.5806451612901959E-3</v>
      </c>
      <c r="F68" s="56">
        <f t="shared" si="35"/>
        <v>2.7563582623013616E-5</v>
      </c>
      <c r="G68" s="32">
        <f t="shared" si="36"/>
        <v>3.5683386652934246E-2</v>
      </c>
      <c r="H68" s="33">
        <f t="shared" si="37"/>
        <v>93.204316613347061</v>
      </c>
      <c r="I68" s="31">
        <f t="shared" si="32"/>
        <v>2.5530815786671823E-3</v>
      </c>
      <c r="K68">
        <f>IFERROR(INDEX(data_sources!$A:$K,MATCH($A68,data_sources!$A:$A,0),MATCH(K$2,data_sources!$A$1:$K$1,0)),K67)</f>
        <v>104.6</v>
      </c>
      <c r="L68">
        <f>IFERROR(INDEX(data_sources!$A:$K,MATCH($A68,data_sources!$A:$A,0),MATCH(L$2,data_sources!$A$1:$K$1,0)),L67)</f>
        <v>90.69</v>
      </c>
      <c r="M68">
        <f>IFERROR(INDEX(data_sources!$A:$K,MATCH($A68,data_sources!$A:$A,0),MATCH(M$2,data_sources!$A$1:$K$1,0)),M67)</f>
        <v>108.95</v>
      </c>
      <c r="N68">
        <f>IFERROR(INDEX(data_sources!$A:$K,MATCH($A68,data_sources!$A:$A,0),MATCH(N$2,data_sources!$A$1:$K$1,0)),N67)</f>
        <v>96.55</v>
      </c>
      <c r="O68">
        <f>IFERROR(INDEX(data_sources!$A:$K,MATCH($A68,data_sources!$A:$A,0),MATCH(O$2,data_sources!$A$1:$K$1,0)),O67)</f>
        <v>99.49</v>
      </c>
      <c r="P68">
        <f>IFERROR(INDEX(data_sources!$A:$K,MATCH($A68,data_sources!$A:$A,0),MATCH(P$2,data_sources!$A$1:$K$1,0)),P67)</f>
        <v>95.37</v>
      </c>
      <c r="Q68">
        <f>IFERROR(INDEX(data_sources!$A:$K,MATCH($A68,data_sources!$A:$A,0),MATCH(Q$2,data_sources!$A$1:$K$1,0)),Q67)</f>
        <v>109.22</v>
      </c>
      <c r="R68">
        <f>IFERROR(INDEX(data_sources!$A:$K,MATCH($A68,data_sources!$A:$A,0),MATCH(R$2,data_sources!$A$1:$K$1,0)),R67)</f>
        <v>109.02</v>
      </c>
      <c r="S68">
        <f>IFERROR(INDEX(data_sources!$A:$K,MATCH($A68,data_sources!$A:$A,0),MATCH(S$2,data_sources!$A$1:$K$1,0)),S67)</f>
        <v>93.93</v>
      </c>
      <c r="T68">
        <f>IFERROR(INDEX(data_sources!$A:$K,MATCH($A68,data_sources!$A:$A,0),MATCH(T$2,data_sources!$A$1:$K$1,0)),T67)</f>
        <v>101.72</v>
      </c>
      <c r="V68" s="34">
        <f t="shared" si="49"/>
        <v>104600</v>
      </c>
      <c r="W68" s="34">
        <f t="shared" si="50"/>
        <v>90690</v>
      </c>
      <c r="X68" s="34">
        <f t="shared" si="51"/>
        <v>108950</v>
      </c>
      <c r="Y68" s="34">
        <f t="shared" si="52"/>
        <v>96550</v>
      </c>
      <c r="Z68" s="34">
        <f t="shared" si="53"/>
        <v>99490</v>
      </c>
      <c r="AA68" s="34">
        <f t="shared" si="54"/>
        <v>95370</v>
      </c>
      <c r="AB68" s="34">
        <f t="shared" si="55"/>
        <v>109220</v>
      </c>
      <c r="AC68" s="34">
        <f t="shared" si="56"/>
        <v>109020</v>
      </c>
      <c r="AD68" s="34">
        <f t="shared" si="57"/>
        <v>93930</v>
      </c>
      <c r="AE68" s="34">
        <f t="shared" si="58"/>
        <v>101720</v>
      </c>
      <c r="AG68" s="33" cm="1">
        <f t="array" ref="AG68">IF($C68,IFERROR(_xlfn.IFS(IF($C68,RANK(V67,$V67:$AE67),0)=1,50%,OR(IF($C68,RANK(V67,$V67:$AE67),0)=2,IF($C68,RANK(V67,$V67:$AE67),0)=3),25%),0),AG67)</f>
        <v>0.25</v>
      </c>
      <c r="AH68" s="33" cm="1">
        <f t="array" ref="AH68">IF($C68,IFERROR(_xlfn.IFS(IF($C68,RANK(W67,$V67:$AE67),0)=1,50%,OR(IF($C68,RANK(W67,$V67:$AE67),0)=2,IF($C68,RANK(W67,$V67:$AE67),0)=3),25%),0),AH67)</f>
        <v>0</v>
      </c>
      <c r="AI68" s="33" cm="1">
        <f t="array" ref="AI68">IF($C68,IFERROR(_xlfn.IFS(IF($C68,RANK(X67,$V67:$AE67),0)=1,50%,OR(IF($C68,RANK(X67,$V67:$AE67),0)=2,IF($C68,RANK(X67,$V67:$AE67),0)=3),25%),0),AI67)</f>
        <v>0</v>
      </c>
      <c r="AJ68" s="33" cm="1">
        <f t="array" ref="AJ68">IF($C68,IFERROR(_xlfn.IFS(IF($C68,RANK(Y67,$V67:$AE67),0)=1,50%,OR(IF($C68,RANK(Y67,$V67:$AE67),0)=2,IF($C68,RANK(Y67,$V67:$AE67),0)=3),25%),0),AJ67)</f>
        <v>0</v>
      </c>
      <c r="AK68" s="33" cm="1">
        <f t="array" ref="AK68">IF($C68,IFERROR(_xlfn.IFS(IF($C68,RANK(Z67,$V67:$AE67),0)=1,50%,OR(IF($C68,RANK(Z67,$V67:$AE67),0)=2,IF($C68,RANK(Z67,$V67:$AE67),0)=3),25%),0),AK67)</f>
        <v>0</v>
      </c>
      <c r="AL68" s="33" cm="1">
        <f t="array" ref="AL68">IF($C68,IFERROR(_xlfn.IFS(IF($C68,RANK(AA67,$V67:$AE67),0)=1,50%,OR(IF($C68,RANK(AA67,$V67:$AE67),0)=2,IF($C68,RANK(AA67,$V67:$AE67),0)=3),25%),0),AL67)</f>
        <v>0</v>
      </c>
      <c r="AM68" s="33" cm="1">
        <f t="array" ref="AM68">IF($C68,IFERROR(_xlfn.IFS(IF($C68,RANK(AB67,$V67:$AE67),0)=1,50%,OR(IF($C68,RANK(AB67,$V67:$AE67),0)=2,IF($C68,RANK(AB67,$V67:$AE67),0)=3),25%),0),AM67)</f>
        <v>0.5</v>
      </c>
      <c r="AN68" s="33" cm="1">
        <f t="array" ref="AN68">IF($C68,IFERROR(_xlfn.IFS(IF($C68,RANK(AC67,$V67:$AE67),0)=1,50%,OR(IF($C68,RANK(AC67,$V67:$AE67),0)=2,IF($C68,RANK(AC67,$V67:$AE67),0)=3),25%),0),AN67)</f>
        <v>0</v>
      </c>
      <c r="AO68" s="33" cm="1">
        <f t="array" ref="AO68">IF($C68,IFERROR(_xlfn.IFS(IF($C68,RANK(AD67,$V67:$AE67),0)=1,50%,OR(IF($C68,RANK(AD67,$V67:$AE67),0)=2,IF($C68,RANK(AD67,$V67:$AE67),0)=3),25%),0),AO67)</f>
        <v>0.25</v>
      </c>
      <c r="AP68" s="33" cm="1">
        <f t="array" ref="AP68">IF($C68,IFERROR(_xlfn.IFS(IF($C68,RANK(AE67,$V67:$AE67),0)=1,50%,OR(IF($C68,RANK(AE67,$V67:$AE67),0)=2,IF($C68,RANK(AE67,$V67:$AE67),0)=3),25%),0),AP67)</f>
        <v>0</v>
      </c>
      <c r="AR68" s="33">
        <f t="shared" si="48"/>
        <v>0.25</v>
      </c>
      <c r="AS68" s="33">
        <f t="shared" si="39"/>
        <v>0</v>
      </c>
      <c r="AT68" s="33">
        <f t="shared" si="40"/>
        <v>0</v>
      </c>
      <c r="AU68" s="33">
        <f t="shared" si="41"/>
        <v>0</v>
      </c>
      <c r="AV68" s="33">
        <f t="shared" si="42"/>
        <v>0</v>
      </c>
      <c r="AW68" s="33">
        <f t="shared" si="43"/>
        <v>0</v>
      </c>
      <c r="AX68" s="33">
        <f t="shared" si="44"/>
        <v>0.5</v>
      </c>
      <c r="AY68" s="33">
        <f t="shared" si="45"/>
        <v>0</v>
      </c>
      <c r="AZ68" s="33">
        <f t="shared" si="46"/>
        <v>0.25</v>
      </c>
      <c r="BA68" s="33">
        <f t="shared" si="47"/>
        <v>0</v>
      </c>
      <c r="BC68" s="35">
        <f t="shared" si="33"/>
        <v>-6.741999810084609E-3</v>
      </c>
      <c r="BD68" s="35">
        <f t="shared" si="23"/>
        <v>1.6248319139399392E-2</v>
      </c>
      <c r="BE68" s="35">
        <f t="shared" si="24"/>
        <v>1.405435591958315E-2</v>
      </c>
      <c r="BF68" s="35">
        <f t="shared" si="25"/>
        <v>-4.0231070765421872E-3</v>
      </c>
      <c r="BG68" s="35">
        <f t="shared" si="26"/>
        <v>1.0563737938039441E-2</v>
      </c>
      <c r="BH68" s="35">
        <f t="shared" si="27"/>
        <v>1.3065646908859252E-2</v>
      </c>
      <c r="BI68" s="35">
        <f t="shared" si="28"/>
        <v>6.8215339233037575E-3</v>
      </c>
      <c r="BJ68" s="35">
        <f t="shared" si="29"/>
        <v>5.7195571955719338E-3</v>
      </c>
      <c r="BK68" s="35">
        <f t="shared" si="30"/>
        <v>3.3112582781458233E-3</v>
      </c>
      <c r="BL68" s="35">
        <f t="shared" si="31"/>
        <v>1.4865808640127653E-2</v>
      </c>
      <c r="BM68" s="36"/>
      <c r="BN68" s="33"/>
      <c r="BO68" s="37"/>
    </row>
    <row r="69" spans="1:67" x14ac:dyDescent="0.25">
      <c r="A69" s="38">
        <f t="shared" ref="A69:A132" si="61">WORKDAY(A68,1)</f>
        <v>43921</v>
      </c>
      <c r="B69" s="38" t="b">
        <f t="shared" si="59"/>
        <v>1</v>
      </c>
      <c r="C69" s="38" t="b">
        <f t="shared" si="60"/>
        <v>0</v>
      </c>
      <c r="D69" s="39">
        <f>VLOOKUP($A69,index_level_solactive!$A:$B,2,0)</f>
        <v>92.02</v>
      </c>
      <c r="E69" s="40">
        <f t="shared" si="34"/>
        <v>-1.3084513084513083E-2</v>
      </c>
      <c r="F69" s="57">
        <f t="shared" si="35"/>
        <v>-2.1294813697259052E-4</v>
      </c>
      <c r="G69" s="41">
        <f t="shared" si="36"/>
        <v>1.5368801332755311E-2</v>
      </c>
      <c r="H69" s="42">
        <f t="shared" si="37"/>
        <v>92.004631198667241</v>
      </c>
      <c r="I69" s="40">
        <f t="shared" si="32"/>
        <v>-1.2871564947540326E-2</v>
      </c>
      <c r="J69" s="39"/>
      <c r="K69" s="39">
        <f>IFERROR(INDEX(data_sources!$A:$K,MATCH($A69,data_sources!$A:$A,0),MATCH(K$2,data_sources!$A$1:$K$1,0)),K68)</f>
        <v>103.44</v>
      </c>
      <c r="L69" s="39">
        <f>IFERROR(INDEX(data_sources!$A:$K,MATCH($A69,data_sources!$A:$A,0),MATCH(L$2,data_sources!$A$1:$K$1,0)),L68)</f>
        <v>91.75</v>
      </c>
      <c r="M69" s="39">
        <f>IFERROR(INDEX(data_sources!$A:$K,MATCH($A69,data_sources!$A:$A,0),MATCH(M$2,data_sources!$A$1:$K$1,0)),M68)</f>
        <v>108.6</v>
      </c>
      <c r="N69" s="39">
        <f>IFERROR(INDEX(data_sources!$A:$K,MATCH($A69,data_sources!$A:$A,0),MATCH(N$2,data_sources!$A$1:$K$1,0)),N68)</f>
        <v>96.24</v>
      </c>
      <c r="O69" s="39">
        <f>IFERROR(INDEX(data_sources!$A:$K,MATCH($A69,data_sources!$A:$A,0),MATCH(O$2,data_sources!$A$1:$K$1,0)),O68)</f>
        <v>98.77</v>
      </c>
      <c r="P69" s="39">
        <f>IFERROR(INDEX(data_sources!$A:$K,MATCH($A69,data_sources!$A:$A,0),MATCH(P$2,data_sources!$A$1:$K$1,0)),P68)</f>
        <v>94.47</v>
      </c>
      <c r="Q69" s="39">
        <f>IFERROR(INDEX(data_sources!$A:$K,MATCH($A69,data_sources!$A:$A,0),MATCH(Q$2,data_sources!$A$1:$K$1,0)),Q68)</f>
        <v>106.95</v>
      </c>
      <c r="R69" s="39">
        <f>IFERROR(INDEX(data_sources!$A:$K,MATCH($A69,data_sources!$A:$A,0),MATCH(R$2,data_sources!$A$1:$K$1,0)),R68)</f>
        <v>109.15</v>
      </c>
      <c r="S69" s="39">
        <f>IFERROR(INDEX(data_sources!$A:$K,MATCH($A69,data_sources!$A:$A,0),MATCH(S$2,data_sources!$A$1:$K$1,0)),S68)</f>
        <v>94.04</v>
      </c>
      <c r="T69" s="39">
        <f>IFERROR(INDEX(data_sources!$A:$K,MATCH($A69,data_sources!$A:$A,0),MATCH(T$2,data_sources!$A$1:$K$1,0)),T68)</f>
        <v>100.12</v>
      </c>
      <c r="U69" s="39"/>
      <c r="V69" s="43">
        <f t="shared" si="49"/>
        <v>103440</v>
      </c>
      <c r="W69" s="43">
        <f t="shared" si="50"/>
        <v>91750</v>
      </c>
      <c r="X69" s="43">
        <f t="shared" si="51"/>
        <v>108600</v>
      </c>
      <c r="Y69" s="43">
        <f t="shared" si="52"/>
        <v>96240</v>
      </c>
      <c r="Z69" s="43">
        <f t="shared" si="53"/>
        <v>98770</v>
      </c>
      <c r="AA69" s="43">
        <f t="shared" si="54"/>
        <v>94470</v>
      </c>
      <c r="AB69" s="43">
        <f t="shared" si="55"/>
        <v>106950</v>
      </c>
      <c r="AC69" s="43">
        <f t="shared" si="56"/>
        <v>109150</v>
      </c>
      <c r="AD69" s="43">
        <f t="shared" si="57"/>
        <v>94040</v>
      </c>
      <c r="AE69" s="43">
        <f t="shared" si="58"/>
        <v>100120</v>
      </c>
      <c r="AF69" s="39"/>
      <c r="AG69" s="42" cm="1">
        <f t="array" ref="AG69">IF($C69,IFERROR(_xlfn.IFS(IF($C69,RANK(V68,$V68:$AE68),0)=1,50%,OR(IF($C69,RANK(V68,$V68:$AE68),0)=2,IF($C69,RANK(V68,$V68:$AE68),0)=3),25%),0),AG68)</f>
        <v>0.25</v>
      </c>
      <c r="AH69" s="42" cm="1">
        <f t="array" ref="AH69">IF($C69,IFERROR(_xlfn.IFS(IF($C69,RANK(W68,$V68:$AE68),0)=1,50%,OR(IF($C69,RANK(W68,$V68:$AE68),0)=2,IF($C69,RANK(W68,$V68:$AE68),0)=3),25%),0),AH68)</f>
        <v>0</v>
      </c>
      <c r="AI69" s="42" cm="1">
        <f t="array" ref="AI69">IF($C69,IFERROR(_xlfn.IFS(IF($C69,RANK(X68,$V68:$AE68),0)=1,50%,OR(IF($C69,RANK(X68,$V68:$AE68),0)=2,IF($C69,RANK(X68,$V68:$AE68),0)=3),25%),0),AI68)</f>
        <v>0</v>
      </c>
      <c r="AJ69" s="42" cm="1">
        <f t="array" ref="AJ69">IF($C69,IFERROR(_xlfn.IFS(IF($C69,RANK(Y68,$V68:$AE68),0)=1,50%,OR(IF($C69,RANK(Y68,$V68:$AE68),0)=2,IF($C69,RANK(Y68,$V68:$AE68),0)=3),25%),0),AJ68)</f>
        <v>0</v>
      </c>
      <c r="AK69" s="42" cm="1">
        <f t="array" ref="AK69">IF($C69,IFERROR(_xlfn.IFS(IF($C69,RANK(Z68,$V68:$AE68),0)=1,50%,OR(IF($C69,RANK(Z68,$V68:$AE68),0)=2,IF($C69,RANK(Z68,$V68:$AE68),0)=3),25%),0),AK68)</f>
        <v>0</v>
      </c>
      <c r="AL69" s="42" cm="1">
        <f t="array" ref="AL69">IF($C69,IFERROR(_xlfn.IFS(IF($C69,RANK(AA68,$V68:$AE68),0)=1,50%,OR(IF($C69,RANK(AA68,$V68:$AE68),0)=2,IF($C69,RANK(AA68,$V68:$AE68),0)=3),25%),0),AL68)</f>
        <v>0</v>
      </c>
      <c r="AM69" s="42" cm="1">
        <f t="array" ref="AM69">IF($C69,IFERROR(_xlfn.IFS(IF($C69,RANK(AB68,$V68:$AE68),0)=1,50%,OR(IF($C69,RANK(AB68,$V68:$AE68),0)=2,IF($C69,RANK(AB68,$V68:$AE68),0)=3),25%),0),AM68)</f>
        <v>0.5</v>
      </c>
      <c r="AN69" s="42" cm="1">
        <f t="array" ref="AN69">IF($C69,IFERROR(_xlfn.IFS(IF($C69,RANK(AC68,$V68:$AE68),0)=1,50%,OR(IF($C69,RANK(AC68,$V68:$AE68),0)=2,IF($C69,RANK(AC68,$V68:$AE68),0)=3),25%),0),AN68)</f>
        <v>0</v>
      </c>
      <c r="AO69" s="42" cm="1">
        <f t="array" ref="AO69">IF($C69,IFERROR(_xlfn.IFS(IF($C69,RANK(AD68,$V68:$AE68),0)=1,50%,OR(IF($C69,RANK(AD68,$V68:$AE68),0)=2,IF($C69,RANK(AD68,$V68:$AE68),0)=3),25%),0),AO68)</f>
        <v>0.25</v>
      </c>
      <c r="AP69" s="42" cm="1">
        <f t="array" ref="AP69">IF($C69,IFERROR(_xlfn.IFS(IF($C69,RANK(AE68,$V68:$AE68),0)=1,50%,OR(IF($C69,RANK(AE68,$V68:$AE68),0)=2,IF($C69,RANK(AE68,$V68:$AE68),0)=3),25%),0),AP68)</f>
        <v>0</v>
      </c>
      <c r="AQ69" s="39"/>
      <c r="AR69" s="33">
        <f t="shared" si="48"/>
        <v>0.25</v>
      </c>
      <c r="AS69" s="33">
        <f t="shared" si="39"/>
        <v>0</v>
      </c>
      <c r="AT69" s="33">
        <f t="shared" si="40"/>
        <v>0</v>
      </c>
      <c r="AU69" s="33">
        <f t="shared" si="41"/>
        <v>0</v>
      </c>
      <c r="AV69" s="33">
        <f t="shared" si="42"/>
        <v>0</v>
      </c>
      <c r="AW69" s="33">
        <f t="shared" si="43"/>
        <v>0</v>
      </c>
      <c r="AX69" s="33">
        <f t="shared" si="44"/>
        <v>0.5</v>
      </c>
      <c r="AY69" s="33">
        <f t="shared" si="45"/>
        <v>0</v>
      </c>
      <c r="AZ69" s="33">
        <f t="shared" si="46"/>
        <v>0.25</v>
      </c>
      <c r="BA69" s="33">
        <f t="shared" si="47"/>
        <v>0</v>
      </c>
      <c r="BB69" s="39"/>
      <c r="BC69" s="44">
        <f t="shared" si="33"/>
        <v>-1.1089866156787753E-2</v>
      </c>
      <c r="BD69" s="44">
        <f t="shared" ref="BD69:BD132" si="62">(L69/L68-1)</f>
        <v>1.1688168486051476E-2</v>
      </c>
      <c r="BE69" s="44">
        <f t="shared" ref="BE69:BE132" si="63">(M69/M68-1)</f>
        <v>-3.2124827902708653E-3</v>
      </c>
      <c r="BF69" s="44">
        <f t="shared" ref="BF69:BF132" si="64">(N69/N68-1)</f>
        <v>-3.2107716209218706E-3</v>
      </c>
      <c r="BG69" s="44">
        <f t="shared" ref="BG69:BG132" si="65">(O69/O68-1)</f>
        <v>-7.2369082319830857E-3</v>
      </c>
      <c r="BH69" s="44">
        <f t="shared" ref="BH69:BH132" si="66">(P69/P68-1)</f>
        <v>-9.4369298521548295E-3</v>
      </c>
      <c r="BI69" s="44">
        <f t="shared" ref="BI69:BI132" si="67">(Q69/Q68-1)</f>
        <v>-2.0783739241897026E-2</v>
      </c>
      <c r="BJ69" s="44">
        <f t="shared" ref="BJ69:BJ132" si="68">(R69/R68-1)</f>
        <v>1.1924417538067278E-3</v>
      </c>
      <c r="BK69" s="44">
        <f t="shared" ref="BK69:BK132" si="69">(S69/S68-1)</f>
        <v>1.1710848504205007E-3</v>
      </c>
      <c r="BL69" s="44">
        <f t="shared" ref="BL69:BL132" si="70">(T69/T68-1)</f>
        <v>-1.5729453401494231E-2</v>
      </c>
      <c r="BM69" s="36"/>
      <c r="BN69" s="33"/>
      <c r="BO69" s="37"/>
    </row>
    <row r="70" spans="1:67" x14ac:dyDescent="0.25">
      <c r="A70" s="47">
        <f t="shared" si="61"/>
        <v>43922</v>
      </c>
      <c r="B70" s="47" t="b">
        <f t="shared" si="59"/>
        <v>0</v>
      </c>
      <c r="C70" s="47" t="b">
        <f t="shared" si="60"/>
        <v>1</v>
      </c>
      <c r="D70" s="5">
        <f>VLOOKUP($A70,index_level_solactive!$A:$B,2,0)</f>
        <v>92.1</v>
      </c>
      <c r="E70" s="48">
        <f t="shared" si="34"/>
        <v>8.6937622256022529E-4</v>
      </c>
      <c r="F70" s="59">
        <f t="shared" si="35"/>
        <v>2.6441265682297654E-5</v>
      </c>
      <c r="G70" s="55">
        <f t="shared" si="36"/>
        <v>1.7814881500740398E-2</v>
      </c>
      <c r="H70" s="50">
        <f t="shared" si="37"/>
        <v>92.082185118499254</v>
      </c>
      <c r="I70" s="48">
        <f t="shared" ref="I70:I133" si="71">SUMPRODUCT(BC70:BL70,AR70:BA70)</f>
        <v>8.4293495687789988E-4</v>
      </c>
      <c r="J70" s="5"/>
      <c r="K70" s="5">
        <f>IFERROR(INDEX(data_sources!$A:$K,MATCH($A70,data_sources!$A:$A,0),MATCH(K$2,data_sources!$A$1:$K$1,0)),K69)</f>
        <v>104.25</v>
      </c>
      <c r="L70" s="5">
        <f>IFERROR(INDEX(data_sources!$A:$K,MATCH($A70,data_sources!$A:$A,0),MATCH(L$2,data_sources!$A$1:$K$1,0)),L69)</f>
        <v>92.42</v>
      </c>
      <c r="M70" s="5">
        <f>IFERROR(INDEX(data_sources!$A:$K,MATCH($A70,data_sources!$A:$A,0),MATCH(M$2,data_sources!$A$1:$K$1,0)),M69)</f>
        <v>107.55</v>
      </c>
      <c r="N70" s="5">
        <f>IFERROR(INDEX(data_sources!$A:$K,MATCH($A70,data_sources!$A:$A,0),MATCH(N$2,data_sources!$A$1:$K$1,0)),N69)</f>
        <v>96.54</v>
      </c>
      <c r="O70" s="5">
        <f>IFERROR(INDEX(data_sources!$A:$K,MATCH($A70,data_sources!$A:$A,0),MATCH(O$2,data_sources!$A$1:$K$1,0)),O69)</f>
        <v>98.6</v>
      </c>
      <c r="P70" s="5">
        <f>IFERROR(INDEX(data_sources!$A:$K,MATCH($A70,data_sources!$A:$A,0),MATCH(P$2,data_sources!$A$1:$K$1,0)),P69)</f>
        <v>95.11</v>
      </c>
      <c r="Q70" s="5">
        <f>IFERROR(INDEX(data_sources!$A:$K,MATCH($A70,data_sources!$A:$A,0),MATCH(Q$2,data_sources!$A$1:$K$1,0)),Q69)</f>
        <v>107.03</v>
      </c>
      <c r="R70" s="5">
        <f>IFERROR(INDEX(data_sources!$A:$K,MATCH($A70,data_sources!$A:$A,0),MATCH(R$2,data_sources!$A$1:$K$1,0)),R69)</f>
        <v>110.12</v>
      </c>
      <c r="S70" s="5">
        <f>IFERROR(INDEX(data_sources!$A:$K,MATCH($A70,data_sources!$A:$A,0),MATCH(S$2,data_sources!$A$1:$K$1,0)),S69)</f>
        <v>93.48</v>
      </c>
      <c r="T70" s="5">
        <f>IFERROR(INDEX(data_sources!$A:$K,MATCH($A70,data_sources!$A:$A,0),MATCH(T$2,data_sources!$A$1:$K$1,0)),T69)</f>
        <v>100.25</v>
      </c>
      <c r="U70" s="5"/>
      <c r="V70" s="51">
        <f t="shared" si="49"/>
        <v>104250</v>
      </c>
      <c r="W70" s="51">
        <f t="shared" si="50"/>
        <v>92420</v>
      </c>
      <c r="X70" s="51">
        <f t="shared" si="51"/>
        <v>107550</v>
      </c>
      <c r="Y70" s="51">
        <f t="shared" si="52"/>
        <v>96540</v>
      </c>
      <c r="Z70" s="51">
        <f t="shared" si="53"/>
        <v>98600</v>
      </c>
      <c r="AA70" s="51">
        <f t="shared" si="54"/>
        <v>95110</v>
      </c>
      <c r="AB70" s="51">
        <f t="shared" si="55"/>
        <v>107030</v>
      </c>
      <c r="AC70" s="51">
        <f t="shared" si="56"/>
        <v>110120</v>
      </c>
      <c r="AD70" s="51">
        <f t="shared" si="57"/>
        <v>93480</v>
      </c>
      <c r="AE70" s="51">
        <f t="shared" si="58"/>
        <v>100250</v>
      </c>
      <c r="AF70" s="5"/>
      <c r="AG70" s="50" cm="1">
        <f t="array" ref="AG70">IF($C70,IFERROR(_xlfn.IFS(IF($C70,RANK(V69,$V69:$AE69),0)=1,50%,OR(IF($C70,RANK(V69,$V69:$AE69),0)=2,IF($C70,RANK(V69,$V69:$AE69),0)=3),25%),0),AG69)</f>
        <v>0</v>
      </c>
      <c r="AH70" s="50" cm="1">
        <f t="array" ref="AH70">IF($C70,IFERROR(_xlfn.IFS(IF($C70,RANK(W69,$V69:$AE69),0)=1,50%,OR(IF($C70,RANK(W69,$V69:$AE69),0)=2,IF($C70,RANK(W69,$V69:$AE69),0)=3),25%),0),AH69)</f>
        <v>0</v>
      </c>
      <c r="AI70" s="50" cm="1">
        <f t="array" ref="AI70">IF($C70,IFERROR(_xlfn.IFS(IF($C70,RANK(X69,$V69:$AE69),0)=1,50%,OR(IF($C70,RANK(X69,$V69:$AE69),0)=2,IF($C70,RANK(X69,$V69:$AE69),0)=3),25%),0),AI69)</f>
        <v>0.25</v>
      </c>
      <c r="AJ70" s="50" cm="1">
        <f t="array" ref="AJ70">IF($C70,IFERROR(_xlfn.IFS(IF($C70,RANK(Y69,$V69:$AE69),0)=1,50%,OR(IF($C70,RANK(Y69,$V69:$AE69),0)=2,IF($C70,RANK(Y69,$V69:$AE69),0)=3),25%),0),AJ69)</f>
        <v>0</v>
      </c>
      <c r="AK70" s="50" cm="1">
        <f t="array" ref="AK70">IF($C70,IFERROR(_xlfn.IFS(IF($C70,RANK(Z69,$V69:$AE69),0)=1,50%,OR(IF($C70,RANK(Z69,$V69:$AE69),0)=2,IF($C70,RANK(Z69,$V69:$AE69),0)=3),25%),0),AK69)</f>
        <v>0</v>
      </c>
      <c r="AL70" s="50" cm="1">
        <f t="array" ref="AL70">IF($C70,IFERROR(_xlfn.IFS(IF($C70,RANK(AA69,$V69:$AE69),0)=1,50%,OR(IF($C70,RANK(AA69,$V69:$AE69),0)=2,IF($C70,RANK(AA69,$V69:$AE69),0)=3),25%),0),AL69)</f>
        <v>0</v>
      </c>
      <c r="AM70" s="50" cm="1">
        <f t="array" ref="AM70">IF($C70,IFERROR(_xlfn.IFS(IF($C70,RANK(AB69,$V69:$AE69),0)=1,50%,OR(IF($C70,RANK(AB69,$V69:$AE69),0)=2,IF($C70,RANK(AB69,$V69:$AE69),0)=3),25%),0),AM69)</f>
        <v>0.25</v>
      </c>
      <c r="AN70" s="50" cm="1">
        <f t="array" ref="AN70">IF($C70,IFERROR(_xlfn.IFS(IF($C70,RANK(AC69,$V69:$AE69),0)=1,50%,OR(IF($C70,RANK(AC69,$V69:$AE69),0)=2,IF($C70,RANK(AC69,$V69:$AE69),0)=3),25%),0),AN69)</f>
        <v>0.5</v>
      </c>
      <c r="AO70" s="50" cm="1">
        <f t="array" ref="AO70">IF($C70,IFERROR(_xlfn.IFS(IF($C70,RANK(AD69,$V69:$AE69),0)=1,50%,OR(IF($C70,RANK(AD69,$V69:$AE69),0)=2,IF($C70,RANK(AD69,$V69:$AE69),0)=3),25%),0),AO69)</f>
        <v>0</v>
      </c>
      <c r="AP70" s="50" cm="1">
        <f t="array" ref="AP70">IF($C70,IFERROR(_xlfn.IFS(IF($C70,RANK(AE69,$V69:$AE69),0)=1,50%,OR(IF($C70,RANK(AE69,$V69:$AE69),0)=2,IF($C70,RANK(AE69,$V69:$AE69),0)=3),25%),0),AP69)</f>
        <v>0</v>
      </c>
      <c r="AQ70" s="5"/>
      <c r="AR70" s="33">
        <f t="shared" si="48"/>
        <v>0.25</v>
      </c>
      <c r="AS70" s="33">
        <f t="shared" si="39"/>
        <v>0</v>
      </c>
      <c r="AT70" s="33">
        <f t="shared" si="40"/>
        <v>0</v>
      </c>
      <c r="AU70" s="33">
        <f t="shared" si="41"/>
        <v>0</v>
      </c>
      <c r="AV70" s="33">
        <f t="shared" si="42"/>
        <v>0</v>
      </c>
      <c r="AW70" s="33">
        <f t="shared" si="43"/>
        <v>0</v>
      </c>
      <c r="AX70" s="33">
        <f t="shared" si="44"/>
        <v>0.5</v>
      </c>
      <c r="AY70" s="33">
        <f t="shared" si="45"/>
        <v>0</v>
      </c>
      <c r="AZ70" s="33">
        <f t="shared" si="46"/>
        <v>0.25</v>
      </c>
      <c r="BA70" s="33">
        <f t="shared" si="47"/>
        <v>0</v>
      </c>
      <c r="BB70" s="5"/>
      <c r="BC70" s="52">
        <f t="shared" ref="BC70:BC133" si="72">(K70/K69-1)</f>
        <v>7.8306264501160072E-3</v>
      </c>
      <c r="BD70" s="52">
        <f t="shared" si="62"/>
        <v>7.3024523160762911E-3</v>
      </c>
      <c r="BE70" s="52">
        <f t="shared" si="63"/>
        <v>-9.6685082872928207E-3</v>
      </c>
      <c r="BF70" s="52">
        <f t="shared" si="64"/>
        <v>3.1172069825438076E-3</v>
      </c>
      <c r="BG70" s="52">
        <f t="shared" si="65"/>
        <v>-1.7211703958691649E-3</v>
      </c>
      <c r="BH70" s="52">
        <f t="shared" si="66"/>
        <v>6.7746374510426755E-3</v>
      </c>
      <c r="BI70" s="52">
        <f t="shared" si="67"/>
        <v>7.4801309022909379E-4</v>
      </c>
      <c r="BJ70" s="52">
        <f t="shared" si="68"/>
        <v>8.8868529546495267E-3</v>
      </c>
      <c r="BK70" s="52">
        <f t="shared" si="69"/>
        <v>-5.9549128030625953E-3</v>
      </c>
      <c r="BL70" s="52">
        <f t="shared" si="70"/>
        <v>1.2984418697561395E-3</v>
      </c>
      <c r="BM70" s="36"/>
      <c r="BN70" s="33"/>
      <c r="BO70" s="37"/>
    </row>
    <row r="71" spans="1:67" x14ac:dyDescent="0.25">
      <c r="A71" s="2">
        <f t="shared" si="61"/>
        <v>43923</v>
      </c>
      <c r="B71" s="2" t="b">
        <f t="shared" si="59"/>
        <v>0</v>
      </c>
      <c r="C71" s="2" t="b">
        <f t="shared" si="60"/>
        <v>0</v>
      </c>
      <c r="D71">
        <f>VLOOKUP($A71,index_level_solactive!$A:$B,2,0)</f>
        <v>91.89</v>
      </c>
      <c r="E71" s="31">
        <f t="shared" ref="E71:E134" si="73">D71/D70-1</f>
        <v>-2.2801302931595435E-3</v>
      </c>
      <c r="F71" s="56">
        <f t="shared" ref="F71:F134" si="74">E71-(H71/H70-1)</f>
        <v>1.4851723330155941E-5</v>
      </c>
      <c r="G71" s="32">
        <f t="shared" ref="G71:G134" si="75">ABS(D71-H71)</f>
        <v>1.9141840386780018E-2</v>
      </c>
      <c r="H71" s="33">
        <f t="shared" ref="H71:H134" si="76">H70*(1+I71)</f>
        <v>91.870858159613221</v>
      </c>
      <c r="I71" s="31">
        <f t="shared" si="71"/>
        <v>-2.294982016489644E-3</v>
      </c>
      <c r="K71">
        <f>IFERROR(INDEX(data_sources!$A:$K,MATCH($A71,data_sources!$A:$A,0),MATCH(K$2,data_sources!$A$1:$K$1,0)),K70)</f>
        <v>105.04</v>
      </c>
      <c r="L71">
        <f>IFERROR(INDEX(data_sources!$A:$K,MATCH($A71,data_sources!$A:$A,0),MATCH(L$2,data_sources!$A$1:$K$1,0)),L70)</f>
        <v>91.89</v>
      </c>
      <c r="M71">
        <f>IFERROR(INDEX(data_sources!$A:$K,MATCH($A71,data_sources!$A:$A,0),MATCH(M$2,data_sources!$A$1:$K$1,0)),M70)</f>
        <v>106.87</v>
      </c>
      <c r="N71">
        <f>IFERROR(INDEX(data_sources!$A:$K,MATCH($A71,data_sources!$A:$A,0),MATCH(N$2,data_sources!$A$1:$K$1,0)),N70)</f>
        <v>95.86</v>
      </c>
      <c r="O71">
        <f>IFERROR(INDEX(data_sources!$A:$K,MATCH($A71,data_sources!$A:$A,0),MATCH(O$2,data_sources!$A$1:$K$1,0)),O70)</f>
        <v>97.21</v>
      </c>
      <c r="P71">
        <f>IFERROR(INDEX(data_sources!$A:$K,MATCH($A71,data_sources!$A:$A,0),MATCH(P$2,data_sources!$A$1:$K$1,0)),P70)</f>
        <v>93.95</v>
      </c>
      <c r="Q71">
        <f>IFERROR(INDEX(data_sources!$A:$K,MATCH($A71,data_sources!$A:$A,0),MATCH(Q$2,data_sources!$A$1:$K$1,0)),Q70)</f>
        <v>105.83</v>
      </c>
      <c r="R71">
        <f>IFERROR(INDEX(data_sources!$A:$K,MATCH($A71,data_sources!$A:$A,0),MATCH(R$2,data_sources!$A$1:$K$1,0)),R70)</f>
        <v>110.58</v>
      </c>
      <c r="S71">
        <f>IFERROR(INDEX(data_sources!$A:$K,MATCH($A71,data_sources!$A:$A,0),MATCH(S$2,data_sources!$A$1:$K$1,0)),S70)</f>
        <v>92.98</v>
      </c>
      <c r="T71">
        <f>IFERROR(INDEX(data_sources!$A:$K,MATCH($A71,data_sources!$A:$A,0),MATCH(T$2,data_sources!$A$1:$K$1,0)),T70)</f>
        <v>99.81</v>
      </c>
      <c r="V71" s="34">
        <f t="shared" si="49"/>
        <v>105040</v>
      </c>
      <c r="W71" s="34">
        <f t="shared" si="50"/>
        <v>91890</v>
      </c>
      <c r="X71" s="34">
        <f t="shared" si="51"/>
        <v>106870</v>
      </c>
      <c r="Y71" s="34">
        <f t="shared" si="52"/>
        <v>95860</v>
      </c>
      <c r="Z71" s="34">
        <f t="shared" si="53"/>
        <v>97210</v>
      </c>
      <c r="AA71" s="34">
        <f t="shared" si="54"/>
        <v>93950</v>
      </c>
      <c r="AB71" s="34">
        <f t="shared" si="55"/>
        <v>105830</v>
      </c>
      <c r="AC71" s="34">
        <f t="shared" si="56"/>
        <v>110580</v>
      </c>
      <c r="AD71" s="34">
        <f t="shared" si="57"/>
        <v>92980</v>
      </c>
      <c r="AE71" s="34">
        <f t="shared" si="58"/>
        <v>99810</v>
      </c>
      <c r="AG71" s="33" cm="1">
        <f t="array" ref="AG71">IF($C71,IFERROR(_xlfn.IFS(IF($C71,RANK(V70,$V70:$AE70),0)=1,50%,OR(IF($C71,RANK(V70,$V70:$AE70),0)=2,IF($C71,RANK(V70,$V70:$AE70),0)=3),25%),0),AG70)</f>
        <v>0</v>
      </c>
      <c r="AH71" s="33" cm="1">
        <f t="array" ref="AH71">IF($C71,IFERROR(_xlfn.IFS(IF($C71,RANK(W70,$V70:$AE70),0)=1,50%,OR(IF($C71,RANK(W70,$V70:$AE70),0)=2,IF($C71,RANK(W70,$V70:$AE70),0)=3),25%),0),AH70)</f>
        <v>0</v>
      </c>
      <c r="AI71" s="33" cm="1">
        <f t="array" ref="AI71">IF($C71,IFERROR(_xlfn.IFS(IF($C71,RANK(X70,$V70:$AE70),0)=1,50%,OR(IF($C71,RANK(X70,$V70:$AE70),0)=2,IF($C71,RANK(X70,$V70:$AE70),0)=3),25%),0),AI70)</f>
        <v>0.25</v>
      </c>
      <c r="AJ71" s="33" cm="1">
        <f t="array" ref="AJ71">IF($C71,IFERROR(_xlfn.IFS(IF($C71,RANK(Y70,$V70:$AE70),0)=1,50%,OR(IF($C71,RANK(Y70,$V70:$AE70),0)=2,IF($C71,RANK(Y70,$V70:$AE70),0)=3),25%),0),AJ70)</f>
        <v>0</v>
      </c>
      <c r="AK71" s="33" cm="1">
        <f t="array" ref="AK71">IF($C71,IFERROR(_xlfn.IFS(IF($C71,RANK(Z70,$V70:$AE70),0)=1,50%,OR(IF($C71,RANK(Z70,$V70:$AE70),0)=2,IF($C71,RANK(Z70,$V70:$AE70),0)=3),25%),0),AK70)</f>
        <v>0</v>
      </c>
      <c r="AL71" s="33" cm="1">
        <f t="array" ref="AL71">IF($C71,IFERROR(_xlfn.IFS(IF($C71,RANK(AA70,$V70:$AE70),0)=1,50%,OR(IF($C71,RANK(AA70,$V70:$AE70),0)=2,IF($C71,RANK(AA70,$V70:$AE70),0)=3),25%),0),AL70)</f>
        <v>0</v>
      </c>
      <c r="AM71" s="33" cm="1">
        <f t="array" ref="AM71">IF($C71,IFERROR(_xlfn.IFS(IF($C71,RANK(AB70,$V70:$AE70),0)=1,50%,OR(IF($C71,RANK(AB70,$V70:$AE70),0)=2,IF($C71,RANK(AB70,$V70:$AE70),0)=3),25%),0),AM70)</f>
        <v>0.25</v>
      </c>
      <c r="AN71" s="33" cm="1">
        <f t="array" ref="AN71">IF($C71,IFERROR(_xlfn.IFS(IF($C71,RANK(AC70,$V70:$AE70),0)=1,50%,OR(IF($C71,RANK(AC70,$V70:$AE70),0)=2,IF($C71,RANK(AC70,$V70:$AE70),0)=3),25%),0),AN70)</f>
        <v>0.5</v>
      </c>
      <c r="AO71" s="33" cm="1">
        <f t="array" ref="AO71">IF($C71,IFERROR(_xlfn.IFS(IF($C71,RANK(AD70,$V70:$AE70),0)=1,50%,OR(IF($C71,RANK(AD70,$V70:$AE70),0)=2,IF($C71,RANK(AD70,$V70:$AE70),0)=3),25%),0),AO70)</f>
        <v>0</v>
      </c>
      <c r="AP71" s="33" cm="1">
        <f t="array" ref="AP71">IF($C71,IFERROR(_xlfn.IFS(IF($C71,RANK(AE70,$V70:$AE70),0)=1,50%,OR(IF($C71,RANK(AE70,$V70:$AE70),0)=2,IF($C71,RANK(AE70,$V70:$AE70),0)=3),25%),0),AP70)</f>
        <v>0</v>
      </c>
      <c r="AR71" s="33">
        <f t="shared" si="48"/>
        <v>0</v>
      </c>
      <c r="AS71" s="33">
        <f t="shared" si="39"/>
        <v>0</v>
      </c>
      <c r="AT71" s="33">
        <f t="shared" si="40"/>
        <v>0.25</v>
      </c>
      <c r="AU71" s="33">
        <f t="shared" si="41"/>
        <v>0</v>
      </c>
      <c r="AV71" s="33">
        <f t="shared" si="42"/>
        <v>0</v>
      </c>
      <c r="AW71" s="33">
        <f t="shared" si="43"/>
        <v>0</v>
      </c>
      <c r="AX71" s="33">
        <f t="shared" si="44"/>
        <v>0.25</v>
      </c>
      <c r="AY71" s="33">
        <f t="shared" si="45"/>
        <v>0.5</v>
      </c>
      <c r="AZ71" s="33">
        <f t="shared" si="46"/>
        <v>0</v>
      </c>
      <c r="BA71" s="33">
        <f t="shared" si="47"/>
        <v>0</v>
      </c>
      <c r="BC71" s="35">
        <f t="shared" si="72"/>
        <v>7.5779376498801287E-3</v>
      </c>
      <c r="BD71" s="35">
        <f t="shared" si="62"/>
        <v>-5.7346894611556287E-3</v>
      </c>
      <c r="BE71" s="35">
        <f t="shared" si="63"/>
        <v>-6.3226406322639539E-3</v>
      </c>
      <c r="BF71" s="35">
        <f t="shared" si="64"/>
        <v>-7.0437124507977122E-3</v>
      </c>
      <c r="BG71" s="35">
        <f t="shared" si="65"/>
        <v>-1.4097363083164338E-2</v>
      </c>
      <c r="BH71" s="35">
        <f t="shared" si="66"/>
        <v>-1.2196404163600016E-2</v>
      </c>
      <c r="BI71" s="35">
        <f t="shared" si="67"/>
        <v>-1.1211809772960879E-2</v>
      </c>
      <c r="BJ71" s="35">
        <f t="shared" si="68"/>
        <v>4.1772611696331285E-3</v>
      </c>
      <c r="BK71" s="35">
        <f t="shared" si="69"/>
        <v>-5.3487376979033385E-3</v>
      </c>
      <c r="BL71" s="35">
        <f t="shared" si="70"/>
        <v>-4.3890274314214439E-3</v>
      </c>
      <c r="BM71" s="36"/>
      <c r="BN71" s="33"/>
      <c r="BO71" s="37"/>
    </row>
    <row r="72" spans="1:67" x14ac:dyDescent="0.25">
      <c r="A72" s="2">
        <f t="shared" si="61"/>
        <v>43924</v>
      </c>
      <c r="B72" s="2" t="b">
        <f t="shared" si="59"/>
        <v>0</v>
      </c>
      <c r="C72" s="2" t="b">
        <f t="shared" si="60"/>
        <v>0</v>
      </c>
      <c r="D72">
        <f>VLOOKUP($A72,index_level_solactive!$A:$B,2,0)</f>
        <v>92.42</v>
      </c>
      <c r="E72" s="31">
        <f t="shared" si="73"/>
        <v>5.7677658069430482E-3</v>
      </c>
      <c r="F72" s="56">
        <f t="shared" si="74"/>
        <v>-1.5565230377490025E-5</v>
      </c>
      <c r="G72" s="32">
        <f t="shared" si="75"/>
        <v>1.7822254967015283E-2</v>
      </c>
      <c r="H72" s="33">
        <f t="shared" si="76"/>
        <v>92.402177745032986</v>
      </c>
      <c r="I72" s="31">
        <f t="shared" si="71"/>
        <v>5.7833310373206215E-3</v>
      </c>
      <c r="K72">
        <f>IFERROR(INDEX(data_sources!$A:$K,MATCH($A72,data_sources!$A:$A,0),MATCH(K$2,data_sources!$A$1:$K$1,0)),K71)</f>
        <v>106.39</v>
      </c>
      <c r="L72">
        <f>IFERROR(INDEX(data_sources!$A:$K,MATCH($A72,data_sources!$A:$A,0),MATCH(L$2,data_sources!$A$1:$K$1,0)),L71)</f>
        <v>91.89</v>
      </c>
      <c r="M72">
        <f>IFERROR(INDEX(data_sources!$A:$K,MATCH($A72,data_sources!$A:$A,0),MATCH(M$2,data_sources!$A$1:$K$1,0)),M71)</f>
        <v>107.62</v>
      </c>
      <c r="N72">
        <f>IFERROR(INDEX(data_sources!$A:$K,MATCH($A72,data_sources!$A:$A,0),MATCH(N$2,data_sources!$A$1:$K$1,0)),N71)</f>
        <v>95.82</v>
      </c>
      <c r="O72">
        <f>IFERROR(INDEX(data_sources!$A:$K,MATCH($A72,data_sources!$A:$A,0),MATCH(O$2,data_sources!$A$1:$K$1,0)),O71)</f>
        <v>95.89</v>
      </c>
      <c r="P72">
        <f>IFERROR(INDEX(data_sources!$A:$K,MATCH($A72,data_sources!$A:$A,0),MATCH(P$2,data_sources!$A$1:$K$1,0)),P71)</f>
        <v>94.41</v>
      </c>
      <c r="Q72">
        <f>IFERROR(INDEX(data_sources!$A:$K,MATCH($A72,data_sources!$A:$A,0),MATCH(Q$2,data_sources!$A$1:$K$1,0)),Q71)</f>
        <v>105.43</v>
      </c>
      <c r="R72">
        <f>IFERROR(INDEX(data_sources!$A:$K,MATCH($A72,data_sources!$A:$A,0),MATCH(R$2,data_sources!$A$1:$K$1,0)),R71)</f>
        <v>111.68</v>
      </c>
      <c r="S72">
        <f>IFERROR(INDEX(data_sources!$A:$K,MATCH($A72,data_sources!$A:$A,0),MATCH(S$2,data_sources!$A$1:$K$1,0)),S71)</f>
        <v>94.15</v>
      </c>
      <c r="T72">
        <f>IFERROR(INDEX(data_sources!$A:$K,MATCH($A72,data_sources!$A:$A,0),MATCH(T$2,data_sources!$A$1:$K$1,0)),T71)</f>
        <v>100.24</v>
      </c>
      <c r="V72" s="34">
        <f t="shared" si="49"/>
        <v>106390</v>
      </c>
      <c r="W72" s="34">
        <f t="shared" si="50"/>
        <v>91890</v>
      </c>
      <c r="X72" s="34">
        <f t="shared" si="51"/>
        <v>107620</v>
      </c>
      <c r="Y72" s="34">
        <f t="shared" si="52"/>
        <v>95820</v>
      </c>
      <c r="Z72" s="34">
        <f t="shared" si="53"/>
        <v>95890</v>
      </c>
      <c r="AA72" s="34">
        <f t="shared" si="54"/>
        <v>94410</v>
      </c>
      <c r="AB72" s="34">
        <f t="shared" si="55"/>
        <v>105430</v>
      </c>
      <c r="AC72" s="34">
        <f t="shared" si="56"/>
        <v>111680</v>
      </c>
      <c r="AD72" s="34">
        <f t="shared" si="57"/>
        <v>94150</v>
      </c>
      <c r="AE72" s="34">
        <f t="shared" si="58"/>
        <v>100240</v>
      </c>
      <c r="AG72" s="33" cm="1">
        <f t="array" ref="AG72">IF($C72,IFERROR(_xlfn.IFS(IF($C72,RANK(V71,$V71:$AE71),0)=1,50%,OR(IF($C72,RANK(V71,$V71:$AE71),0)=2,IF($C72,RANK(V71,$V71:$AE71),0)=3),25%),0),AG71)</f>
        <v>0</v>
      </c>
      <c r="AH72" s="33" cm="1">
        <f t="array" ref="AH72">IF($C72,IFERROR(_xlfn.IFS(IF($C72,RANK(W71,$V71:$AE71),0)=1,50%,OR(IF($C72,RANK(W71,$V71:$AE71),0)=2,IF($C72,RANK(W71,$V71:$AE71),0)=3),25%),0),AH71)</f>
        <v>0</v>
      </c>
      <c r="AI72" s="33" cm="1">
        <f t="array" ref="AI72">IF($C72,IFERROR(_xlfn.IFS(IF($C72,RANK(X71,$V71:$AE71),0)=1,50%,OR(IF($C72,RANK(X71,$V71:$AE71),0)=2,IF($C72,RANK(X71,$V71:$AE71),0)=3),25%),0),AI71)</f>
        <v>0.25</v>
      </c>
      <c r="AJ72" s="33" cm="1">
        <f t="array" ref="AJ72">IF($C72,IFERROR(_xlfn.IFS(IF($C72,RANK(Y71,$V71:$AE71),0)=1,50%,OR(IF($C72,RANK(Y71,$V71:$AE71),0)=2,IF($C72,RANK(Y71,$V71:$AE71),0)=3),25%),0),AJ71)</f>
        <v>0</v>
      </c>
      <c r="AK72" s="33" cm="1">
        <f t="array" ref="AK72">IF($C72,IFERROR(_xlfn.IFS(IF($C72,RANK(Z71,$V71:$AE71),0)=1,50%,OR(IF($C72,RANK(Z71,$V71:$AE71),0)=2,IF($C72,RANK(Z71,$V71:$AE71),0)=3),25%),0),AK71)</f>
        <v>0</v>
      </c>
      <c r="AL72" s="33" cm="1">
        <f t="array" ref="AL72">IF($C72,IFERROR(_xlfn.IFS(IF($C72,RANK(AA71,$V71:$AE71),0)=1,50%,OR(IF($C72,RANK(AA71,$V71:$AE71),0)=2,IF($C72,RANK(AA71,$V71:$AE71),0)=3),25%),0),AL71)</f>
        <v>0</v>
      </c>
      <c r="AM72" s="33" cm="1">
        <f t="array" ref="AM72">IF($C72,IFERROR(_xlfn.IFS(IF($C72,RANK(AB71,$V71:$AE71),0)=1,50%,OR(IF($C72,RANK(AB71,$V71:$AE71),0)=2,IF($C72,RANK(AB71,$V71:$AE71),0)=3),25%),0),AM71)</f>
        <v>0.25</v>
      </c>
      <c r="AN72" s="33" cm="1">
        <f t="array" ref="AN72">IF($C72,IFERROR(_xlfn.IFS(IF($C72,RANK(AC71,$V71:$AE71),0)=1,50%,OR(IF($C72,RANK(AC71,$V71:$AE71),0)=2,IF($C72,RANK(AC71,$V71:$AE71),0)=3),25%),0),AN71)</f>
        <v>0.5</v>
      </c>
      <c r="AO72" s="33" cm="1">
        <f t="array" ref="AO72">IF($C72,IFERROR(_xlfn.IFS(IF($C72,RANK(AD71,$V71:$AE71),0)=1,50%,OR(IF($C72,RANK(AD71,$V71:$AE71),0)=2,IF($C72,RANK(AD71,$V71:$AE71),0)=3),25%),0),AO71)</f>
        <v>0</v>
      </c>
      <c r="AP72" s="33" cm="1">
        <f t="array" ref="AP72">IF($C72,IFERROR(_xlfn.IFS(IF($C72,RANK(AE71,$V71:$AE71),0)=1,50%,OR(IF($C72,RANK(AE71,$V71:$AE71),0)=2,IF($C72,RANK(AE71,$V71:$AE71),0)=3),25%),0),AP71)</f>
        <v>0</v>
      </c>
      <c r="AR72" s="33">
        <f t="shared" si="48"/>
        <v>0</v>
      </c>
      <c r="AS72" s="33">
        <f t="shared" si="39"/>
        <v>0</v>
      </c>
      <c r="AT72" s="33">
        <f t="shared" si="40"/>
        <v>0.25</v>
      </c>
      <c r="AU72" s="33">
        <f t="shared" si="41"/>
        <v>0</v>
      </c>
      <c r="AV72" s="33">
        <f t="shared" si="42"/>
        <v>0</v>
      </c>
      <c r="AW72" s="33">
        <f t="shared" si="43"/>
        <v>0</v>
      </c>
      <c r="AX72" s="33">
        <f t="shared" si="44"/>
        <v>0.25</v>
      </c>
      <c r="AY72" s="33">
        <f t="shared" si="45"/>
        <v>0.5</v>
      </c>
      <c r="AZ72" s="33">
        <f t="shared" si="46"/>
        <v>0</v>
      </c>
      <c r="BA72" s="33">
        <f t="shared" si="47"/>
        <v>0</v>
      </c>
      <c r="BC72" s="35">
        <f t="shared" si="72"/>
        <v>1.2852246763137787E-2</v>
      </c>
      <c r="BD72" s="35">
        <f t="shared" si="62"/>
        <v>0</v>
      </c>
      <c r="BE72" s="35">
        <f t="shared" si="63"/>
        <v>7.0178721811546829E-3</v>
      </c>
      <c r="BF72" s="35">
        <f t="shared" si="64"/>
        <v>-4.1727519298984106E-4</v>
      </c>
      <c r="BG72" s="35">
        <f t="shared" si="65"/>
        <v>-1.357884991256042E-2</v>
      </c>
      <c r="BH72" s="35">
        <f t="shared" si="66"/>
        <v>4.8962213943586352E-3</v>
      </c>
      <c r="BI72" s="35">
        <f t="shared" si="67"/>
        <v>-3.7796466030425302E-3</v>
      </c>
      <c r="BJ72" s="35">
        <f t="shared" si="68"/>
        <v>9.9475492855851666E-3</v>
      </c>
      <c r="BK72" s="35">
        <f t="shared" si="69"/>
        <v>1.2583351258335096E-2</v>
      </c>
      <c r="BL72" s="35">
        <f t="shared" si="70"/>
        <v>4.3081855525497481E-3</v>
      </c>
      <c r="BM72" s="36"/>
      <c r="BN72" s="33"/>
      <c r="BO72" s="37"/>
    </row>
    <row r="73" spans="1:67" x14ac:dyDescent="0.25">
      <c r="A73" s="2">
        <f t="shared" si="61"/>
        <v>43927</v>
      </c>
      <c r="B73" s="2" t="b">
        <f t="shared" si="59"/>
        <v>0</v>
      </c>
      <c r="C73" s="2" t="b">
        <f t="shared" si="60"/>
        <v>0</v>
      </c>
      <c r="D73">
        <f>VLOOKUP($A73,index_level_solactive!$A:$B,2,0)</f>
        <v>92.15</v>
      </c>
      <c r="E73" s="31">
        <f t="shared" si="73"/>
        <v>-2.9214455745508738E-3</v>
      </c>
      <c r="F73" s="56">
        <f t="shared" si="74"/>
        <v>8.6279315080428631E-5</v>
      </c>
      <c r="G73" s="32">
        <f t="shared" si="75"/>
        <v>2.5742584826886628E-2</v>
      </c>
      <c r="H73" s="33">
        <f t="shared" si="76"/>
        <v>92.124257415173119</v>
      </c>
      <c r="I73" s="31">
        <f t="shared" si="71"/>
        <v>-3.0077248896312192E-3</v>
      </c>
      <c r="K73">
        <f>IFERROR(INDEX(data_sources!$A:$K,MATCH($A73,data_sources!$A:$A,0),MATCH(K$2,data_sources!$A$1:$K$1,0)),K72)</f>
        <v>104.64</v>
      </c>
      <c r="L73">
        <f>IFERROR(INDEX(data_sources!$A:$K,MATCH($A73,data_sources!$A:$A,0),MATCH(L$2,data_sources!$A$1:$K$1,0)),L72)</f>
        <v>94.05</v>
      </c>
      <c r="M73">
        <f>IFERROR(INDEX(data_sources!$A:$K,MATCH($A73,data_sources!$A:$A,0),MATCH(M$2,data_sources!$A$1:$K$1,0)),M72)</f>
        <v>106.93</v>
      </c>
      <c r="N73">
        <f>IFERROR(INDEX(data_sources!$A:$K,MATCH($A73,data_sources!$A:$A,0),MATCH(N$2,data_sources!$A$1:$K$1,0)),N72)</f>
        <v>96.01</v>
      </c>
      <c r="O73">
        <f>IFERROR(INDEX(data_sources!$A:$K,MATCH($A73,data_sources!$A:$A,0),MATCH(O$2,data_sources!$A$1:$K$1,0)),O72)</f>
        <v>95.87</v>
      </c>
      <c r="P73">
        <f>IFERROR(INDEX(data_sources!$A:$K,MATCH($A73,data_sources!$A:$A,0),MATCH(P$2,data_sources!$A$1:$K$1,0)),P72)</f>
        <v>95.36</v>
      </c>
      <c r="Q73">
        <f>IFERROR(INDEX(data_sources!$A:$K,MATCH($A73,data_sources!$A:$A,0),MATCH(Q$2,data_sources!$A$1:$K$1,0)),Q72)</f>
        <v>104.29</v>
      </c>
      <c r="R73">
        <f>IFERROR(INDEX(data_sources!$A:$K,MATCH($A73,data_sources!$A:$A,0),MATCH(R$2,data_sources!$A$1:$K$1,0)),R72)</f>
        <v>111.97</v>
      </c>
      <c r="S73">
        <f>IFERROR(INDEX(data_sources!$A:$K,MATCH($A73,data_sources!$A:$A,0),MATCH(S$2,data_sources!$A$1:$K$1,0)),S72)</f>
        <v>94.35</v>
      </c>
      <c r="T73">
        <f>IFERROR(INDEX(data_sources!$A:$K,MATCH($A73,data_sources!$A:$A,0),MATCH(T$2,data_sources!$A$1:$K$1,0)),T72)</f>
        <v>100.13</v>
      </c>
      <c r="V73" s="34">
        <f t="shared" si="49"/>
        <v>104640</v>
      </c>
      <c r="W73" s="34">
        <f t="shared" si="50"/>
        <v>94050</v>
      </c>
      <c r="X73" s="34">
        <f t="shared" si="51"/>
        <v>106930</v>
      </c>
      <c r="Y73" s="34">
        <f t="shared" si="52"/>
        <v>96010</v>
      </c>
      <c r="Z73" s="34">
        <f t="shared" si="53"/>
        <v>95870</v>
      </c>
      <c r="AA73" s="34">
        <f t="shared" si="54"/>
        <v>95360</v>
      </c>
      <c r="AB73" s="34">
        <f t="shared" si="55"/>
        <v>104290</v>
      </c>
      <c r="AC73" s="34">
        <f t="shared" si="56"/>
        <v>111970</v>
      </c>
      <c r="AD73" s="34">
        <f t="shared" si="57"/>
        <v>94350</v>
      </c>
      <c r="AE73" s="34">
        <f t="shared" si="58"/>
        <v>100130</v>
      </c>
      <c r="AG73" s="33" cm="1">
        <f t="array" ref="AG73">IF($C73,IFERROR(_xlfn.IFS(IF($C73,RANK(V72,$V72:$AE72),0)=1,50%,OR(IF($C73,RANK(V72,$V72:$AE72),0)=2,IF($C73,RANK(V72,$V72:$AE72),0)=3),25%),0),AG72)</f>
        <v>0</v>
      </c>
      <c r="AH73" s="33" cm="1">
        <f t="array" ref="AH73">IF($C73,IFERROR(_xlfn.IFS(IF($C73,RANK(W72,$V72:$AE72),0)=1,50%,OR(IF($C73,RANK(W72,$V72:$AE72),0)=2,IF($C73,RANK(W72,$V72:$AE72),0)=3),25%),0),AH72)</f>
        <v>0</v>
      </c>
      <c r="AI73" s="33" cm="1">
        <f t="array" ref="AI73">IF($C73,IFERROR(_xlfn.IFS(IF($C73,RANK(X72,$V72:$AE72),0)=1,50%,OR(IF($C73,RANK(X72,$V72:$AE72),0)=2,IF($C73,RANK(X72,$V72:$AE72),0)=3),25%),0),AI72)</f>
        <v>0.25</v>
      </c>
      <c r="AJ73" s="33" cm="1">
        <f t="array" ref="AJ73">IF($C73,IFERROR(_xlfn.IFS(IF($C73,RANK(Y72,$V72:$AE72),0)=1,50%,OR(IF($C73,RANK(Y72,$V72:$AE72),0)=2,IF($C73,RANK(Y72,$V72:$AE72),0)=3),25%),0),AJ72)</f>
        <v>0</v>
      </c>
      <c r="AK73" s="33" cm="1">
        <f t="array" ref="AK73">IF($C73,IFERROR(_xlfn.IFS(IF($C73,RANK(Z72,$V72:$AE72),0)=1,50%,OR(IF($C73,RANK(Z72,$V72:$AE72),0)=2,IF($C73,RANK(Z72,$V72:$AE72),0)=3),25%),0),AK72)</f>
        <v>0</v>
      </c>
      <c r="AL73" s="33" cm="1">
        <f t="array" ref="AL73">IF($C73,IFERROR(_xlfn.IFS(IF($C73,RANK(AA72,$V72:$AE72),0)=1,50%,OR(IF($C73,RANK(AA72,$V72:$AE72),0)=2,IF($C73,RANK(AA72,$V72:$AE72),0)=3),25%),0),AL72)</f>
        <v>0</v>
      </c>
      <c r="AM73" s="33" cm="1">
        <f t="array" ref="AM73">IF($C73,IFERROR(_xlfn.IFS(IF($C73,RANK(AB72,$V72:$AE72),0)=1,50%,OR(IF($C73,RANK(AB72,$V72:$AE72),0)=2,IF($C73,RANK(AB72,$V72:$AE72),0)=3),25%),0),AM72)</f>
        <v>0.25</v>
      </c>
      <c r="AN73" s="33" cm="1">
        <f t="array" ref="AN73">IF($C73,IFERROR(_xlfn.IFS(IF($C73,RANK(AC72,$V72:$AE72),0)=1,50%,OR(IF($C73,RANK(AC72,$V72:$AE72),0)=2,IF($C73,RANK(AC72,$V72:$AE72),0)=3),25%),0),AN72)</f>
        <v>0.5</v>
      </c>
      <c r="AO73" s="33" cm="1">
        <f t="array" ref="AO73">IF($C73,IFERROR(_xlfn.IFS(IF($C73,RANK(AD72,$V72:$AE72),0)=1,50%,OR(IF($C73,RANK(AD72,$V72:$AE72),0)=2,IF($C73,RANK(AD72,$V72:$AE72),0)=3),25%),0),AO72)</f>
        <v>0</v>
      </c>
      <c r="AP73" s="33" cm="1">
        <f t="array" ref="AP73">IF($C73,IFERROR(_xlfn.IFS(IF($C73,RANK(AE72,$V72:$AE72),0)=1,50%,OR(IF($C73,RANK(AE72,$V72:$AE72),0)=2,IF($C73,RANK(AE72,$V72:$AE72),0)=3),25%),0),AP72)</f>
        <v>0</v>
      </c>
      <c r="AR73" s="33">
        <f t="shared" si="48"/>
        <v>0</v>
      </c>
      <c r="AS73" s="33">
        <f t="shared" si="39"/>
        <v>0</v>
      </c>
      <c r="AT73" s="33">
        <f t="shared" si="40"/>
        <v>0.25</v>
      </c>
      <c r="AU73" s="33">
        <f t="shared" si="41"/>
        <v>0</v>
      </c>
      <c r="AV73" s="33">
        <f t="shared" si="42"/>
        <v>0</v>
      </c>
      <c r="AW73" s="33">
        <f t="shared" si="43"/>
        <v>0</v>
      </c>
      <c r="AX73" s="33">
        <f t="shared" si="44"/>
        <v>0.25</v>
      </c>
      <c r="AY73" s="33">
        <f t="shared" si="45"/>
        <v>0.5</v>
      </c>
      <c r="AZ73" s="33">
        <f t="shared" si="46"/>
        <v>0</v>
      </c>
      <c r="BA73" s="33">
        <f t="shared" si="47"/>
        <v>0</v>
      </c>
      <c r="BC73" s="35">
        <f t="shared" si="72"/>
        <v>-1.6448914371651524E-2</v>
      </c>
      <c r="BD73" s="35">
        <f t="shared" si="62"/>
        <v>2.350636630754166E-2</v>
      </c>
      <c r="BE73" s="35">
        <f t="shared" si="63"/>
        <v>-6.4114476863036396E-3</v>
      </c>
      <c r="BF73" s="35">
        <f t="shared" si="64"/>
        <v>1.9828845752454249E-3</v>
      </c>
      <c r="BG73" s="35">
        <f t="shared" si="65"/>
        <v>-2.0857232245274915E-4</v>
      </c>
      <c r="BH73" s="35">
        <f t="shared" si="66"/>
        <v>1.0062493379938697E-2</v>
      </c>
      <c r="BI73" s="35">
        <f t="shared" si="67"/>
        <v>-1.0812861614341251E-2</v>
      </c>
      <c r="BJ73" s="35">
        <f t="shared" si="68"/>
        <v>2.5967048710600071E-3</v>
      </c>
      <c r="BK73" s="35">
        <f t="shared" si="69"/>
        <v>2.1242697822623224E-3</v>
      </c>
      <c r="BL73" s="35">
        <f t="shared" si="70"/>
        <v>-1.0973663208300177E-3</v>
      </c>
      <c r="BM73" s="36"/>
      <c r="BN73" s="33"/>
      <c r="BO73" s="37"/>
    </row>
    <row r="74" spans="1:67" x14ac:dyDescent="0.25">
      <c r="A74" s="2">
        <f t="shared" si="61"/>
        <v>43928</v>
      </c>
      <c r="B74" s="2" t="b">
        <f t="shared" si="59"/>
        <v>0</v>
      </c>
      <c r="C74" s="2" t="b">
        <f t="shared" si="60"/>
        <v>0</v>
      </c>
      <c r="D74">
        <f>VLOOKUP($A74,index_level_solactive!$A:$B,2,0)</f>
        <v>92.81</v>
      </c>
      <c r="E74" s="31">
        <f t="shared" si="73"/>
        <v>7.1622354856213377E-3</v>
      </c>
      <c r="F74" s="56">
        <f t="shared" si="74"/>
        <v>-7.9458959558742492E-6</v>
      </c>
      <c r="G74" s="32">
        <f t="shared" si="75"/>
        <v>2.5194949516986753E-2</v>
      </c>
      <c r="H74" s="33">
        <f t="shared" si="76"/>
        <v>92.784805050483016</v>
      </c>
      <c r="I74" s="31">
        <f t="shared" si="71"/>
        <v>7.1701813815771565E-3</v>
      </c>
      <c r="K74">
        <f>IFERROR(INDEX(data_sources!$A:$K,MATCH($A74,data_sources!$A:$A,0),MATCH(K$2,data_sources!$A$1:$K$1,0)),K73)</f>
        <v>104.45</v>
      </c>
      <c r="L74">
        <f>IFERROR(INDEX(data_sources!$A:$K,MATCH($A74,data_sources!$A:$A,0),MATCH(L$2,data_sources!$A$1:$K$1,0)),L73)</f>
        <v>92.28</v>
      </c>
      <c r="M74">
        <f>IFERROR(INDEX(data_sources!$A:$K,MATCH($A74,data_sources!$A:$A,0),MATCH(M$2,data_sources!$A$1:$K$1,0)),M73)</f>
        <v>108.53</v>
      </c>
      <c r="N74">
        <f>IFERROR(INDEX(data_sources!$A:$K,MATCH($A74,data_sources!$A:$A,0),MATCH(N$2,data_sources!$A$1:$K$1,0)),N73)</f>
        <v>94.44</v>
      </c>
      <c r="O74">
        <f>IFERROR(INDEX(data_sources!$A:$K,MATCH($A74,data_sources!$A:$A,0),MATCH(O$2,data_sources!$A$1:$K$1,0)),O73)</f>
        <v>95.42</v>
      </c>
      <c r="P74">
        <f>IFERROR(INDEX(data_sources!$A:$K,MATCH($A74,data_sources!$A:$A,0),MATCH(P$2,data_sources!$A$1:$K$1,0)),P73)</f>
        <v>93.61</v>
      </c>
      <c r="Q74">
        <f>IFERROR(INDEX(data_sources!$A:$K,MATCH($A74,data_sources!$A:$A,0),MATCH(Q$2,data_sources!$A$1:$K$1,0)),Q73)</f>
        <v>105.05</v>
      </c>
      <c r="R74">
        <f>IFERROR(INDEX(data_sources!$A:$K,MATCH($A74,data_sources!$A:$A,0),MATCH(R$2,data_sources!$A$1:$K$1,0)),R73)</f>
        <v>112.33</v>
      </c>
      <c r="S74">
        <f>IFERROR(INDEX(data_sources!$A:$K,MATCH($A74,data_sources!$A:$A,0),MATCH(S$2,data_sources!$A$1:$K$1,0)),S73)</f>
        <v>93.79</v>
      </c>
      <c r="T74">
        <f>IFERROR(INDEX(data_sources!$A:$K,MATCH($A74,data_sources!$A:$A,0),MATCH(T$2,data_sources!$A$1:$K$1,0)),T73)</f>
        <v>99.56</v>
      </c>
      <c r="V74" s="34">
        <f t="shared" si="49"/>
        <v>104450</v>
      </c>
      <c r="W74" s="34">
        <f t="shared" si="50"/>
        <v>92280</v>
      </c>
      <c r="X74" s="34">
        <f t="shared" si="51"/>
        <v>108530</v>
      </c>
      <c r="Y74" s="34">
        <f t="shared" si="52"/>
        <v>94440</v>
      </c>
      <c r="Z74" s="34">
        <f t="shared" si="53"/>
        <v>95420</v>
      </c>
      <c r="AA74" s="34">
        <f t="shared" si="54"/>
        <v>93610</v>
      </c>
      <c r="AB74" s="34">
        <f t="shared" si="55"/>
        <v>105050</v>
      </c>
      <c r="AC74" s="34">
        <f t="shared" si="56"/>
        <v>112330</v>
      </c>
      <c r="AD74" s="34">
        <f t="shared" si="57"/>
        <v>93790</v>
      </c>
      <c r="AE74" s="34">
        <f t="shared" si="58"/>
        <v>99560</v>
      </c>
      <c r="AG74" s="33" cm="1">
        <f t="array" ref="AG74">IF($C74,IFERROR(_xlfn.IFS(IF($C74,RANK(V73,$V73:$AE73),0)=1,50%,OR(IF($C74,RANK(V73,$V73:$AE73),0)=2,IF($C74,RANK(V73,$V73:$AE73),0)=3),25%),0),AG73)</f>
        <v>0</v>
      </c>
      <c r="AH74" s="33" cm="1">
        <f t="array" ref="AH74">IF($C74,IFERROR(_xlfn.IFS(IF($C74,RANK(W73,$V73:$AE73),0)=1,50%,OR(IF($C74,RANK(W73,$V73:$AE73),0)=2,IF($C74,RANK(W73,$V73:$AE73),0)=3),25%),0),AH73)</f>
        <v>0</v>
      </c>
      <c r="AI74" s="33" cm="1">
        <f t="array" ref="AI74">IF($C74,IFERROR(_xlfn.IFS(IF($C74,RANK(X73,$V73:$AE73),0)=1,50%,OR(IF($C74,RANK(X73,$V73:$AE73),0)=2,IF($C74,RANK(X73,$V73:$AE73),0)=3),25%),0),AI73)</f>
        <v>0.25</v>
      </c>
      <c r="AJ74" s="33" cm="1">
        <f t="array" ref="AJ74">IF($C74,IFERROR(_xlfn.IFS(IF($C74,RANK(Y73,$V73:$AE73),0)=1,50%,OR(IF($C74,RANK(Y73,$V73:$AE73),0)=2,IF($C74,RANK(Y73,$V73:$AE73),0)=3),25%),0),AJ73)</f>
        <v>0</v>
      </c>
      <c r="AK74" s="33" cm="1">
        <f t="array" ref="AK74">IF($C74,IFERROR(_xlfn.IFS(IF($C74,RANK(Z73,$V73:$AE73),0)=1,50%,OR(IF($C74,RANK(Z73,$V73:$AE73),0)=2,IF($C74,RANK(Z73,$V73:$AE73),0)=3),25%),0),AK73)</f>
        <v>0</v>
      </c>
      <c r="AL74" s="33" cm="1">
        <f t="array" ref="AL74">IF($C74,IFERROR(_xlfn.IFS(IF($C74,RANK(AA73,$V73:$AE73),0)=1,50%,OR(IF($C74,RANK(AA73,$V73:$AE73),0)=2,IF($C74,RANK(AA73,$V73:$AE73),0)=3),25%),0),AL73)</f>
        <v>0</v>
      </c>
      <c r="AM74" s="33" cm="1">
        <f t="array" ref="AM74">IF($C74,IFERROR(_xlfn.IFS(IF($C74,RANK(AB73,$V73:$AE73),0)=1,50%,OR(IF($C74,RANK(AB73,$V73:$AE73),0)=2,IF($C74,RANK(AB73,$V73:$AE73),0)=3),25%),0),AM73)</f>
        <v>0.25</v>
      </c>
      <c r="AN74" s="33" cm="1">
        <f t="array" ref="AN74">IF($C74,IFERROR(_xlfn.IFS(IF($C74,RANK(AC73,$V73:$AE73),0)=1,50%,OR(IF($C74,RANK(AC73,$V73:$AE73),0)=2,IF($C74,RANK(AC73,$V73:$AE73),0)=3),25%),0),AN73)</f>
        <v>0.5</v>
      </c>
      <c r="AO74" s="33" cm="1">
        <f t="array" ref="AO74">IF($C74,IFERROR(_xlfn.IFS(IF($C74,RANK(AD73,$V73:$AE73),0)=1,50%,OR(IF($C74,RANK(AD73,$V73:$AE73),0)=2,IF($C74,RANK(AD73,$V73:$AE73),0)=3),25%),0),AO73)</f>
        <v>0</v>
      </c>
      <c r="AP74" s="33" cm="1">
        <f t="array" ref="AP74">IF($C74,IFERROR(_xlfn.IFS(IF($C74,RANK(AE73,$V73:$AE73),0)=1,50%,OR(IF($C74,RANK(AE73,$V73:$AE73),0)=2,IF($C74,RANK(AE73,$V73:$AE73),0)=3),25%),0),AP73)</f>
        <v>0</v>
      </c>
      <c r="AR74" s="33">
        <f t="shared" si="48"/>
        <v>0</v>
      </c>
      <c r="AS74" s="33">
        <f t="shared" si="39"/>
        <v>0</v>
      </c>
      <c r="AT74" s="33">
        <f t="shared" si="40"/>
        <v>0.25</v>
      </c>
      <c r="AU74" s="33">
        <f t="shared" si="41"/>
        <v>0</v>
      </c>
      <c r="AV74" s="33">
        <f t="shared" si="42"/>
        <v>0</v>
      </c>
      <c r="AW74" s="33">
        <f t="shared" si="43"/>
        <v>0</v>
      </c>
      <c r="AX74" s="33">
        <f t="shared" si="44"/>
        <v>0.25</v>
      </c>
      <c r="AY74" s="33">
        <f t="shared" si="45"/>
        <v>0.5</v>
      </c>
      <c r="AZ74" s="33">
        <f t="shared" si="46"/>
        <v>0</v>
      </c>
      <c r="BA74" s="33">
        <f t="shared" si="47"/>
        <v>0</v>
      </c>
      <c r="BC74" s="35">
        <f t="shared" si="72"/>
        <v>-1.8157492354740068E-3</v>
      </c>
      <c r="BD74" s="35">
        <f t="shared" si="62"/>
        <v>-1.8819776714513514E-2</v>
      </c>
      <c r="BE74" s="35">
        <f t="shared" si="63"/>
        <v>1.4963059945758861E-2</v>
      </c>
      <c r="BF74" s="35">
        <f t="shared" si="64"/>
        <v>-1.6352463285074559E-2</v>
      </c>
      <c r="BG74" s="35">
        <f t="shared" si="65"/>
        <v>-4.6938562636904546E-3</v>
      </c>
      <c r="BH74" s="35">
        <f t="shared" si="66"/>
        <v>-1.8351510067114107E-2</v>
      </c>
      <c r="BI74" s="35">
        <f t="shared" si="67"/>
        <v>7.2873717518457948E-3</v>
      </c>
      <c r="BJ74" s="35">
        <f t="shared" si="68"/>
        <v>3.2151469143519851E-3</v>
      </c>
      <c r="BK74" s="35">
        <f t="shared" si="69"/>
        <v>-5.9353471118175349E-3</v>
      </c>
      <c r="BL74" s="35">
        <f t="shared" si="70"/>
        <v>-5.6925996204932883E-3</v>
      </c>
      <c r="BM74" s="36"/>
      <c r="BN74" s="33"/>
      <c r="BO74" s="37"/>
    </row>
    <row r="75" spans="1:67" x14ac:dyDescent="0.25">
      <c r="A75" s="2">
        <f t="shared" si="61"/>
        <v>43929</v>
      </c>
      <c r="B75" s="2" t="b">
        <f t="shared" si="59"/>
        <v>0</v>
      </c>
      <c r="C75" s="2" t="b">
        <f t="shared" si="60"/>
        <v>0</v>
      </c>
      <c r="D75">
        <f>VLOOKUP($A75,index_level_solactive!$A:$B,2,0)</f>
        <v>92.85</v>
      </c>
      <c r="E75" s="31">
        <f t="shared" si="73"/>
        <v>4.3098804008190328E-4</v>
      </c>
      <c r="F75" s="56">
        <f t="shared" si="74"/>
        <v>2.2932619598847737E-5</v>
      </c>
      <c r="G75" s="32">
        <f t="shared" si="75"/>
        <v>2.7333606877661509E-2</v>
      </c>
      <c r="H75" s="33">
        <f t="shared" si="76"/>
        <v>92.822666393122333</v>
      </c>
      <c r="I75" s="31">
        <f t="shared" si="71"/>
        <v>4.0805542048294452E-4</v>
      </c>
      <c r="K75">
        <f>IFERROR(INDEX(data_sources!$A:$K,MATCH($A75,data_sources!$A:$A,0),MATCH(K$2,data_sources!$A$1:$K$1,0)),K74)</f>
        <v>104.3</v>
      </c>
      <c r="L75">
        <f>IFERROR(INDEX(data_sources!$A:$K,MATCH($A75,data_sources!$A:$A,0),MATCH(L$2,data_sources!$A$1:$K$1,0)),L74)</f>
        <v>90.16</v>
      </c>
      <c r="M75">
        <f>IFERROR(INDEX(data_sources!$A:$K,MATCH($A75,data_sources!$A:$A,0),MATCH(M$2,data_sources!$A$1:$K$1,0)),M74)</f>
        <v>108.34</v>
      </c>
      <c r="N75">
        <f>IFERROR(INDEX(data_sources!$A:$K,MATCH($A75,data_sources!$A:$A,0),MATCH(N$2,data_sources!$A$1:$K$1,0)),N74)</f>
        <v>94.82</v>
      </c>
      <c r="O75">
        <f>IFERROR(INDEX(data_sources!$A:$K,MATCH($A75,data_sources!$A:$A,0),MATCH(O$2,data_sources!$A$1:$K$1,0)),O74)</f>
        <v>94.32</v>
      </c>
      <c r="P75">
        <f>IFERROR(INDEX(data_sources!$A:$K,MATCH($A75,data_sources!$A:$A,0),MATCH(P$2,data_sources!$A$1:$K$1,0)),P74)</f>
        <v>92.73</v>
      </c>
      <c r="Q75">
        <f>IFERROR(INDEX(data_sources!$A:$K,MATCH($A75,data_sources!$A:$A,0),MATCH(Q$2,data_sources!$A$1:$K$1,0)),Q74)</f>
        <v>105.05</v>
      </c>
      <c r="R75">
        <f>IFERROR(INDEX(data_sources!$A:$K,MATCH($A75,data_sources!$A:$A,0),MATCH(R$2,data_sources!$A$1:$K$1,0)),R74)</f>
        <v>112.52</v>
      </c>
      <c r="S75">
        <f>IFERROR(INDEX(data_sources!$A:$K,MATCH($A75,data_sources!$A:$A,0),MATCH(S$2,data_sources!$A$1:$K$1,0)),S74)</f>
        <v>91.82</v>
      </c>
      <c r="T75">
        <f>IFERROR(INDEX(data_sources!$A:$K,MATCH($A75,data_sources!$A:$A,0),MATCH(T$2,data_sources!$A$1:$K$1,0)),T74)</f>
        <v>99.28</v>
      </c>
      <c r="V75" s="34">
        <f t="shared" si="49"/>
        <v>104300</v>
      </c>
      <c r="W75" s="34">
        <f t="shared" si="50"/>
        <v>90160</v>
      </c>
      <c r="X75" s="34">
        <f t="shared" si="51"/>
        <v>108340</v>
      </c>
      <c r="Y75" s="34">
        <f t="shared" si="52"/>
        <v>94820</v>
      </c>
      <c r="Z75" s="34">
        <f t="shared" si="53"/>
        <v>94320</v>
      </c>
      <c r="AA75" s="34">
        <f t="shared" si="54"/>
        <v>92730</v>
      </c>
      <c r="AB75" s="34">
        <f t="shared" si="55"/>
        <v>105050</v>
      </c>
      <c r="AC75" s="34">
        <f t="shared" si="56"/>
        <v>112520</v>
      </c>
      <c r="AD75" s="34">
        <f t="shared" si="57"/>
        <v>91820</v>
      </c>
      <c r="AE75" s="34">
        <f t="shared" si="58"/>
        <v>99280</v>
      </c>
      <c r="AG75" s="33" cm="1">
        <f t="array" ref="AG75">IF($C75,IFERROR(_xlfn.IFS(IF($C75,RANK(V74,$V74:$AE74),0)=1,50%,OR(IF($C75,RANK(V74,$V74:$AE74),0)=2,IF($C75,RANK(V74,$V74:$AE74),0)=3),25%),0),AG74)</f>
        <v>0</v>
      </c>
      <c r="AH75" s="33" cm="1">
        <f t="array" ref="AH75">IF($C75,IFERROR(_xlfn.IFS(IF($C75,RANK(W74,$V74:$AE74),0)=1,50%,OR(IF($C75,RANK(W74,$V74:$AE74),0)=2,IF($C75,RANK(W74,$V74:$AE74),0)=3),25%),0),AH74)</f>
        <v>0</v>
      </c>
      <c r="AI75" s="33" cm="1">
        <f t="array" ref="AI75">IF($C75,IFERROR(_xlfn.IFS(IF($C75,RANK(X74,$V74:$AE74),0)=1,50%,OR(IF($C75,RANK(X74,$V74:$AE74),0)=2,IF($C75,RANK(X74,$V74:$AE74),0)=3),25%),0),AI74)</f>
        <v>0.25</v>
      </c>
      <c r="AJ75" s="33" cm="1">
        <f t="array" ref="AJ75">IF($C75,IFERROR(_xlfn.IFS(IF($C75,RANK(Y74,$V74:$AE74),0)=1,50%,OR(IF($C75,RANK(Y74,$V74:$AE74),0)=2,IF($C75,RANK(Y74,$V74:$AE74),0)=3),25%),0),AJ74)</f>
        <v>0</v>
      </c>
      <c r="AK75" s="33" cm="1">
        <f t="array" ref="AK75">IF($C75,IFERROR(_xlfn.IFS(IF($C75,RANK(Z74,$V74:$AE74),0)=1,50%,OR(IF($C75,RANK(Z74,$V74:$AE74),0)=2,IF($C75,RANK(Z74,$V74:$AE74),0)=3),25%),0),AK74)</f>
        <v>0</v>
      </c>
      <c r="AL75" s="33" cm="1">
        <f t="array" ref="AL75">IF($C75,IFERROR(_xlfn.IFS(IF($C75,RANK(AA74,$V74:$AE74),0)=1,50%,OR(IF($C75,RANK(AA74,$V74:$AE74),0)=2,IF($C75,RANK(AA74,$V74:$AE74),0)=3),25%),0),AL74)</f>
        <v>0</v>
      </c>
      <c r="AM75" s="33" cm="1">
        <f t="array" ref="AM75">IF($C75,IFERROR(_xlfn.IFS(IF($C75,RANK(AB74,$V74:$AE74),0)=1,50%,OR(IF($C75,RANK(AB74,$V74:$AE74),0)=2,IF($C75,RANK(AB74,$V74:$AE74),0)=3),25%),0),AM74)</f>
        <v>0.25</v>
      </c>
      <c r="AN75" s="33" cm="1">
        <f t="array" ref="AN75">IF($C75,IFERROR(_xlfn.IFS(IF($C75,RANK(AC74,$V74:$AE74),0)=1,50%,OR(IF($C75,RANK(AC74,$V74:$AE74),0)=2,IF($C75,RANK(AC74,$V74:$AE74),0)=3),25%),0),AN74)</f>
        <v>0.5</v>
      </c>
      <c r="AO75" s="33" cm="1">
        <f t="array" ref="AO75">IF($C75,IFERROR(_xlfn.IFS(IF($C75,RANK(AD74,$V74:$AE74),0)=1,50%,OR(IF($C75,RANK(AD74,$V74:$AE74),0)=2,IF($C75,RANK(AD74,$V74:$AE74),0)=3),25%),0),AO74)</f>
        <v>0</v>
      </c>
      <c r="AP75" s="33" cm="1">
        <f t="array" ref="AP75">IF($C75,IFERROR(_xlfn.IFS(IF($C75,RANK(AE74,$V74:$AE74),0)=1,50%,OR(IF($C75,RANK(AE74,$V74:$AE74),0)=2,IF($C75,RANK(AE74,$V74:$AE74),0)=3),25%),0),AP74)</f>
        <v>0</v>
      </c>
      <c r="AR75" s="33">
        <f t="shared" si="48"/>
        <v>0</v>
      </c>
      <c r="AS75" s="33">
        <f t="shared" si="39"/>
        <v>0</v>
      </c>
      <c r="AT75" s="33">
        <f t="shared" si="40"/>
        <v>0.25</v>
      </c>
      <c r="AU75" s="33">
        <f t="shared" si="41"/>
        <v>0</v>
      </c>
      <c r="AV75" s="33">
        <f t="shared" si="42"/>
        <v>0</v>
      </c>
      <c r="AW75" s="33">
        <f t="shared" si="43"/>
        <v>0</v>
      </c>
      <c r="AX75" s="33">
        <f t="shared" si="44"/>
        <v>0.25</v>
      </c>
      <c r="AY75" s="33">
        <f t="shared" si="45"/>
        <v>0.5</v>
      </c>
      <c r="AZ75" s="33">
        <f t="shared" si="46"/>
        <v>0</v>
      </c>
      <c r="BA75" s="33">
        <f t="shared" si="47"/>
        <v>0</v>
      </c>
      <c r="BC75" s="35">
        <f t="shared" si="72"/>
        <v>-1.4360938247965915E-3</v>
      </c>
      <c r="BD75" s="35">
        <f t="shared" si="62"/>
        <v>-2.297355873428697E-2</v>
      </c>
      <c r="BE75" s="35">
        <f t="shared" si="63"/>
        <v>-1.7506680180594536E-3</v>
      </c>
      <c r="BF75" s="35">
        <f t="shared" si="64"/>
        <v>4.0237187632359284E-3</v>
      </c>
      <c r="BG75" s="35">
        <f t="shared" si="65"/>
        <v>-1.1527981555229605E-2</v>
      </c>
      <c r="BH75" s="35">
        <f t="shared" si="66"/>
        <v>-9.4007050528789327E-3</v>
      </c>
      <c r="BI75" s="35">
        <f t="shared" si="67"/>
        <v>0</v>
      </c>
      <c r="BJ75" s="35">
        <f t="shared" si="68"/>
        <v>1.6914448499956158E-3</v>
      </c>
      <c r="BK75" s="35">
        <f t="shared" si="69"/>
        <v>-2.1004371468173688E-2</v>
      </c>
      <c r="BL75" s="35">
        <f t="shared" si="70"/>
        <v>-2.8123744475693213E-3</v>
      </c>
      <c r="BM75" s="36"/>
      <c r="BN75" s="33"/>
      <c r="BO75" s="37"/>
    </row>
    <row r="76" spans="1:67" x14ac:dyDescent="0.25">
      <c r="A76" s="2">
        <f t="shared" si="61"/>
        <v>43930</v>
      </c>
      <c r="B76" s="2" t="b">
        <f t="shared" si="59"/>
        <v>0</v>
      </c>
      <c r="C76" s="2" t="b">
        <f t="shared" si="60"/>
        <v>0</v>
      </c>
      <c r="D76">
        <f>VLOOKUP($A76,index_level_solactive!$A:$B,2,0)</f>
        <v>92.34</v>
      </c>
      <c r="E76" s="31">
        <f t="shared" si="73"/>
        <v>-5.4927302100160613E-3</v>
      </c>
      <c r="F76" s="56">
        <f t="shared" si="74"/>
        <v>1.2842394850953731E-4</v>
      </c>
      <c r="G76" s="32">
        <f t="shared" si="75"/>
        <v>3.9104124078804148E-2</v>
      </c>
      <c r="H76" s="33">
        <f t="shared" si="76"/>
        <v>92.300895875921199</v>
      </c>
      <c r="I76" s="31">
        <f t="shared" si="71"/>
        <v>-5.6211541585256541E-3</v>
      </c>
      <c r="K76">
        <f>IFERROR(INDEX(data_sources!$A:$K,MATCH($A76,data_sources!$A:$A,0),MATCH(K$2,data_sources!$A$1:$K$1,0)),K75)</f>
        <v>104.65</v>
      </c>
      <c r="L76">
        <f>IFERROR(INDEX(data_sources!$A:$K,MATCH($A76,data_sources!$A:$A,0),MATCH(L$2,data_sources!$A$1:$K$1,0)),L75)</f>
        <v>89.13</v>
      </c>
      <c r="M76">
        <f>IFERROR(INDEX(data_sources!$A:$K,MATCH($A76,data_sources!$A:$A,0),MATCH(M$2,data_sources!$A$1:$K$1,0)),M75)</f>
        <v>109.89</v>
      </c>
      <c r="N76">
        <f>IFERROR(INDEX(data_sources!$A:$K,MATCH($A76,data_sources!$A:$A,0),MATCH(N$2,data_sources!$A$1:$K$1,0)),N75)</f>
        <v>96.7</v>
      </c>
      <c r="O76">
        <f>IFERROR(INDEX(data_sources!$A:$K,MATCH($A76,data_sources!$A:$A,0),MATCH(O$2,data_sources!$A$1:$K$1,0)),O75)</f>
        <v>94.45</v>
      </c>
      <c r="P76">
        <f>IFERROR(INDEX(data_sources!$A:$K,MATCH($A76,data_sources!$A:$A,0),MATCH(P$2,data_sources!$A$1:$K$1,0)),P75)</f>
        <v>92.53</v>
      </c>
      <c r="Q76">
        <f>IFERROR(INDEX(data_sources!$A:$K,MATCH($A76,data_sources!$A:$A,0),MATCH(Q$2,data_sources!$A$1:$K$1,0)),Q75)</f>
        <v>102.1</v>
      </c>
      <c r="R76">
        <f>IFERROR(INDEX(data_sources!$A:$K,MATCH($A76,data_sources!$A:$A,0),MATCH(R$2,data_sources!$A$1:$K$1,0)),R75)</f>
        <v>112.03</v>
      </c>
      <c r="S76">
        <f>IFERROR(INDEX(data_sources!$A:$K,MATCH($A76,data_sources!$A:$A,0),MATCH(S$2,data_sources!$A$1:$K$1,0)),S75)</f>
        <v>90.4</v>
      </c>
      <c r="T76">
        <f>IFERROR(INDEX(data_sources!$A:$K,MATCH($A76,data_sources!$A:$A,0),MATCH(T$2,data_sources!$A$1:$K$1,0)),T75)</f>
        <v>101.71</v>
      </c>
      <c r="V76" s="34">
        <f t="shared" si="49"/>
        <v>104650</v>
      </c>
      <c r="W76" s="34">
        <f t="shared" si="50"/>
        <v>89130</v>
      </c>
      <c r="X76" s="34">
        <f t="shared" si="51"/>
        <v>109890</v>
      </c>
      <c r="Y76" s="34">
        <f t="shared" si="52"/>
        <v>96700</v>
      </c>
      <c r="Z76" s="34">
        <f t="shared" si="53"/>
        <v>94450</v>
      </c>
      <c r="AA76" s="34">
        <f t="shared" si="54"/>
        <v>92530</v>
      </c>
      <c r="AB76" s="34">
        <f t="shared" si="55"/>
        <v>102100</v>
      </c>
      <c r="AC76" s="34">
        <f t="shared" si="56"/>
        <v>112030</v>
      </c>
      <c r="AD76" s="34">
        <f t="shared" si="57"/>
        <v>90400</v>
      </c>
      <c r="AE76" s="34">
        <f t="shared" si="58"/>
        <v>101710</v>
      </c>
      <c r="AG76" s="33" cm="1">
        <f t="array" ref="AG76">IF($C76,IFERROR(_xlfn.IFS(IF($C76,RANK(V75,$V75:$AE75),0)=1,50%,OR(IF($C76,RANK(V75,$V75:$AE75),0)=2,IF($C76,RANK(V75,$V75:$AE75),0)=3),25%),0),AG75)</f>
        <v>0</v>
      </c>
      <c r="AH76" s="33" cm="1">
        <f t="array" ref="AH76">IF($C76,IFERROR(_xlfn.IFS(IF($C76,RANK(W75,$V75:$AE75),0)=1,50%,OR(IF($C76,RANK(W75,$V75:$AE75),0)=2,IF($C76,RANK(W75,$V75:$AE75),0)=3),25%),0),AH75)</f>
        <v>0</v>
      </c>
      <c r="AI76" s="33" cm="1">
        <f t="array" ref="AI76">IF($C76,IFERROR(_xlfn.IFS(IF($C76,RANK(X75,$V75:$AE75),0)=1,50%,OR(IF($C76,RANK(X75,$V75:$AE75),0)=2,IF($C76,RANK(X75,$V75:$AE75),0)=3),25%),0),AI75)</f>
        <v>0.25</v>
      </c>
      <c r="AJ76" s="33" cm="1">
        <f t="array" ref="AJ76">IF($C76,IFERROR(_xlfn.IFS(IF($C76,RANK(Y75,$V75:$AE75),0)=1,50%,OR(IF($C76,RANK(Y75,$V75:$AE75),0)=2,IF($C76,RANK(Y75,$V75:$AE75),0)=3),25%),0),AJ75)</f>
        <v>0</v>
      </c>
      <c r="AK76" s="33" cm="1">
        <f t="array" ref="AK76">IF($C76,IFERROR(_xlfn.IFS(IF($C76,RANK(Z75,$V75:$AE75),0)=1,50%,OR(IF($C76,RANK(Z75,$V75:$AE75),0)=2,IF($C76,RANK(Z75,$V75:$AE75),0)=3),25%),0),AK75)</f>
        <v>0</v>
      </c>
      <c r="AL76" s="33" cm="1">
        <f t="array" ref="AL76">IF($C76,IFERROR(_xlfn.IFS(IF($C76,RANK(AA75,$V75:$AE75),0)=1,50%,OR(IF($C76,RANK(AA75,$V75:$AE75),0)=2,IF($C76,RANK(AA75,$V75:$AE75),0)=3),25%),0),AL75)</f>
        <v>0</v>
      </c>
      <c r="AM76" s="33" cm="1">
        <f t="array" ref="AM76">IF($C76,IFERROR(_xlfn.IFS(IF($C76,RANK(AB75,$V75:$AE75),0)=1,50%,OR(IF($C76,RANK(AB75,$V75:$AE75),0)=2,IF($C76,RANK(AB75,$V75:$AE75),0)=3),25%),0),AM75)</f>
        <v>0.25</v>
      </c>
      <c r="AN76" s="33" cm="1">
        <f t="array" ref="AN76">IF($C76,IFERROR(_xlfn.IFS(IF($C76,RANK(AC75,$V75:$AE75),0)=1,50%,OR(IF($C76,RANK(AC75,$V75:$AE75),0)=2,IF($C76,RANK(AC75,$V75:$AE75),0)=3),25%),0),AN75)</f>
        <v>0.5</v>
      </c>
      <c r="AO76" s="33" cm="1">
        <f t="array" ref="AO76">IF($C76,IFERROR(_xlfn.IFS(IF($C76,RANK(AD75,$V75:$AE75),0)=1,50%,OR(IF($C76,RANK(AD75,$V75:$AE75),0)=2,IF($C76,RANK(AD75,$V75:$AE75),0)=3),25%),0),AO75)</f>
        <v>0</v>
      </c>
      <c r="AP76" s="33" cm="1">
        <f t="array" ref="AP76">IF($C76,IFERROR(_xlfn.IFS(IF($C76,RANK(AE75,$V75:$AE75),0)=1,50%,OR(IF($C76,RANK(AE75,$V75:$AE75),0)=2,IF($C76,RANK(AE75,$V75:$AE75),0)=3),25%),0),AP75)</f>
        <v>0</v>
      </c>
      <c r="AR76" s="33">
        <f t="shared" si="48"/>
        <v>0</v>
      </c>
      <c r="AS76" s="33">
        <f t="shared" si="39"/>
        <v>0</v>
      </c>
      <c r="AT76" s="33">
        <f t="shared" si="40"/>
        <v>0.25</v>
      </c>
      <c r="AU76" s="33">
        <f t="shared" si="41"/>
        <v>0</v>
      </c>
      <c r="AV76" s="33">
        <f t="shared" si="42"/>
        <v>0</v>
      </c>
      <c r="AW76" s="33">
        <f t="shared" si="43"/>
        <v>0</v>
      </c>
      <c r="AX76" s="33">
        <f t="shared" si="44"/>
        <v>0.25</v>
      </c>
      <c r="AY76" s="33">
        <f t="shared" si="45"/>
        <v>0.5</v>
      </c>
      <c r="AZ76" s="33">
        <f t="shared" si="46"/>
        <v>0</v>
      </c>
      <c r="BA76" s="33">
        <f t="shared" si="47"/>
        <v>0</v>
      </c>
      <c r="BC76" s="35">
        <f t="shared" si="72"/>
        <v>3.3557046979866278E-3</v>
      </c>
      <c r="BD76" s="35">
        <f t="shared" si="62"/>
        <v>-1.1424134871339864E-2</v>
      </c>
      <c r="BE76" s="35">
        <f t="shared" si="63"/>
        <v>1.4306811888499249E-2</v>
      </c>
      <c r="BF76" s="35">
        <f t="shared" si="64"/>
        <v>1.982704070871133E-2</v>
      </c>
      <c r="BG76" s="35">
        <f t="shared" si="65"/>
        <v>1.3782866836302698E-3</v>
      </c>
      <c r="BH76" s="35">
        <f t="shared" si="66"/>
        <v>-2.1567993098242644E-3</v>
      </c>
      <c r="BI76" s="35">
        <f t="shared" si="67"/>
        <v>-2.8081865778200932E-2</v>
      </c>
      <c r="BJ76" s="35">
        <f t="shared" si="68"/>
        <v>-4.3547813722004669E-3</v>
      </c>
      <c r="BK76" s="35">
        <f t="shared" si="69"/>
        <v>-1.5465040296231636E-2</v>
      </c>
      <c r="BL76" s="35">
        <f t="shared" si="70"/>
        <v>2.4476228847703396E-2</v>
      </c>
      <c r="BM76" s="36"/>
      <c r="BN76" s="33"/>
      <c r="BO76" s="37"/>
    </row>
    <row r="77" spans="1:67" x14ac:dyDescent="0.25">
      <c r="A77" s="2">
        <f t="shared" si="61"/>
        <v>43931</v>
      </c>
      <c r="B77" s="2" t="b">
        <f t="shared" si="59"/>
        <v>0</v>
      </c>
      <c r="C77" s="2" t="b">
        <f t="shared" si="60"/>
        <v>0</v>
      </c>
      <c r="D77">
        <f>VLOOKUP($A77,index_level_solactive!$A:$B,2,0)</f>
        <v>92.18</v>
      </c>
      <c r="E77" s="31">
        <f t="shared" si="73"/>
        <v>-1.7327268789256722E-3</v>
      </c>
      <c r="F77" s="56">
        <f t="shared" si="74"/>
        <v>7.4239645837193002E-5</v>
      </c>
      <c r="G77" s="32">
        <f t="shared" si="75"/>
        <v>4.588875313221763E-2</v>
      </c>
      <c r="H77" s="33">
        <f t="shared" si="76"/>
        <v>92.134111246867789</v>
      </c>
      <c r="I77" s="31">
        <f t="shared" si="71"/>
        <v>-1.8069665247628652E-3</v>
      </c>
      <c r="K77">
        <f>IFERROR(INDEX(data_sources!$A:$K,MATCH($A77,data_sources!$A:$A,0),MATCH(K$2,data_sources!$A$1:$K$1,0)),K76)</f>
        <v>105.47</v>
      </c>
      <c r="L77">
        <f>IFERROR(INDEX(data_sources!$A:$K,MATCH($A77,data_sources!$A:$A,0),MATCH(L$2,data_sources!$A$1:$K$1,0)),L76)</f>
        <v>90.2</v>
      </c>
      <c r="M77">
        <f>IFERROR(INDEX(data_sources!$A:$K,MATCH($A77,data_sources!$A:$A,0),MATCH(M$2,data_sources!$A$1:$K$1,0)),M76)</f>
        <v>108.5</v>
      </c>
      <c r="N77">
        <f>IFERROR(INDEX(data_sources!$A:$K,MATCH($A77,data_sources!$A:$A,0),MATCH(N$2,data_sources!$A$1:$K$1,0)),N76)</f>
        <v>97.29</v>
      </c>
      <c r="O77">
        <f>IFERROR(INDEX(data_sources!$A:$K,MATCH($A77,data_sources!$A:$A,0),MATCH(O$2,data_sources!$A$1:$K$1,0)),O76)</f>
        <v>94.78</v>
      </c>
      <c r="P77">
        <f>IFERROR(INDEX(data_sources!$A:$K,MATCH($A77,data_sources!$A:$A,0),MATCH(P$2,data_sources!$A$1:$K$1,0)),P76)</f>
        <v>92.92</v>
      </c>
      <c r="Q77">
        <f>IFERROR(INDEX(data_sources!$A:$K,MATCH($A77,data_sources!$A:$A,0),MATCH(Q$2,data_sources!$A$1:$K$1,0)),Q76)</f>
        <v>101.25</v>
      </c>
      <c r="R77">
        <f>IFERROR(INDEX(data_sources!$A:$K,MATCH($A77,data_sources!$A:$A,0),MATCH(R$2,data_sources!$A$1:$K$1,0)),R76)</f>
        <v>112.8</v>
      </c>
      <c r="S77">
        <f>IFERROR(INDEX(data_sources!$A:$K,MATCH($A77,data_sources!$A:$A,0),MATCH(S$2,data_sources!$A$1:$K$1,0)),S76)</f>
        <v>90.66</v>
      </c>
      <c r="T77">
        <f>IFERROR(INDEX(data_sources!$A:$K,MATCH($A77,data_sources!$A:$A,0),MATCH(T$2,data_sources!$A$1:$K$1,0)),T76)</f>
        <v>103.28</v>
      </c>
      <c r="V77" s="34">
        <f t="shared" si="49"/>
        <v>105470</v>
      </c>
      <c r="W77" s="34">
        <f t="shared" si="50"/>
        <v>90200</v>
      </c>
      <c r="X77" s="34">
        <f t="shared" si="51"/>
        <v>108500</v>
      </c>
      <c r="Y77" s="34">
        <f t="shared" si="52"/>
        <v>97290</v>
      </c>
      <c r="Z77" s="34">
        <f t="shared" si="53"/>
        <v>94780</v>
      </c>
      <c r="AA77" s="34">
        <f t="shared" si="54"/>
        <v>92920</v>
      </c>
      <c r="AB77" s="34">
        <f t="shared" si="55"/>
        <v>101250</v>
      </c>
      <c r="AC77" s="34">
        <f t="shared" si="56"/>
        <v>112800</v>
      </c>
      <c r="AD77" s="34">
        <f t="shared" si="57"/>
        <v>90660</v>
      </c>
      <c r="AE77" s="34">
        <f t="shared" si="58"/>
        <v>103280</v>
      </c>
      <c r="AG77" s="33" cm="1">
        <f t="array" ref="AG77">IF($C77,IFERROR(_xlfn.IFS(IF($C77,RANK(V76,$V76:$AE76),0)=1,50%,OR(IF($C77,RANK(V76,$V76:$AE76),0)=2,IF($C77,RANK(V76,$V76:$AE76),0)=3),25%),0),AG76)</f>
        <v>0</v>
      </c>
      <c r="AH77" s="33" cm="1">
        <f t="array" ref="AH77">IF($C77,IFERROR(_xlfn.IFS(IF($C77,RANK(W76,$V76:$AE76),0)=1,50%,OR(IF($C77,RANK(W76,$V76:$AE76),0)=2,IF($C77,RANK(W76,$V76:$AE76),0)=3),25%),0),AH76)</f>
        <v>0</v>
      </c>
      <c r="AI77" s="33" cm="1">
        <f t="array" ref="AI77">IF($C77,IFERROR(_xlfn.IFS(IF($C77,RANK(X76,$V76:$AE76),0)=1,50%,OR(IF($C77,RANK(X76,$V76:$AE76),0)=2,IF($C77,RANK(X76,$V76:$AE76),0)=3),25%),0),AI76)</f>
        <v>0.25</v>
      </c>
      <c r="AJ77" s="33" cm="1">
        <f t="array" ref="AJ77">IF($C77,IFERROR(_xlfn.IFS(IF($C77,RANK(Y76,$V76:$AE76),0)=1,50%,OR(IF($C77,RANK(Y76,$V76:$AE76),0)=2,IF($C77,RANK(Y76,$V76:$AE76),0)=3),25%),0),AJ76)</f>
        <v>0</v>
      </c>
      <c r="AK77" s="33" cm="1">
        <f t="array" ref="AK77">IF($C77,IFERROR(_xlfn.IFS(IF($C77,RANK(Z76,$V76:$AE76),0)=1,50%,OR(IF($C77,RANK(Z76,$V76:$AE76),0)=2,IF($C77,RANK(Z76,$V76:$AE76),0)=3),25%),0),AK76)</f>
        <v>0</v>
      </c>
      <c r="AL77" s="33" cm="1">
        <f t="array" ref="AL77">IF($C77,IFERROR(_xlfn.IFS(IF($C77,RANK(AA76,$V76:$AE76),0)=1,50%,OR(IF($C77,RANK(AA76,$V76:$AE76),0)=2,IF($C77,RANK(AA76,$V76:$AE76),0)=3),25%),0),AL76)</f>
        <v>0</v>
      </c>
      <c r="AM77" s="33" cm="1">
        <f t="array" ref="AM77">IF($C77,IFERROR(_xlfn.IFS(IF($C77,RANK(AB76,$V76:$AE76),0)=1,50%,OR(IF($C77,RANK(AB76,$V76:$AE76),0)=2,IF($C77,RANK(AB76,$V76:$AE76),0)=3),25%),0),AM76)</f>
        <v>0.25</v>
      </c>
      <c r="AN77" s="33" cm="1">
        <f t="array" ref="AN77">IF($C77,IFERROR(_xlfn.IFS(IF($C77,RANK(AC76,$V76:$AE76),0)=1,50%,OR(IF($C77,RANK(AC76,$V76:$AE76),0)=2,IF($C77,RANK(AC76,$V76:$AE76),0)=3),25%),0),AN76)</f>
        <v>0.5</v>
      </c>
      <c r="AO77" s="33" cm="1">
        <f t="array" ref="AO77">IF($C77,IFERROR(_xlfn.IFS(IF($C77,RANK(AD76,$V76:$AE76),0)=1,50%,OR(IF($C77,RANK(AD76,$V76:$AE76),0)=2,IF($C77,RANK(AD76,$V76:$AE76),0)=3),25%),0),AO76)</f>
        <v>0</v>
      </c>
      <c r="AP77" s="33" cm="1">
        <f t="array" ref="AP77">IF($C77,IFERROR(_xlfn.IFS(IF($C77,RANK(AE76,$V76:$AE76),0)=1,50%,OR(IF($C77,RANK(AE76,$V76:$AE76),0)=2,IF($C77,RANK(AE76,$V76:$AE76),0)=3),25%),0),AP76)</f>
        <v>0</v>
      </c>
      <c r="AR77" s="33">
        <f t="shared" si="48"/>
        <v>0</v>
      </c>
      <c r="AS77" s="33">
        <f t="shared" si="39"/>
        <v>0</v>
      </c>
      <c r="AT77" s="33">
        <f t="shared" si="40"/>
        <v>0.25</v>
      </c>
      <c r="AU77" s="33">
        <f t="shared" si="41"/>
        <v>0</v>
      </c>
      <c r="AV77" s="33">
        <f t="shared" si="42"/>
        <v>0</v>
      </c>
      <c r="AW77" s="33">
        <f t="shared" si="43"/>
        <v>0</v>
      </c>
      <c r="AX77" s="33">
        <f t="shared" si="44"/>
        <v>0.25</v>
      </c>
      <c r="AY77" s="33">
        <f t="shared" si="45"/>
        <v>0.5</v>
      </c>
      <c r="AZ77" s="33">
        <f t="shared" si="46"/>
        <v>0</v>
      </c>
      <c r="BA77" s="33">
        <f t="shared" si="47"/>
        <v>0</v>
      </c>
      <c r="BC77" s="35">
        <f t="shared" si="72"/>
        <v>7.835642618251315E-3</v>
      </c>
      <c r="BD77" s="35">
        <f t="shared" si="62"/>
        <v>1.2004936609447014E-2</v>
      </c>
      <c r="BE77" s="35">
        <f t="shared" si="63"/>
        <v>-1.2649012649012636E-2</v>
      </c>
      <c r="BF77" s="35">
        <f t="shared" si="64"/>
        <v>6.1013443640125509E-3</v>
      </c>
      <c r="BG77" s="35">
        <f t="shared" si="65"/>
        <v>3.4939121228163561E-3</v>
      </c>
      <c r="BH77" s="35">
        <f t="shared" si="66"/>
        <v>4.2148492380849056E-3</v>
      </c>
      <c r="BI77" s="35">
        <f t="shared" si="67"/>
        <v>-8.3251714005876387E-3</v>
      </c>
      <c r="BJ77" s="35">
        <f t="shared" si="68"/>
        <v>6.8731589752744071E-3</v>
      </c>
      <c r="BK77" s="35">
        <f t="shared" si="69"/>
        <v>2.8761061946902533E-3</v>
      </c>
      <c r="BL77" s="35">
        <f t="shared" si="70"/>
        <v>1.54360436535248E-2</v>
      </c>
      <c r="BM77" s="36"/>
      <c r="BN77" s="33"/>
      <c r="BO77" s="37"/>
    </row>
    <row r="78" spans="1:67" x14ac:dyDescent="0.25">
      <c r="A78" s="2">
        <f t="shared" si="61"/>
        <v>43934</v>
      </c>
      <c r="B78" s="2" t="b">
        <f t="shared" si="59"/>
        <v>0</v>
      </c>
      <c r="C78" s="2" t="b">
        <f t="shared" si="60"/>
        <v>0</v>
      </c>
      <c r="D78">
        <f>VLOOKUP($A78,index_level_solactive!$A:$B,2,0)</f>
        <v>92.68</v>
      </c>
      <c r="E78" s="31">
        <f t="shared" si="73"/>
        <v>5.4241701019743793E-3</v>
      </c>
      <c r="F78" s="56">
        <f t="shared" si="74"/>
        <v>1.3603909421400218E-4</v>
      </c>
      <c r="G78" s="32">
        <f t="shared" si="75"/>
        <v>5.8671502575208478E-2</v>
      </c>
      <c r="H78" s="33">
        <f t="shared" si="76"/>
        <v>92.621328497424798</v>
      </c>
      <c r="I78" s="31">
        <f t="shared" si="71"/>
        <v>5.2881310077603771E-3</v>
      </c>
      <c r="K78">
        <f>IFERROR(INDEX(data_sources!$A:$K,MATCH($A78,data_sources!$A:$A,0),MATCH(K$2,data_sources!$A$1:$K$1,0)),K77)</f>
        <v>107.03</v>
      </c>
      <c r="L78">
        <f>IFERROR(INDEX(data_sources!$A:$K,MATCH($A78,data_sources!$A:$A,0),MATCH(L$2,data_sources!$A$1:$K$1,0)),L77)</f>
        <v>90.26</v>
      </c>
      <c r="M78">
        <f>IFERROR(INDEX(data_sources!$A:$K,MATCH($A78,data_sources!$A:$A,0),MATCH(M$2,data_sources!$A$1:$K$1,0)),M77)</f>
        <v>109.09</v>
      </c>
      <c r="N78">
        <f>IFERROR(INDEX(data_sources!$A:$K,MATCH($A78,data_sources!$A:$A,0),MATCH(N$2,data_sources!$A$1:$K$1,0)),N77)</f>
        <v>97.79</v>
      </c>
      <c r="O78">
        <f>IFERROR(INDEX(data_sources!$A:$K,MATCH($A78,data_sources!$A:$A,0),MATCH(O$2,data_sources!$A$1:$K$1,0)),O77)</f>
        <v>95.45</v>
      </c>
      <c r="P78">
        <f>IFERROR(INDEX(data_sources!$A:$K,MATCH($A78,data_sources!$A:$A,0),MATCH(P$2,data_sources!$A$1:$K$1,0)),P77)</f>
        <v>91.91</v>
      </c>
      <c r="Q78">
        <f>IFERROR(INDEX(data_sources!$A:$K,MATCH($A78,data_sources!$A:$A,0),MATCH(Q$2,data_sources!$A$1:$K$1,0)),Q77)</f>
        <v>101.01</v>
      </c>
      <c r="R78">
        <f>IFERROR(INDEX(data_sources!$A:$K,MATCH($A78,data_sources!$A:$A,0),MATCH(R$2,data_sources!$A$1:$K$1,0)),R77)</f>
        <v>113.82</v>
      </c>
      <c r="S78">
        <f>IFERROR(INDEX(data_sources!$A:$K,MATCH($A78,data_sources!$A:$A,0),MATCH(S$2,data_sources!$A$1:$K$1,0)),S77)</f>
        <v>92.07</v>
      </c>
      <c r="T78">
        <f>IFERROR(INDEX(data_sources!$A:$K,MATCH($A78,data_sources!$A:$A,0),MATCH(T$2,data_sources!$A$1:$K$1,0)),T77)</f>
        <v>104.01</v>
      </c>
      <c r="V78" s="34">
        <f t="shared" si="49"/>
        <v>107030</v>
      </c>
      <c r="W78" s="34">
        <f t="shared" si="50"/>
        <v>90260</v>
      </c>
      <c r="X78" s="34">
        <f t="shared" si="51"/>
        <v>109090</v>
      </c>
      <c r="Y78" s="34">
        <f t="shared" si="52"/>
        <v>97790</v>
      </c>
      <c r="Z78" s="34">
        <f t="shared" si="53"/>
        <v>95450</v>
      </c>
      <c r="AA78" s="34">
        <f t="shared" si="54"/>
        <v>91910</v>
      </c>
      <c r="AB78" s="34">
        <f t="shared" si="55"/>
        <v>101010</v>
      </c>
      <c r="AC78" s="34">
        <f t="shared" si="56"/>
        <v>113820</v>
      </c>
      <c r="AD78" s="34">
        <f t="shared" si="57"/>
        <v>92070</v>
      </c>
      <c r="AE78" s="34">
        <f t="shared" si="58"/>
        <v>104010</v>
      </c>
      <c r="AG78" s="33" cm="1">
        <f t="array" ref="AG78">IF($C78,IFERROR(_xlfn.IFS(IF($C78,RANK(V77,$V77:$AE77),0)=1,50%,OR(IF($C78,RANK(V77,$V77:$AE77),0)=2,IF($C78,RANK(V77,$V77:$AE77),0)=3),25%),0),AG77)</f>
        <v>0</v>
      </c>
      <c r="AH78" s="33" cm="1">
        <f t="array" ref="AH78">IF($C78,IFERROR(_xlfn.IFS(IF($C78,RANK(W77,$V77:$AE77),0)=1,50%,OR(IF($C78,RANK(W77,$V77:$AE77),0)=2,IF($C78,RANK(W77,$V77:$AE77),0)=3),25%),0),AH77)</f>
        <v>0</v>
      </c>
      <c r="AI78" s="33" cm="1">
        <f t="array" ref="AI78">IF($C78,IFERROR(_xlfn.IFS(IF($C78,RANK(X77,$V77:$AE77),0)=1,50%,OR(IF($C78,RANK(X77,$V77:$AE77),0)=2,IF($C78,RANK(X77,$V77:$AE77),0)=3),25%),0),AI77)</f>
        <v>0.25</v>
      </c>
      <c r="AJ78" s="33" cm="1">
        <f t="array" ref="AJ78">IF($C78,IFERROR(_xlfn.IFS(IF($C78,RANK(Y77,$V77:$AE77),0)=1,50%,OR(IF($C78,RANK(Y77,$V77:$AE77),0)=2,IF($C78,RANK(Y77,$V77:$AE77),0)=3),25%),0),AJ77)</f>
        <v>0</v>
      </c>
      <c r="AK78" s="33" cm="1">
        <f t="array" ref="AK78">IF($C78,IFERROR(_xlfn.IFS(IF($C78,RANK(Z77,$V77:$AE77),0)=1,50%,OR(IF($C78,RANK(Z77,$V77:$AE77),0)=2,IF($C78,RANK(Z77,$V77:$AE77),0)=3),25%),0),AK77)</f>
        <v>0</v>
      </c>
      <c r="AL78" s="33" cm="1">
        <f t="array" ref="AL78">IF($C78,IFERROR(_xlfn.IFS(IF($C78,RANK(AA77,$V77:$AE77),0)=1,50%,OR(IF($C78,RANK(AA77,$V77:$AE77),0)=2,IF($C78,RANK(AA77,$V77:$AE77),0)=3),25%),0),AL77)</f>
        <v>0</v>
      </c>
      <c r="AM78" s="33" cm="1">
        <f t="array" ref="AM78">IF($C78,IFERROR(_xlfn.IFS(IF($C78,RANK(AB77,$V77:$AE77),0)=1,50%,OR(IF($C78,RANK(AB77,$V77:$AE77),0)=2,IF($C78,RANK(AB77,$V77:$AE77),0)=3),25%),0),AM77)</f>
        <v>0.25</v>
      </c>
      <c r="AN78" s="33" cm="1">
        <f t="array" ref="AN78">IF($C78,IFERROR(_xlfn.IFS(IF($C78,RANK(AC77,$V77:$AE77),0)=1,50%,OR(IF($C78,RANK(AC77,$V77:$AE77),0)=2,IF($C78,RANK(AC77,$V77:$AE77),0)=3),25%),0),AN77)</f>
        <v>0.5</v>
      </c>
      <c r="AO78" s="33" cm="1">
        <f t="array" ref="AO78">IF($C78,IFERROR(_xlfn.IFS(IF($C78,RANK(AD77,$V77:$AE77),0)=1,50%,OR(IF($C78,RANK(AD77,$V77:$AE77),0)=2,IF($C78,RANK(AD77,$V77:$AE77),0)=3),25%),0),AO77)</f>
        <v>0</v>
      </c>
      <c r="AP78" s="33" cm="1">
        <f t="array" ref="AP78">IF($C78,IFERROR(_xlfn.IFS(IF($C78,RANK(AE77,$V77:$AE77),0)=1,50%,OR(IF($C78,RANK(AE77,$V77:$AE77),0)=2,IF($C78,RANK(AE77,$V77:$AE77),0)=3),25%),0),AP77)</f>
        <v>0</v>
      </c>
      <c r="AR78" s="33">
        <f t="shared" si="48"/>
        <v>0</v>
      </c>
      <c r="AS78" s="33">
        <f t="shared" si="39"/>
        <v>0</v>
      </c>
      <c r="AT78" s="33">
        <f t="shared" si="40"/>
        <v>0.25</v>
      </c>
      <c r="AU78" s="33">
        <f t="shared" si="41"/>
        <v>0</v>
      </c>
      <c r="AV78" s="33">
        <f t="shared" si="42"/>
        <v>0</v>
      </c>
      <c r="AW78" s="33">
        <f t="shared" si="43"/>
        <v>0</v>
      </c>
      <c r="AX78" s="33">
        <f t="shared" si="44"/>
        <v>0.25</v>
      </c>
      <c r="AY78" s="33">
        <f t="shared" si="45"/>
        <v>0.5</v>
      </c>
      <c r="AZ78" s="33">
        <f t="shared" si="46"/>
        <v>0</v>
      </c>
      <c r="BA78" s="33">
        <f t="shared" si="47"/>
        <v>0</v>
      </c>
      <c r="BC78" s="35">
        <f t="shared" si="72"/>
        <v>1.4790935811131112E-2</v>
      </c>
      <c r="BD78" s="35">
        <f t="shared" si="62"/>
        <v>6.6518847006658E-4</v>
      </c>
      <c r="BE78" s="35">
        <f t="shared" si="63"/>
        <v>5.4377880184333094E-3</v>
      </c>
      <c r="BF78" s="35">
        <f t="shared" si="64"/>
        <v>5.139274334464039E-3</v>
      </c>
      <c r="BG78" s="35">
        <f t="shared" si="65"/>
        <v>7.0690018991348413E-3</v>
      </c>
      <c r="BH78" s="35">
        <f t="shared" si="66"/>
        <v>-1.0869565217391353E-2</v>
      </c>
      <c r="BI78" s="35">
        <f t="shared" si="67"/>
        <v>-2.370370370370356E-3</v>
      </c>
      <c r="BJ78" s="35">
        <f t="shared" si="68"/>
        <v>9.0425531914892776E-3</v>
      </c>
      <c r="BK78" s="35">
        <f t="shared" si="69"/>
        <v>1.5552614162805956E-2</v>
      </c>
      <c r="BL78" s="35">
        <f t="shared" si="70"/>
        <v>7.0681642137877532E-3</v>
      </c>
      <c r="BM78" s="36"/>
      <c r="BN78" s="33"/>
      <c r="BO78" s="37"/>
    </row>
    <row r="79" spans="1:67" x14ac:dyDescent="0.25">
      <c r="A79" s="2">
        <f t="shared" si="61"/>
        <v>43935</v>
      </c>
      <c r="B79" s="2" t="b">
        <f t="shared" si="59"/>
        <v>0</v>
      </c>
      <c r="C79" s="2" t="b">
        <f t="shared" si="60"/>
        <v>0</v>
      </c>
      <c r="D79">
        <f>VLOOKUP($A79,index_level_solactive!$A:$B,2,0)</f>
        <v>92.87</v>
      </c>
      <c r="E79" s="31">
        <f t="shared" si="73"/>
        <v>2.0500647388863591E-3</v>
      </c>
      <c r="F79" s="56">
        <f t="shared" si="74"/>
        <v>3.7238958643381892E-4</v>
      </c>
      <c r="G79" s="32">
        <f t="shared" si="75"/>
        <v>9.3283001167932866E-2</v>
      </c>
      <c r="H79" s="33">
        <f t="shared" si="76"/>
        <v>92.776716998832072</v>
      </c>
      <c r="I79" s="31">
        <f t="shared" si="71"/>
        <v>1.6776751524525957E-3</v>
      </c>
      <c r="K79">
        <f>IFERROR(INDEX(data_sources!$A:$K,MATCH($A79,data_sources!$A:$A,0),MATCH(K$2,data_sources!$A$1:$K$1,0)),K78)</f>
        <v>107.87</v>
      </c>
      <c r="L79">
        <f>IFERROR(INDEX(data_sources!$A:$K,MATCH($A79,data_sources!$A:$A,0),MATCH(L$2,data_sources!$A$1:$K$1,0)),L78)</f>
        <v>90.56</v>
      </c>
      <c r="M79">
        <f>IFERROR(INDEX(data_sources!$A:$K,MATCH($A79,data_sources!$A:$A,0),MATCH(M$2,data_sources!$A$1:$K$1,0)),M78)</f>
        <v>109.55</v>
      </c>
      <c r="N79">
        <f>IFERROR(INDEX(data_sources!$A:$K,MATCH($A79,data_sources!$A:$A,0),MATCH(N$2,data_sources!$A$1:$K$1,0)),N78)</f>
        <v>98.04</v>
      </c>
      <c r="O79">
        <f>IFERROR(INDEX(data_sources!$A:$K,MATCH($A79,data_sources!$A:$A,0),MATCH(O$2,data_sources!$A$1:$K$1,0)),O78)</f>
        <v>96.43</v>
      </c>
      <c r="P79">
        <f>IFERROR(INDEX(data_sources!$A:$K,MATCH($A79,data_sources!$A:$A,0),MATCH(P$2,data_sources!$A$1:$K$1,0)),P78)</f>
        <v>90.17</v>
      </c>
      <c r="Q79">
        <f>IFERROR(INDEX(data_sources!$A:$K,MATCH($A79,data_sources!$A:$A,0),MATCH(Q$2,data_sources!$A$1:$K$1,0)),Q78)</f>
        <v>99.7</v>
      </c>
      <c r="R79">
        <f>IFERROR(INDEX(data_sources!$A:$K,MATCH($A79,data_sources!$A:$A,0),MATCH(R$2,data_sources!$A$1:$K$1,0)),R78)</f>
        <v>114.7</v>
      </c>
      <c r="S79">
        <f>IFERROR(INDEX(data_sources!$A:$K,MATCH($A79,data_sources!$A:$A,0),MATCH(S$2,data_sources!$A$1:$K$1,0)),S78)</f>
        <v>91.93</v>
      </c>
      <c r="T79">
        <f>IFERROR(INDEX(data_sources!$A:$K,MATCH($A79,data_sources!$A:$A,0),MATCH(T$2,data_sources!$A$1:$K$1,0)),T78)</f>
        <v>105.54</v>
      </c>
      <c r="V79" s="34">
        <f t="shared" si="49"/>
        <v>107870</v>
      </c>
      <c r="W79" s="34">
        <f t="shared" si="50"/>
        <v>90560</v>
      </c>
      <c r="X79" s="34">
        <f t="shared" si="51"/>
        <v>109550</v>
      </c>
      <c r="Y79" s="34">
        <f t="shared" si="52"/>
        <v>98040</v>
      </c>
      <c r="Z79" s="34">
        <f t="shared" si="53"/>
        <v>96430</v>
      </c>
      <c r="AA79" s="34">
        <f t="shared" si="54"/>
        <v>90170</v>
      </c>
      <c r="AB79" s="34">
        <f t="shared" si="55"/>
        <v>99700</v>
      </c>
      <c r="AC79" s="34">
        <f t="shared" si="56"/>
        <v>114700</v>
      </c>
      <c r="AD79" s="34">
        <f t="shared" si="57"/>
        <v>91930</v>
      </c>
      <c r="AE79" s="34">
        <f t="shared" si="58"/>
        <v>105540</v>
      </c>
      <c r="AG79" s="33" cm="1">
        <f t="array" ref="AG79">IF($C79,IFERROR(_xlfn.IFS(IF($C79,RANK(V78,$V78:$AE78),0)=1,50%,OR(IF($C79,RANK(V78,$V78:$AE78),0)=2,IF($C79,RANK(V78,$V78:$AE78),0)=3),25%),0),AG78)</f>
        <v>0</v>
      </c>
      <c r="AH79" s="33" cm="1">
        <f t="array" ref="AH79">IF($C79,IFERROR(_xlfn.IFS(IF($C79,RANK(W78,$V78:$AE78),0)=1,50%,OR(IF($C79,RANK(W78,$V78:$AE78),0)=2,IF($C79,RANK(W78,$V78:$AE78),0)=3),25%),0),AH78)</f>
        <v>0</v>
      </c>
      <c r="AI79" s="33" cm="1">
        <f t="array" ref="AI79">IF($C79,IFERROR(_xlfn.IFS(IF($C79,RANK(X78,$V78:$AE78),0)=1,50%,OR(IF($C79,RANK(X78,$V78:$AE78),0)=2,IF($C79,RANK(X78,$V78:$AE78),0)=3),25%),0),AI78)</f>
        <v>0.25</v>
      </c>
      <c r="AJ79" s="33" cm="1">
        <f t="array" ref="AJ79">IF($C79,IFERROR(_xlfn.IFS(IF($C79,RANK(Y78,$V78:$AE78),0)=1,50%,OR(IF($C79,RANK(Y78,$V78:$AE78),0)=2,IF($C79,RANK(Y78,$V78:$AE78),0)=3),25%),0),AJ78)</f>
        <v>0</v>
      </c>
      <c r="AK79" s="33" cm="1">
        <f t="array" ref="AK79">IF($C79,IFERROR(_xlfn.IFS(IF($C79,RANK(Z78,$V78:$AE78),0)=1,50%,OR(IF($C79,RANK(Z78,$V78:$AE78),0)=2,IF($C79,RANK(Z78,$V78:$AE78),0)=3),25%),0),AK78)</f>
        <v>0</v>
      </c>
      <c r="AL79" s="33" cm="1">
        <f t="array" ref="AL79">IF($C79,IFERROR(_xlfn.IFS(IF($C79,RANK(AA78,$V78:$AE78),0)=1,50%,OR(IF($C79,RANK(AA78,$V78:$AE78),0)=2,IF($C79,RANK(AA78,$V78:$AE78),0)=3),25%),0),AL78)</f>
        <v>0</v>
      </c>
      <c r="AM79" s="33" cm="1">
        <f t="array" ref="AM79">IF($C79,IFERROR(_xlfn.IFS(IF($C79,RANK(AB78,$V78:$AE78),0)=1,50%,OR(IF($C79,RANK(AB78,$V78:$AE78),0)=2,IF($C79,RANK(AB78,$V78:$AE78),0)=3),25%),0),AM78)</f>
        <v>0.25</v>
      </c>
      <c r="AN79" s="33" cm="1">
        <f t="array" ref="AN79">IF($C79,IFERROR(_xlfn.IFS(IF($C79,RANK(AC78,$V78:$AE78),0)=1,50%,OR(IF($C79,RANK(AC78,$V78:$AE78),0)=2,IF($C79,RANK(AC78,$V78:$AE78),0)=3),25%),0),AN78)</f>
        <v>0.5</v>
      </c>
      <c r="AO79" s="33" cm="1">
        <f t="array" ref="AO79">IF($C79,IFERROR(_xlfn.IFS(IF($C79,RANK(AD78,$V78:$AE78),0)=1,50%,OR(IF($C79,RANK(AD78,$V78:$AE78),0)=2,IF($C79,RANK(AD78,$V78:$AE78),0)=3),25%),0),AO78)</f>
        <v>0</v>
      </c>
      <c r="AP79" s="33" cm="1">
        <f t="array" ref="AP79">IF($C79,IFERROR(_xlfn.IFS(IF($C79,RANK(AE78,$V78:$AE78),0)=1,50%,OR(IF($C79,RANK(AE78,$V78:$AE78),0)=2,IF($C79,RANK(AE78,$V78:$AE78),0)=3),25%),0),AP78)</f>
        <v>0</v>
      </c>
      <c r="AR79" s="33">
        <f t="shared" si="48"/>
        <v>0</v>
      </c>
      <c r="AS79" s="33">
        <f t="shared" si="39"/>
        <v>0</v>
      </c>
      <c r="AT79" s="33">
        <f t="shared" si="40"/>
        <v>0.25</v>
      </c>
      <c r="AU79" s="33">
        <f t="shared" si="41"/>
        <v>0</v>
      </c>
      <c r="AV79" s="33">
        <f t="shared" si="42"/>
        <v>0</v>
      </c>
      <c r="AW79" s="33">
        <f t="shared" si="43"/>
        <v>0</v>
      </c>
      <c r="AX79" s="33">
        <f t="shared" si="44"/>
        <v>0.25</v>
      </c>
      <c r="AY79" s="33">
        <f t="shared" si="45"/>
        <v>0.5</v>
      </c>
      <c r="AZ79" s="33">
        <f t="shared" si="46"/>
        <v>0</v>
      </c>
      <c r="BA79" s="33">
        <f t="shared" si="47"/>
        <v>0</v>
      </c>
      <c r="BC79" s="35">
        <f t="shared" si="72"/>
        <v>7.8482668410726486E-3</v>
      </c>
      <c r="BD79" s="35">
        <f t="shared" si="62"/>
        <v>3.3237314424994224E-3</v>
      </c>
      <c r="BE79" s="35">
        <f t="shared" si="63"/>
        <v>4.2167018058483219E-3</v>
      </c>
      <c r="BF79" s="35">
        <f t="shared" si="64"/>
        <v>2.5564986194908101E-3</v>
      </c>
      <c r="BG79" s="35">
        <f t="shared" si="65"/>
        <v>1.0267155578837173E-2</v>
      </c>
      <c r="BH79" s="35">
        <f t="shared" si="66"/>
        <v>-1.8931563486018876E-2</v>
      </c>
      <c r="BI79" s="35">
        <f t="shared" si="67"/>
        <v>-1.2969012969012983E-2</v>
      </c>
      <c r="BJ79" s="35">
        <f t="shared" si="68"/>
        <v>7.7315058864875219E-3</v>
      </c>
      <c r="BK79" s="35">
        <f t="shared" si="69"/>
        <v>-1.520582165743356E-3</v>
      </c>
      <c r="BL79" s="35">
        <f t="shared" si="70"/>
        <v>1.4710124026535931E-2</v>
      </c>
      <c r="BM79" s="36"/>
      <c r="BN79" s="33"/>
      <c r="BO79" s="37"/>
    </row>
    <row r="80" spans="1:67" x14ac:dyDescent="0.25">
      <c r="A80" s="2">
        <f t="shared" si="61"/>
        <v>43936</v>
      </c>
      <c r="B80" s="2" t="b">
        <f t="shared" si="59"/>
        <v>0</v>
      </c>
      <c r="C80" s="2" t="b">
        <f t="shared" si="60"/>
        <v>0</v>
      </c>
      <c r="D80">
        <f>VLOOKUP($A80,index_level_solactive!$A:$B,2,0)</f>
        <v>93.15</v>
      </c>
      <c r="E80" s="31">
        <f t="shared" si="73"/>
        <v>3.0149671583934445E-3</v>
      </c>
      <c r="F80" s="56">
        <f t="shared" si="74"/>
        <v>4.4935104414678406E-4</v>
      </c>
      <c r="G80" s="32">
        <f t="shared" si="75"/>
        <v>0.13525356100882391</v>
      </c>
      <c r="H80" s="33">
        <f t="shared" si="76"/>
        <v>93.014746438991182</v>
      </c>
      <c r="I80" s="31">
        <f t="shared" si="71"/>
        <v>2.565616114246605E-3</v>
      </c>
      <c r="K80">
        <f>IFERROR(INDEX(data_sources!$A:$K,MATCH($A80,data_sources!$A:$A,0),MATCH(K$2,data_sources!$A$1:$K$1,0)),K79)</f>
        <v>109.14</v>
      </c>
      <c r="L80">
        <f>IFERROR(INDEX(data_sources!$A:$K,MATCH($A80,data_sources!$A:$A,0),MATCH(L$2,data_sources!$A$1:$K$1,0)),L79)</f>
        <v>90.72</v>
      </c>
      <c r="M80">
        <f>IFERROR(INDEX(data_sources!$A:$K,MATCH($A80,data_sources!$A:$A,0),MATCH(M$2,data_sources!$A$1:$K$1,0)),M79)</f>
        <v>110.75</v>
      </c>
      <c r="N80">
        <f>IFERROR(INDEX(data_sources!$A:$K,MATCH($A80,data_sources!$A:$A,0),MATCH(N$2,data_sources!$A$1:$K$1,0)),N79)</f>
        <v>97.07</v>
      </c>
      <c r="O80">
        <f>IFERROR(INDEX(data_sources!$A:$K,MATCH($A80,data_sources!$A:$A,0),MATCH(O$2,data_sources!$A$1:$K$1,0)),O79)</f>
        <v>96.23</v>
      </c>
      <c r="P80">
        <f>IFERROR(INDEX(data_sources!$A:$K,MATCH($A80,data_sources!$A:$A,0),MATCH(P$2,data_sources!$A$1:$K$1,0)),P79)</f>
        <v>90.16</v>
      </c>
      <c r="Q80">
        <f>IFERROR(INDEX(data_sources!$A:$K,MATCH($A80,data_sources!$A:$A,0),MATCH(Q$2,data_sources!$A$1:$K$1,0)),Q79)</f>
        <v>97.91</v>
      </c>
      <c r="R80">
        <f>IFERROR(INDEX(data_sources!$A:$K,MATCH($A80,data_sources!$A:$A,0),MATCH(R$2,data_sources!$A$1:$K$1,0)),R79)</f>
        <v>115.69</v>
      </c>
      <c r="S80">
        <f>IFERROR(INDEX(data_sources!$A:$K,MATCH($A80,data_sources!$A:$A,0),MATCH(S$2,data_sources!$A$1:$K$1,0)),S79)</f>
        <v>91.94</v>
      </c>
      <c r="T80">
        <f>IFERROR(INDEX(data_sources!$A:$K,MATCH($A80,data_sources!$A:$A,0),MATCH(T$2,data_sources!$A$1:$K$1,0)),T79)</f>
        <v>103.75</v>
      </c>
      <c r="V80" s="34">
        <f t="shared" si="49"/>
        <v>109140</v>
      </c>
      <c r="W80" s="34">
        <f t="shared" si="50"/>
        <v>90720</v>
      </c>
      <c r="X80" s="34">
        <f t="shared" si="51"/>
        <v>110750</v>
      </c>
      <c r="Y80" s="34">
        <f t="shared" si="52"/>
        <v>97070</v>
      </c>
      <c r="Z80" s="34">
        <f t="shared" si="53"/>
        <v>96230</v>
      </c>
      <c r="AA80" s="34">
        <f t="shared" si="54"/>
        <v>90160</v>
      </c>
      <c r="AB80" s="34">
        <f t="shared" si="55"/>
        <v>97910</v>
      </c>
      <c r="AC80" s="34">
        <f t="shared" si="56"/>
        <v>115690</v>
      </c>
      <c r="AD80" s="34">
        <f t="shared" si="57"/>
        <v>91940</v>
      </c>
      <c r="AE80" s="34">
        <f t="shared" si="58"/>
        <v>103750</v>
      </c>
      <c r="AG80" s="33" cm="1">
        <f t="array" ref="AG80">IF($C80,IFERROR(_xlfn.IFS(IF($C80,RANK(V79,$V79:$AE79),0)=1,50%,OR(IF($C80,RANK(V79,$V79:$AE79),0)=2,IF($C80,RANK(V79,$V79:$AE79),0)=3),25%),0),AG79)</f>
        <v>0</v>
      </c>
      <c r="AH80" s="33" cm="1">
        <f t="array" ref="AH80">IF($C80,IFERROR(_xlfn.IFS(IF($C80,RANK(W79,$V79:$AE79),0)=1,50%,OR(IF($C80,RANK(W79,$V79:$AE79),0)=2,IF($C80,RANK(W79,$V79:$AE79),0)=3),25%),0),AH79)</f>
        <v>0</v>
      </c>
      <c r="AI80" s="33" cm="1">
        <f t="array" ref="AI80">IF($C80,IFERROR(_xlfn.IFS(IF($C80,RANK(X79,$V79:$AE79),0)=1,50%,OR(IF($C80,RANK(X79,$V79:$AE79),0)=2,IF($C80,RANK(X79,$V79:$AE79),0)=3),25%),0),AI79)</f>
        <v>0.25</v>
      </c>
      <c r="AJ80" s="33" cm="1">
        <f t="array" ref="AJ80">IF($C80,IFERROR(_xlfn.IFS(IF($C80,RANK(Y79,$V79:$AE79),0)=1,50%,OR(IF($C80,RANK(Y79,$V79:$AE79),0)=2,IF($C80,RANK(Y79,$V79:$AE79),0)=3),25%),0),AJ79)</f>
        <v>0</v>
      </c>
      <c r="AK80" s="33" cm="1">
        <f t="array" ref="AK80">IF($C80,IFERROR(_xlfn.IFS(IF($C80,RANK(Z79,$V79:$AE79),0)=1,50%,OR(IF($C80,RANK(Z79,$V79:$AE79),0)=2,IF($C80,RANK(Z79,$V79:$AE79),0)=3),25%),0),AK79)</f>
        <v>0</v>
      </c>
      <c r="AL80" s="33" cm="1">
        <f t="array" ref="AL80">IF($C80,IFERROR(_xlfn.IFS(IF($C80,RANK(AA79,$V79:$AE79),0)=1,50%,OR(IF($C80,RANK(AA79,$V79:$AE79),0)=2,IF($C80,RANK(AA79,$V79:$AE79),0)=3),25%),0),AL79)</f>
        <v>0</v>
      </c>
      <c r="AM80" s="33" cm="1">
        <f t="array" ref="AM80">IF($C80,IFERROR(_xlfn.IFS(IF($C80,RANK(AB79,$V79:$AE79),0)=1,50%,OR(IF($C80,RANK(AB79,$V79:$AE79),0)=2,IF($C80,RANK(AB79,$V79:$AE79),0)=3),25%),0),AM79)</f>
        <v>0.25</v>
      </c>
      <c r="AN80" s="33" cm="1">
        <f t="array" ref="AN80">IF($C80,IFERROR(_xlfn.IFS(IF($C80,RANK(AC79,$V79:$AE79),0)=1,50%,OR(IF($C80,RANK(AC79,$V79:$AE79),0)=2,IF($C80,RANK(AC79,$V79:$AE79),0)=3),25%),0),AN79)</f>
        <v>0.5</v>
      </c>
      <c r="AO80" s="33" cm="1">
        <f t="array" ref="AO80">IF($C80,IFERROR(_xlfn.IFS(IF($C80,RANK(AD79,$V79:$AE79),0)=1,50%,OR(IF($C80,RANK(AD79,$V79:$AE79),0)=2,IF($C80,RANK(AD79,$V79:$AE79),0)=3),25%),0),AO79)</f>
        <v>0</v>
      </c>
      <c r="AP80" s="33" cm="1">
        <f t="array" ref="AP80">IF($C80,IFERROR(_xlfn.IFS(IF($C80,RANK(AE79,$V79:$AE79),0)=1,50%,OR(IF($C80,RANK(AE79,$V79:$AE79),0)=2,IF($C80,RANK(AE79,$V79:$AE79),0)=3),25%),0),AP79)</f>
        <v>0</v>
      </c>
      <c r="AR80" s="33">
        <f t="shared" si="48"/>
        <v>0</v>
      </c>
      <c r="AS80" s="33">
        <f t="shared" si="39"/>
        <v>0</v>
      </c>
      <c r="AT80" s="33">
        <f t="shared" si="40"/>
        <v>0.25</v>
      </c>
      <c r="AU80" s="33">
        <f t="shared" si="41"/>
        <v>0</v>
      </c>
      <c r="AV80" s="33">
        <f t="shared" si="42"/>
        <v>0</v>
      </c>
      <c r="AW80" s="33">
        <f t="shared" si="43"/>
        <v>0</v>
      </c>
      <c r="AX80" s="33">
        <f t="shared" si="44"/>
        <v>0.25</v>
      </c>
      <c r="AY80" s="33">
        <f t="shared" si="45"/>
        <v>0.5</v>
      </c>
      <c r="AZ80" s="33">
        <f t="shared" si="46"/>
        <v>0</v>
      </c>
      <c r="BA80" s="33">
        <f t="shared" si="47"/>
        <v>0</v>
      </c>
      <c r="BC80" s="35">
        <f t="shared" si="72"/>
        <v>1.1773430981737221E-2</v>
      </c>
      <c r="BD80" s="35">
        <f t="shared" si="62"/>
        <v>1.7667844522968323E-3</v>
      </c>
      <c r="BE80" s="35">
        <f t="shared" si="63"/>
        <v>1.0953902327704323E-2</v>
      </c>
      <c r="BF80" s="35">
        <f t="shared" si="64"/>
        <v>-9.8939208486333863E-3</v>
      </c>
      <c r="BG80" s="35">
        <f t="shared" si="65"/>
        <v>-2.0740433475059383E-3</v>
      </c>
      <c r="BH80" s="35">
        <f t="shared" si="66"/>
        <v>-1.1090163025406774E-4</v>
      </c>
      <c r="BI80" s="35">
        <f t="shared" si="67"/>
        <v>-1.7953861584754316E-2</v>
      </c>
      <c r="BJ80" s="35">
        <f t="shared" si="68"/>
        <v>8.6312118570182061E-3</v>
      </c>
      <c r="BK80" s="35">
        <f t="shared" si="69"/>
        <v>1.0877841836176572E-4</v>
      </c>
      <c r="BL80" s="35">
        <f t="shared" si="70"/>
        <v>-1.696039416335049E-2</v>
      </c>
      <c r="BM80" s="36"/>
      <c r="BN80" s="33"/>
      <c r="BO80" s="37"/>
    </row>
    <row r="81" spans="1:67" x14ac:dyDescent="0.25">
      <c r="A81" s="2">
        <f t="shared" si="61"/>
        <v>43937</v>
      </c>
      <c r="B81" s="2" t="b">
        <f t="shared" si="59"/>
        <v>0</v>
      </c>
      <c r="C81" s="2" t="b">
        <f t="shared" si="60"/>
        <v>0</v>
      </c>
      <c r="D81">
        <f>VLOOKUP($A81,index_level_solactive!$A:$B,2,0)</f>
        <v>93.89</v>
      </c>
      <c r="E81" s="31">
        <f t="shared" si="73"/>
        <v>7.9441760601179912E-3</v>
      </c>
      <c r="F81" s="56">
        <f t="shared" si="74"/>
        <v>1.9937631830213576E-4</v>
      </c>
      <c r="G81" s="32">
        <f t="shared" si="75"/>
        <v>0.15487297680304835</v>
      </c>
      <c r="H81" s="33">
        <f t="shared" si="76"/>
        <v>93.735127023196952</v>
      </c>
      <c r="I81" s="31">
        <f t="shared" si="71"/>
        <v>7.7447997418158276E-3</v>
      </c>
      <c r="K81">
        <f>IFERROR(INDEX(data_sources!$A:$K,MATCH($A81,data_sources!$A:$A,0),MATCH(K$2,data_sources!$A$1:$K$1,0)),K80)</f>
        <v>107.66</v>
      </c>
      <c r="L81">
        <f>IFERROR(INDEX(data_sources!$A:$K,MATCH($A81,data_sources!$A:$A,0),MATCH(L$2,data_sources!$A$1:$K$1,0)),L80)</f>
        <v>90.48</v>
      </c>
      <c r="M81">
        <f>IFERROR(INDEX(data_sources!$A:$K,MATCH($A81,data_sources!$A:$A,0),MATCH(M$2,data_sources!$A$1:$K$1,0)),M80)</f>
        <v>110.74</v>
      </c>
      <c r="N81">
        <f>IFERROR(INDEX(data_sources!$A:$K,MATCH($A81,data_sources!$A:$A,0),MATCH(N$2,data_sources!$A$1:$K$1,0)),N80)</f>
        <v>96.51</v>
      </c>
      <c r="O81">
        <f>IFERROR(INDEX(data_sources!$A:$K,MATCH($A81,data_sources!$A:$A,0),MATCH(O$2,data_sources!$A$1:$K$1,0)),O80)</f>
        <v>97.74</v>
      </c>
      <c r="P81">
        <f>IFERROR(INDEX(data_sources!$A:$K,MATCH($A81,data_sources!$A:$A,0),MATCH(P$2,data_sources!$A$1:$K$1,0)),P80)</f>
        <v>91.31</v>
      </c>
      <c r="Q81">
        <f>IFERROR(INDEX(data_sources!$A:$K,MATCH($A81,data_sources!$A:$A,0),MATCH(Q$2,data_sources!$A$1:$K$1,0)),Q80)</f>
        <v>98.43</v>
      </c>
      <c r="R81">
        <f>IFERROR(INDEX(data_sources!$A:$K,MATCH($A81,data_sources!$A:$A,0),MATCH(R$2,data_sources!$A$1:$K$1,0)),R80)</f>
        <v>117.18</v>
      </c>
      <c r="S81">
        <f>IFERROR(INDEX(data_sources!$A:$K,MATCH($A81,data_sources!$A:$A,0),MATCH(S$2,data_sources!$A$1:$K$1,0)),S80)</f>
        <v>93.41</v>
      </c>
      <c r="T81">
        <f>IFERROR(INDEX(data_sources!$A:$K,MATCH($A81,data_sources!$A:$A,0),MATCH(T$2,data_sources!$A$1:$K$1,0)),T80)</f>
        <v>103.14</v>
      </c>
      <c r="V81" s="34">
        <f t="shared" si="49"/>
        <v>107660</v>
      </c>
      <c r="W81" s="34">
        <f t="shared" si="50"/>
        <v>90480</v>
      </c>
      <c r="X81" s="34">
        <f t="shared" si="51"/>
        <v>110740</v>
      </c>
      <c r="Y81" s="34">
        <f t="shared" si="52"/>
        <v>96510</v>
      </c>
      <c r="Z81" s="34">
        <f t="shared" si="53"/>
        <v>97740</v>
      </c>
      <c r="AA81" s="34">
        <f t="shared" si="54"/>
        <v>91310</v>
      </c>
      <c r="AB81" s="34">
        <f t="shared" si="55"/>
        <v>98430</v>
      </c>
      <c r="AC81" s="34">
        <f t="shared" si="56"/>
        <v>117180</v>
      </c>
      <c r="AD81" s="34">
        <f t="shared" si="57"/>
        <v>93410</v>
      </c>
      <c r="AE81" s="34">
        <f t="shared" si="58"/>
        <v>103140</v>
      </c>
      <c r="AG81" s="33" cm="1">
        <f t="array" ref="AG81">IF($C81,IFERROR(_xlfn.IFS(IF($C81,RANK(V80,$V80:$AE80),0)=1,50%,OR(IF($C81,RANK(V80,$V80:$AE80),0)=2,IF($C81,RANK(V80,$V80:$AE80),0)=3),25%),0),AG80)</f>
        <v>0</v>
      </c>
      <c r="AH81" s="33" cm="1">
        <f t="array" ref="AH81">IF($C81,IFERROR(_xlfn.IFS(IF($C81,RANK(W80,$V80:$AE80),0)=1,50%,OR(IF($C81,RANK(W80,$V80:$AE80),0)=2,IF($C81,RANK(W80,$V80:$AE80),0)=3),25%),0),AH80)</f>
        <v>0</v>
      </c>
      <c r="AI81" s="33" cm="1">
        <f t="array" ref="AI81">IF($C81,IFERROR(_xlfn.IFS(IF($C81,RANK(X80,$V80:$AE80),0)=1,50%,OR(IF($C81,RANK(X80,$V80:$AE80),0)=2,IF($C81,RANK(X80,$V80:$AE80),0)=3),25%),0),AI80)</f>
        <v>0.25</v>
      </c>
      <c r="AJ81" s="33" cm="1">
        <f t="array" ref="AJ81">IF($C81,IFERROR(_xlfn.IFS(IF($C81,RANK(Y80,$V80:$AE80),0)=1,50%,OR(IF($C81,RANK(Y80,$V80:$AE80),0)=2,IF($C81,RANK(Y80,$V80:$AE80),0)=3),25%),0),AJ80)</f>
        <v>0</v>
      </c>
      <c r="AK81" s="33" cm="1">
        <f t="array" ref="AK81">IF($C81,IFERROR(_xlfn.IFS(IF($C81,RANK(Z80,$V80:$AE80),0)=1,50%,OR(IF($C81,RANK(Z80,$V80:$AE80),0)=2,IF($C81,RANK(Z80,$V80:$AE80),0)=3),25%),0),AK80)</f>
        <v>0</v>
      </c>
      <c r="AL81" s="33" cm="1">
        <f t="array" ref="AL81">IF($C81,IFERROR(_xlfn.IFS(IF($C81,RANK(AA80,$V80:$AE80),0)=1,50%,OR(IF($C81,RANK(AA80,$V80:$AE80),0)=2,IF($C81,RANK(AA80,$V80:$AE80),0)=3),25%),0),AL80)</f>
        <v>0</v>
      </c>
      <c r="AM81" s="33" cm="1">
        <f t="array" ref="AM81">IF($C81,IFERROR(_xlfn.IFS(IF($C81,RANK(AB80,$V80:$AE80),0)=1,50%,OR(IF($C81,RANK(AB80,$V80:$AE80),0)=2,IF($C81,RANK(AB80,$V80:$AE80),0)=3),25%),0),AM80)</f>
        <v>0.25</v>
      </c>
      <c r="AN81" s="33" cm="1">
        <f t="array" ref="AN81">IF($C81,IFERROR(_xlfn.IFS(IF($C81,RANK(AC80,$V80:$AE80),0)=1,50%,OR(IF($C81,RANK(AC80,$V80:$AE80),0)=2,IF($C81,RANK(AC80,$V80:$AE80),0)=3),25%),0),AN80)</f>
        <v>0.5</v>
      </c>
      <c r="AO81" s="33" cm="1">
        <f t="array" ref="AO81">IF($C81,IFERROR(_xlfn.IFS(IF($C81,RANK(AD80,$V80:$AE80),0)=1,50%,OR(IF($C81,RANK(AD80,$V80:$AE80),0)=2,IF($C81,RANK(AD80,$V80:$AE80),0)=3),25%),0),AO80)</f>
        <v>0</v>
      </c>
      <c r="AP81" s="33" cm="1">
        <f t="array" ref="AP81">IF($C81,IFERROR(_xlfn.IFS(IF($C81,RANK(AE80,$V80:$AE80),0)=1,50%,OR(IF($C81,RANK(AE80,$V80:$AE80),0)=2,IF($C81,RANK(AE80,$V80:$AE80),0)=3),25%),0),AP80)</f>
        <v>0</v>
      </c>
      <c r="AR81" s="33">
        <f t="shared" si="48"/>
        <v>0</v>
      </c>
      <c r="AS81" s="33">
        <f t="shared" si="39"/>
        <v>0</v>
      </c>
      <c r="AT81" s="33">
        <f t="shared" si="40"/>
        <v>0.25</v>
      </c>
      <c r="AU81" s="33">
        <f t="shared" si="41"/>
        <v>0</v>
      </c>
      <c r="AV81" s="33">
        <f t="shared" si="42"/>
        <v>0</v>
      </c>
      <c r="AW81" s="33">
        <f t="shared" si="43"/>
        <v>0</v>
      </c>
      <c r="AX81" s="33">
        <f t="shared" si="44"/>
        <v>0.25</v>
      </c>
      <c r="AY81" s="33">
        <f t="shared" si="45"/>
        <v>0.5</v>
      </c>
      <c r="AZ81" s="33">
        <f t="shared" si="46"/>
        <v>0</v>
      </c>
      <c r="BA81" s="33">
        <f t="shared" si="47"/>
        <v>0</v>
      </c>
      <c r="BC81" s="35">
        <f t="shared" si="72"/>
        <v>-1.3560564412680942E-2</v>
      </c>
      <c r="BD81" s="35">
        <f t="shared" si="62"/>
        <v>-2.6455026455025621E-3</v>
      </c>
      <c r="BE81" s="35">
        <f t="shared" si="63"/>
        <v>-9.0293453724688E-5</v>
      </c>
      <c r="BF81" s="35">
        <f t="shared" si="64"/>
        <v>-5.7690326568454742E-3</v>
      </c>
      <c r="BG81" s="35">
        <f t="shared" si="65"/>
        <v>1.569157227475837E-2</v>
      </c>
      <c r="BH81" s="35">
        <f t="shared" si="66"/>
        <v>1.2755102040816313E-2</v>
      </c>
      <c r="BI81" s="35">
        <f t="shared" si="67"/>
        <v>5.3109998978655426E-3</v>
      </c>
      <c r="BJ81" s="35">
        <f t="shared" si="68"/>
        <v>1.2879246261561228E-2</v>
      </c>
      <c r="BK81" s="35">
        <f t="shared" si="69"/>
        <v>1.5988688274962026E-2</v>
      </c>
      <c r="BL81" s="35">
        <f t="shared" si="70"/>
        <v>-5.8795180722891471E-3</v>
      </c>
      <c r="BM81" s="36"/>
      <c r="BN81" s="33"/>
      <c r="BO81" s="37"/>
    </row>
    <row r="82" spans="1:67" x14ac:dyDescent="0.25">
      <c r="A82" s="2">
        <f t="shared" si="61"/>
        <v>43938</v>
      </c>
      <c r="B82" s="2" t="b">
        <f t="shared" si="59"/>
        <v>0</v>
      </c>
      <c r="C82" s="2" t="b">
        <f t="shared" si="60"/>
        <v>0</v>
      </c>
      <c r="D82">
        <f>VLOOKUP($A82,index_level_solactive!$A:$B,2,0)</f>
        <v>93.18</v>
      </c>
      <c r="E82" s="31">
        <f t="shared" si="73"/>
        <v>-7.5620406859089329E-3</v>
      </c>
      <c r="F82" s="56">
        <f t="shared" si="74"/>
        <v>3.4033048799297916E-4</v>
      </c>
      <c r="G82" s="32">
        <f t="shared" si="75"/>
        <v>0.1856027425731952</v>
      </c>
      <c r="H82" s="33">
        <f t="shared" si="76"/>
        <v>92.994397257426812</v>
      </c>
      <c r="I82" s="31">
        <f t="shared" si="71"/>
        <v>-7.9023711739018287E-3</v>
      </c>
      <c r="K82">
        <f>IFERROR(INDEX(data_sources!$A:$K,MATCH($A82,data_sources!$A:$A,0),MATCH(K$2,data_sources!$A$1:$K$1,0)),K81)</f>
        <v>107.78</v>
      </c>
      <c r="L82">
        <f>IFERROR(INDEX(data_sources!$A:$K,MATCH($A82,data_sources!$A:$A,0),MATCH(L$2,data_sources!$A$1:$K$1,0)),L81)</f>
        <v>89.3</v>
      </c>
      <c r="M82">
        <f>IFERROR(INDEX(data_sources!$A:$K,MATCH($A82,data_sources!$A:$A,0),MATCH(M$2,data_sources!$A$1:$K$1,0)),M81)</f>
        <v>109.73</v>
      </c>
      <c r="N82">
        <f>IFERROR(INDEX(data_sources!$A:$K,MATCH($A82,data_sources!$A:$A,0),MATCH(N$2,data_sources!$A$1:$K$1,0)),N81)</f>
        <v>97.61</v>
      </c>
      <c r="O82">
        <f>IFERROR(INDEX(data_sources!$A:$K,MATCH($A82,data_sources!$A:$A,0),MATCH(O$2,data_sources!$A$1:$K$1,0)),O81)</f>
        <v>96.2</v>
      </c>
      <c r="P82">
        <f>IFERROR(INDEX(data_sources!$A:$K,MATCH($A82,data_sources!$A:$A,0),MATCH(P$2,data_sources!$A$1:$K$1,0)),P81)</f>
        <v>90.51</v>
      </c>
      <c r="Q82">
        <f>IFERROR(INDEX(data_sources!$A:$K,MATCH($A82,data_sources!$A:$A,0),MATCH(Q$2,data_sources!$A$1:$K$1,0)),Q81)</f>
        <v>96.67</v>
      </c>
      <c r="R82">
        <f>IFERROR(INDEX(data_sources!$A:$K,MATCH($A82,data_sources!$A:$A,0),MATCH(R$2,data_sources!$A$1:$K$1,0)),R81)</f>
        <v>116.91</v>
      </c>
      <c r="S82">
        <f>IFERROR(INDEX(data_sources!$A:$K,MATCH($A82,data_sources!$A:$A,0),MATCH(S$2,data_sources!$A$1:$K$1,0)),S81)</f>
        <v>91.52</v>
      </c>
      <c r="T82">
        <f>IFERROR(INDEX(data_sources!$A:$K,MATCH($A82,data_sources!$A:$A,0),MATCH(T$2,data_sources!$A$1:$K$1,0)),T81)</f>
        <v>100.65</v>
      </c>
      <c r="V82" s="34">
        <f t="shared" si="49"/>
        <v>107780</v>
      </c>
      <c r="W82" s="34">
        <f t="shared" si="50"/>
        <v>89300</v>
      </c>
      <c r="X82" s="34">
        <f t="shared" si="51"/>
        <v>109730</v>
      </c>
      <c r="Y82" s="34">
        <f t="shared" si="52"/>
        <v>97610</v>
      </c>
      <c r="Z82" s="34">
        <f t="shared" si="53"/>
        <v>96200</v>
      </c>
      <c r="AA82" s="34">
        <f t="shared" si="54"/>
        <v>90510</v>
      </c>
      <c r="AB82" s="34">
        <f t="shared" si="55"/>
        <v>96670</v>
      </c>
      <c r="AC82" s="34">
        <f t="shared" si="56"/>
        <v>116910</v>
      </c>
      <c r="AD82" s="34">
        <f t="shared" si="57"/>
        <v>91520</v>
      </c>
      <c r="AE82" s="34">
        <f t="shared" si="58"/>
        <v>100650</v>
      </c>
      <c r="AG82" s="33" cm="1">
        <f t="array" ref="AG82">IF($C82,IFERROR(_xlfn.IFS(IF($C82,RANK(V81,$V81:$AE81),0)=1,50%,OR(IF($C82,RANK(V81,$V81:$AE81),0)=2,IF($C82,RANK(V81,$V81:$AE81),0)=3),25%),0),AG81)</f>
        <v>0</v>
      </c>
      <c r="AH82" s="33" cm="1">
        <f t="array" ref="AH82">IF($C82,IFERROR(_xlfn.IFS(IF($C82,RANK(W81,$V81:$AE81),0)=1,50%,OR(IF($C82,RANK(W81,$V81:$AE81),0)=2,IF($C82,RANK(W81,$V81:$AE81),0)=3),25%),0),AH81)</f>
        <v>0</v>
      </c>
      <c r="AI82" s="33" cm="1">
        <f t="array" ref="AI82">IF($C82,IFERROR(_xlfn.IFS(IF($C82,RANK(X81,$V81:$AE81),0)=1,50%,OR(IF($C82,RANK(X81,$V81:$AE81),0)=2,IF($C82,RANK(X81,$V81:$AE81),0)=3),25%),0),AI81)</f>
        <v>0.25</v>
      </c>
      <c r="AJ82" s="33" cm="1">
        <f t="array" ref="AJ82">IF($C82,IFERROR(_xlfn.IFS(IF($C82,RANK(Y81,$V81:$AE81),0)=1,50%,OR(IF($C82,RANK(Y81,$V81:$AE81),0)=2,IF($C82,RANK(Y81,$V81:$AE81),0)=3),25%),0),AJ81)</f>
        <v>0</v>
      </c>
      <c r="AK82" s="33" cm="1">
        <f t="array" ref="AK82">IF($C82,IFERROR(_xlfn.IFS(IF($C82,RANK(Z81,$V81:$AE81),0)=1,50%,OR(IF($C82,RANK(Z81,$V81:$AE81),0)=2,IF($C82,RANK(Z81,$V81:$AE81),0)=3),25%),0),AK81)</f>
        <v>0</v>
      </c>
      <c r="AL82" s="33" cm="1">
        <f t="array" ref="AL82">IF($C82,IFERROR(_xlfn.IFS(IF($C82,RANK(AA81,$V81:$AE81),0)=1,50%,OR(IF($C82,RANK(AA81,$V81:$AE81),0)=2,IF($C82,RANK(AA81,$V81:$AE81),0)=3),25%),0),AL81)</f>
        <v>0</v>
      </c>
      <c r="AM82" s="33" cm="1">
        <f t="array" ref="AM82">IF($C82,IFERROR(_xlfn.IFS(IF($C82,RANK(AB81,$V81:$AE81),0)=1,50%,OR(IF($C82,RANK(AB81,$V81:$AE81),0)=2,IF($C82,RANK(AB81,$V81:$AE81),0)=3),25%),0),AM81)</f>
        <v>0.25</v>
      </c>
      <c r="AN82" s="33" cm="1">
        <f t="array" ref="AN82">IF($C82,IFERROR(_xlfn.IFS(IF($C82,RANK(AC81,$V81:$AE81),0)=1,50%,OR(IF($C82,RANK(AC81,$V81:$AE81),0)=2,IF($C82,RANK(AC81,$V81:$AE81),0)=3),25%),0),AN81)</f>
        <v>0.5</v>
      </c>
      <c r="AO82" s="33" cm="1">
        <f t="array" ref="AO82">IF($C82,IFERROR(_xlfn.IFS(IF($C82,RANK(AD81,$V81:$AE81),0)=1,50%,OR(IF($C82,RANK(AD81,$V81:$AE81),0)=2,IF($C82,RANK(AD81,$V81:$AE81),0)=3),25%),0),AO81)</f>
        <v>0</v>
      </c>
      <c r="AP82" s="33" cm="1">
        <f t="array" ref="AP82">IF($C82,IFERROR(_xlfn.IFS(IF($C82,RANK(AE81,$V81:$AE81),0)=1,50%,OR(IF($C82,RANK(AE81,$V81:$AE81),0)=2,IF($C82,RANK(AE81,$V81:$AE81),0)=3),25%),0),AP81)</f>
        <v>0</v>
      </c>
      <c r="AR82" s="33">
        <f t="shared" si="48"/>
        <v>0</v>
      </c>
      <c r="AS82" s="33">
        <f t="shared" si="39"/>
        <v>0</v>
      </c>
      <c r="AT82" s="33">
        <f t="shared" si="40"/>
        <v>0.25</v>
      </c>
      <c r="AU82" s="33">
        <f t="shared" si="41"/>
        <v>0</v>
      </c>
      <c r="AV82" s="33">
        <f t="shared" si="42"/>
        <v>0</v>
      </c>
      <c r="AW82" s="33">
        <f t="shared" si="43"/>
        <v>0</v>
      </c>
      <c r="AX82" s="33">
        <f t="shared" si="44"/>
        <v>0.25</v>
      </c>
      <c r="AY82" s="33">
        <f t="shared" si="45"/>
        <v>0.5</v>
      </c>
      <c r="AZ82" s="33">
        <f t="shared" si="46"/>
        <v>0</v>
      </c>
      <c r="BA82" s="33">
        <f t="shared" si="47"/>
        <v>0</v>
      </c>
      <c r="BC82" s="35">
        <f t="shared" si="72"/>
        <v>1.1146201003158218E-3</v>
      </c>
      <c r="BD82" s="35">
        <f t="shared" si="62"/>
        <v>-1.3041556145004463E-2</v>
      </c>
      <c r="BE82" s="35">
        <f t="shared" si="63"/>
        <v>-9.1204623442296961E-3</v>
      </c>
      <c r="BF82" s="35">
        <f t="shared" si="64"/>
        <v>1.1397782613200569E-2</v>
      </c>
      <c r="BG82" s="35">
        <f t="shared" si="65"/>
        <v>-1.5756087579291922E-2</v>
      </c>
      <c r="BH82" s="35">
        <f t="shared" si="66"/>
        <v>-8.761362391851879E-3</v>
      </c>
      <c r="BI82" s="35">
        <f t="shared" si="67"/>
        <v>-1.7880727420501952E-2</v>
      </c>
      <c r="BJ82" s="35">
        <f t="shared" si="68"/>
        <v>-2.3041474654378336E-3</v>
      </c>
      <c r="BK82" s="35">
        <f t="shared" si="69"/>
        <v>-2.023337972379835E-2</v>
      </c>
      <c r="BL82" s="35">
        <f t="shared" si="70"/>
        <v>-2.4141942990110521E-2</v>
      </c>
      <c r="BM82" s="36"/>
      <c r="BN82" s="33"/>
      <c r="BO82" s="37"/>
    </row>
    <row r="83" spans="1:67" x14ac:dyDescent="0.25">
      <c r="A83" s="2">
        <f t="shared" si="61"/>
        <v>43941</v>
      </c>
      <c r="B83" s="2" t="b">
        <f t="shared" si="59"/>
        <v>0</v>
      </c>
      <c r="C83" s="2" t="b">
        <f t="shared" si="60"/>
        <v>0</v>
      </c>
      <c r="D83">
        <f>VLOOKUP($A83,index_level_solactive!$A:$B,2,0)</f>
        <v>92.73</v>
      </c>
      <c r="E83" s="31">
        <f t="shared" si="73"/>
        <v>-4.8293625241468963E-3</v>
      </c>
      <c r="F83" s="56">
        <f t="shared" si="74"/>
        <v>-4.3394324067014267E-4</v>
      </c>
      <c r="G83" s="32">
        <f t="shared" si="75"/>
        <v>0.1443521095337843</v>
      </c>
      <c r="H83" s="33">
        <f t="shared" si="76"/>
        <v>92.58564789046622</v>
      </c>
      <c r="I83" s="31">
        <f t="shared" si="71"/>
        <v>-4.3954192834768091E-3</v>
      </c>
      <c r="K83">
        <f>IFERROR(INDEX(data_sources!$A:$K,MATCH($A83,data_sources!$A:$A,0),MATCH(K$2,data_sources!$A$1:$K$1,0)),K82)</f>
        <v>109.08</v>
      </c>
      <c r="L83">
        <f>IFERROR(INDEX(data_sources!$A:$K,MATCH($A83,data_sources!$A:$A,0),MATCH(L$2,data_sources!$A$1:$K$1,0)),L82)</f>
        <v>90.25</v>
      </c>
      <c r="M83">
        <f>IFERROR(INDEX(data_sources!$A:$K,MATCH($A83,data_sources!$A:$A,0),MATCH(M$2,data_sources!$A$1:$K$1,0)),M82)</f>
        <v>110.73</v>
      </c>
      <c r="N83">
        <f>IFERROR(INDEX(data_sources!$A:$K,MATCH($A83,data_sources!$A:$A,0),MATCH(N$2,data_sources!$A$1:$K$1,0)),N82)</f>
        <v>97.39</v>
      </c>
      <c r="O83">
        <f>IFERROR(INDEX(data_sources!$A:$K,MATCH($A83,data_sources!$A:$A,0),MATCH(O$2,data_sources!$A$1:$K$1,0)),O82)</f>
        <v>96.44</v>
      </c>
      <c r="P83">
        <f>IFERROR(INDEX(data_sources!$A:$K,MATCH($A83,data_sources!$A:$A,0),MATCH(P$2,data_sources!$A$1:$K$1,0)),P82)</f>
        <v>91.2</v>
      </c>
      <c r="Q83">
        <f>IFERROR(INDEX(data_sources!$A:$K,MATCH($A83,data_sources!$A:$A,0),MATCH(Q$2,data_sources!$A$1:$K$1,0)),Q82)</f>
        <v>97</v>
      </c>
      <c r="R83">
        <f>IFERROR(INDEX(data_sources!$A:$K,MATCH($A83,data_sources!$A:$A,0),MATCH(R$2,data_sources!$A$1:$K$1,0)),R82)</f>
        <v>115.15</v>
      </c>
      <c r="S83">
        <f>IFERROR(INDEX(data_sources!$A:$K,MATCH($A83,data_sources!$A:$A,0),MATCH(S$2,data_sources!$A$1:$K$1,0)),S82)</f>
        <v>90.36</v>
      </c>
      <c r="T83">
        <f>IFERROR(INDEX(data_sources!$A:$K,MATCH($A83,data_sources!$A:$A,0),MATCH(T$2,data_sources!$A$1:$K$1,0)),T82)</f>
        <v>100.52</v>
      </c>
      <c r="V83" s="34">
        <f t="shared" si="49"/>
        <v>109080</v>
      </c>
      <c r="W83" s="34">
        <f t="shared" si="50"/>
        <v>90250</v>
      </c>
      <c r="X83" s="34">
        <f t="shared" si="51"/>
        <v>110730</v>
      </c>
      <c r="Y83" s="34">
        <f t="shared" si="52"/>
        <v>97390</v>
      </c>
      <c r="Z83" s="34">
        <f t="shared" si="53"/>
        <v>96440</v>
      </c>
      <c r="AA83" s="34">
        <f t="shared" si="54"/>
        <v>91200</v>
      </c>
      <c r="AB83" s="34">
        <f t="shared" si="55"/>
        <v>97000</v>
      </c>
      <c r="AC83" s="34">
        <f t="shared" si="56"/>
        <v>115150</v>
      </c>
      <c r="AD83" s="34">
        <f t="shared" si="57"/>
        <v>90360</v>
      </c>
      <c r="AE83" s="34">
        <f t="shared" si="58"/>
        <v>100520</v>
      </c>
      <c r="AG83" s="33" cm="1">
        <f t="array" ref="AG83">IF($C83,IFERROR(_xlfn.IFS(IF($C83,RANK(V82,$V82:$AE82),0)=1,50%,OR(IF($C83,RANK(V82,$V82:$AE82),0)=2,IF($C83,RANK(V82,$V82:$AE82),0)=3),25%),0),AG82)</f>
        <v>0</v>
      </c>
      <c r="AH83" s="33" cm="1">
        <f t="array" ref="AH83">IF($C83,IFERROR(_xlfn.IFS(IF($C83,RANK(W82,$V82:$AE82),0)=1,50%,OR(IF($C83,RANK(W82,$V82:$AE82),0)=2,IF($C83,RANK(W82,$V82:$AE82),0)=3),25%),0),AH82)</f>
        <v>0</v>
      </c>
      <c r="AI83" s="33" cm="1">
        <f t="array" ref="AI83">IF($C83,IFERROR(_xlfn.IFS(IF($C83,RANK(X82,$V82:$AE82),0)=1,50%,OR(IF($C83,RANK(X82,$V82:$AE82),0)=2,IF($C83,RANK(X82,$V82:$AE82),0)=3),25%),0),AI82)</f>
        <v>0.25</v>
      </c>
      <c r="AJ83" s="33" cm="1">
        <f t="array" ref="AJ83">IF($C83,IFERROR(_xlfn.IFS(IF($C83,RANK(Y82,$V82:$AE82),0)=1,50%,OR(IF($C83,RANK(Y82,$V82:$AE82),0)=2,IF($C83,RANK(Y82,$V82:$AE82),0)=3),25%),0),AJ82)</f>
        <v>0</v>
      </c>
      <c r="AK83" s="33" cm="1">
        <f t="array" ref="AK83">IF($C83,IFERROR(_xlfn.IFS(IF($C83,RANK(Z82,$V82:$AE82),0)=1,50%,OR(IF($C83,RANK(Z82,$V82:$AE82),0)=2,IF($C83,RANK(Z82,$V82:$AE82),0)=3),25%),0),AK82)</f>
        <v>0</v>
      </c>
      <c r="AL83" s="33" cm="1">
        <f t="array" ref="AL83">IF($C83,IFERROR(_xlfn.IFS(IF($C83,RANK(AA82,$V82:$AE82),0)=1,50%,OR(IF($C83,RANK(AA82,$V82:$AE82),0)=2,IF($C83,RANK(AA82,$V82:$AE82),0)=3),25%),0),AL82)</f>
        <v>0</v>
      </c>
      <c r="AM83" s="33" cm="1">
        <f t="array" ref="AM83">IF($C83,IFERROR(_xlfn.IFS(IF($C83,RANK(AB82,$V82:$AE82),0)=1,50%,OR(IF($C83,RANK(AB82,$V82:$AE82),0)=2,IF($C83,RANK(AB82,$V82:$AE82),0)=3),25%),0),AM82)</f>
        <v>0.25</v>
      </c>
      <c r="AN83" s="33" cm="1">
        <f t="array" ref="AN83">IF($C83,IFERROR(_xlfn.IFS(IF($C83,RANK(AC82,$V82:$AE82),0)=1,50%,OR(IF($C83,RANK(AC82,$V82:$AE82),0)=2,IF($C83,RANK(AC82,$V82:$AE82),0)=3),25%),0),AN82)</f>
        <v>0.5</v>
      </c>
      <c r="AO83" s="33" cm="1">
        <f t="array" ref="AO83">IF($C83,IFERROR(_xlfn.IFS(IF($C83,RANK(AD82,$V82:$AE82),0)=1,50%,OR(IF($C83,RANK(AD82,$V82:$AE82),0)=2,IF($C83,RANK(AD82,$V82:$AE82),0)=3),25%),0),AO82)</f>
        <v>0</v>
      </c>
      <c r="AP83" s="33" cm="1">
        <f t="array" ref="AP83">IF($C83,IFERROR(_xlfn.IFS(IF($C83,RANK(AE82,$V82:$AE82),0)=1,50%,OR(IF($C83,RANK(AE82,$V82:$AE82),0)=2,IF($C83,RANK(AE82,$V82:$AE82),0)=3),25%),0),AP82)</f>
        <v>0</v>
      </c>
      <c r="AR83" s="33">
        <f t="shared" si="48"/>
        <v>0</v>
      </c>
      <c r="AS83" s="33">
        <f t="shared" si="39"/>
        <v>0</v>
      </c>
      <c r="AT83" s="33">
        <f t="shared" si="40"/>
        <v>0.25</v>
      </c>
      <c r="AU83" s="33">
        <f t="shared" si="41"/>
        <v>0</v>
      </c>
      <c r="AV83" s="33">
        <f t="shared" si="42"/>
        <v>0</v>
      </c>
      <c r="AW83" s="33">
        <f t="shared" si="43"/>
        <v>0</v>
      </c>
      <c r="AX83" s="33">
        <f t="shared" si="44"/>
        <v>0.25</v>
      </c>
      <c r="AY83" s="33">
        <f t="shared" si="45"/>
        <v>0.5</v>
      </c>
      <c r="AZ83" s="33">
        <f t="shared" si="46"/>
        <v>0</v>
      </c>
      <c r="BA83" s="33">
        <f t="shared" si="47"/>
        <v>0</v>
      </c>
      <c r="BC83" s="35">
        <f t="shared" si="72"/>
        <v>1.2061606977175732E-2</v>
      </c>
      <c r="BD83" s="35">
        <f t="shared" si="62"/>
        <v>1.0638297872340496E-2</v>
      </c>
      <c r="BE83" s="35">
        <f t="shared" si="63"/>
        <v>9.1132780461131713E-3</v>
      </c>
      <c r="BF83" s="35">
        <f t="shared" si="64"/>
        <v>-2.2538674316155971E-3</v>
      </c>
      <c r="BG83" s="35">
        <f t="shared" si="65"/>
        <v>2.4948024948023839E-3</v>
      </c>
      <c r="BH83" s="35">
        <f t="shared" si="66"/>
        <v>7.623467020218655E-3</v>
      </c>
      <c r="BI83" s="35">
        <f t="shared" si="67"/>
        <v>3.4136753905038564E-3</v>
      </c>
      <c r="BJ83" s="35">
        <f t="shared" si="68"/>
        <v>-1.5054315285262132E-2</v>
      </c>
      <c r="BK83" s="35">
        <f t="shared" si="69"/>
        <v>-1.26748251748251E-2</v>
      </c>
      <c r="BL83" s="35">
        <f t="shared" si="70"/>
        <v>-1.2916045702932033E-3</v>
      </c>
      <c r="BM83" s="36"/>
      <c r="BN83" s="33"/>
      <c r="BO83" s="37"/>
    </row>
    <row r="84" spans="1:67" x14ac:dyDescent="0.25">
      <c r="A84" s="2">
        <f t="shared" si="61"/>
        <v>43942</v>
      </c>
      <c r="B84" s="2" t="b">
        <f t="shared" si="59"/>
        <v>0</v>
      </c>
      <c r="C84" s="2" t="b">
        <f t="shared" si="60"/>
        <v>0</v>
      </c>
      <c r="D84">
        <f>VLOOKUP($A84,index_level_solactive!$A:$B,2,0)</f>
        <v>91.97</v>
      </c>
      <c r="E84" s="31">
        <f t="shared" si="73"/>
        <v>-8.1958373773320936E-3</v>
      </c>
      <c r="F84" s="56">
        <f t="shared" si="74"/>
        <v>-2.927755275412558E-4</v>
      </c>
      <c r="G84" s="32">
        <f t="shared" si="75"/>
        <v>0.11606221121509464</v>
      </c>
      <c r="H84" s="33">
        <f t="shared" si="76"/>
        <v>91.853937788784904</v>
      </c>
      <c r="I84" s="31">
        <f t="shared" si="71"/>
        <v>-7.9030618497908933E-3</v>
      </c>
      <c r="K84">
        <f>IFERROR(INDEX(data_sources!$A:$K,MATCH($A84,data_sources!$A:$A,0),MATCH(K$2,data_sources!$A$1:$K$1,0)),K83)</f>
        <v>109.2</v>
      </c>
      <c r="L84">
        <f>IFERROR(INDEX(data_sources!$A:$K,MATCH($A84,data_sources!$A:$A,0),MATCH(L$2,data_sources!$A$1:$K$1,0)),L83)</f>
        <v>89.34</v>
      </c>
      <c r="M84">
        <f>IFERROR(INDEX(data_sources!$A:$K,MATCH($A84,data_sources!$A:$A,0),MATCH(M$2,data_sources!$A$1:$K$1,0)),M83)</f>
        <v>110.02</v>
      </c>
      <c r="N84">
        <f>IFERROR(INDEX(data_sources!$A:$K,MATCH($A84,data_sources!$A:$A,0),MATCH(N$2,data_sources!$A$1:$K$1,0)),N83)</f>
        <v>97.02</v>
      </c>
      <c r="O84">
        <f>IFERROR(INDEX(data_sources!$A:$K,MATCH($A84,data_sources!$A:$A,0),MATCH(O$2,data_sources!$A$1:$K$1,0)),O83)</f>
        <v>96.97</v>
      </c>
      <c r="P84">
        <f>IFERROR(INDEX(data_sources!$A:$K,MATCH($A84,data_sources!$A:$A,0),MATCH(P$2,data_sources!$A$1:$K$1,0)),P83)</f>
        <v>90.97</v>
      </c>
      <c r="Q84">
        <f>IFERROR(INDEX(data_sources!$A:$K,MATCH($A84,data_sources!$A:$A,0),MATCH(Q$2,data_sources!$A$1:$K$1,0)),Q83)</f>
        <v>96.83</v>
      </c>
      <c r="R84">
        <f>IFERROR(INDEX(data_sources!$A:$K,MATCH($A84,data_sources!$A:$A,0),MATCH(R$2,data_sources!$A$1:$K$1,0)),R83)</f>
        <v>113.8</v>
      </c>
      <c r="S84">
        <f>IFERROR(INDEX(data_sources!$A:$K,MATCH($A84,data_sources!$A:$A,0),MATCH(S$2,data_sources!$A$1:$K$1,0)),S83)</f>
        <v>91.08</v>
      </c>
      <c r="T84">
        <f>IFERROR(INDEX(data_sources!$A:$K,MATCH($A84,data_sources!$A:$A,0),MATCH(T$2,data_sources!$A$1:$K$1,0)),T83)</f>
        <v>102.11</v>
      </c>
      <c r="V84" s="34">
        <f t="shared" si="49"/>
        <v>109200</v>
      </c>
      <c r="W84" s="34">
        <f t="shared" si="50"/>
        <v>89340</v>
      </c>
      <c r="X84" s="34">
        <f t="shared" si="51"/>
        <v>110020</v>
      </c>
      <c r="Y84" s="34">
        <f t="shared" si="52"/>
        <v>97020</v>
      </c>
      <c r="Z84" s="34">
        <f t="shared" si="53"/>
        <v>96970</v>
      </c>
      <c r="AA84" s="34">
        <f t="shared" si="54"/>
        <v>90970</v>
      </c>
      <c r="AB84" s="34">
        <f t="shared" si="55"/>
        <v>96830</v>
      </c>
      <c r="AC84" s="34">
        <f t="shared" si="56"/>
        <v>113800</v>
      </c>
      <c r="AD84" s="34">
        <f t="shared" si="57"/>
        <v>91080</v>
      </c>
      <c r="AE84" s="34">
        <f t="shared" si="58"/>
        <v>102110</v>
      </c>
      <c r="AG84" s="33" cm="1">
        <f t="array" ref="AG84">IF($C84,IFERROR(_xlfn.IFS(IF($C84,RANK(V83,$V83:$AE83),0)=1,50%,OR(IF($C84,RANK(V83,$V83:$AE83),0)=2,IF($C84,RANK(V83,$V83:$AE83),0)=3),25%),0),AG83)</f>
        <v>0</v>
      </c>
      <c r="AH84" s="33" cm="1">
        <f t="array" ref="AH84">IF($C84,IFERROR(_xlfn.IFS(IF($C84,RANK(W83,$V83:$AE83),0)=1,50%,OR(IF($C84,RANK(W83,$V83:$AE83),0)=2,IF($C84,RANK(W83,$V83:$AE83),0)=3),25%),0),AH83)</f>
        <v>0</v>
      </c>
      <c r="AI84" s="33" cm="1">
        <f t="array" ref="AI84">IF($C84,IFERROR(_xlfn.IFS(IF($C84,RANK(X83,$V83:$AE83),0)=1,50%,OR(IF($C84,RANK(X83,$V83:$AE83),0)=2,IF($C84,RANK(X83,$V83:$AE83),0)=3),25%),0),AI83)</f>
        <v>0.25</v>
      </c>
      <c r="AJ84" s="33" cm="1">
        <f t="array" ref="AJ84">IF($C84,IFERROR(_xlfn.IFS(IF($C84,RANK(Y83,$V83:$AE83),0)=1,50%,OR(IF($C84,RANK(Y83,$V83:$AE83),0)=2,IF($C84,RANK(Y83,$V83:$AE83),0)=3),25%),0),AJ83)</f>
        <v>0</v>
      </c>
      <c r="AK84" s="33" cm="1">
        <f t="array" ref="AK84">IF($C84,IFERROR(_xlfn.IFS(IF($C84,RANK(Z83,$V83:$AE83),0)=1,50%,OR(IF($C84,RANK(Z83,$V83:$AE83),0)=2,IF($C84,RANK(Z83,$V83:$AE83),0)=3),25%),0),AK83)</f>
        <v>0</v>
      </c>
      <c r="AL84" s="33" cm="1">
        <f t="array" ref="AL84">IF($C84,IFERROR(_xlfn.IFS(IF($C84,RANK(AA83,$V83:$AE83),0)=1,50%,OR(IF($C84,RANK(AA83,$V83:$AE83),0)=2,IF($C84,RANK(AA83,$V83:$AE83),0)=3),25%),0),AL83)</f>
        <v>0</v>
      </c>
      <c r="AM84" s="33" cm="1">
        <f t="array" ref="AM84">IF($C84,IFERROR(_xlfn.IFS(IF($C84,RANK(AB83,$V83:$AE83),0)=1,50%,OR(IF($C84,RANK(AB83,$V83:$AE83),0)=2,IF($C84,RANK(AB83,$V83:$AE83),0)=3),25%),0),AM83)</f>
        <v>0.25</v>
      </c>
      <c r="AN84" s="33" cm="1">
        <f t="array" ref="AN84">IF($C84,IFERROR(_xlfn.IFS(IF($C84,RANK(AC83,$V83:$AE83),0)=1,50%,OR(IF($C84,RANK(AC83,$V83:$AE83),0)=2,IF($C84,RANK(AC83,$V83:$AE83),0)=3),25%),0),AN83)</f>
        <v>0.5</v>
      </c>
      <c r="AO84" s="33" cm="1">
        <f t="array" ref="AO84">IF($C84,IFERROR(_xlfn.IFS(IF($C84,RANK(AD83,$V83:$AE83),0)=1,50%,OR(IF($C84,RANK(AD83,$V83:$AE83),0)=2,IF($C84,RANK(AD83,$V83:$AE83),0)=3),25%),0),AO83)</f>
        <v>0</v>
      </c>
      <c r="AP84" s="33" cm="1">
        <f t="array" ref="AP84">IF($C84,IFERROR(_xlfn.IFS(IF($C84,RANK(AE83,$V83:$AE83),0)=1,50%,OR(IF($C84,RANK(AE83,$V83:$AE83),0)=2,IF($C84,RANK(AE83,$V83:$AE83),0)=3),25%),0),AP83)</f>
        <v>0</v>
      </c>
      <c r="AR84" s="33">
        <f t="shared" si="48"/>
        <v>0</v>
      </c>
      <c r="AS84" s="33">
        <f t="shared" si="39"/>
        <v>0</v>
      </c>
      <c r="AT84" s="33">
        <f t="shared" si="40"/>
        <v>0.25</v>
      </c>
      <c r="AU84" s="33">
        <f t="shared" si="41"/>
        <v>0</v>
      </c>
      <c r="AV84" s="33">
        <f t="shared" si="42"/>
        <v>0</v>
      </c>
      <c r="AW84" s="33">
        <f t="shared" si="43"/>
        <v>0</v>
      </c>
      <c r="AX84" s="33">
        <f t="shared" si="44"/>
        <v>0.25</v>
      </c>
      <c r="AY84" s="33">
        <f t="shared" si="45"/>
        <v>0.5</v>
      </c>
      <c r="AZ84" s="33">
        <f t="shared" si="46"/>
        <v>0</v>
      </c>
      <c r="BA84" s="33">
        <f t="shared" si="47"/>
        <v>0</v>
      </c>
      <c r="BC84" s="35">
        <f t="shared" si="72"/>
        <v>1.1001100110010764E-3</v>
      </c>
      <c r="BD84" s="35">
        <f t="shared" si="62"/>
        <v>-1.0083102493074758E-2</v>
      </c>
      <c r="BE84" s="35">
        <f t="shared" si="63"/>
        <v>-6.4119931364581273E-3</v>
      </c>
      <c r="BF84" s="35">
        <f t="shared" si="64"/>
        <v>-3.7991580244378653E-3</v>
      </c>
      <c r="BG84" s="35">
        <f t="shared" si="65"/>
        <v>5.4956449605971791E-3</v>
      </c>
      <c r="BH84" s="35">
        <f t="shared" si="66"/>
        <v>-2.521929824561453E-3</v>
      </c>
      <c r="BI84" s="35">
        <f t="shared" si="67"/>
        <v>-1.752577319587667E-3</v>
      </c>
      <c r="BJ84" s="35">
        <f t="shared" si="68"/>
        <v>-1.1723838471558889E-2</v>
      </c>
      <c r="BK84" s="35">
        <f t="shared" si="69"/>
        <v>7.9681274900398336E-3</v>
      </c>
      <c r="BL84" s="35">
        <f t="shared" si="70"/>
        <v>1.5817747711898145E-2</v>
      </c>
      <c r="BM84" s="36"/>
      <c r="BN84" s="33"/>
      <c r="BO84" s="37"/>
    </row>
    <row r="85" spans="1:67" s="1" customFormat="1" x14ac:dyDescent="0.25">
      <c r="A85" s="14">
        <f t="shared" si="61"/>
        <v>43943</v>
      </c>
      <c r="B85" s="14" t="b">
        <f t="shared" si="59"/>
        <v>0</v>
      </c>
      <c r="C85" s="14" t="b">
        <f t="shared" si="60"/>
        <v>0</v>
      </c>
      <c r="D85" s="1">
        <f>VLOOKUP($A85,index_level_solactive!$A:$B,2,0)</f>
        <v>92.79</v>
      </c>
      <c r="E85" s="16">
        <f t="shared" si="73"/>
        <v>8.9159508535392451E-3</v>
      </c>
      <c r="F85" s="60">
        <f t="shared" si="74"/>
        <v>5.1114196132862055E-4</v>
      </c>
      <c r="G85" s="27">
        <f t="shared" si="75"/>
        <v>0.16404741810336532</v>
      </c>
      <c r="H85" s="15">
        <f t="shared" si="76"/>
        <v>92.625952581896641</v>
      </c>
      <c r="I85" s="16">
        <f t="shared" si="71"/>
        <v>8.4048088922106245E-3</v>
      </c>
      <c r="J85" s="17"/>
      <c r="K85" s="1">
        <f>IFERROR(INDEX(data_sources!$A:$K,MATCH($A85,data_sources!$A:$A,0),MATCH(K$2,data_sources!$A$1:$K$1,0)),K84)</f>
        <v>108.73</v>
      </c>
      <c r="L85" s="1">
        <f>IFERROR(INDEX(data_sources!$A:$K,MATCH($A85,data_sources!$A:$A,0),MATCH(L$2,data_sources!$A$1:$K$1,0)),L84)</f>
        <v>88.73</v>
      </c>
      <c r="M85" s="1">
        <f>IFERROR(INDEX(data_sources!$A:$K,MATCH($A85,data_sources!$A:$A,0),MATCH(M$2,data_sources!$A$1:$K$1,0)),M84)</f>
        <v>111.25</v>
      </c>
      <c r="N85" s="1">
        <f>IFERROR(INDEX(data_sources!$A:$K,MATCH($A85,data_sources!$A:$A,0),MATCH(N$2,data_sources!$A$1:$K$1,0)),N84)</f>
        <v>97.6</v>
      </c>
      <c r="O85" s="1">
        <f>IFERROR(INDEX(data_sources!$A:$K,MATCH($A85,data_sources!$A:$A,0),MATCH(O$2,data_sources!$A$1:$K$1,0)),O84)</f>
        <v>96.55</v>
      </c>
      <c r="P85" s="1">
        <f>IFERROR(INDEX(data_sources!$A:$K,MATCH($A85,data_sources!$A:$A,0),MATCH(P$2,data_sources!$A$1:$K$1,0)),P84)</f>
        <v>91.97</v>
      </c>
      <c r="Q85" s="1">
        <f>IFERROR(INDEX(data_sources!$A:$K,MATCH($A85,data_sources!$A:$A,0),MATCH(Q$2,data_sources!$A$1:$K$1,0)),Q84)</f>
        <v>96.28</v>
      </c>
      <c r="R85" s="1">
        <f>IFERROR(INDEX(data_sources!$A:$K,MATCH($A85,data_sources!$A:$A,0),MATCH(R$2,data_sources!$A$1:$K$1,0)),R84)</f>
        <v>115.4</v>
      </c>
      <c r="S85" s="1">
        <f>IFERROR(INDEX(data_sources!$A:$K,MATCH($A85,data_sources!$A:$A,0),MATCH(S$2,data_sources!$A$1:$K$1,0)),S84)</f>
        <v>90.29</v>
      </c>
      <c r="T85" s="1">
        <f>IFERROR(INDEX(data_sources!$A:$K,MATCH($A85,data_sources!$A:$A,0),MATCH(T$2,data_sources!$A$1:$K$1,0)),T84)</f>
        <v>102.86</v>
      </c>
      <c r="U85" s="17"/>
      <c r="V85" s="18">
        <f t="shared" si="49"/>
        <v>108730</v>
      </c>
      <c r="W85" s="18">
        <f t="shared" si="50"/>
        <v>88730</v>
      </c>
      <c r="X85" s="18">
        <f t="shared" si="51"/>
        <v>111250</v>
      </c>
      <c r="Y85" s="18">
        <f t="shared" si="52"/>
        <v>97600</v>
      </c>
      <c r="Z85" s="18">
        <f t="shared" si="53"/>
        <v>96550</v>
      </c>
      <c r="AA85" s="18">
        <f t="shared" si="54"/>
        <v>91970</v>
      </c>
      <c r="AB85" s="18">
        <f t="shared" si="55"/>
        <v>96280</v>
      </c>
      <c r="AC85" s="18">
        <f t="shared" si="56"/>
        <v>115400</v>
      </c>
      <c r="AD85" s="18">
        <f t="shared" si="57"/>
        <v>90290</v>
      </c>
      <c r="AE85" s="18">
        <f t="shared" si="58"/>
        <v>102860</v>
      </c>
      <c r="AF85" s="17"/>
      <c r="AG85" s="15" cm="1">
        <f t="array" ref="AG85">IF($C85,IFERROR(_xlfn.IFS(IF($C85,RANK(V84,$V84:$AE84),0)=1,50%,OR(IF($C85,RANK(V84,$V84:$AE84),0)=2,IF($C85,RANK(V84,$V84:$AE84),0)=3),25%),0),AG84)</f>
        <v>0</v>
      </c>
      <c r="AH85" s="15" cm="1">
        <f t="array" ref="AH85">IF($C85,IFERROR(_xlfn.IFS(IF($C85,RANK(W84,$V84:$AE84),0)=1,50%,OR(IF($C85,RANK(W84,$V84:$AE84),0)=2,IF($C85,RANK(W84,$V84:$AE84),0)=3),25%),0),AH84)</f>
        <v>0</v>
      </c>
      <c r="AI85" s="15" cm="1">
        <f t="array" ref="AI85">IF($C85,IFERROR(_xlfn.IFS(IF($C85,RANK(X84,$V84:$AE84),0)=1,50%,OR(IF($C85,RANK(X84,$V84:$AE84),0)=2,IF($C85,RANK(X84,$V84:$AE84),0)=3),25%),0),AI84)</f>
        <v>0.25</v>
      </c>
      <c r="AJ85" s="15" cm="1">
        <f t="array" ref="AJ85">IF($C85,IFERROR(_xlfn.IFS(IF($C85,RANK(Y84,$V84:$AE84),0)=1,50%,OR(IF($C85,RANK(Y84,$V84:$AE84),0)=2,IF($C85,RANK(Y84,$V84:$AE84),0)=3),25%),0),AJ84)</f>
        <v>0</v>
      </c>
      <c r="AK85" s="15" cm="1">
        <f t="array" ref="AK85">IF($C85,IFERROR(_xlfn.IFS(IF($C85,RANK(Z84,$V84:$AE84),0)=1,50%,OR(IF($C85,RANK(Z84,$V84:$AE84),0)=2,IF($C85,RANK(Z84,$V84:$AE84),0)=3),25%),0),AK84)</f>
        <v>0</v>
      </c>
      <c r="AL85" s="15" cm="1">
        <f t="array" ref="AL85">IF($C85,IFERROR(_xlfn.IFS(IF($C85,RANK(AA84,$V84:$AE84),0)=1,50%,OR(IF($C85,RANK(AA84,$V84:$AE84),0)=2,IF($C85,RANK(AA84,$V84:$AE84),0)=3),25%),0),AL84)</f>
        <v>0</v>
      </c>
      <c r="AM85" s="15" cm="1">
        <f t="array" ref="AM85">IF($C85,IFERROR(_xlfn.IFS(IF($C85,RANK(AB84,$V84:$AE84),0)=1,50%,OR(IF($C85,RANK(AB84,$V84:$AE84),0)=2,IF($C85,RANK(AB84,$V84:$AE84),0)=3),25%),0),AM84)</f>
        <v>0.25</v>
      </c>
      <c r="AN85" s="15" cm="1">
        <f t="array" ref="AN85">IF($C85,IFERROR(_xlfn.IFS(IF($C85,RANK(AC84,$V84:$AE84),0)=1,50%,OR(IF($C85,RANK(AC84,$V84:$AE84),0)=2,IF($C85,RANK(AC84,$V84:$AE84),0)=3),25%),0),AN84)</f>
        <v>0.5</v>
      </c>
      <c r="AO85" s="15" cm="1">
        <f t="array" ref="AO85">IF($C85,IFERROR(_xlfn.IFS(IF($C85,RANK(AD84,$V84:$AE84),0)=1,50%,OR(IF($C85,RANK(AD84,$V84:$AE84),0)=2,IF($C85,RANK(AD84,$V84:$AE84),0)=3),25%),0),AO84)</f>
        <v>0</v>
      </c>
      <c r="AP85" s="15" cm="1">
        <f t="array" ref="AP85">IF($C85,IFERROR(_xlfn.IFS(IF($C85,RANK(AE84,$V84:$AE84),0)=1,50%,OR(IF($C85,RANK(AE84,$V84:$AE84),0)=2,IF($C85,RANK(AE84,$V84:$AE84),0)=3),25%),0),AP84)</f>
        <v>0</v>
      </c>
      <c r="AQ85" s="17"/>
      <c r="AR85" s="15">
        <f t="shared" si="48"/>
        <v>0</v>
      </c>
      <c r="AS85" s="15">
        <f t="shared" si="39"/>
        <v>0</v>
      </c>
      <c r="AT85" s="15">
        <f t="shared" si="40"/>
        <v>0.25</v>
      </c>
      <c r="AU85" s="15">
        <f t="shared" si="41"/>
        <v>0</v>
      </c>
      <c r="AV85" s="15">
        <f t="shared" si="42"/>
        <v>0</v>
      </c>
      <c r="AW85" s="15">
        <f t="shared" si="43"/>
        <v>0</v>
      </c>
      <c r="AX85" s="15">
        <f t="shared" si="44"/>
        <v>0.25</v>
      </c>
      <c r="AY85" s="15">
        <f t="shared" si="45"/>
        <v>0.5</v>
      </c>
      <c r="AZ85" s="15">
        <f t="shared" si="46"/>
        <v>0</v>
      </c>
      <c r="BA85" s="15">
        <f t="shared" si="47"/>
        <v>0</v>
      </c>
      <c r="BB85" s="17"/>
      <c r="BC85" s="19">
        <f t="shared" si="72"/>
        <v>-4.3040293040292887E-3</v>
      </c>
      <c r="BD85" s="19">
        <f t="shared" si="62"/>
        <v>-6.8278486680098949E-3</v>
      </c>
      <c r="BE85" s="19">
        <f t="shared" si="63"/>
        <v>1.1179785493546701E-2</v>
      </c>
      <c r="BF85" s="19">
        <f t="shared" si="64"/>
        <v>5.9781488352916856E-3</v>
      </c>
      <c r="BG85" s="19">
        <f t="shared" si="65"/>
        <v>-4.3312364648860902E-3</v>
      </c>
      <c r="BH85" s="19">
        <f t="shared" si="66"/>
        <v>1.0992634934593903E-2</v>
      </c>
      <c r="BI85" s="19">
        <f t="shared" si="67"/>
        <v>-5.6800578333160434E-3</v>
      </c>
      <c r="BJ85" s="19">
        <f t="shared" si="68"/>
        <v>1.405975395430592E-2</v>
      </c>
      <c r="BK85" s="19">
        <f t="shared" si="69"/>
        <v>-8.6736934563020895E-3</v>
      </c>
      <c r="BL85" s="19">
        <f t="shared" si="70"/>
        <v>7.3450200763882645E-3</v>
      </c>
      <c r="BM85" s="20"/>
      <c r="BN85" s="15"/>
      <c r="BO85" s="21"/>
    </row>
    <row r="86" spans="1:67" x14ac:dyDescent="0.25">
      <c r="A86" s="2">
        <f t="shared" si="61"/>
        <v>43944</v>
      </c>
      <c r="B86" s="2" t="b">
        <f t="shared" si="59"/>
        <v>0</v>
      </c>
      <c r="C86" s="2" t="b">
        <f t="shared" si="60"/>
        <v>0</v>
      </c>
      <c r="D86">
        <f>VLOOKUP($A86,index_level_solactive!$A:$B,2,0)</f>
        <v>93.6</v>
      </c>
      <c r="E86" s="31">
        <f t="shared" si="73"/>
        <v>8.7293889427739746E-3</v>
      </c>
      <c r="F86" s="56">
        <f t="shared" si="74"/>
        <v>-1.8142714902080748E-4</v>
      </c>
      <c r="G86" s="32">
        <f t="shared" si="75"/>
        <v>0.14867458931877309</v>
      </c>
      <c r="H86" s="33">
        <f t="shared" si="76"/>
        <v>93.451325410681221</v>
      </c>
      <c r="I86" s="31">
        <f t="shared" si="71"/>
        <v>8.9108160917948931E-3</v>
      </c>
      <c r="K86">
        <f>IFERROR(INDEX(data_sources!$A:$K,MATCH($A86,data_sources!$A:$A,0),MATCH(K$2,data_sources!$A$1:$K$1,0)),K85)</f>
        <v>108.06</v>
      </c>
      <c r="L86">
        <f>IFERROR(INDEX(data_sources!$A:$K,MATCH($A86,data_sources!$A:$A,0),MATCH(L$2,data_sources!$A$1:$K$1,0)),L85)</f>
        <v>88.78</v>
      </c>
      <c r="M86">
        <f>IFERROR(INDEX(data_sources!$A:$K,MATCH($A86,data_sources!$A:$A,0),MATCH(M$2,data_sources!$A$1:$K$1,0)),M85)</f>
        <v>110.96</v>
      </c>
      <c r="N86">
        <f>IFERROR(INDEX(data_sources!$A:$K,MATCH($A86,data_sources!$A:$A,0),MATCH(N$2,data_sources!$A$1:$K$1,0)),N85)</f>
        <v>96.61</v>
      </c>
      <c r="O86">
        <f>IFERROR(INDEX(data_sources!$A:$K,MATCH($A86,data_sources!$A:$A,0),MATCH(O$2,data_sources!$A$1:$K$1,0)),O85)</f>
        <v>98.88</v>
      </c>
      <c r="P86">
        <f>IFERROR(INDEX(data_sources!$A:$K,MATCH($A86,data_sources!$A:$A,0),MATCH(P$2,data_sources!$A$1:$K$1,0)),P85)</f>
        <v>92.74</v>
      </c>
      <c r="Q86">
        <f>IFERROR(INDEX(data_sources!$A:$K,MATCH($A86,data_sources!$A:$A,0),MATCH(Q$2,data_sources!$A$1:$K$1,0)),Q85)</f>
        <v>97.66</v>
      </c>
      <c r="R86">
        <f>IFERROR(INDEX(data_sources!$A:$K,MATCH($A86,data_sources!$A:$A,0),MATCH(R$2,data_sources!$A$1:$K$1,0)),R85)</f>
        <v>116.78</v>
      </c>
      <c r="S86">
        <f>IFERROR(INDEX(data_sources!$A:$K,MATCH($A86,data_sources!$A:$A,0),MATCH(S$2,data_sources!$A$1:$K$1,0)),S85)</f>
        <v>91.16</v>
      </c>
      <c r="T86">
        <f>IFERROR(INDEX(data_sources!$A:$K,MATCH($A86,data_sources!$A:$A,0),MATCH(T$2,data_sources!$A$1:$K$1,0)),T85)</f>
        <v>102.7</v>
      </c>
      <c r="V86" s="34">
        <f t="shared" si="49"/>
        <v>108060</v>
      </c>
      <c r="W86" s="34">
        <f t="shared" si="50"/>
        <v>88780</v>
      </c>
      <c r="X86" s="34">
        <f t="shared" si="51"/>
        <v>110960</v>
      </c>
      <c r="Y86" s="34">
        <f t="shared" si="52"/>
        <v>96610</v>
      </c>
      <c r="Z86" s="34">
        <f t="shared" si="53"/>
        <v>98880</v>
      </c>
      <c r="AA86" s="34">
        <f t="shared" si="54"/>
        <v>92740</v>
      </c>
      <c r="AB86" s="34">
        <f t="shared" si="55"/>
        <v>97660</v>
      </c>
      <c r="AC86" s="34">
        <f t="shared" si="56"/>
        <v>116780</v>
      </c>
      <c r="AD86" s="34">
        <f t="shared" si="57"/>
        <v>91160</v>
      </c>
      <c r="AE86" s="34">
        <f t="shared" si="58"/>
        <v>102700</v>
      </c>
      <c r="AG86" s="33" cm="1">
        <f t="array" ref="AG86">IF($C86,IFERROR(_xlfn.IFS(IF($C86,RANK(V85,$V85:$AE85),0)=1,50%,OR(IF($C86,RANK(V85,$V85:$AE85),0)=2,IF($C86,RANK(V85,$V85:$AE85),0)=3),25%),0),AG85)</f>
        <v>0</v>
      </c>
      <c r="AH86" s="33" cm="1">
        <f t="array" ref="AH86">IF($C86,IFERROR(_xlfn.IFS(IF($C86,RANK(W85,$V85:$AE85),0)=1,50%,OR(IF($C86,RANK(W85,$V85:$AE85),0)=2,IF($C86,RANK(W85,$V85:$AE85),0)=3),25%),0),AH85)</f>
        <v>0</v>
      </c>
      <c r="AI86" s="33" cm="1">
        <f t="array" ref="AI86">IF($C86,IFERROR(_xlfn.IFS(IF($C86,RANK(X85,$V85:$AE85),0)=1,50%,OR(IF($C86,RANK(X85,$V85:$AE85),0)=2,IF($C86,RANK(X85,$V85:$AE85),0)=3),25%),0),AI85)</f>
        <v>0.25</v>
      </c>
      <c r="AJ86" s="33" cm="1">
        <f t="array" ref="AJ86">IF($C86,IFERROR(_xlfn.IFS(IF($C86,RANK(Y85,$V85:$AE85),0)=1,50%,OR(IF($C86,RANK(Y85,$V85:$AE85),0)=2,IF($C86,RANK(Y85,$V85:$AE85),0)=3),25%),0),AJ85)</f>
        <v>0</v>
      </c>
      <c r="AK86" s="33" cm="1">
        <f t="array" ref="AK86">IF($C86,IFERROR(_xlfn.IFS(IF($C86,RANK(Z85,$V85:$AE85),0)=1,50%,OR(IF($C86,RANK(Z85,$V85:$AE85),0)=2,IF($C86,RANK(Z85,$V85:$AE85),0)=3),25%),0),AK85)</f>
        <v>0</v>
      </c>
      <c r="AL86" s="33" cm="1">
        <f t="array" ref="AL86">IF($C86,IFERROR(_xlfn.IFS(IF($C86,RANK(AA85,$V85:$AE85),0)=1,50%,OR(IF($C86,RANK(AA85,$V85:$AE85),0)=2,IF($C86,RANK(AA85,$V85:$AE85),0)=3),25%),0),AL85)</f>
        <v>0</v>
      </c>
      <c r="AM86" s="33" cm="1">
        <f t="array" ref="AM86">IF($C86,IFERROR(_xlfn.IFS(IF($C86,RANK(AB85,$V85:$AE85),0)=1,50%,OR(IF($C86,RANK(AB85,$V85:$AE85),0)=2,IF($C86,RANK(AB85,$V85:$AE85),0)=3),25%),0),AM85)</f>
        <v>0.25</v>
      </c>
      <c r="AN86" s="33" cm="1">
        <f t="array" ref="AN86">IF($C86,IFERROR(_xlfn.IFS(IF($C86,RANK(AC85,$V85:$AE85),0)=1,50%,OR(IF($C86,RANK(AC85,$V85:$AE85),0)=2,IF($C86,RANK(AC85,$V85:$AE85),0)=3),25%),0),AN85)</f>
        <v>0.5</v>
      </c>
      <c r="AO86" s="33" cm="1">
        <f t="array" ref="AO86">IF($C86,IFERROR(_xlfn.IFS(IF($C86,RANK(AD85,$V85:$AE85),0)=1,50%,OR(IF($C86,RANK(AD85,$V85:$AE85),0)=2,IF($C86,RANK(AD85,$V85:$AE85),0)=3),25%),0),AO85)</f>
        <v>0</v>
      </c>
      <c r="AP86" s="33" cm="1">
        <f t="array" ref="AP86">IF($C86,IFERROR(_xlfn.IFS(IF($C86,RANK(AE85,$V85:$AE85),0)=1,50%,OR(IF($C86,RANK(AE85,$V85:$AE85),0)=2,IF($C86,RANK(AE85,$V85:$AE85),0)=3),25%),0),AP85)</f>
        <v>0</v>
      </c>
      <c r="AR86" s="33">
        <f t="shared" si="48"/>
        <v>0</v>
      </c>
      <c r="AS86" s="33">
        <f t="shared" si="39"/>
        <v>0</v>
      </c>
      <c r="AT86" s="33">
        <f t="shared" si="40"/>
        <v>0.25</v>
      </c>
      <c r="AU86" s="33">
        <f t="shared" si="41"/>
        <v>0</v>
      </c>
      <c r="AV86" s="33">
        <f t="shared" si="42"/>
        <v>0</v>
      </c>
      <c r="AW86" s="33">
        <f t="shared" si="43"/>
        <v>0</v>
      </c>
      <c r="AX86" s="33">
        <f t="shared" si="44"/>
        <v>0.25</v>
      </c>
      <c r="AY86" s="33">
        <f t="shared" si="45"/>
        <v>0.5</v>
      </c>
      <c r="AZ86" s="33">
        <f t="shared" si="46"/>
        <v>0</v>
      </c>
      <c r="BA86" s="33">
        <f t="shared" si="47"/>
        <v>0</v>
      </c>
      <c r="BC86" s="35">
        <f t="shared" si="72"/>
        <v>-6.1620527913179846E-3</v>
      </c>
      <c r="BD86" s="35">
        <f t="shared" si="62"/>
        <v>5.6350726924381256E-4</v>
      </c>
      <c r="BE86" s="35">
        <f t="shared" si="63"/>
        <v>-2.6067415730337551E-3</v>
      </c>
      <c r="BF86" s="35">
        <f t="shared" si="64"/>
        <v>-1.0143442622950749E-2</v>
      </c>
      <c r="BG86" s="35">
        <f t="shared" si="65"/>
        <v>2.4132573795960566E-2</v>
      </c>
      <c r="BH86" s="35">
        <f t="shared" si="66"/>
        <v>8.3722953136891043E-3</v>
      </c>
      <c r="BI86" s="35">
        <f t="shared" si="67"/>
        <v>1.4333194848358932E-2</v>
      </c>
      <c r="BJ86" s="35">
        <f t="shared" si="68"/>
        <v>1.1958405545927198E-2</v>
      </c>
      <c r="BK86" s="35">
        <f t="shared" si="69"/>
        <v>9.6356185624097979E-3</v>
      </c>
      <c r="BL86" s="35">
        <f t="shared" si="70"/>
        <v>-1.5555123468792287E-3</v>
      </c>
      <c r="BM86" s="36"/>
      <c r="BN86" s="33"/>
      <c r="BO86" s="37"/>
    </row>
    <row r="87" spans="1:67" x14ac:dyDescent="0.25">
      <c r="A87" s="2">
        <f t="shared" si="61"/>
        <v>43945</v>
      </c>
      <c r="B87" s="2" t="b">
        <f t="shared" si="59"/>
        <v>0</v>
      </c>
      <c r="C87" s="2" t="b">
        <f t="shared" si="60"/>
        <v>0</v>
      </c>
      <c r="D87">
        <f>VLOOKUP($A87,index_level_solactive!$A:$B,2,0)</f>
        <v>94.38</v>
      </c>
      <c r="E87" s="31">
        <f t="shared" si="73"/>
        <v>8.3333333333333037E-3</v>
      </c>
      <c r="F87" s="56">
        <f t="shared" si="74"/>
        <v>3.6152791157739728E-4</v>
      </c>
      <c r="G87" s="32">
        <f t="shared" si="75"/>
        <v>0.18369880673962768</v>
      </c>
      <c r="H87" s="33">
        <f t="shared" si="76"/>
        <v>94.196301193260368</v>
      </c>
      <c r="I87" s="31">
        <f t="shared" si="71"/>
        <v>7.971805421755962E-3</v>
      </c>
      <c r="K87">
        <f>IFERROR(INDEX(data_sources!$A:$K,MATCH($A87,data_sources!$A:$A,0),MATCH(K$2,data_sources!$A$1:$K$1,0)),K86)</f>
        <v>108.84</v>
      </c>
      <c r="L87">
        <f>IFERROR(INDEX(data_sources!$A:$K,MATCH($A87,data_sources!$A:$A,0),MATCH(L$2,data_sources!$A$1:$K$1,0)),L86)</f>
        <v>90.26</v>
      </c>
      <c r="M87">
        <f>IFERROR(INDEX(data_sources!$A:$K,MATCH($A87,data_sources!$A:$A,0),MATCH(M$2,data_sources!$A$1:$K$1,0)),M86)</f>
        <v>112.84</v>
      </c>
      <c r="N87">
        <f>IFERROR(INDEX(data_sources!$A:$K,MATCH($A87,data_sources!$A:$A,0),MATCH(N$2,data_sources!$A$1:$K$1,0)),N86)</f>
        <v>98.25</v>
      </c>
      <c r="O87">
        <f>IFERROR(INDEX(data_sources!$A:$K,MATCH($A87,data_sources!$A:$A,0),MATCH(O$2,data_sources!$A$1:$K$1,0)),O86)</f>
        <v>98.27</v>
      </c>
      <c r="P87">
        <f>IFERROR(INDEX(data_sources!$A:$K,MATCH($A87,data_sources!$A:$A,0),MATCH(P$2,data_sources!$A$1:$K$1,0)),P86)</f>
        <v>93.06</v>
      </c>
      <c r="Q87">
        <f>IFERROR(INDEX(data_sources!$A:$K,MATCH($A87,data_sources!$A:$A,0),MATCH(Q$2,data_sources!$A$1:$K$1,0)),Q86)</f>
        <v>97.38</v>
      </c>
      <c r="R87">
        <f>IFERROR(INDEX(data_sources!$A:$K,MATCH($A87,data_sources!$A:$A,0),MATCH(R$2,data_sources!$A$1:$K$1,0)),R86)</f>
        <v>117.82</v>
      </c>
      <c r="S87">
        <f>IFERROR(INDEX(data_sources!$A:$K,MATCH($A87,data_sources!$A:$A,0),MATCH(S$2,data_sources!$A$1:$K$1,0)),S86)</f>
        <v>91.38</v>
      </c>
      <c r="T87">
        <f>IFERROR(INDEX(data_sources!$A:$K,MATCH($A87,data_sources!$A:$A,0),MATCH(T$2,data_sources!$A$1:$K$1,0)),T86)</f>
        <v>102.8</v>
      </c>
      <c r="V87" s="34">
        <f t="shared" si="49"/>
        <v>108840</v>
      </c>
      <c r="W87" s="34">
        <f t="shared" si="50"/>
        <v>90260</v>
      </c>
      <c r="X87" s="34">
        <f t="shared" si="51"/>
        <v>112840</v>
      </c>
      <c r="Y87" s="34">
        <f t="shared" si="52"/>
        <v>98250</v>
      </c>
      <c r="Z87" s="34">
        <f t="shared" si="53"/>
        <v>98270</v>
      </c>
      <c r="AA87" s="34">
        <f t="shared" si="54"/>
        <v>93060</v>
      </c>
      <c r="AB87" s="34">
        <f t="shared" si="55"/>
        <v>97380</v>
      </c>
      <c r="AC87" s="34">
        <f t="shared" si="56"/>
        <v>117820</v>
      </c>
      <c r="AD87" s="34">
        <f t="shared" si="57"/>
        <v>91380</v>
      </c>
      <c r="AE87" s="34">
        <f t="shared" si="58"/>
        <v>102800</v>
      </c>
      <c r="AG87" s="33" cm="1">
        <f t="array" ref="AG87">IF($C87,IFERROR(_xlfn.IFS(IF($C87,RANK(V86,$V86:$AE86),0)=1,50%,OR(IF($C87,RANK(V86,$V86:$AE86),0)=2,IF($C87,RANK(V86,$V86:$AE86),0)=3),25%),0),AG86)</f>
        <v>0</v>
      </c>
      <c r="AH87" s="33" cm="1">
        <f t="array" ref="AH87">IF($C87,IFERROR(_xlfn.IFS(IF($C87,RANK(W86,$V86:$AE86),0)=1,50%,OR(IF($C87,RANK(W86,$V86:$AE86),0)=2,IF($C87,RANK(W86,$V86:$AE86),0)=3),25%),0),AH86)</f>
        <v>0</v>
      </c>
      <c r="AI87" s="33" cm="1">
        <f t="array" ref="AI87">IF($C87,IFERROR(_xlfn.IFS(IF($C87,RANK(X86,$V86:$AE86),0)=1,50%,OR(IF($C87,RANK(X86,$V86:$AE86),0)=2,IF($C87,RANK(X86,$V86:$AE86),0)=3),25%),0),AI86)</f>
        <v>0.25</v>
      </c>
      <c r="AJ87" s="33" cm="1">
        <f t="array" ref="AJ87">IF($C87,IFERROR(_xlfn.IFS(IF($C87,RANK(Y86,$V86:$AE86),0)=1,50%,OR(IF($C87,RANK(Y86,$V86:$AE86),0)=2,IF($C87,RANK(Y86,$V86:$AE86),0)=3),25%),0),AJ86)</f>
        <v>0</v>
      </c>
      <c r="AK87" s="33" cm="1">
        <f t="array" ref="AK87">IF($C87,IFERROR(_xlfn.IFS(IF($C87,RANK(Z86,$V86:$AE86),0)=1,50%,OR(IF($C87,RANK(Z86,$V86:$AE86),0)=2,IF($C87,RANK(Z86,$V86:$AE86),0)=3),25%),0),AK86)</f>
        <v>0</v>
      </c>
      <c r="AL87" s="33" cm="1">
        <f t="array" ref="AL87">IF($C87,IFERROR(_xlfn.IFS(IF($C87,RANK(AA86,$V86:$AE86),0)=1,50%,OR(IF($C87,RANK(AA86,$V86:$AE86),0)=2,IF($C87,RANK(AA86,$V86:$AE86),0)=3),25%),0),AL86)</f>
        <v>0</v>
      </c>
      <c r="AM87" s="33" cm="1">
        <f t="array" ref="AM87">IF($C87,IFERROR(_xlfn.IFS(IF($C87,RANK(AB86,$V86:$AE86),0)=1,50%,OR(IF($C87,RANK(AB86,$V86:$AE86),0)=2,IF($C87,RANK(AB86,$V86:$AE86),0)=3),25%),0),AM86)</f>
        <v>0.25</v>
      </c>
      <c r="AN87" s="33" cm="1">
        <f t="array" ref="AN87">IF($C87,IFERROR(_xlfn.IFS(IF($C87,RANK(AC86,$V86:$AE86),0)=1,50%,OR(IF($C87,RANK(AC86,$V86:$AE86),0)=2,IF($C87,RANK(AC86,$V86:$AE86),0)=3),25%),0),AN86)</f>
        <v>0.5</v>
      </c>
      <c r="AO87" s="33" cm="1">
        <f t="array" ref="AO87">IF($C87,IFERROR(_xlfn.IFS(IF($C87,RANK(AD86,$V86:$AE86),0)=1,50%,OR(IF($C87,RANK(AD86,$V86:$AE86),0)=2,IF($C87,RANK(AD86,$V86:$AE86),0)=3),25%),0),AO86)</f>
        <v>0</v>
      </c>
      <c r="AP87" s="33" cm="1">
        <f t="array" ref="AP87">IF($C87,IFERROR(_xlfn.IFS(IF($C87,RANK(AE86,$V86:$AE86),0)=1,50%,OR(IF($C87,RANK(AE86,$V86:$AE86),0)=2,IF($C87,RANK(AE86,$V86:$AE86),0)=3),25%),0),AP86)</f>
        <v>0</v>
      </c>
      <c r="AR87" s="33">
        <f t="shared" si="48"/>
        <v>0</v>
      </c>
      <c r="AS87" s="33">
        <f t="shared" si="39"/>
        <v>0</v>
      </c>
      <c r="AT87" s="33">
        <f t="shared" si="40"/>
        <v>0.25</v>
      </c>
      <c r="AU87" s="33">
        <f t="shared" si="41"/>
        <v>0</v>
      </c>
      <c r="AV87" s="33">
        <f t="shared" si="42"/>
        <v>0</v>
      </c>
      <c r="AW87" s="33">
        <f t="shared" si="43"/>
        <v>0</v>
      </c>
      <c r="AX87" s="33">
        <f t="shared" si="44"/>
        <v>0.25</v>
      </c>
      <c r="AY87" s="33">
        <f t="shared" si="45"/>
        <v>0.5</v>
      </c>
      <c r="AZ87" s="33">
        <f t="shared" si="46"/>
        <v>0</v>
      </c>
      <c r="BA87" s="33">
        <f t="shared" si="47"/>
        <v>0</v>
      </c>
      <c r="BC87" s="35">
        <f t="shared" si="72"/>
        <v>7.2182121043864456E-3</v>
      </c>
      <c r="BD87" s="35">
        <f t="shared" si="62"/>
        <v>1.6670421266050894E-2</v>
      </c>
      <c r="BE87" s="35">
        <f t="shared" si="63"/>
        <v>1.6943042537851616E-2</v>
      </c>
      <c r="BF87" s="35">
        <f t="shared" si="64"/>
        <v>1.697546837801478E-2</v>
      </c>
      <c r="BG87" s="35">
        <f t="shared" si="65"/>
        <v>-6.1690938511327342E-3</v>
      </c>
      <c r="BH87" s="35">
        <f t="shared" si="66"/>
        <v>3.4505067931853706E-3</v>
      </c>
      <c r="BI87" s="35">
        <f t="shared" si="67"/>
        <v>-2.8670899037477326E-3</v>
      </c>
      <c r="BJ87" s="35">
        <f t="shared" si="68"/>
        <v>8.9056345264599823E-3</v>
      </c>
      <c r="BK87" s="35">
        <f t="shared" si="69"/>
        <v>2.4133391838525586E-3</v>
      </c>
      <c r="BL87" s="35">
        <f t="shared" si="70"/>
        <v>9.7370983446931625E-4</v>
      </c>
      <c r="BM87" s="36"/>
      <c r="BN87" s="33"/>
      <c r="BO87" s="37"/>
    </row>
    <row r="88" spans="1:67" x14ac:dyDescent="0.25">
      <c r="A88" s="2">
        <f t="shared" si="61"/>
        <v>43948</v>
      </c>
      <c r="B88" s="2" t="b">
        <f t="shared" si="59"/>
        <v>0</v>
      </c>
      <c r="C88" s="2" t="b">
        <f t="shared" si="60"/>
        <v>0</v>
      </c>
      <c r="D88">
        <f>VLOOKUP($A88,index_level_solactive!$A:$B,2,0)</f>
        <v>95.48</v>
      </c>
      <c r="E88" s="31">
        <f t="shared" si="73"/>
        <v>1.1655011655011815E-2</v>
      </c>
      <c r="F88" s="56">
        <f t="shared" si="74"/>
        <v>2.8433730851573635E-4</v>
      </c>
      <c r="G88" s="32">
        <f t="shared" si="75"/>
        <v>0.21262334122661741</v>
      </c>
      <c r="H88" s="33">
        <f t="shared" si="76"/>
        <v>95.267376658773387</v>
      </c>
      <c r="I88" s="31">
        <f t="shared" si="71"/>
        <v>1.1370674346496079E-2</v>
      </c>
      <c r="K88">
        <f>IFERROR(INDEX(data_sources!$A:$K,MATCH($A88,data_sources!$A:$A,0),MATCH(K$2,data_sources!$A$1:$K$1,0)),K87)</f>
        <v>107.92</v>
      </c>
      <c r="L88">
        <f>IFERROR(INDEX(data_sources!$A:$K,MATCH($A88,data_sources!$A:$A,0),MATCH(L$2,data_sources!$A$1:$K$1,0)),L87)</f>
        <v>88.64</v>
      </c>
      <c r="M88">
        <f>IFERROR(INDEX(data_sources!$A:$K,MATCH($A88,data_sources!$A:$A,0),MATCH(M$2,data_sources!$A$1:$K$1,0)),M87)</f>
        <v>113.64</v>
      </c>
      <c r="N88">
        <f>IFERROR(INDEX(data_sources!$A:$K,MATCH($A88,data_sources!$A:$A,0),MATCH(N$2,data_sources!$A$1:$K$1,0)),N87)</f>
        <v>98.36</v>
      </c>
      <c r="O88">
        <f>IFERROR(INDEX(data_sources!$A:$K,MATCH($A88,data_sources!$A:$A,0),MATCH(O$2,data_sources!$A$1:$K$1,0)),O87)</f>
        <v>97.15</v>
      </c>
      <c r="P88">
        <f>IFERROR(INDEX(data_sources!$A:$K,MATCH($A88,data_sources!$A:$A,0),MATCH(P$2,data_sources!$A$1:$K$1,0)),P87)</f>
        <v>92.3</v>
      </c>
      <c r="Q88">
        <f>IFERROR(INDEX(data_sources!$A:$K,MATCH($A88,data_sources!$A:$A,0),MATCH(Q$2,data_sources!$A$1:$K$1,0)),Q87)</f>
        <v>97.73</v>
      </c>
      <c r="R88">
        <f>IFERROR(INDEX(data_sources!$A:$K,MATCH($A88,data_sources!$A:$A,0),MATCH(R$2,data_sources!$A$1:$K$1,0)),R87)</f>
        <v>119.87</v>
      </c>
      <c r="S88">
        <f>IFERROR(INDEX(data_sources!$A:$K,MATCH($A88,data_sources!$A:$A,0),MATCH(S$2,data_sources!$A$1:$K$1,0)),S87)</f>
        <v>91.14</v>
      </c>
      <c r="T88">
        <f>IFERROR(INDEX(data_sources!$A:$K,MATCH($A88,data_sources!$A:$A,0),MATCH(T$2,data_sources!$A$1:$K$1,0)),T87)</f>
        <v>103.99</v>
      </c>
      <c r="V88" s="34">
        <f t="shared" si="49"/>
        <v>107920</v>
      </c>
      <c r="W88" s="34">
        <f t="shared" si="50"/>
        <v>88640</v>
      </c>
      <c r="X88" s="34">
        <f t="shared" si="51"/>
        <v>113640</v>
      </c>
      <c r="Y88" s="34">
        <f t="shared" si="52"/>
        <v>98360</v>
      </c>
      <c r="Z88" s="34">
        <f t="shared" si="53"/>
        <v>97150</v>
      </c>
      <c r="AA88" s="34">
        <f t="shared" si="54"/>
        <v>92300</v>
      </c>
      <c r="AB88" s="34">
        <f t="shared" si="55"/>
        <v>97730</v>
      </c>
      <c r="AC88" s="34">
        <f t="shared" si="56"/>
        <v>119870</v>
      </c>
      <c r="AD88" s="34">
        <f t="shared" si="57"/>
        <v>91140</v>
      </c>
      <c r="AE88" s="34">
        <f t="shared" si="58"/>
        <v>103990</v>
      </c>
      <c r="AG88" s="33" cm="1">
        <f t="array" ref="AG88">IF($C88,IFERROR(_xlfn.IFS(IF($C88,RANK(V87,$V87:$AE87),0)=1,50%,OR(IF($C88,RANK(V87,$V87:$AE87),0)=2,IF($C88,RANK(V87,$V87:$AE87),0)=3),25%),0),AG87)</f>
        <v>0</v>
      </c>
      <c r="AH88" s="33" cm="1">
        <f t="array" ref="AH88">IF($C88,IFERROR(_xlfn.IFS(IF($C88,RANK(W87,$V87:$AE87),0)=1,50%,OR(IF($C88,RANK(W87,$V87:$AE87),0)=2,IF($C88,RANK(W87,$V87:$AE87),0)=3),25%),0),AH87)</f>
        <v>0</v>
      </c>
      <c r="AI88" s="33" cm="1">
        <f t="array" ref="AI88">IF($C88,IFERROR(_xlfn.IFS(IF($C88,RANK(X87,$V87:$AE87),0)=1,50%,OR(IF($C88,RANK(X87,$V87:$AE87),0)=2,IF($C88,RANK(X87,$V87:$AE87),0)=3),25%),0),AI87)</f>
        <v>0.25</v>
      </c>
      <c r="AJ88" s="33" cm="1">
        <f t="array" ref="AJ88">IF($C88,IFERROR(_xlfn.IFS(IF($C88,RANK(Y87,$V87:$AE87),0)=1,50%,OR(IF($C88,RANK(Y87,$V87:$AE87),0)=2,IF($C88,RANK(Y87,$V87:$AE87),0)=3),25%),0),AJ87)</f>
        <v>0</v>
      </c>
      <c r="AK88" s="33" cm="1">
        <f t="array" ref="AK88">IF($C88,IFERROR(_xlfn.IFS(IF($C88,RANK(Z87,$V87:$AE87),0)=1,50%,OR(IF($C88,RANK(Z87,$V87:$AE87),0)=2,IF($C88,RANK(Z87,$V87:$AE87),0)=3),25%),0),AK87)</f>
        <v>0</v>
      </c>
      <c r="AL88" s="33" cm="1">
        <f t="array" ref="AL88">IF($C88,IFERROR(_xlfn.IFS(IF($C88,RANK(AA87,$V87:$AE87),0)=1,50%,OR(IF($C88,RANK(AA87,$V87:$AE87),0)=2,IF($C88,RANK(AA87,$V87:$AE87),0)=3),25%),0),AL87)</f>
        <v>0</v>
      </c>
      <c r="AM88" s="33" cm="1">
        <f t="array" ref="AM88">IF($C88,IFERROR(_xlfn.IFS(IF($C88,RANK(AB87,$V87:$AE87),0)=1,50%,OR(IF($C88,RANK(AB87,$V87:$AE87),0)=2,IF($C88,RANK(AB87,$V87:$AE87),0)=3),25%),0),AM87)</f>
        <v>0.25</v>
      </c>
      <c r="AN88" s="33" cm="1">
        <f t="array" ref="AN88">IF($C88,IFERROR(_xlfn.IFS(IF($C88,RANK(AC87,$V87:$AE87),0)=1,50%,OR(IF($C88,RANK(AC87,$V87:$AE87),0)=2,IF($C88,RANK(AC87,$V87:$AE87),0)=3),25%),0),AN87)</f>
        <v>0.5</v>
      </c>
      <c r="AO88" s="33" cm="1">
        <f t="array" ref="AO88">IF($C88,IFERROR(_xlfn.IFS(IF($C88,RANK(AD87,$V87:$AE87),0)=1,50%,OR(IF($C88,RANK(AD87,$V87:$AE87),0)=2,IF($C88,RANK(AD87,$V87:$AE87),0)=3),25%),0),AO87)</f>
        <v>0</v>
      </c>
      <c r="AP88" s="33" cm="1">
        <f t="array" ref="AP88">IF($C88,IFERROR(_xlfn.IFS(IF($C88,RANK(AE87,$V87:$AE87),0)=1,50%,OR(IF($C88,RANK(AE87,$V87:$AE87),0)=2,IF($C88,RANK(AE87,$V87:$AE87),0)=3),25%),0),AP87)</f>
        <v>0</v>
      </c>
      <c r="AR88" s="33">
        <f t="shared" si="48"/>
        <v>0</v>
      </c>
      <c r="AS88" s="33">
        <f t="shared" si="39"/>
        <v>0</v>
      </c>
      <c r="AT88" s="33">
        <f t="shared" si="40"/>
        <v>0.25</v>
      </c>
      <c r="AU88" s="33">
        <f t="shared" si="41"/>
        <v>0</v>
      </c>
      <c r="AV88" s="33">
        <f t="shared" si="42"/>
        <v>0</v>
      </c>
      <c r="AW88" s="33">
        <f t="shared" si="43"/>
        <v>0</v>
      </c>
      <c r="AX88" s="33">
        <f t="shared" si="44"/>
        <v>0.25</v>
      </c>
      <c r="AY88" s="33">
        <f t="shared" si="45"/>
        <v>0.5</v>
      </c>
      <c r="AZ88" s="33">
        <f t="shared" si="46"/>
        <v>0</v>
      </c>
      <c r="BA88" s="33">
        <f t="shared" si="47"/>
        <v>0</v>
      </c>
      <c r="BC88" s="35">
        <f t="shared" si="72"/>
        <v>-8.4527747151782462E-3</v>
      </c>
      <c r="BD88" s="35">
        <f t="shared" si="62"/>
        <v>-1.7948149789497103E-2</v>
      </c>
      <c r="BE88" s="35">
        <f t="shared" si="63"/>
        <v>7.0896845090393512E-3</v>
      </c>
      <c r="BF88" s="35">
        <f t="shared" si="64"/>
        <v>1.1195928753180429E-3</v>
      </c>
      <c r="BG88" s="35">
        <f t="shared" si="65"/>
        <v>-1.139717105932625E-2</v>
      </c>
      <c r="BH88" s="35">
        <f t="shared" si="66"/>
        <v>-8.1667741242209546E-3</v>
      </c>
      <c r="BI88" s="35">
        <f t="shared" si="67"/>
        <v>3.5941671801191788E-3</v>
      </c>
      <c r="BJ88" s="35">
        <f t="shared" si="68"/>
        <v>1.7399422848412893E-2</v>
      </c>
      <c r="BK88" s="35">
        <f t="shared" si="69"/>
        <v>-2.6263952724884243E-3</v>
      </c>
      <c r="BL88" s="35">
        <f t="shared" si="70"/>
        <v>1.1575875486381282E-2</v>
      </c>
      <c r="BM88" s="36"/>
      <c r="BN88" s="33"/>
      <c r="BO88" s="37"/>
    </row>
    <row r="89" spans="1:67" x14ac:dyDescent="0.25">
      <c r="A89" s="2">
        <f t="shared" si="61"/>
        <v>43949</v>
      </c>
      <c r="B89" s="2" t="b">
        <f t="shared" si="59"/>
        <v>0</v>
      </c>
      <c r="C89" s="2" t="b">
        <f t="shared" si="60"/>
        <v>0</v>
      </c>
      <c r="D89">
        <f>VLOOKUP($A89,index_level_solactive!$A:$B,2,0)</f>
        <v>94.92</v>
      </c>
      <c r="E89" s="31">
        <f t="shared" si="73"/>
        <v>-5.8651026392961825E-3</v>
      </c>
      <c r="F89" s="56">
        <f t="shared" si="74"/>
        <v>-1.8171509193742885E-4</v>
      </c>
      <c r="G89" s="32">
        <f t="shared" si="75"/>
        <v>0.19406476339862877</v>
      </c>
      <c r="H89" s="33">
        <f t="shared" si="76"/>
        <v>94.725935236601373</v>
      </c>
      <c r="I89" s="31">
        <f t="shared" si="71"/>
        <v>-5.6833875473587814E-3</v>
      </c>
      <c r="K89">
        <f>IFERROR(INDEX(data_sources!$A:$K,MATCH($A89,data_sources!$A:$A,0),MATCH(K$2,data_sources!$A$1:$K$1,0)),K88)</f>
        <v>106.91</v>
      </c>
      <c r="L89">
        <f>IFERROR(INDEX(data_sources!$A:$K,MATCH($A89,data_sources!$A:$A,0),MATCH(L$2,data_sources!$A$1:$K$1,0)),L88)</f>
        <v>87.85</v>
      </c>
      <c r="M89">
        <f>IFERROR(INDEX(data_sources!$A:$K,MATCH($A89,data_sources!$A:$A,0),MATCH(M$2,data_sources!$A$1:$K$1,0)),M88)</f>
        <v>113.08</v>
      </c>
      <c r="N89">
        <f>IFERROR(INDEX(data_sources!$A:$K,MATCH($A89,data_sources!$A:$A,0),MATCH(N$2,data_sources!$A$1:$K$1,0)),N88)</f>
        <v>96.75</v>
      </c>
      <c r="O89">
        <f>IFERROR(INDEX(data_sources!$A:$K,MATCH($A89,data_sources!$A:$A,0),MATCH(O$2,data_sources!$A$1:$K$1,0)),O88)</f>
        <v>96.16</v>
      </c>
      <c r="P89">
        <f>IFERROR(INDEX(data_sources!$A:$K,MATCH($A89,data_sources!$A:$A,0),MATCH(P$2,data_sources!$A$1:$K$1,0)),P88)</f>
        <v>92.83</v>
      </c>
      <c r="Q89">
        <f>IFERROR(INDEX(data_sources!$A:$K,MATCH($A89,data_sources!$A:$A,0),MATCH(Q$2,data_sources!$A$1:$K$1,0)),Q88)</f>
        <v>97.49</v>
      </c>
      <c r="R89">
        <f>IFERROR(INDEX(data_sources!$A:$K,MATCH($A89,data_sources!$A:$A,0),MATCH(R$2,data_sources!$A$1:$K$1,0)),R88)</f>
        <v>118.95</v>
      </c>
      <c r="S89">
        <f>IFERROR(INDEX(data_sources!$A:$K,MATCH($A89,data_sources!$A:$A,0),MATCH(S$2,data_sources!$A$1:$K$1,0)),S88)</f>
        <v>92.52</v>
      </c>
      <c r="T89">
        <f>IFERROR(INDEX(data_sources!$A:$K,MATCH($A89,data_sources!$A:$A,0),MATCH(T$2,data_sources!$A$1:$K$1,0)),T88)</f>
        <v>105.08</v>
      </c>
      <c r="V89" s="34">
        <f t="shared" si="49"/>
        <v>106910</v>
      </c>
      <c r="W89" s="34">
        <f t="shared" si="50"/>
        <v>87850</v>
      </c>
      <c r="X89" s="34">
        <f t="shared" si="51"/>
        <v>113080</v>
      </c>
      <c r="Y89" s="34">
        <f t="shared" si="52"/>
        <v>96750</v>
      </c>
      <c r="Z89" s="34">
        <f t="shared" si="53"/>
        <v>96160</v>
      </c>
      <c r="AA89" s="34">
        <f t="shared" si="54"/>
        <v>92830</v>
      </c>
      <c r="AB89" s="34">
        <f t="shared" si="55"/>
        <v>97490</v>
      </c>
      <c r="AC89" s="34">
        <f t="shared" si="56"/>
        <v>118950</v>
      </c>
      <c r="AD89" s="34">
        <f t="shared" si="57"/>
        <v>92520</v>
      </c>
      <c r="AE89" s="34">
        <f t="shared" si="58"/>
        <v>105080</v>
      </c>
      <c r="AG89" s="33" cm="1">
        <f t="array" ref="AG89">IF($C89,IFERROR(_xlfn.IFS(IF($C89,RANK(V88,$V88:$AE88),0)=1,50%,OR(IF($C89,RANK(V88,$V88:$AE88),0)=2,IF($C89,RANK(V88,$V88:$AE88),0)=3),25%),0),AG88)</f>
        <v>0</v>
      </c>
      <c r="AH89" s="33" cm="1">
        <f t="array" ref="AH89">IF($C89,IFERROR(_xlfn.IFS(IF($C89,RANK(W88,$V88:$AE88),0)=1,50%,OR(IF($C89,RANK(W88,$V88:$AE88),0)=2,IF($C89,RANK(W88,$V88:$AE88),0)=3),25%),0),AH88)</f>
        <v>0</v>
      </c>
      <c r="AI89" s="33" cm="1">
        <f t="array" ref="AI89">IF($C89,IFERROR(_xlfn.IFS(IF($C89,RANK(X88,$V88:$AE88),0)=1,50%,OR(IF($C89,RANK(X88,$V88:$AE88),0)=2,IF($C89,RANK(X88,$V88:$AE88),0)=3),25%),0),AI88)</f>
        <v>0.25</v>
      </c>
      <c r="AJ89" s="33" cm="1">
        <f t="array" ref="AJ89">IF($C89,IFERROR(_xlfn.IFS(IF($C89,RANK(Y88,$V88:$AE88),0)=1,50%,OR(IF($C89,RANK(Y88,$V88:$AE88),0)=2,IF($C89,RANK(Y88,$V88:$AE88),0)=3),25%),0),AJ88)</f>
        <v>0</v>
      </c>
      <c r="AK89" s="33" cm="1">
        <f t="array" ref="AK89">IF($C89,IFERROR(_xlfn.IFS(IF($C89,RANK(Z88,$V88:$AE88),0)=1,50%,OR(IF($C89,RANK(Z88,$V88:$AE88),0)=2,IF($C89,RANK(Z88,$V88:$AE88),0)=3),25%),0),AK88)</f>
        <v>0</v>
      </c>
      <c r="AL89" s="33" cm="1">
        <f t="array" ref="AL89">IF($C89,IFERROR(_xlfn.IFS(IF($C89,RANK(AA88,$V88:$AE88),0)=1,50%,OR(IF($C89,RANK(AA88,$V88:$AE88),0)=2,IF($C89,RANK(AA88,$V88:$AE88),0)=3),25%),0),AL88)</f>
        <v>0</v>
      </c>
      <c r="AM89" s="33" cm="1">
        <f t="array" ref="AM89">IF($C89,IFERROR(_xlfn.IFS(IF($C89,RANK(AB88,$V88:$AE88),0)=1,50%,OR(IF($C89,RANK(AB88,$V88:$AE88),0)=2,IF($C89,RANK(AB88,$V88:$AE88),0)=3),25%),0),AM88)</f>
        <v>0.25</v>
      </c>
      <c r="AN89" s="33" cm="1">
        <f t="array" ref="AN89">IF($C89,IFERROR(_xlfn.IFS(IF($C89,RANK(AC88,$V88:$AE88),0)=1,50%,OR(IF($C89,RANK(AC88,$V88:$AE88),0)=2,IF($C89,RANK(AC88,$V88:$AE88),0)=3),25%),0),AN88)</f>
        <v>0.5</v>
      </c>
      <c r="AO89" s="33" cm="1">
        <f t="array" ref="AO89">IF($C89,IFERROR(_xlfn.IFS(IF($C89,RANK(AD88,$V88:$AE88),0)=1,50%,OR(IF($C89,RANK(AD88,$V88:$AE88),0)=2,IF($C89,RANK(AD88,$V88:$AE88),0)=3),25%),0),AO88)</f>
        <v>0</v>
      </c>
      <c r="AP89" s="33" cm="1">
        <f t="array" ref="AP89">IF($C89,IFERROR(_xlfn.IFS(IF($C89,RANK(AE88,$V88:$AE88),0)=1,50%,OR(IF($C89,RANK(AE88,$V88:$AE88),0)=2,IF($C89,RANK(AE88,$V88:$AE88),0)=3),25%),0),AP88)</f>
        <v>0</v>
      </c>
      <c r="AR89" s="33">
        <f t="shared" si="48"/>
        <v>0</v>
      </c>
      <c r="AS89" s="33">
        <f t="shared" si="39"/>
        <v>0</v>
      </c>
      <c r="AT89" s="33">
        <f t="shared" si="40"/>
        <v>0.25</v>
      </c>
      <c r="AU89" s="33">
        <f t="shared" si="41"/>
        <v>0</v>
      </c>
      <c r="AV89" s="33">
        <f t="shared" si="42"/>
        <v>0</v>
      </c>
      <c r="AW89" s="33">
        <f t="shared" si="43"/>
        <v>0</v>
      </c>
      <c r="AX89" s="33">
        <f t="shared" si="44"/>
        <v>0.25</v>
      </c>
      <c r="AY89" s="33">
        <f t="shared" si="45"/>
        <v>0.5</v>
      </c>
      <c r="AZ89" s="33">
        <f t="shared" si="46"/>
        <v>0</v>
      </c>
      <c r="BA89" s="33">
        <f t="shared" si="47"/>
        <v>0</v>
      </c>
      <c r="BC89" s="35">
        <f t="shared" si="72"/>
        <v>-9.3587842846553082E-3</v>
      </c>
      <c r="BD89" s="35">
        <f t="shared" si="62"/>
        <v>-8.912454873646225E-3</v>
      </c>
      <c r="BE89" s="35">
        <f t="shared" si="63"/>
        <v>-4.9278423090460821E-3</v>
      </c>
      <c r="BF89" s="35">
        <f t="shared" si="64"/>
        <v>-1.6368442456282994E-2</v>
      </c>
      <c r="BG89" s="35">
        <f t="shared" si="65"/>
        <v>-1.0190427174472605E-2</v>
      </c>
      <c r="BH89" s="35">
        <f t="shared" si="66"/>
        <v>5.7421451787649236E-3</v>
      </c>
      <c r="BI89" s="35">
        <f t="shared" si="67"/>
        <v>-2.4557454210580865E-3</v>
      </c>
      <c r="BJ89" s="35">
        <f t="shared" si="68"/>
        <v>-7.6749812296654785E-3</v>
      </c>
      <c r="BK89" s="35">
        <f t="shared" si="69"/>
        <v>1.5141540487162652E-2</v>
      </c>
      <c r="BL89" s="35">
        <f t="shared" si="70"/>
        <v>1.0481777093951372E-2</v>
      </c>
      <c r="BM89" s="36"/>
      <c r="BN89" s="33"/>
      <c r="BO89" s="37"/>
    </row>
    <row r="90" spans="1:67" x14ac:dyDescent="0.25">
      <c r="A90" s="2">
        <f t="shared" si="61"/>
        <v>43950</v>
      </c>
      <c r="B90" s="2" t="b">
        <f t="shared" si="59"/>
        <v>0</v>
      </c>
      <c r="C90" s="2" t="b">
        <f t="shared" si="60"/>
        <v>0</v>
      </c>
      <c r="D90">
        <f>VLOOKUP($A90,index_level_solactive!$A:$B,2,0)</f>
        <v>94.69</v>
      </c>
      <c r="E90" s="31">
        <f t="shared" si="73"/>
        <v>-2.4230931310578185E-3</v>
      </c>
      <c r="F90" s="56">
        <f t="shared" si="74"/>
        <v>1.6508968109441025E-4</v>
      </c>
      <c r="G90" s="32">
        <f t="shared" si="75"/>
        <v>0.20923280084303997</v>
      </c>
      <c r="H90" s="33">
        <f t="shared" si="76"/>
        <v>94.480767199156958</v>
      </c>
      <c r="I90" s="31">
        <f t="shared" si="71"/>
        <v>-2.5881828121522288E-3</v>
      </c>
      <c r="K90">
        <f>IFERROR(INDEX(data_sources!$A:$K,MATCH($A90,data_sources!$A:$A,0),MATCH(K$2,data_sources!$A$1:$K$1,0)),K89)</f>
        <v>106.9</v>
      </c>
      <c r="L90">
        <f>IFERROR(INDEX(data_sources!$A:$K,MATCH($A90,data_sources!$A:$A,0),MATCH(L$2,data_sources!$A$1:$K$1,0)),L89)</f>
        <v>89.92</v>
      </c>
      <c r="M90">
        <f>IFERROR(INDEX(data_sources!$A:$K,MATCH($A90,data_sources!$A:$A,0),MATCH(M$2,data_sources!$A$1:$K$1,0)),M89)</f>
        <v>113.94</v>
      </c>
      <c r="N90">
        <f>IFERROR(INDEX(data_sources!$A:$K,MATCH($A90,data_sources!$A:$A,0),MATCH(N$2,data_sources!$A$1:$K$1,0)),N89)</f>
        <v>95.76</v>
      </c>
      <c r="O90">
        <f>IFERROR(INDEX(data_sources!$A:$K,MATCH($A90,data_sources!$A:$A,0),MATCH(O$2,data_sources!$A$1:$K$1,0)),O89)</f>
        <v>96</v>
      </c>
      <c r="P90">
        <f>IFERROR(INDEX(data_sources!$A:$K,MATCH($A90,data_sources!$A:$A,0),MATCH(P$2,data_sources!$A$1:$K$1,0)),P89)</f>
        <v>92.1</v>
      </c>
      <c r="Q90">
        <f>IFERROR(INDEX(data_sources!$A:$K,MATCH($A90,data_sources!$A:$A,0),MATCH(Q$2,data_sources!$A$1:$K$1,0)),Q89)</f>
        <v>96.69</v>
      </c>
      <c r="R90">
        <f>IFERROR(INDEX(data_sources!$A:$K,MATCH($A90,data_sources!$A:$A,0),MATCH(R$2,data_sources!$A$1:$K$1,0)),R89)</f>
        <v>118.37</v>
      </c>
      <c r="S90">
        <f>IFERROR(INDEX(data_sources!$A:$K,MATCH($A90,data_sources!$A:$A,0),MATCH(S$2,data_sources!$A$1:$K$1,0)),S89)</f>
        <v>92.46</v>
      </c>
      <c r="T90">
        <f>IFERROR(INDEX(data_sources!$A:$K,MATCH($A90,data_sources!$A:$A,0),MATCH(T$2,data_sources!$A$1:$K$1,0)),T89)</f>
        <v>105.32</v>
      </c>
      <c r="V90" s="34">
        <f t="shared" si="49"/>
        <v>106900</v>
      </c>
      <c r="W90" s="34">
        <f t="shared" si="50"/>
        <v>89920</v>
      </c>
      <c r="X90" s="34">
        <f t="shared" si="51"/>
        <v>113940</v>
      </c>
      <c r="Y90" s="34">
        <f t="shared" si="52"/>
        <v>95760</v>
      </c>
      <c r="Z90" s="34">
        <f t="shared" si="53"/>
        <v>96000</v>
      </c>
      <c r="AA90" s="34">
        <f t="shared" si="54"/>
        <v>92100</v>
      </c>
      <c r="AB90" s="34">
        <f t="shared" si="55"/>
        <v>96690</v>
      </c>
      <c r="AC90" s="34">
        <f t="shared" si="56"/>
        <v>118370</v>
      </c>
      <c r="AD90" s="34">
        <f t="shared" si="57"/>
        <v>92460</v>
      </c>
      <c r="AE90" s="34">
        <f t="shared" si="58"/>
        <v>105320</v>
      </c>
      <c r="AG90" s="33" cm="1">
        <f t="array" ref="AG90">IF($C90,IFERROR(_xlfn.IFS(IF($C90,RANK(V89,$V89:$AE89),0)=1,50%,OR(IF($C90,RANK(V89,$V89:$AE89),0)=2,IF($C90,RANK(V89,$V89:$AE89),0)=3),25%),0),AG89)</f>
        <v>0</v>
      </c>
      <c r="AH90" s="33" cm="1">
        <f t="array" ref="AH90">IF($C90,IFERROR(_xlfn.IFS(IF($C90,RANK(W89,$V89:$AE89),0)=1,50%,OR(IF($C90,RANK(W89,$V89:$AE89),0)=2,IF($C90,RANK(W89,$V89:$AE89),0)=3),25%),0),AH89)</f>
        <v>0</v>
      </c>
      <c r="AI90" s="33" cm="1">
        <f t="array" ref="AI90">IF($C90,IFERROR(_xlfn.IFS(IF($C90,RANK(X89,$V89:$AE89),0)=1,50%,OR(IF($C90,RANK(X89,$V89:$AE89),0)=2,IF($C90,RANK(X89,$V89:$AE89),0)=3),25%),0),AI89)</f>
        <v>0.25</v>
      </c>
      <c r="AJ90" s="33" cm="1">
        <f t="array" ref="AJ90">IF($C90,IFERROR(_xlfn.IFS(IF($C90,RANK(Y89,$V89:$AE89),0)=1,50%,OR(IF($C90,RANK(Y89,$V89:$AE89),0)=2,IF($C90,RANK(Y89,$V89:$AE89),0)=3),25%),0),AJ89)</f>
        <v>0</v>
      </c>
      <c r="AK90" s="33" cm="1">
        <f t="array" ref="AK90">IF($C90,IFERROR(_xlfn.IFS(IF($C90,RANK(Z89,$V89:$AE89),0)=1,50%,OR(IF($C90,RANK(Z89,$V89:$AE89),0)=2,IF($C90,RANK(Z89,$V89:$AE89),0)=3),25%),0),AK89)</f>
        <v>0</v>
      </c>
      <c r="AL90" s="33" cm="1">
        <f t="array" ref="AL90">IF($C90,IFERROR(_xlfn.IFS(IF($C90,RANK(AA89,$V89:$AE89),0)=1,50%,OR(IF($C90,RANK(AA89,$V89:$AE89),0)=2,IF($C90,RANK(AA89,$V89:$AE89),0)=3),25%),0),AL89)</f>
        <v>0</v>
      </c>
      <c r="AM90" s="33" cm="1">
        <f t="array" ref="AM90">IF($C90,IFERROR(_xlfn.IFS(IF($C90,RANK(AB89,$V89:$AE89),0)=1,50%,OR(IF($C90,RANK(AB89,$V89:$AE89),0)=2,IF($C90,RANK(AB89,$V89:$AE89),0)=3),25%),0),AM89)</f>
        <v>0.25</v>
      </c>
      <c r="AN90" s="33" cm="1">
        <f t="array" ref="AN90">IF($C90,IFERROR(_xlfn.IFS(IF($C90,RANK(AC89,$V89:$AE89),0)=1,50%,OR(IF($C90,RANK(AC89,$V89:$AE89),0)=2,IF($C90,RANK(AC89,$V89:$AE89),0)=3),25%),0),AN89)</f>
        <v>0.5</v>
      </c>
      <c r="AO90" s="33" cm="1">
        <f t="array" ref="AO90">IF($C90,IFERROR(_xlfn.IFS(IF($C90,RANK(AD89,$V89:$AE89),0)=1,50%,OR(IF($C90,RANK(AD89,$V89:$AE89),0)=2,IF($C90,RANK(AD89,$V89:$AE89),0)=3),25%),0),AO89)</f>
        <v>0</v>
      </c>
      <c r="AP90" s="33" cm="1">
        <f t="array" ref="AP90">IF($C90,IFERROR(_xlfn.IFS(IF($C90,RANK(AE89,$V89:$AE89),0)=1,50%,OR(IF($C90,RANK(AE89,$V89:$AE89),0)=2,IF($C90,RANK(AE89,$V89:$AE89),0)=3),25%),0),AP89)</f>
        <v>0</v>
      </c>
      <c r="AR90" s="33">
        <f t="shared" si="48"/>
        <v>0</v>
      </c>
      <c r="AS90" s="33">
        <f t="shared" si="39"/>
        <v>0</v>
      </c>
      <c r="AT90" s="33">
        <f t="shared" si="40"/>
        <v>0.25</v>
      </c>
      <c r="AU90" s="33">
        <f t="shared" si="41"/>
        <v>0</v>
      </c>
      <c r="AV90" s="33">
        <f t="shared" si="42"/>
        <v>0</v>
      </c>
      <c r="AW90" s="33">
        <f t="shared" si="43"/>
        <v>0</v>
      </c>
      <c r="AX90" s="33">
        <f t="shared" si="44"/>
        <v>0.25</v>
      </c>
      <c r="AY90" s="33">
        <f t="shared" si="45"/>
        <v>0.5</v>
      </c>
      <c r="AZ90" s="33">
        <f t="shared" si="46"/>
        <v>0</v>
      </c>
      <c r="BA90" s="33">
        <f t="shared" si="47"/>
        <v>0</v>
      </c>
      <c r="BC90" s="35">
        <f t="shared" si="72"/>
        <v>-9.3536619586442882E-5</v>
      </c>
      <c r="BD90" s="35">
        <f t="shared" si="62"/>
        <v>2.3562891291974974E-2</v>
      </c>
      <c r="BE90" s="35">
        <f t="shared" si="63"/>
        <v>7.6052352316944294E-3</v>
      </c>
      <c r="BF90" s="35">
        <f t="shared" si="64"/>
        <v>-1.0232558139534831E-2</v>
      </c>
      <c r="BG90" s="35">
        <f t="shared" si="65"/>
        <v>-1.6638935108153063E-3</v>
      </c>
      <c r="BH90" s="35">
        <f t="shared" si="66"/>
        <v>-7.8638371216201985E-3</v>
      </c>
      <c r="BI90" s="35">
        <f t="shared" si="67"/>
        <v>-8.2059698430607675E-3</v>
      </c>
      <c r="BJ90" s="35">
        <f t="shared" si="68"/>
        <v>-4.8759983186212885E-3</v>
      </c>
      <c r="BK90" s="35">
        <f t="shared" si="69"/>
        <v>-6.4850843060959562E-4</v>
      </c>
      <c r="BL90" s="35">
        <f t="shared" si="70"/>
        <v>2.2839741149600634E-3</v>
      </c>
      <c r="BM90" s="36"/>
      <c r="BN90" s="33"/>
      <c r="BO90" s="37"/>
    </row>
    <row r="91" spans="1:67" x14ac:dyDescent="0.25">
      <c r="A91" s="38">
        <f t="shared" si="61"/>
        <v>43951</v>
      </c>
      <c r="B91" s="38" t="b">
        <f t="shared" si="59"/>
        <v>1</v>
      </c>
      <c r="C91" s="38" t="b">
        <f t="shared" si="60"/>
        <v>0</v>
      </c>
      <c r="D91" s="39">
        <f>VLOOKUP($A91,index_level_solactive!$A:$B,2,0)</f>
        <v>94.46</v>
      </c>
      <c r="E91" s="40">
        <f t="shared" si="73"/>
        <v>-2.4289787728377643E-3</v>
      </c>
      <c r="F91" s="57">
        <f t="shared" si="74"/>
        <v>-6.3058720638053956E-5</v>
      </c>
      <c r="G91" s="41">
        <f t="shared" si="75"/>
        <v>0.20276674250673921</v>
      </c>
      <c r="H91" s="42">
        <f t="shared" si="76"/>
        <v>94.257233257493255</v>
      </c>
      <c r="I91" s="40">
        <f t="shared" si="71"/>
        <v>-2.3659200521996548E-3</v>
      </c>
      <c r="J91" s="39"/>
      <c r="K91" s="39">
        <f>IFERROR(INDEX(data_sources!$A:$K,MATCH($A91,data_sources!$A:$A,0),MATCH(K$2,data_sources!$A$1:$K$1,0)),K90)</f>
        <v>106.59</v>
      </c>
      <c r="L91" s="39">
        <f>IFERROR(INDEX(data_sources!$A:$K,MATCH($A91,data_sources!$A:$A,0),MATCH(L$2,data_sources!$A$1:$K$1,0)),L90)</f>
        <v>89.2</v>
      </c>
      <c r="M91" s="39">
        <f>IFERROR(INDEX(data_sources!$A:$K,MATCH($A91,data_sources!$A:$A,0),MATCH(M$2,data_sources!$A$1:$K$1,0)),M90)</f>
        <v>114.48</v>
      </c>
      <c r="N91" s="39">
        <f>IFERROR(INDEX(data_sources!$A:$K,MATCH($A91,data_sources!$A:$A,0),MATCH(N$2,data_sources!$A$1:$K$1,0)),N90)</f>
        <v>95.35</v>
      </c>
      <c r="O91" s="39">
        <f>IFERROR(INDEX(data_sources!$A:$K,MATCH($A91,data_sources!$A:$A,0),MATCH(O$2,data_sources!$A$1:$K$1,0)),O90)</f>
        <v>97.28</v>
      </c>
      <c r="P91" s="39">
        <f>IFERROR(INDEX(data_sources!$A:$K,MATCH($A91,data_sources!$A:$A,0),MATCH(P$2,data_sources!$A$1:$K$1,0)),P90)</f>
        <v>92.1</v>
      </c>
      <c r="Q91" s="39">
        <f>IFERROR(INDEX(data_sources!$A:$K,MATCH($A91,data_sources!$A:$A,0),MATCH(Q$2,data_sources!$A$1:$K$1,0)),Q90)</f>
        <v>96.64</v>
      </c>
      <c r="R91" s="39">
        <f>IFERROR(INDEX(data_sources!$A:$K,MATCH($A91,data_sources!$A:$A,0),MATCH(R$2,data_sources!$A$1:$K$1,0)),R90)</f>
        <v>117.56</v>
      </c>
      <c r="S91" s="39">
        <f>IFERROR(INDEX(data_sources!$A:$K,MATCH($A91,data_sources!$A:$A,0),MATCH(S$2,data_sources!$A$1:$K$1,0)),S90)</f>
        <v>92.62</v>
      </c>
      <c r="T91" s="39">
        <f>IFERROR(INDEX(data_sources!$A:$K,MATCH($A91,data_sources!$A:$A,0),MATCH(T$2,data_sources!$A$1:$K$1,0)),T90)</f>
        <v>102.17</v>
      </c>
      <c r="U91" s="39"/>
      <c r="V91" s="43">
        <f t="shared" si="49"/>
        <v>106590</v>
      </c>
      <c r="W91" s="43">
        <f t="shared" si="50"/>
        <v>89200</v>
      </c>
      <c r="X91" s="43">
        <f t="shared" si="51"/>
        <v>114480</v>
      </c>
      <c r="Y91" s="43">
        <f t="shared" si="52"/>
        <v>95350</v>
      </c>
      <c r="Z91" s="43">
        <f t="shared" si="53"/>
        <v>97280</v>
      </c>
      <c r="AA91" s="43">
        <f t="shared" si="54"/>
        <v>92100</v>
      </c>
      <c r="AB91" s="43">
        <f t="shared" si="55"/>
        <v>96640</v>
      </c>
      <c r="AC91" s="43">
        <f t="shared" si="56"/>
        <v>117560</v>
      </c>
      <c r="AD91" s="43">
        <f t="shared" si="57"/>
        <v>92620</v>
      </c>
      <c r="AE91" s="43">
        <f t="shared" si="58"/>
        <v>102170</v>
      </c>
      <c r="AF91" s="39"/>
      <c r="AG91" s="42" cm="1">
        <f t="array" ref="AG91">IF($C91,IFERROR(_xlfn.IFS(IF($C91,RANK(V90,$V90:$AE90),0)=1,50%,OR(IF($C91,RANK(V90,$V90:$AE90),0)=2,IF($C91,RANK(V90,$V90:$AE90),0)=3),25%),0),AG90)</f>
        <v>0</v>
      </c>
      <c r="AH91" s="42" cm="1">
        <f t="array" ref="AH91">IF($C91,IFERROR(_xlfn.IFS(IF($C91,RANK(W90,$V90:$AE90),0)=1,50%,OR(IF($C91,RANK(W90,$V90:$AE90),0)=2,IF($C91,RANK(W90,$V90:$AE90),0)=3),25%),0),AH90)</f>
        <v>0</v>
      </c>
      <c r="AI91" s="42" cm="1">
        <f t="array" ref="AI91">IF($C91,IFERROR(_xlfn.IFS(IF($C91,RANK(X90,$V90:$AE90),0)=1,50%,OR(IF($C91,RANK(X90,$V90:$AE90),0)=2,IF($C91,RANK(X90,$V90:$AE90),0)=3),25%),0),AI90)</f>
        <v>0.25</v>
      </c>
      <c r="AJ91" s="42" cm="1">
        <f t="array" ref="AJ91">IF($C91,IFERROR(_xlfn.IFS(IF($C91,RANK(Y90,$V90:$AE90),0)=1,50%,OR(IF($C91,RANK(Y90,$V90:$AE90),0)=2,IF($C91,RANK(Y90,$V90:$AE90),0)=3),25%),0),AJ90)</f>
        <v>0</v>
      </c>
      <c r="AK91" s="42" cm="1">
        <f t="array" ref="AK91">IF($C91,IFERROR(_xlfn.IFS(IF($C91,RANK(Z90,$V90:$AE90),0)=1,50%,OR(IF($C91,RANK(Z90,$V90:$AE90),0)=2,IF($C91,RANK(Z90,$V90:$AE90),0)=3),25%),0),AK90)</f>
        <v>0</v>
      </c>
      <c r="AL91" s="42" cm="1">
        <f t="array" ref="AL91">IF($C91,IFERROR(_xlfn.IFS(IF($C91,RANK(AA90,$V90:$AE90),0)=1,50%,OR(IF($C91,RANK(AA90,$V90:$AE90),0)=2,IF($C91,RANK(AA90,$V90:$AE90),0)=3),25%),0),AL90)</f>
        <v>0</v>
      </c>
      <c r="AM91" s="42" cm="1">
        <f t="array" ref="AM91">IF($C91,IFERROR(_xlfn.IFS(IF($C91,RANK(AB90,$V90:$AE90),0)=1,50%,OR(IF($C91,RANK(AB90,$V90:$AE90),0)=2,IF($C91,RANK(AB90,$V90:$AE90),0)=3),25%),0),AM90)</f>
        <v>0.25</v>
      </c>
      <c r="AN91" s="42" cm="1">
        <f t="array" ref="AN91">IF($C91,IFERROR(_xlfn.IFS(IF($C91,RANK(AC90,$V90:$AE90),0)=1,50%,OR(IF($C91,RANK(AC90,$V90:$AE90),0)=2,IF($C91,RANK(AC90,$V90:$AE90),0)=3),25%),0),AN90)</f>
        <v>0.5</v>
      </c>
      <c r="AO91" s="42" cm="1">
        <f t="array" ref="AO91">IF($C91,IFERROR(_xlfn.IFS(IF($C91,RANK(AD90,$V90:$AE90),0)=1,50%,OR(IF($C91,RANK(AD90,$V90:$AE90),0)=2,IF($C91,RANK(AD90,$V90:$AE90),0)=3),25%),0),AO90)</f>
        <v>0</v>
      </c>
      <c r="AP91" s="42" cm="1">
        <f t="array" ref="AP91">IF($C91,IFERROR(_xlfn.IFS(IF($C91,RANK(AE90,$V90:$AE90),0)=1,50%,OR(IF($C91,RANK(AE90,$V90:$AE90),0)=2,IF($C91,RANK(AE90,$V90:$AE90),0)=3),25%),0),AP90)</f>
        <v>0</v>
      </c>
      <c r="AQ91" s="39"/>
      <c r="AR91" s="33">
        <f t="shared" si="48"/>
        <v>0</v>
      </c>
      <c r="AS91" s="33">
        <f t="shared" si="39"/>
        <v>0</v>
      </c>
      <c r="AT91" s="33">
        <f t="shared" si="40"/>
        <v>0.25</v>
      </c>
      <c r="AU91" s="33">
        <f t="shared" si="41"/>
        <v>0</v>
      </c>
      <c r="AV91" s="33">
        <f t="shared" si="42"/>
        <v>0</v>
      </c>
      <c r="AW91" s="33">
        <f t="shared" si="43"/>
        <v>0</v>
      </c>
      <c r="AX91" s="33">
        <f t="shared" si="44"/>
        <v>0.25</v>
      </c>
      <c r="AY91" s="33">
        <f t="shared" si="45"/>
        <v>0.5</v>
      </c>
      <c r="AZ91" s="33">
        <f t="shared" si="46"/>
        <v>0</v>
      </c>
      <c r="BA91" s="33">
        <f t="shared" si="47"/>
        <v>0</v>
      </c>
      <c r="BB91" s="39"/>
      <c r="BC91" s="44">
        <f t="shared" si="72"/>
        <v>-2.8999064546305631E-3</v>
      </c>
      <c r="BD91" s="44">
        <f t="shared" si="62"/>
        <v>-8.0071174377224219E-3</v>
      </c>
      <c r="BE91" s="44">
        <f t="shared" si="63"/>
        <v>4.7393364928911552E-3</v>
      </c>
      <c r="BF91" s="44">
        <f t="shared" si="64"/>
        <v>-4.2815371762741083E-3</v>
      </c>
      <c r="BG91" s="44">
        <f t="shared" si="65"/>
        <v>1.3333333333333419E-2</v>
      </c>
      <c r="BH91" s="44">
        <f t="shared" si="66"/>
        <v>0</v>
      </c>
      <c r="BI91" s="44">
        <f t="shared" si="67"/>
        <v>-5.1711655807218371E-4</v>
      </c>
      <c r="BJ91" s="44">
        <f t="shared" si="68"/>
        <v>-6.8429500718087954E-3</v>
      </c>
      <c r="BK91" s="44">
        <f t="shared" si="69"/>
        <v>1.7304780445599466E-3</v>
      </c>
      <c r="BL91" s="44">
        <f t="shared" si="70"/>
        <v>-2.9908849221420342E-2</v>
      </c>
      <c r="BM91" s="36"/>
      <c r="BN91" s="33"/>
      <c r="BO91" s="37"/>
    </row>
    <row r="92" spans="1:67" x14ac:dyDescent="0.25">
      <c r="A92" s="47">
        <f t="shared" si="61"/>
        <v>43952</v>
      </c>
      <c r="B92" s="47" t="b">
        <f t="shared" si="59"/>
        <v>0</v>
      </c>
      <c r="C92" s="47" t="b">
        <f t="shared" si="60"/>
        <v>1</v>
      </c>
      <c r="D92" s="5">
        <f>VLOOKUP($A92,index_level_solactive!$A:$B,2,0)</f>
        <v>93.58</v>
      </c>
      <c r="E92" s="48">
        <f t="shared" si="73"/>
        <v>-9.3161126402709904E-3</v>
      </c>
      <c r="F92" s="59">
        <f t="shared" si="74"/>
        <v>-5.1374287011829445E-4</v>
      </c>
      <c r="G92" s="55">
        <f t="shared" si="75"/>
        <v>0.15245376315073145</v>
      </c>
      <c r="H92" s="50">
        <f t="shared" si="76"/>
        <v>93.427546236849267</v>
      </c>
      <c r="I92" s="48">
        <f t="shared" si="71"/>
        <v>-8.8023697701527237E-3</v>
      </c>
      <c r="J92" s="5"/>
      <c r="K92" s="5">
        <f>IFERROR(INDEX(data_sources!$A:$K,MATCH($A92,data_sources!$A:$A,0),MATCH(K$2,data_sources!$A$1:$K$1,0)),K91)</f>
        <v>106.14</v>
      </c>
      <c r="L92" s="5">
        <f>IFERROR(INDEX(data_sources!$A:$K,MATCH($A92,data_sources!$A:$A,0),MATCH(L$2,data_sources!$A$1:$K$1,0)),L91)</f>
        <v>89.79</v>
      </c>
      <c r="M92" s="5">
        <f>IFERROR(INDEX(data_sources!$A:$K,MATCH($A92,data_sources!$A:$A,0),MATCH(M$2,data_sources!$A$1:$K$1,0)),M91)</f>
        <v>113.21</v>
      </c>
      <c r="N92" s="5">
        <f>IFERROR(INDEX(data_sources!$A:$K,MATCH($A92,data_sources!$A:$A,0),MATCH(N$2,data_sources!$A$1:$K$1,0)),N91)</f>
        <v>94.35</v>
      </c>
      <c r="O92" s="5">
        <f>IFERROR(INDEX(data_sources!$A:$K,MATCH($A92,data_sources!$A:$A,0),MATCH(O$2,data_sources!$A$1:$K$1,0)),O91)</f>
        <v>97.67</v>
      </c>
      <c r="P92" s="5">
        <f>IFERROR(INDEX(data_sources!$A:$K,MATCH($A92,data_sources!$A:$A,0),MATCH(P$2,data_sources!$A$1:$K$1,0)),P91)</f>
        <v>93.17</v>
      </c>
      <c r="Q92" s="5">
        <f>IFERROR(INDEX(data_sources!$A:$K,MATCH($A92,data_sources!$A:$A,0),MATCH(Q$2,data_sources!$A$1:$K$1,0)),Q91)</f>
        <v>96.94</v>
      </c>
      <c r="R92" s="5">
        <f>IFERROR(INDEX(data_sources!$A:$K,MATCH($A92,data_sources!$A:$A,0),MATCH(R$2,data_sources!$A$1:$K$1,0)),R91)</f>
        <v>115.96</v>
      </c>
      <c r="S92" s="5">
        <f>IFERROR(INDEX(data_sources!$A:$K,MATCH($A92,data_sources!$A:$A,0),MATCH(S$2,data_sources!$A$1:$K$1,0)),S91)</f>
        <v>94.45</v>
      </c>
      <c r="T92" s="5">
        <f>IFERROR(INDEX(data_sources!$A:$K,MATCH($A92,data_sources!$A:$A,0),MATCH(T$2,data_sources!$A$1:$K$1,0)),T91)</f>
        <v>100.68</v>
      </c>
      <c r="U92" s="5"/>
      <c r="V92" s="51">
        <f t="shared" si="49"/>
        <v>106140</v>
      </c>
      <c r="W92" s="51">
        <f t="shared" si="50"/>
        <v>89790</v>
      </c>
      <c r="X92" s="51">
        <f t="shared" si="51"/>
        <v>113210</v>
      </c>
      <c r="Y92" s="51">
        <f t="shared" si="52"/>
        <v>94350</v>
      </c>
      <c r="Z92" s="51">
        <f t="shared" si="53"/>
        <v>97670</v>
      </c>
      <c r="AA92" s="51">
        <f t="shared" si="54"/>
        <v>93170</v>
      </c>
      <c r="AB92" s="51">
        <f t="shared" si="55"/>
        <v>96940</v>
      </c>
      <c r="AC92" s="51">
        <f t="shared" si="56"/>
        <v>115960</v>
      </c>
      <c r="AD92" s="51">
        <f t="shared" si="57"/>
        <v>94450</v>
      </c>
      <c r="AE92" s="51">
        <f t="shared" si="58"/>
        <v>100680</v>
      </c>
      <c r="AF92" s="5"/>
      <c r="AG92" s="50" cm="1">
        <f t="array" ref="AG92">IF($C92,IFERROR(_xlfn.IFS(IF($C92,RANK(V91,$V91:$AE91),0)=1,50%,OR(IF($C92,RANK(V91,$V91:$AE91),0)=2,IF($C92,RANK(V91,$V91:$AE91),0)=3),25%),0),AG91)</f>
        <v>0.25</v>
      </c>
      <c r="AH92" s="50" cm="1">
        <f t="array" ref="AH92">IF($C92,IFERROR(_xlfn.IFS(IF($C92,RANK(W91,$V91:$AE91),0)=1,50%,OR(IF($C92,RANK(W91,$V91:$AE91),0)=2,IF($C92,RANK(W91,$V91:$AE91),0)=3),25%),0),AH91)</f>
        <v>0</v>
      </c>
      <c r="AI92" s="50" cm="1">
        <f t="array" ref="AI92">IF($C92,IFERROR(_xlfn.IFS(IF($C92,RANK(X91,$V91:$AE91),0)=1,50%,OR(IF($C92,RANK(X91,$V91:$AE91),0)=2,IF($C92,RANK(X91,$V91:$AE91),0)=3),25%),0),AI91)</f>
        <v>0.25</v>
      </c>
      <c r="AJ92" s="50" cm="1">
        <f t="array" ref="AJ92">IF($C92,IFERROR(_xlfn.IFS(IF($C92,RANK(Y91,$V91:$AE91),0)=1,50%,OR(IF($C92,RANK(Y91,$V91:$AE91),0)=2,IF($C92,RANK(Y91,$V91:$AE91),0)=3),25%),0),AJ91)</f>
        <v>0</v>
      </c>
      <c r="AK92" s="50" cm="1">
        <f t="array" ref="AK92">IF($C92,IFERROR(_xlfn.IFS(IF($C92,RANK(Z91,$V91:$AE91),0)=1,50%,OR(IF($C92,RANK(Z91,$V91:$AE91),0)=2,IF($C92,RANK(Z91,$V91:$AE91),0)=3),25%),0),AK91)</f>
        <v>0</v>
      </c>
      <c r="AL92" s="50" cm="1">
        <f t="array" ref="AL92">IF($C92,IFERROR(_xlfn.IFS(IF($C92,RANK(AA91,$V91:$AE91),0)=1,50%,OR(IF($C92,RANK(AA91,$V91:$AE91),0)=2,IF($C92,RANK(AA91,$V91:$AE91),0)=3),25%),0),AL91)</f>
        <v>0</v>
      </c>
      <c r="AM92" s="50" cm="1">
        <f t="array" ref="AM92">IF($C92,IFERROR(_xlfn.IFS(IF($C92,RANK(AB91,$V91:$AE91),0)=1,50%,OR(IF($C92,RANK(AB91,$V91:$AE91),0)=2,IF($C92,RANK(AB91,$V91:$AE91),0)=3),25%),0),AM91)</f>
        <v>0</v>
      </c>
      <c r="AN92" s="50" cm="1">
        <f t="array" ref="AN92">IF($C92,IFERROR(_xlfn.IFS(IF($C92,RANK(AC91,$V91:$AE91),0)=1,50%,OR(IF($C92,RANK(AC91,$V91:$AE91),0)=2,IF($C92,RANK(AC91,$V91:$AE91),0)=3),25%),0),AN91)</f>
        <v>0.5</v>
      </c>
      <c r="AO92" s="50" cm="1">
        <f t="array" ref="AO92">IF($C92,IFERROR(_xlfn.IFS(IF($C92,RANK(AD91,$V91:$AE91),0)=1,50%,OR(IF($C92,RANK(AD91,$V91:$AE91),0)=2,IF($C92,RANK(AD91,$V91:$AE91),0)=3),25%),0),AO91)</f>
        <v>0</v>
      </c>
      <c r="AP92" s="50" cm="1">
        <f t="array" ref="AP92">IF($C92,IFERROR(_xlfn.IFS(IF($C92,RANK(AE91,$V91:$AE91),0)=1,50%,OR(IF($C92,RANK(AE91,$V91:$AE91),0)=2,IF($C92,RANK(AE91,$V91:$AE91),0)=3),25%),0),AP91)</f>
        <v>0</v>
      </c>
      <c r="AQ92" s="5"/>
      <c r="AR92" s="33">
        <f t="shared" si="48"/>
        <v>0</v>
      </c>
      <c r="AS92" s="33">
        <f t="shared" si="39"/>
        <v>0</v>
      </c>
      <c r="AT92" s="33">
        <f t="shared" si="40"/>
        <v>0.25</v>
      </c>
      <c r="AU92" s="33">
        <f t="shared" si="41"/>
        <v>0</v>
      </c>
      <c r="AV92" s="33">
        <f t="shared" si="42"/>
        <v>0</v>
      </c>
      <c r="AW92" s="33">
        <f t="shared" si="43"/>
        <v>0</v>
      </c>
      <c r="AX92" s="33">
        <f t="shared" si="44"/>
        <v>0.25</v>
      </c>
      <c r="AY92" s="33">
        <f t="shared" si="45"/>
        <v>0.5</v>
      </c>
      <c r="AZ92" s="33">
        <f t="shared" si="46"/>
        <v>0</v>
      </c>
      <c r="BA92" s="33">
        <f t="shared" si="47"/>
        <v>0</v>
      </c>
      <c r="BB92" s="5"/>
      <c r="BC92" s="52">
        <f t="shared" si="72"/>
        <v>-4.22178440754295E-3</v>
      </c>
      <c r="BD92" s="52">
        <f t="shared" si="62"/>
        <v>6.6143497757849001E-3</v>
      </c>
      <c r="BE92" s="52">
        <f t="shared" si="63"/>
        <v>-1.109364081062203E-2</v>
      </c>
      <c r="BF92" s="52">
        <f t="shared" si="64"/>
        <v>-1.0487676979548999E-2</v>
      </c>
      <c r="BG92" s="52">
        <f t="shared" si="65"/>
        <v>4.0090460526316374E-3</v>
      </c>
      <c r="BH92" s="52">
        <f t="shared" si="66"/>
        <v>1.161780673181334E-2</v>
      </c>
      <c r="BI92" s="52">
        <f t="shared" si="67"/>
        <v>3.1043046357615012E-3</v>
      </c>
      <c r="BJ92" s="52">
        <f t="shared" si="68"/>
        <v>-1.3610071452875183E-2</v>
      </c>
      <c r="BK92" s="52">
        <f t="shared" si="69"/>
        <v>1.9758151587130124E-2</v>
      </c>
      <c r="BL92" s="52">
        <f t="shared" si="70"/>
        <v>-1.4583537241851796E-2</v>
      </c>
      <c r="BM92" s="36"/>
      <c r="BN92" s="33"/>
      <c r="BO92" s="37"/>
    </row>
    <row r="93" spans="1:67" x14ac:dyDescent="0.25">
      <c r="A93" s="2">
        <f t="shared" si="61"/>
        <v>43955</v>
      </c>
      <c r="B93" s="2" t="b">
        <f t="shared" si="59"/>
        <v>0</v>
      </c>
      <c r="C93" s="2" t="b">
        <f t="shared" si="60"/>
        <v>0</v>
      </c>
      <c r="D93">
        <f>VLOOKUP($A93,index_level_solactive!$A:$B,2,0)</f>
        <v>93.46</v>
      </c>
      <c r="E93" s="31">
        <f t="shared" si="73"/>
        <v>-1.2823252831801746E-3</v>
      </c>
      <c r="F93" s="56">
        <f t="shared" si="74"/>
        <v>3.1259153088214475E-7</v>
      </c>
      <c r="G93" s="32">
        <f t="shared" si="75"/>
        <v>0.15228747249543062</v>
      </c>
      <c r="H93" s="33">
        <f t="shared" si="76"/>
        <v>93.307712527504563</v>
      </c>
      <c r="I93" s="31">
        <f t="shared" si="71"/>
        <v>-1.282637874711029E-3</v>
      </c>
      <c r="K93">
        <f>IFERROR(INDEX(data_sources!$A:$K,MATCH($A93,data_sources!$A:$A,0),MATCH(K$2,data_sources!$A$1:$K$1,0)),K92)</f>
        <v>104.92</v>
      </c>
      <c r="L93">
        <f>IFERROR(INDEX(data_sources!$A:$K,MATCH($A93,data_sources!$A:$A,0),MATCH(L$2,data_sources!$A$1:$K$1,0)),L92)</f>
        <v>88.06</v>
      </c>
      <c r="M93">
        <f>IFERROR(INDEX(data_sources!$A:$K,MATCH($A93,data_sources!$A:$A,0),MATCH(M$2,data_sources!$A$1:$K$1,0)),M92)</f>
        <v>114.36</v>
      </c>
      <c r="N93">
        <f>IFERROR(INDEX(data_sources!$A:$K,MATCH($A93,data_sources!$A:$A,0),MATCH(N$2,data_sources!$A$1:$K$1,0)),N92)</f>
        <v>93.85</v>
      </c>
      <c r="O93">
        <f>IFERROR(INDEX(data_sources!$A:$K,MATCH($A93,data_sources!$A:$A,0),MATCH(O$2,data_sources!$A$1:$K$1,0)),O92)</f>
        <v>97.7</v>
      </c>
      <c r="P93">
        <f>IFERROR(INDEX(data_sources!$A:$K,MATCH($A93,data_sources!$A:$A,0),MATCH(P$2,data_sources!$A$1:$K$1,0)),P92)</f>
        <v>93.11</v>
      </c>
      <c r="Q93">
        <f>IFERROR(INDEX(data_sources!$A:$K,MATCH($A93,data_sources!$A:$A,0),MATCH(Q$2,data_sources!$A$1:$K$1,0)),Q92)</f>
        <v>96.79</v>
      </c>
      <c r="R93">
        <f>IFERROR(INDEX(data_sources!$A:$K,MATCH($A93,data_sources!$A:$A,0),MATCH(R$2,data_sources!$A$1:$K$1,0)),R92)</f>
        <v>115.74</v>
      </c>
      <c r="S93">
        <f>IFERROR(INDEX(data_sources!$A:$K,MATCH($A93,data_sources!$A:$A,0),MATCH(S$2,data_sources!$A$1:$K$1,0)),S92)</f>
        <v>94.46</v>
      </c>
      <c r="T93">
        <f>IFERROR(INDEX(data_sources!$A:$K,MATCH($A93,data_sources!$A:$A,0),MATCH(T$2,data_sources!$A$1:$K$1,0)),T92)</f>
        <v>99.89</v>
      </c>
      <c r="V93" s="34">
        <f t="shared" si="49"/>
        <v>104920</v>
      </c>
      <c r="W93" s="34">
        <f t="shared" si="50"/>
        <v>88060</v>
      </c>
      <c r="X93" s="34">
        <f t="shared" si="51"/>
        <v>114360</v>
      </c>
      <c r="Y93" s="34">
        <f t="shared" si="52"/>
        <v>93850</v>
      </c>
      <c r="Z93" s="34">
        <f t="shared" si="53"/>
        <v>97700</v>
      </c>
      <c r="AA93" s="34">
        <f t="shared" si="54"/>
        <v>93110</v>
      </c>
      <c r="AB93" s="34">
        <f t="shared" si="55"/>
        <v>96790</v>
      </c>
      <c r="AC93" s="34">
        <f t="shared" si="56"/>
        <v>115740</v>
      </c>
      <c r="AD93" s="34">
        <f t="shared" si="57"/>
        <v>94460</v>
      </c>
      <c r="AE93" s="34">
        <f t="shared" si="58"/>
        <v>99890</v>
      </c>
      <c r="AG93" s="33" cm="1">
        <f t="array" ref="AG93">IF($C93,IFERROR(_xlfn.IFS(IF($C93,RANK(V92,$V92:$AE92),0)=1,50%,OR(IF($C93,RANK(V92,$V92:$AE92),0)=2,IF($C93,RANK(V92,$V92:$AE92),0)=3),25%),0),AG92)</f>
        <v>0.25</v>
      </c>
      <c r="AH93" s="33" cm="1">
        <f t="array" ref="AH93">IF($C93,IFERROR(_xlfn.IFS(IF($C93,RANK(W92,$V92:$AE92),0)=1,50%,OR(IF($C93,RANK(W92,$V92:$AE92),0)=2,IF($C93,RANK(W92,$V92:$AE92),0)=3),25%),0),AH92)</f>
        <v>0</v>
      </c>
      <c r="AI93" s="33" cm="1">
        <f t="array" ref="AI93">IF($C93,IFERROR(_xlfn.IFS(IF($C93,RANK(X92,$V92:$AE92),0)=1,50%,OR(IF($C93,RANK(X92,$V92:$AE92),0)=2,IF($C93,RANK(X92,$V92:$AE92),0)=3),25%),0),AI92)</f>
        <v>0.25</v>
      </c>
      <c r="AJ93" s="33" cm="1">
        <f t="array" ref="AJ93">IF($C93,IFERROR(_xlfn.IFS(IF($C93,RANK(Y92,$V92:$AE92),0)=1,50%,OR(IF($C93,RANK(Y92,$V92:$AE92),0)=2,IF($C93,RANK(Y92,$V92:$AE92),0)=3),25%),0),AJ92)</f>
        <v>0</v>
      </c>
      <c r="AK93" s="33" cm="1">
        <f t="array" ref="AK93">IF($C93,IFERROR(_xlfn.IFS(IF($C93,RANK(Z92,$V92:$AE92),0)=1,50%,OR(IF($C93,RANK(Z92,$V92:$AE92),0)=2,IF($C93,RANK(Z92,$V92:$AE92),0)=3),25%),0),AK92)</f>
        <v>0</v>
      </c>
      <c r="AL93" s="33" cm="1">
        <f t="array" ref="AL93">IF($C93,IFERROR(_xlfn.IFS(IF($C93,RANK(AA92,$V92:$AE92),0)=1,50%,OR(IF($C93,RANK(AA92,$V92:$AE92),0)=2,IF($C93,RANK(AA92,$V92:$AE92),0)=3),25%),0),AL92)</f>
        <v>0</v>
      </c>
      <c r="AM93" s="33" cm="1">
        <f t="array" ref="AM93">IF($C93,IFERROR(_xlfn.IFS(IF($C93,RANK(AB92,$V92:$AE92),0)=1,50%,OR(IF($C93,RANK(AB92,$V92:$AE92),0)=2,IF($C93,RANK(AB92,$V92:$AE92),0)=3),25%),0),AM92)</f>
        <v>0</v>
      </c>
      <c r="AN93" s="33" cm="1">
        <f t="array" ref="AN93">IF($C93,IFERROR(_xlfn.IFS(IF($C93,RANK(AC92,$V92:$AE92),0)=1,50%,OR(IF($C93,RANK(AC92,$V92:$AE92),0)=2,IF($C93,RANK(AC92,$V92:$AE92),0)=3),25%),0),AN92)</f>
        <v>0.5</v>
      </c>
      <c r="AO93" s="33" cm="1">
        <f t="array" ref="AO93">IF($C93,IFERROR(_xlfn.IFS(IF($C93,RANK(AD92,$V92:$AE92),0)=1,50%,OR(IF($C93,RANK(AD92,$V92:$AE92),0)=2,IF($C93,RANK(AD92,$V92:$AE92),0)=3),25%),0),AO92)</f>
        <v>0</v>
      </c>
      <c r="AP93" s="33" cm="1">
        <f t="array" ref="AP93">IF($C93,IFERROR(_xlfn.IFS(IF($C93,RANK(AE92,$V92:$AE92),0)=1,50%,OR(IF($C93,RANK(AE92,$V92:$AE92),0)=2,IF($C93,RANK(AE92,$V92:$AE92),0)=3),25%),0),AP92)</f>
        <v>0</v>
      </c>
      <c r="AR93" s="33">
        <f t="shared" si="48"/>
        <v>0.25</v>
      </c>
      <c r="AS93" s="33">
        <f t="shared" ref="AS93:AS156" si="77">IF($C92,AH92,AS92)</f>
        <v>0</v>
      </c>
      <c r="AT93" s="33">
        <f t="shared" ref="AT93:AT156" si="78">IF($C92,AI92,AT92)</f>
        <v>0.25</v>
      </c>
      <c r="AU93" s="33">
        <f t="shared" ref="AU93:AU156" si="79">IF($C92,AJ92,AU92)</f>
        <v>0</v>
      </c>
      <c r="AV93" s="33">
        <f t="shared" ref="AV93:AV156" si="80">IF($C92,AK92,AV92)</f>
        <v>0</v>
      </c>
      <c r="AW93" s="33">
        <f t="shared" ref="AW93:AW156" si="81">IF($C92,AL92,AW92)</f>
        <v>0</v>
      </c>
      <c r="AX93" s="33">
        <f t="shared" ref="AX93:AX156" si="82">IF($C92,AM92,AX92)</f>
        <v>0</v>
      </c>
      <c r="AY93" s="33">
        <f t="shared" ref="AY93:AY156" si="83">IF($C92,AN92,AY92)</f>
        <v>0.5</v>
      </c>
      <c r="AZ93" s="33">
        <f t="shared" ref="AZ93:AZ156" si="84">IF($C92,AO92,AZ92)</f>
        <v>0</v>
      </c>
      <c r="BA93" s="33">
        <f t="shared" ref="BA93:BA156" si="85">IF($C92,AP92,BA92)</f>
        <v>0</v>
      </c>
      <c r="BC93" s="35">
        <f t="shared" si="72"/>
        <v>-1.1494252873563204E-2</v>
      </c>
      <c r="BD93" s="35">
        <f t="shared" si="62"/>
        <v>-1.926717897315966E-2</v>
      </c>
      <c r="BE93" s="35">
        <f t="shared" si="63"/>
        <v>1.0158113240879896E-2</v>
      </c>
      <c r="BF93" s="35">
        <f t="shared" si="64"/>
        <v>-5.2994170641229577E-3</v>
      </c>
      <c r="BG93" s="35">
        <f t="shared" si="65"/>
        <v>3.0715675232917405E-4</v>
      </c>
      <c r="BH93" s="35">
        <f t="shared" si="66"/>
        <v>-6.4398411505850461E-4</v>
      </c>
      <c r="BI93" s="35">
        <f t="shared" si="67"/>
        <v>-1.5473488755930465E-3</v>
      </c>
      <c r="BJ93" s="35">
        <f t="shared" si="68"/>
        <v>-1.8972059330804036E-3</v>
      </c>
      <c r="BK93" s="35">
        <f t="shared" si="69"/>
        <v>1.0587612493373477E-4</v>
      </c>
      <c r="BL93" s="35">
        <f t="shared" si="70"/>
        <v>-7.8466428287644607E-3</v>
      </c>
      <c r="BM93" s="36"/>
      <c r="BN93" s="33"/>
      <c r="BO93" s="37"/>
    </row>
    <row r="94" spans="1:67" x14ac:dyDescent="0.25">
      <c r="A94" s="2">
        <f t="shared" si="61"/>
        <v>43956</v>
      </c>
      <c r="B94" s="2" t="b">
        <f t="shared" si="59"/>
        <v>0</v>
      </c>
      <c r="C94" s="2" t="b">
        <f t="shared" si="60"/>
        <v>0</v>
      </c>
      <c r="D94">
        <f>VLOOKUP($A94,index_level_solactive!$A:$B,2,0)</f>
        <v>93.14</v>
      </c>
      <c r="E94" s="31">
        <f t="shared" si="73"/>
        <v>-3.4239246736571527E-3</v>
      </c>
      <c r="F94" s="56">
        <f t="shared" si="74"/>
        <v>6.3660729939907235E-5</v>
      </c>
      <c r="G94" s="32">
        <f t="shared" si="75"/>
        <v>0.15770608874939285</v>
      </c>
      <c r="H94" s="33">
        <f t="shared" si="76"/>
        <v>92.982293911250608</v>
      </c>
      <c r="I94" s="31">
        <f t="shared" si="71"/>
        <v>-3.4875854035970877E-3</v>
      </c>
      <c r="K94">
        <f>IFERROR(INDEX(data_sources!$A:$K,MATCH($A94,data_sources!$A:$A,0),MATCH(K$2,data_sources!$A$1:$K$1,0)),K93)</f>
        <v>104.04</v>
      </c>
      <c r="L94">
        <f>IFERROR(INDEX(data_sources!$A:$K,MATCH($A94,data_sources!$A:$A,0),MATCH(L$2,data_sources!$A$1:$K$1,0)),L93)</f>
        <v>89.55</v>
      </c>
      <c r="M94">
        <f>IFERROR(INDEX(data_sources!$A:$K,MATCH($A94,data_sources!$A:$A,0),MATCH(M$2,data_sources!$A$1:$K$1,0)),M93)</f>
        <v>114.04</v>
      </c>
      <c r="N94">
        <f>IFERROR(INDEX(data_sources!$A:$K,MATCH($A94,data_sources!$A:$A,0),MATCH(N$2,data_sources!$A$1:$K$1,0)),N93)</f>
        <v>93.3</v>
      </c>
      <c r="O94">
        <f>IFERROR(INDEX(data_sources!$A:$K,MATCH($A94,data_sources!$A:$A,0),MATCH(O$2,data_sources!$A$1:$K$1,0)),O93)</f>
        <v>98.05</v>
      </c>
      <c r="P94">
        <f>IFERROR(INDEX(data_sources!$A:$K,MATCH($A94,data_sources!$A:$A,0),MATCH(P$2,data_sources!$A$1:$K$1,0)),P93)</f>
        <v>91.48</v>
      </c>
      <c r="Q94">
        <f>IFERROR(INDEX(data_sources!$A:$K,MATCH($A94,data_sources!$A:$A,0),MATCH(Q$2,data_sources!$A$1:$K$1,0)),Q93)</f>
        <v>94.47</v>
      </c>
      <c r="R94">
        <f>IFERROR(INDEX(data_sources!$A:$K,MATCH($A94,data_sources!$A:$A,0),MATCH(R$2,data_sources!$A$1:$K$1,0)),R93)</f>
        <v>115.58</v>
      </c>
      <c r="S94">
        <f>IFERROR(INDEX(data_sources!$A:$K,MATCH($A94,data_sources!$A:$A,0),MATCH(S$2,data_sources!$A$1:$K$1,0)),S93)</f>
        <v>92.31</v>
      </c>
      <c r="T94">
        <f>IFERROR(INDEX(data_sources!$A:$K,MATCH($A94,data_sources!$A:$A,0),MATCH(T$2,data_sources!$A$1:$K$1,0)),T93)</f>
        <v>100.49</v>
      </c>
      <c r="V94" s="34">
        <f t="shared" si="49"/>
        <v>104040</v>
      </c>
      <c r="W94" s="34">
        <f t="shared" si="50"/>
        <v>89550</v>
      </c>
      <c r="X94" s="34">
        <f t="shared" si="51"/>
        <v>114040</v>
      </c>
      <c r="Y94" s="34">
        <f t="shared" si="52"/>
        <v>93300</v>
      </c>
      <c r="Z94" s="34">
        <f t="shared" si="53"/>
        <v>98050</v>
      </c>
      <c r="AA94" s="34">
        <f t="shared" si="54"/>
        <v>91480</v>
      </c>
      <c r="AB94" s="34">
        <f t="shared" si="55"/>
        <v>94470</v>
      </c>
      <c r="AC94" s="34">
        <f t="shared" si="56"/>
        <v>115580</v>
      </c>
      <c r="AD94" s="34">
        <f t="shared" si="57"/>
        <v>92310</v>
      </c>
      <c r="AE94" s="34">
        <f t="shared" si="58"/>
        <v>100490</v>
      </c>
      <c r="AG94" s="33" cm="1">
        <f t="array" ref="AG94">IF($C94,IFERROR(_xlfn.IFS(IF($C94,RANK(V93,$V93:$AE93),0)=1,50%,OR(IF($C94,RANK(V93,$V93:$AE93),0)=2,IF($C94,RANK(V93,$V93:$AE93),0)=3),25%),0),AG93)</f>
        <v>0.25</v>
      </c>
      <c r="AH94" s="33" cm="1">
        <f t="array" ref="AH94">IF($C94,IFERROR(_xlfn.IFS(IF($C94,RANK(W93,$V93:$AE93),0)=1,50%,OR(IF($C94,RANK(W93,$V93:$AE93),0)=2,IF($C94,RANK(W93,$V93:$AE93),0)=3),25%),0),AH93)</f>
        <v>0</v>
      </c>
      <c r="AI94" s="33" cm="1">
        <f t="array" ref="AI94">IF($C94,IFERROR(_xlfn.IFS(IF($C94,RANK(X93,$V93:$AE93),0)=1,50%,OR(IF($C94,RANK(X93,$V93:$AE93),0)=2,IF($C94,RANK(X93,$V93:$AE93),0)=3),25%),0),AI93)</f>
        <v>0.25</v>
      </c>
      <c r="AJ94" s="33" cm="1">
        <f t="array" ref="AJ94">IF($C94,IFERROR(_xlfn.IFS(IF($C94,RANK(Y93,$V93:$AE93),0)=1,50%,OR(IF($C94,RANK(Y93,$V93:$AE93),0)=2,IF($C94,RANK(Y93,$V93:$AE93),0)=3),25%),0),AJ93)</f>
        <v>0</v>
      </c>
      <c r="AK94" s="33" cm="1">
        <f t="array" ref="AK94">IF($C94,IFERROR(_xlfn.IFS(IF($C94,RANK(Z93,$V93:$AE93),0)=1,50%,OR(IF($C94,RANK(Z93,$V93:$AE93),0)=2,IF($C94,RANK(Z93,$V93:$AE93),0)=3),25%),0),AK93)</f>
        <v>0</v>
      </c>
      <c r="AL94" s="33" cm="1">
        <f t="array" ref="AL94">IF($C94,IFERROR(_xlfn.IFS(IF($C94,RANK(AA93,$V93:$AE93),0)=1,50%,OR(IF($C94,RANK(AA93,$V93:$AE93),0)=2,IF($C94,RANK(AA93,$V93:$AE93),0)=3),25%),0),AL93)</f>
        <v>0</v>
      </c>
      <c r="AM94" s="33" cm="1">
        <f t="array" ref="AM94">IF($C94,IFERROR(_xlfn.IFS(IF($C94,RANK(AB93,$V93:$AE93),0)=1,50%,OR(IF($C94,RANK(AB93,$V93:$AE93),0)=2,IF($C94,RANK(AB93,$V93:$AE93),0)=3),25%),0),AM93)</f>
        <v>0</v>
      </c>
      <c r="AN94" s="33" cm="1">
        <f t="array" ref="AN94">IF($C94,IFERROR(_xlfn.IFS(IF($C94,RANK(AC93,$V93:$AE93),0)=1,50%,OR(IF($C94,RANK(AC93,$V93:$AE93),0)=2,IF($C94,RANK(AC93,$V93:$AE93),0)=3),25%),0),AN93)</f>
        <v>0.5</v>
      </c>
      <c r="AO94" s="33" cm="1">
        <f t="array" ref="AO94">IF($C94,IFERROR(_xlfn.IFS(IF($C94,RANK(AD93,$V93:$AE93),0)=1,50%,OR(IF($C94,RANK(AD93,$V93:$AE93),0)=2,IF($C94,RANK(AD93,$V93:$AE93),0)=3),25%),0),AO93)</f>
        <v>0</v>
      </c>
      <c r="AP94" s="33" cm="1">
        <f t="array" ref="AP94">IF($C94,IFERROR(_xlfn.IFS(IF($C94,RANK(AE93,$V93:$AE93),0)=1,50%,OR(IF($C94,RANK(AE93,$V93:$AE93),0)=2,IF($C94,RANK(AE93,$V93:$AE93),0)=3),25%),0),AP93)</f>
        <v>0</v>
      </c>
      <c r="AR94" s="33">
        <f t="shared" ref="AR94:AR157" si="86">IF($C93,AG93,AR93)</f>
        <v>0.25</v>
      </c>
      <c r="AS94" s="33">
        <f t="shared" si="77"/>
        <v>0</v>
      </c>
      <c r="AT94" s="33">
        <f t="shared" si="78"/>
        <v>0.25</v>
      </c>
      <c r="AU94" s="33">
        <f t="shared" si="79"/>
        <v>0</v>
      </c>
      <c r="AV94" s="33">
        <f t="shared" si="80"/>
        <v>0</v>
      </c>
      <c r="AW94" s="33">
        <f t="shared" si="81"/>
        <v>0</v>
      </c>
      <c r="AX94" s="33">
        <f t="shared" si="82"/>
        <v>0</v>
      </c>
      <c r="AY94" s="33">
        <f t="shared" si="83"/>
        <v>0.5</v>
      </c>
      <c r="AZ94" s="33">
        <f t="shared" si="84"/>
        <v>0</v>
      </c>
      <c r="BA94" s="33">
        <f t="shared" si="85"/>
        <v>0</v>
      </c>
      <c r="BC94" s="35">
        <f t="shared" si="72"/>
        <v>-8.3873427373236664E-3</v>
      </c>
      <c r="BD94" s="35">
        <f t="shared" si="62"/>
        <v>1.6920281626163991E-2</v>
      </c>
      <c r="BE94" s="35">
        <f t="shared" si="63"/>
        <v>-2.7981811822315183E-3</v>
      </c>
      <c r="BF94" s="35">
        <f t="shared" si="64"/>
        <v>-5.86041555673944E-3</v>
      </c>
      <c r="BG94" s="35">
        <f t="shared" si="65"/>
        <v>3.582395087000867E-3</v>
      </c>
      <c r="BH94" s="35">
        <f t="shared" si="66"/>
        <v>-1.7506175491354248E-2</v>
      </c>
      <c r="BI94" s="35">
        <f t="shared" si="67"/>
        <v>-2.3969418328339764E-2</v>
      </c>
      <c r="BJ94" s="35">
        <f t="shared" si="68"/>
        <v>-1.382408847416583E-3</v>
      </c>
      <c r="BK94" s="35">
        <f t="shared" si="69"/>
        <v>-2.2760957018843841E-2</v>
      </c>
      <c r="BL94" s="35">
        <f t="shared" si="70"/>
        <v>6.0066072679947347E-3</v>
      </c>
      <c r="BM94" s="36"/>
      <c r="BN94" s="33"/>
      <c r="BO94" s="37"/>
    </row>
    <row r="95" spans="1:67" x14ac:dyDescent="0.25">
      <c r="A95" s="2">
        <f t="shared" si="61"/>
        <v>43957</v>
      </c>
      <c r="B95" s="2" t="b">
        <f t="shared" si="59"/>
        <v>0</v>
      </c>
      <c r="C95" s="2" t="b">
        <f t="shared" si="60"/>
        <v>0</v>
      </c>
      <c r="D95">
        <f>VLOOKUP($A95,index_level_solactive!$A:$B,2,0)</f>
        <v>92.63</v>
      </c>
      <c r="E95" s="31">
        <f t="shared" si="73"/>
        <v>-5.475628086751172E-3</v>
      </c>
      <c r="F95" s="56">
        <f t="shared" si="74"/>
        <v>-8.1714749327388425E-5</v>
      </c>
      <c r="G95" s="32">
        <f t="shared" si="75"/>
        <v>0.14924452402154031</v>
      </c>
      <c r="H95" s="33">
        <f t="shared" si="76"/>
        <v>92.480755475978455</v>
      </c>
      <c r="I95" s="31">
        <f t="shared" si="71"/>
        <v>-5.3939133374237835E-3</v>
      </c>
      <c r="K95">
        <f>IFERROR(INDEX(data_sources!$A:$K,MATCH($A95,data_sources!$A:$A,0),MATCH(K$2,data_sources!$A$1:$K$1,0)),K94)</f>
        <v>104.59</v>
      </c>
      <c r="L95">
        <f>IFERROR(INDEX(data_sources!$A:$K,MATCH($A95,data_sources!$A:$A,0),MATCH(L$2,data_sources!$A$1:$K$1,0)),L94)</f>
        <v>89.6</v>
      </c>
      <c r="M95">
        <f>IFERROR(INDEX(data_sources!$A:$K,MATCH($A95,data_sources!$A:$A,0),MATCH(M$2,data_sources!$A$1:$K$1,0)),M94)</f>
        <v>112.95</v>
      </c>
      <c r="N95">
        <f>IFERROR(INDEX(data_sources!$A:$K,MATCH($A95,data_sources!$A:$A,0),MATCH(N$2,data_sources!$A$1:$K$1,0)),N94)</f>
        <v>93.35</v>
      </c>
      <c r="O95">
        <f>IFERROR(INDEX(data_sources!$A:$K,MATCH($A95,data_sources!$A:$A,0),MATCH(O$2,data_sources!$A$1:$K$1,0)),O94)</f>
        <v>98.66</v>
      </c>
      <c r="P95">
        <f>IFERROR(INDEX(data_sources!$A:$K,MATCH($A95,data_sources!$A:$A,0),MATCH(P$2,data_sources!$A$1:$K$1,0)),P94)</f>
        <v>92.21</v>
      </c>
      <c r="Q95">
        <f>IFERROR(INDEX(data_sources!$A:$K,MATCH($A95,data_sources!$A:$A,0),MATCH(Q$2,data_sources!$A$1:$K$1,0)),Q94)</f>
        <v>93.94</v>
      </c>
      <c r="R95">
        <f>IFERROR(INDEX(data_sources!$A:$K,MATCH($A95,data_sources!$A:$A,0),MATCH(R$2,data_sources!$A$1:$K$1,0)),R94)</f>
        <v>114.58</v>
      </c>
      <c r="S95">
        <f>IFERROR(INDEX(data_sources!$A:$K,MATCH($A95,data_sources!$A:$A,0),MATCH(S$2,data_sources!$A$1:$K$1,0)),S94)</f>
        <v>92.45</v>
      </c>
      <c r="T95">
        <f>IFERROR(INDEX(data_sources!$A:$K,MATCH($A95,data_sources!$A:$A,0),MATCH(T$2,data_sources!$A$1:$K$1,0)),T94)</f>
        <v>99.25</v>
      </c>
      <c r="V95" s="34">
        <f t="shared" si="49"/>
        <v>104590</v>
      </c>
      <c r="W95" s="34">
        <f t="shared" si="50"/>
        <v>89600</v>
      </c>
      <c r="X95" s="34">
        <f t="shared" si="51"/>
        <v>112950</v>
      </c>
      <c r="Y95" s="34">
        <f t="shared" si="52"/>
        <v>93350</v>
      </c>
      <c r="Z95" s="34">
        <f t="shared" si="53"/>
        <v>98660</v>
      </c>
      <c r="AA95" s="34">
        <f t="shared" si="54"/>
        <v>92210</v>
      </c>
      <c r="AB95" s="34">
        <f t="shared" si="55"/>
        <v>93940</v>
      </c>
      <c r="AC95" s="34">
        <f t="shared" si="56"/>
        <v>114580</v>
      </c>
      <c r="AD95" s="34">
        <f t="shared" si="57"/>
        <v>92450</v>
      </c>
      <c r="AE95" s="34">
        <f t="shared" si="58"/>
        <v>99250</v>
      </c>
      <c r="AG95" s="33" cm="1">
        <f t="array" ref="AG95">IF($C95,IFERROR(_xlfn.IFS(IF($C95,RANK(V94,$V94:$AE94),0)=1,50%,OR(IF($C95,RANK(V94,$V94:$AE94),0)=2,IF($C95,RANK(V94,$V94:$AE94),0)=3),25%),0),AG94)</f>
        <v>0.25</v>
      </c>
      <c r="AH95" s="33" cm="1">
        <f t="array" ref="AH95">IF($C95,IFERROR(_xlfn.IFS(IF($C95,RANK(W94,$V94:$AE94),0)=1,50%,OR(IF($C95,RANK(W94,$V94:$AE94),0)=2,IF($C95,RANK(W94,$V94:$AE94),0)=3),25%),0),AH94)</f>
        <v>0</v>
      </c>
      <c r="AI95" s="33" cm="1">
        <f t="array" ref="AI95">IF($C95,IFERROR(_xlfn.IFS(IF($C95,RANK(X94,$V94:$AE94),0)=1,50%,OR(IF($C95,RANK(X94,$V94:$AE94),0)=2,IF($C95,RANK(X94,$V94:$AE94),0)=3),25%),0),AI94)</f>
        <v>0.25</v>
      </c>
      <c r="AJ95" s="33" cm="1">
        <f t="array" ref="AJ95">IF($C95,IFERROR(_xlfn.IFS(IF($C95,RANK(Y94,$V94:$AE94),0)=1,50%,OR(IF($C95,RANK(Y94,$V94:$AE94),0)=2,IF($C95,RANK(Y94,$V94:$AE94),0)=3),25%),0),AJ94)</f>
        <v>0</v>
      </c>
      <c r="AK95" s="33" cm="1">
        <f t="array" ref="AK95">IF($C95,IFERROR(_xlfn.IFS(IF($C95,RANK(Z94,$V94:$AE94),0)=1,50%,OR(IF($C95,RANK(Z94,$V94:$AE94),0)=2,IF($C95,RANK(Z94,$V94:$AE94),0)=3),25%),0),AK94)</f>
        <v>0</v>
      </c>
      <c r="AL95" s="33" cm="1">
        <f t="array" ref="AL95">IF($C95,IFERROR(_xlfn.IFS(IF($C95,RANK(AA94,$V94:$AE94),0)=1,50%,OR(IF($C95,RANK(AA94,$V94:$AE94),0)=2,IF($C95,RANK(AA94,$V94:$AE94),0)=3),25%),0),AL94)</f>
        <v>0</v>
      </c>
      <c r="AM95" s="33" cm="1">
        <f t="array" ref="AM95">IF($C95,IFERROR(_xlfn.IFS(IF($C95,RANK(AB94,$V94:$AE94),0)=1,50%,OR(IF($C95,RANK(AB94,$V94:$AE94),0)=2,IF($C95,RANK(AB94,$V94:$AE94),0)=3),25%),0),AM94)</f>
        <v>0</v>
      </c>
      <c r="AN95" s="33" cm="1">
        <f t="array" ref="AN95">IF($C95,IFERROR(_xlfn.IFS(IF($C95,RANK(AC94,$V94:$AE94),0)=1,50%,OR(IF($C95,RANK(AC94,$V94:$AE94),0)=2,IF($C95,RANK(AC94,$V94:$AE94),0)=3),25%),0),AN94)</f>
        <v>0.5</v>
      </c>
      <c r="AO95" s="33" cm="1">
        <f t="array" ref="AO95">IF($C95,IFERROR(_xlfn.IFS(IF($C95,RANK(AD94,$V94:$AE94),0)=1,50%,OR(IF($C95,RANK(AD94,$V94:$AE94),0)=2,IF($C95,RANK(AD94,$V94:$AE94),0)=3),25%),0),AO94)</f>
        <v>0</v>
      </c>
      <c r="AP95" s="33" cm="1">
        <f t="array" ref="AP95">IF($C95,IFERROR(_xlfn.IFS(IF($C95,RANK(AE94,$V94:$AE94),0)=1,50%,OR(IF($C95,RANK(AE94,$V94:$AE94),0)=2,IF($C95,RANK(AE94,$V94:$AE94),0)=3),25%),0),AP94)</f>
        <v>0</v>
      </c>
      <c r="AR95" s="33">
        <f t="shared" si="86"/>
        <v>0.25</v>
      </c>
      <c r="AS95" s="33">
        <f t="shared" si="77"/>
        <v>0</v>
      </c>
      <c r="AT95" s="33">
        <f t="shared" si="78"/>
        <v>0.25</v>
      </c>
      <c r="AU95" s="33">
        <f t="shared" si="79"/>
        <v>0</v>
      </c>
      <c r="AV95" s="33">
        <f t="shared" si="80"/>
        <v>0</v>
      </c>
      <c r="AW95" s="33">
        <f t="shared" si="81"/>
        <v>0</v>
      </c>
      <c r="AX95" s="33">
        <f t="shared" si="82"/>
        <v>0</v>
      </c>
      <c r="AY95" s="33">
        <f t="shared" si="83"/>
        <v>0.5</v>
      </c>
      <c r="AZ95" s="33">
        <f t="shared" si="84"/>
        <v>0</v>
      </c>
      <c r="BA95" s="33">
        <f t="shared" si="85"/>
        <v>0</v>
      </c>
      <c r="BC95" s="35">
        <f t="shared" si="72"/>
        <v>5.2864282968088094E-3</v>
      </c>
      <c r="BD95" s="35">
        <f t="shared" si="62"/>
        <v>5.5834729201564848E-4</v>
      </c>
      <c r="BE95" s="35">
        <f t="shared" si="63"/>
        <v>-9.5580498070853004E-3</v>
      </c>
      <c r="BF95" s="35">
        <f t="shared" si="64"/>
        <v>5.3590568060024601E-4</v>
      </c>
      <c r="BG95" s="35">
        <f t="shared" si="65"/>
        <v>6.2213156552779481E-3</v>
      </c>
      <c r="BH95" s="35">
        <f t="shared" si="66"/>
        <v>7.9798863139481924E-3</v>
      </c>
      <c r="BI95" s="35">
        <f t="shared" si="67"/>
        <v>-5.610246639144667E-3</v>
      </c>
      <c r="BJ95" s="35">
        <f t="shared" si="68"/>
        <v>-8.6520159197093216E-3</v>
      </c>
      <c r="BK95" s="35">
        <f t="shared" si="69"/>
        <v>1.5166287509478238E-3</v>
      </c>
      <c r="BL95" s="35">
        <f t="shared" si="70"/>
        <v>-1.2339536272265805E-2</v>
      </c>
      <c r="BM95" s="36"/>
      <c r="BN95" s="33"/>
      <c r="BO95" s="37"/>
    </row>
    <row r="96" spans="1:67" x14ac:dyDescent="0.25">
      <c r="A96" s="2">
        <f t="shared" si="61"/>
        <v>43958</v>
      </c>
      <c r="B96" s="2" t="b">
        <f t="shared" si="59"/>
        <v>0</v>
      </c>
      <c r="C96" s="2" t="b">
        <f t="shared" si="60"/>
        <v>0</v>
      </c>
      <c r="D96">
        <f>VLOOKUP($A96,index_level_solactive!$A:$B,2,0)</f>
        <v>92.4</v>
      </c>
      <c r="E96" s="31">
        <f t="shared" si="73"/>
        <v>-2.4829968692646753E-3</v>
      </c>
      <c r="F96" s="56">
        <f t="shared" si="74"/>
        <v>3.1332222314439662E-5</v>
      </c>
      <c r="G96" s="32">
        <f t="shared" si="75"/>
        <v>0.15177157792601292</v>
      </c>
      <c r="H96" s="33">
        <f t="shared" si="76"/>
        <v>92.248228422073993</v>
      </c>
      <c r="I96" s="31">
        <f t="shared" si="71"/>
        <v>-2.5143290915790872E-3</v>
      </c>
      <c r="K96">
        <f>IFERROR(INDEX(data_sources!$A:$K,MATCH($A96,data_sources!$A:$A,0),MATCH(K$2,data_sources!$A$1:$K$1,0)),K95)</f>
        <v>104.38</v>
      </c>
      <c r="L96">
        <f>IFERROR(INDEX(data_sources!$A:$K,MATCH($A96,data_sources!$A:$A,0),MATCH(L$2,data_sources!$A$1:$K$1,0)),L95)</f>
        <v>91.93</v>
      </c>
      <c r="M96">
        <f>IFERROR(INDEX(data_sources!$A:$K,MATCH($A96,data_sources!$A:$A,0),MATCH(M$2,data_sources!$A$1:$K$1,0)),M95)</f>
        <v>112.79</v>
      </c>
      <c r="N96">
        <f>IFERROR(INDEX(data_sources!$A:$K,MATCH($A96,data_sources!$A:$A,0),MATCH(N$2,data_sources!$A$1:$K$1,0)),N95)</f>
        <v>91.43</v>
      </c>
      <c r="O96">
        <f>IFERROR(INDEX(data_sources!$A:$K,MATCH($A96,data_sources!$A:$A,0),MATCH(O$2,data_sources!$A$1:$K$1,0)),O95)</f>
        <v>98.85</v>
      </c>
      <c r="P96">
        <f>IFERROR(INDEX(data_sources!$A:$K,MATCH($A96,data_sources!$A:$A,0),MATCH(P$2,data_sources!$A$1:$K$1,0)),P95)</f>
        <v>90.64</v>
      </c>
      <c r="Q96">
        <f>IFERROR(INDEX(data_sources!$A:$K,MATCH($A96,data_sources!$A:$A,0),MATCH(Q$2,data_sources!$A$1:$K$1,0)),Q95)</f>
        <v>93.33</v>
      </c>
      <c r="R96">
        <f>IFERROR(INDEX(data_sources!$A:$K,MATCH($A96,data_sources!$A:$A,0),MATCH(R$2,data_sources!$A$1:$K$1,0)),R95)</f>
        <v>114.2</v>
      </c>
      <c r="S96">
        <f>IFERROR(INDEX(data_sources!$A:$K,MATCH($A96,data_sources!$A:$A,0),MATCH(S$2,data_sources!$A$1:$K$1,0)),S95)</f>
        <v>93.63</v>
      </c>
      <c r="T96">
        <f>IFERROR(INDEX(data_sources!$A:$K,MATCH($A96,data_sources!$A:$A,0),MATCH(T$2,data_sources!$A$1:$K$1,0)),T95)</f>
        <v>99.19</v>
      </c>
      <c r="V96" s="34">
        <f t="shared" si="49"/>
        <v>104380</v>
      </c>
      <c r="W96" s="34">
        <f t="shared" si="50"/>
        <v>91930</v>
      </c>
      <c r="X96" s="34">
        <f t="shared" si="51"/>
        <v>112790</v>
      </c>
      <c r="Y96" s="34">
        <f t="shared" si="52"/>
        <v>91430</v>
      </c>
      <c r="Z96" s="34">
        <f t="shared" si="53"/>
        <v>98850</v>
      </c>
      <c r="AA96" s="34">
        <f t="shared" si="54"/>
        <v>90640</v>
      </c>
      <c r="AB96" s="34">
        <f t="shared" si="55"/>
        <v>93330</v>
      </c>
      <c r="AC96" s="34">
        <f t="shared" si="56"/>
        <v>114200</v>
      </c>
      <c r="AD96" s="34">
        <f t="shared" si="57"/>
        <v>93630</v>
      </c>
      <c r="AE96" s="34">
        <f t="shared" si="58"/>
        <v>99190</v>
      </c>
      <c r="AG96" s="33" cm="1">
        <f t="array" ref="AG96">IF($C96,IFERROR(_xlfn.IFS(IF($C96,RANK(V95,$V95:$AE95),0)=1,50%,OR(IF($C96,RANK(V95,$V95:$AE95),0)=2,IF($C96,RANK(V95,$V95:$AE95),0)=3),25%),0),AG95)</f>
        <v>0.25</v>
      </c>
      <c r="AH96" s="33" cm="1">
        <f t="array" ref="AH96">IF($C96,IFERROR(_xlfn.IFS(IF($C96,RANK(W95,$V95:$AE95),0)=1,50%,OR(IF($C96,RANK(W95,$V95:$AE95),0)=2,IF($C96,RANK(W95,$V95:$AE95),0)=3),25%),0),AH95)</f>
        <v>0</v>
      </c>
      <c r="AI96" s="33" cm="1">
        <f t="array" ref="AI96">IF($C96,IFERROR(_xlfn.IFS(IF($C96,RANK(X95,$V95:$AE95),0)=1,50%,OR(IF($C96,RANK(X95,$V95:$AE95),0)=2,IF($C96,RANK(X95,$V95:$AE95),0)=3),25%),0),AI95)</f>
        <v>0.25</v>
      </c>
      <c r="AJ96" s="33" cm="1">
        <f t="array" ref="AJ96">IF($C96,IFERROR(_xlfn.IFS(IF($C96,RANK(Y95,$V95:$AE95),0)=1,50%,OR(IF($C96,RANK(Y95,$V95:$AE95),0)=2,IF($C96,RANK(Y95,$V95:$AE95),0)=3),25%),0),AJ95)</f>
        <v>0</v>
      </c>
      <c r="AK96" s="33" cm="1">
        <f t="array" ref="AK96">IF($C96,IFERROR(_xlfn.IFS(IF($C96,RANK(Z95,$V95:$AE95),0)=1,50%,OR(IF($C96,RANK(Z95,$V95:$AE95),0)=2,IF($C96,RANK(Z95,$V95:$AE95),0)=3),25%),0),AK95)</f>
        <v>0</v>
      </c>
      <c r="AL96" s="33" cm="1">
        <f t="array" ref="AL96">IF($C96,IFERROR(_xlfn.IFS(IF($C96,RANK(AA95,$V95:$AE95),0)=1,50%,OR(IF($C96,RANK(AA95,$V95:$AE95),0)=2,IF($C96,RANK(AA95,$V95:$AE95),0)=3),25%),0),AL95)</f>
        <v>0</v>
      </c>
      <c r="AM96" s="33" cm="1">
        <f t="array" ref="AM96">IF($C96,IFERROR(_xlfn.IFS(IF($C96,RANK(AB95,$V95:$AE95),0)=1,50%,OR(IF($C96,RANK(AB95,$V95:$AE95),0)=2,IF($C96,RANK(AB95,$V95:$AE95),0)=3),25%),0),AM95)</f>
        <v>0</v>
      </c>
      <c r="AN96" s="33" cm="1">
        <f t="array" ref="AN96">IF($C96,IFERROR(_xlfn.IFS(IF($C96,RANK(AC95,$V95:$AE95),0)=1,50%,OR(IF($C96,RANK(AC95,$V95:$AE95),0)=2,IF($C96,RANK(AC95,$V95:$AE95),0)=3),25%),0),AN95)</f>
        <v>0.5</v>
      </c>
      <c r="AO96" s="33" cm="1">
        <f t="array" ref="AO96">IF($C96,IFERROR(_xlfn.IFS(IF($C96,RANK(AD95,$V95:$AE95),0)=1,50%,OR(IF($C96,RANK(AD95,$V95:$AE95),0)=2,IF($C96,RANK(AD95,$V95:$AE95),0)=3),25%),0),AO95)</f>
        <v>0</v>
      </c>
      <c r="AP96" s="33" cm="1">
        <f t="array" ref="AP96">IF($C96,IFERROR(_xlfn.IFS(IF($C96,RANK(AE95,$V95:$AE95),0)=1,50%,OR(IF($C96,RANK(AE95,$V95:$AE95),0)=2,IF($C96,RANK(AE95,$V95:$AE95),0)=3),25%),0),AP95)</f>
        <v>0</v>
      </c>
      <c r="AR96" s="33">
        <f t="shared" si="86"/>
        <v>0.25</v>
      </c>
      <c r="AS96" s="33">
        <f t="shared" si="77"/>
        <v>0</v>
      </c>
      <c r="AT96" s="33">
        <f t="shared" si="78"/>
        <v>0.25</v>
      </c>
      <c r="AU96" s="33">
        <f t="shared" si="79"/>
        <v>0</v>
      </c>
      <c r="AV96" s="33">
        <f t="shared" si="80"/>
        <v>0</v>
      </c>
      <c r="AW96" s="33">
        <f t="shared" si="81"/>
        <v>0</v>
      </c>
      <c r="AX96" s="33">
        <f t="shared" si="82"/>
        <v>0</v>
      </c>
      <c r="AY96" s="33">
        <f t="shared" si="83"/>
        <v>0.5</v>
      </c>
      <c r="AZ96" s="33">
        <f t="shared" si="84"/>
        <v>0</v>
      </c>
      <c r="BA96" s="33">
        <f t="shared" si="85"/>
        <v>0</v>
      </c>
      <c r="BC96" s="35">
        <f t="shared" si="72"/>
        <v>-2.0078401376805166E-3</v>
      </c>
      <c r="BD96" s="35">
        <f t="shared" si="62"/>
        <v>2.6004464285714457E-2</v>
      </c>
      <c r="BE96" s="35">
        <f t="shared" si="63"/>
        <v>-1.4165559982293185E-3</v>
      </c>
      <c r="BF96" s="35">
        <f t="shared" si="64"/>
        <v>-2.0567755757900263E-2</v>
      </c>
      <c r="BG96" s="35">
        <f t="shared" si="65"/>
        <v>1.9258057976889731E-3</v>
      </c>
      <c r="BH96" s="35">
        <f t="shared" si="66"/>
        <v>-1.7026352890141982E-2</v>
      </c>
      <c r="BI96" s="35">
        <f t="shared" si="67"/>
        <v>-6.4935064935064402E-3</v>
      </c>
      <c r="BJ96" s="35">
        <f t="shared" si="68"/>
        <v>-3.3164601152032569E-3</v>
      </c>
      <c r="BK96" s="35">
        <f t="shared" si="69"/>
        <v>1.2763656030286619E-2</v>
      </c>
      <c r="BL96" s="35">
        <f t="shared" si="70"/>
        <v>-6.0453400503779342E-4</v>
      </c>
      <c r="BM96" s="36"/>
      <c r="BN96" s="33"/>
      <c r="BO96" s="37"/>
    </row>
    <row r="97" spans="1:67" x14ac:dyDescent="0.25">
      <c r="A97" s="2">
        <f t="shared" si="61"/>
        <v>43959</v>
      </c>
      <c r="B97" s="2" t="b">
        <f t="shared" si="59"/>
        <v>0</v>
      </c>
      <c r="C97" s="2" t="b">
        <f t="shared" si="60"/>
        <v>0</v>
      </c>
      <c r="D97">
        <f>VLOOKUP($A97,index_level_solactive!$A:$B,2,0)</f>
        <v>92.34</v>
      </c>
      <c r="E97" s="31">
        <f t="shared" si="73"/>
        <v>-6.4935064935067732E-4</v>
      </c>
      <c r="F97" s="56">
        <f t="shared" si="74"/>
        <v>2.5591629314591913E-5</v>
      </c>
      <c r="G97" s="32">
        <f t="shared" si="75"/>
        <v>0.15403380742003492</v>
      </c>
      <c r="H97" s="33">
        <f t="shared" si="76"/>
        <v>92.185966192579968</v>
      </c>
      <c r="I97" s="31">
        <f t="shared" si="71"/>
        <v>-6.7494227866526924E-4</v>
      </c>
      <c r="K97">
        <f>IFERROR(INDEX(data_sources!$A:$K,MATCH($A97,data_sources!$A:$A,0),MATCH(K$2,data_sources!$A$1:$K$1,0)),K96)</f>
        <v>105.13</v>
      </c>
      <c r="L97">
        <f>IFERROR(INDEX(data_sources!$A:$K,MATCH($A97,data_sources!$A:$A,0),MATCH(L$2,data_sources!$A$1:$K$1,0)),L96)</f>
        <v>92.23</v>
      </c>
      <c r="M97">
        <f>IFERROR(INDEX(data_sources!$A:$K,MATCH($A97,data_sources!$A:$A,0),MATCH(M$2,data_sources!$A$1:$K$1,0)),M96)</f>
        <v>114.48</v>
      </c>
      <c r="N97">
        <f>IFERROR(INDEX(data_sources!$A:$K,MATCH($A97,data_sources!$A:$A,0),MATCH(N$2,data_sources!$A$1:$K$1,0)),N96)</f>
        <v>92.85</v>
      </c>
      <c r="O97">
        <f>IFERROR(INDEX(data_sources!$A:$K,MATCH($A97,data_sources!$A:$A,0),MATCH(O$2,data_sources!$A$1:$K$1,0)),O96)</f>
        <v>99.55</v>
      </c>
      <c r="P97">
        <f>IFERROR(INDEX(data_sources!$A:$K,MATCH($A97,data_sources!$A:$A,0),MATCH(P$2,data_sources!$A$1:$K$1,0)),P96)</f>
        <v>91.16</v>
      </c>
      <c r="Q97">
        <f>IFERROR(INDEX(data_sources!$A:$K,MATCH($A97,data_sources!$A:$A,0),MATCH(Q$2,data_sources!$A$1:$K$1,0)),Q96)</f>
        <v>93.97</v>
      </c>
      <c r="R97">
        <f>IFERROR(INDEX(data_sources!$A:$K,MATCH($A97,data_sources!$A:$A,0),MATCH(R$2,data_sources!$A$1:$K$1,0)),R96)</f>
        <v>112.78</v>
      </c>
      <c r="S97">
        <f>IFERROR(INDEX(data_sources!$A:$K,MATCH($A97,data_sources!$A:$A,0),MATCH(S$2,data_sources!$A$1:$K$1,0)),S96)</f>
        <v>93.54</v>
      </c>
      <c r="T97">
        <f>IFERROR(INDEX(data_sources!$A:$K,MATCH($A97,data_sources!$A:$A,0),MATCH(T$2,data_sources!$A$1:$K$1,0)),T96)</f>
        <v>98.55</v>
      </c>
      <c r="V97" s="34">
        <f t="shared" si="49"/>
        <v>105130</v>
      </c>
      <c r="W97" s="34">
        <f t="shared" si="50"/>
        <v>92230</v>
      </c>
      <c r="X97" s="34">
        <f t="shared" si="51"/>
        <v>114480</v>
      </c>
      <c r="Y97" s="34">
        <f t="shared" si="52"/>
        <v>92850</v>
      </c>
      <c r="Z97" s="34">
        <f t="shared" si="53"/>
        <v>99550</v>
      </c>
      <c r="AA97" s="34">
        <f t="shared" si="54"/>
        <v>91160</v>
      </c>
      <c r="AB97" s="34">
        <f t="shared" si="55"/>
        <v>93970</v>
      </c>
      <c r="AC97" s="34">
        <f t="shared" si="56"/>
        <v>112780</v>
      </c>
      <c r="AD97" s="34">
        <f t="shared" si="57"/>
        <v>93540</v>
      </c>
      <c r="AE97" s="34">
        <f t="shared" si="58"/>
        <v>98550</v>
      </c>
      <c r="AG97" s="33" cm="1">
        <f t="array" ref="AG97">IF($C97,IFERROR(_xlfn.IFS(IF($C97,RANK(V96,$V96:$AE96),0)=1,50%,OR(IF($C97,RANK(V96,$V96:$AE96),0)=2,IF($C97,RANK(V96,$V96:$AE96),0)=3),25%),0),AG96)</f>
        <v>0.25</v>
      </c>
      <c r="AH97" s="33" cm="1">
        <f t="array" ref="AH97">IF($C97,IFERROR(_xlfn.IFS(IF($C97,RANK(W96,$V96:$AE96),0)=1,50%,OR(IF($C97,RANK(W96,$V96:$AE96),0)=2,IF($C97,RANK(W96,$V96:$AE96),0)=3),25%),0),AH96)</f>
        <v>0</v>
      </c>
      <c r="AI97" s="33" cm="1">
        <f t="array" ref="AI97">IF($C97,IFERROR(_xlfn.IFS(IF($C97,RANK(X96,$V96:$AE96),0)=1,50%,OR(IF($C97,RANK(X96,$V96:$AE96),0)=2,IF($C97,RANK(X96,$V96:$AE96),0)=3),25%),0),AI96)</f>
        <v>0.25</v>
      </c>
      <c r="AJ97" s="33" cm="1">
        <f t="array" ref="AJ97">IF($C97,IFERROR(_xlfn.IFS(IF($C97,RANK(Y96,$V96:$AE96),0)=1,50%,OR(IF($C97,RANK(Y96,$V96:$AE96),0)=2,IF($C97,RANK(Y96,$V96:$AE96),0)=3),25%),0),AJ96)</f>
        <v>0</v>
      </c>
      <c r="AK97" s="33" cm="1">
        <f t="array" ref="AK97">IF($C97,IFERROR(_xlfn.IFS(IF($C97,RANK(Z96,$V96:$AE96),0)=1,50%,OR(IF($C97,RANK(Z96,$V96:$AE96),0)=2,IF($C97,RANK(Z96,$V96:$AE96),0)=3),25%),0),AK96)</f>
        <v>0</v>
      </c>
      <c r="AL97" s="33" cm="1">
        <f t="array" ref="AL97">IF($C97,IFERROR(_xlfn.IFS(IF($C97,RANK(AA96,$V96:$AE96),0)=1,50%,OR(IF($C97,RANK(AA96,$V96:$AE96),0)=2,IF($C97,RANK(AA96,$V96:$AE96),0)=3),25%),0),AL96)</f>
        <v>0</v>
      </c>
      <c r="AM97" s="33" cm="1">
        <f t="array" ref="AM97">IF($C97,IFERROR(_xlfn.IFS(IF($C97,RANK(AB96,$V96:$AE96),0)=1,50%,OR(IF($C97,RANK(AB96,$V96:$AE96),0)=2,IF($C97,RANK(AB96,$V96:$AE96),0)=3),25%),0),AM96)</f>
        <v>0</v>
      </c>
      <c r="AN97" s="33" cm="1">
        <f t="array" ref="AN97">IF($C97,IFERROR(_xlfn.IFS(IF($C97,RANK(AC96,$V96:$AE96),0)=1,50%,OR(IF($C97,RANK(AC96,$V96:$AE96),0)=2,IF($C97,RANK(AC96,$V96:$AE96),0)=3),25%),0),AN96)</f>
        <v>0.5</v>
      </c>
      <c r="AO97" s="33" cm="1">
        <f t="array" ref="AO97">IF($C97,IFERROR(_xlfn.IFS(IF($C97,RANK(AD96,$V96:$AE96),0)=1,50%,OR(IF($C97,RANK(AD96,$V96:$AE96),0)=2,IF($C97,RANK(AD96,$V96:$AE96),0)=3),25%),0),AO96)</f>
        <v>0</v>
      </c>
      <c r="AP97" s="33" cm="1">
        <f t="array" ref="AP97">IF($C97,IFERROR(_xlfn.IFS(IF($C97,RANK(AE96,$V96:$AE96),0)=1,50%,OR(IF($C97,RANK(AE96,$V96:$AE96),0)=2,IF($C97,RANK(AE96,$V96:$AE96),0)=3),25%),0),AP96)</f>
        <v>0</v>
      </c>
      <c r="AR97" s="33">
        <f t="shared" si="86"/>
        <v>0.25</v>
      </c>
      <c r="AS97" s="33">
        <f t="shared" si="77"/>
        <v>0</v>
      </c>
      <c r="AT97" s="33">
        <f t="shared" si="78"/>
        <v>0.25</v>
      </c>
      <c r="AU97" s="33">
        <f t="shared" si="79"/>
        <v>0</v>
      </c>
      <c r="AV97" s="33">
        <f t="shared" si="80"/>
        <v>0</v>
      </c>
      <c r="AW97" s="33">
        <f t="shared" si="81"/>
        <v>0</v>
      </c>
      <c r="AX97" s="33">
        <f t="shared" si="82"/>
        <v>0</v>
      </c>
      <c r="AY97" s="33">
        <f t="shared" si="83"/>
        <v>0.5</v>
      </c>
      <c r="AZ97" s="33">
        <f t="shared" si="84"/>
        <v>0</v>
      </c>
      <c r="BA97" s="33">
        <f t="shared" si="85"/>
        <v>0</v>
      </c>
      <c r="BC97" s="35">
        <f t="shared" si="72"/>
        <v>7.1852845372677443E-3</v>
      </c>
      <c r="BD97" s="35">
        <f t="shared" si="62"/>
        <v>3.2633525508538597E-3</v>
      </c>
      <c r="BE97" s="35">
        <f t="shared" si="63"/>
        <v>1.4983597836687679E-2</v>
      </c>
      <c r="BF97" s="35">
        <f t="shared" si="64"/>
        <v>1.5531007328010382E-2</v>
      </c>
      <c r="BG97" s="35">
        <f t="shared" si="65"/>
        <v>7.0814365199798335E-3</v>
      </c>
      <c r="BH97" s="35">
        <f t="shared" si="66"/>
        <v>5.7369814651366813E-3</v>
      </c>
      <c r="BI97" s="35">
        <f t="shared" si="67"/>
        <v>6.8573877638486991E-3</v>
      </c>
      <c r="BJ97" s="35">
        <f t="shared" si="68"/>
        <v>-1.243432574430825E-2</v>
      </c>
      <c r="BK97" s="35">
        <f t="shared" si="69"/>
        <v>-9.6123037487971796E-4</v>
      </c>
      <c r="BL97" s="35">
        <f t="shared" si="70"/>
        <v>-6.45226333299731E-3</v>
      </c>
      <c r="BM97" s="36"/>
      <c r="BN97" s="33"/>
      <c r="BO97" s="37"/>
    </row>
    <row r="98" spans="1:67" x14ac:dyDescent="0.25">
      <c r="A98" s="2">
        <f t="shared" si="61"/>
        <v>43962</v>
      </c>
      <c r="B98" s="2" t="b">
        <f t="shared" si="59"/>
        <v>0</v>
      </c>
      <c r="C98" s="2" t="b">
        <f t="shared" si="60"/>
        <v>0</v>
      </c>
      <c r="D98">
        <f>VLOOKUP($A98,index_level_solactive!$A:$B,2,0)</f>
        <v>91.76</v>
      </c>
      <c r="E98" s="31">
        <f t="shared" si="73"/>
        <v>-6.2811349361057145E-3</v>
      </c>
      <c r="F98" s="56">
        <f t="shared" si="74"/>
        <v>5.9978836664087432E-5</v>
      </c>
      <c r="G98" s="32">
        <f t="shared" si="75"/>
        <v>0.1585955072998928</v>
      </c>
      <c r="H98" s="33">
        <f t="shared" si="76"/>
        <v>91.601404492700112</v>
      </c>
      <c r="I98" s="31">
        <f t="shared" si="71"/>
        <v>-6.3411137727697187E-3</v>
      </c>
      <c r="K98">
        <f>IFERROR(INDEX(data_sources!$A:$K,MATCH($A98,data_sources!$A:$A,0),MATCH(K$2,data_sources!$A$1:$K$1,0)),K97)</f>
        <v>104.97</v>
      </c>
      <c r="L98">
        <f>IFERROR(INDEX(data_sources!$A:$K,MATCH($A98,data_sources!$A:$A,0),MATCH(L$2,data_sources!$A$1:$K$1,0)),L97)</f>
        <v>91.94</v>
      </c>
      <c r="M98">
        <f>IFERROR(INDEX(data_sources!$A:$K,MATCH($A98,data_sources!$A:$A,0),MATCH(M$2,data_sources!$A$1:$K$1,0)),M97)</f>
        <v>114.41</v>
      </c>
      <c r="N98">
        <f>IFERROR(INDEX(data_sources!$A:$K,MATCH($A98,data_sources!$A:$A,0),MATCH(N$2,data_sources!$A$1:$K$1,0)),N97)</f>
        <v>93.18</v>
      </c>
      <c r="O98">
        <f>IFERROR(INDEX(data_sources!$A:$K,MATCH($A98,data_sources!$A:$A,0),MATCH(O$2,data_sources!$A$1:$K$1,0)),O97)</f>
        <v>100.7</v>
      </c>
      <c r="P98">
        <f>IFERROR(INDEX(data_sources!$A:$K,MATCH($A98,data_sources!$A:$A,0),MATCH(P$2,data_sources!$A$1:$K$1,0)),P97)</f>
        <v>91.29</v>
      </c>
      <c r="Q98">
        <f>IFERROR(INDEX(data_sources!$A:$K,MATCH($A98,data_sources!$A:$A,0),MATCH(Q$2,data_sources!$A$1:$K$1,0)),Q97)</f>
        <v>93.81</v>
      </c>
      <c r="R98">
        <f>IFERROR(INDEX(data_sources!$A:$K,MATCH($A98,data_sources!$A:$A,0),MATCH(R$2,data_sources!$A$1:$K$1,0)),R97)</f>
        <v>111.47</v>
      </c>
      <c r="S98">
        <f>IFERROR(INDEX(data_sources!$A:$K,MATCH($A98,data_sources!$A:$A,0),MATCH(S$2,data_sources!$A$1:$K$1,0)),S97)</f>
        <v>92.43</v>
      </c>
      <c r="T98">
        <f>IFERROR(INDEX(data_sources!$A:$K,MATCH($A98,data_sources!$A:$A,0),MATCH(T$2,data_sources!$A$1:$K$1,0)),T97)</f>
        <v>98.79</v>
      </c>
      <c r="V98" s="34">
        <f t="shared" si="49"/>
        <v>104970</v>
      </c>
      <c r="W98" s="34">
        <f t="shared" si="50"/>
        <v>91940</v>
      </c>
      <c r="X98" s="34">
        <f t="shared" si="51"/>
        <v>114410</v>
      </c>
      <c r="Y98" s="34">
        <f t="shared" si="52"/>
        <v>93180</v>
      </c>
      <c r="Z98" s="34">
        <f t="shared" si="53"/>
        <v>100700</v>
      </c>
      <c r="AA98" s="34">
        <f t="shared" si="54"/>
        <v>91290</v>
      </c>
      <c r="AB98" s="34">
        <f t="shared" si="55"/>
        <v>93810</v>
      </c>
      <c r="AC98" s="34">
        <f t="shared" si="56"/>
        <v>111470</v>
      </c>
      <c r="AD98" s="34">
        <f t="shared" si="57"/>
        <v>92430</v>
      </c>
      <c r="AE98" s="34">
        <f t="shared" si="58"/>
        <v>98790</v>
      </c>
      <c r="AG98" s="33" cm="1">
        <f t="array" ref="AG98">IF($C98,IFERROR(_xlfn.IFS(IF($C98,RANK(V97,$V97:$AE97),0)=1,50%,OR(IF($C98,RANK(V97,$V97:$AE97),0)=2,IF($C98,RANK(V97,$V97:$AE97),0)=3),25%),0),AG97)</f>
        <v>0.25</v>
      </c>
      <c r="AH98" s="33" cm="1">
        <f t="array" ref="AH98">IF($C98,IFERROR(_xlfn.IFS(IF($C98,RANK(W97,$V97:$AE97),0)=1,50%,OR(IF($C98,RANK(W97,$V97:$AE97),0)=2,IF($C98,RANK(W97,$V97:$AE97),0)=3),25%),0),AH97)</f>
        <v>0</v>
      </c>
      <c r="AI98" s="33" cm="1">
        <f t="array" ref="AI98">IF($C98,IFERROR(_xlfn.IFS(IF($C98,RANK(X97,$V97:$AE97),0)=1,50%,OR(IF($C98,RANK(X97,$V97:$AE97),0)=2,IF($C98,RANK(X97,$V97:$AE97),0)=3),25%),0),AI97)</f>
        <v>0.25</v>
      </c>
      <c r="AJ98" s="33" cm="1">
        <f t="array" ref="AJ98">IF($C98,IFERROR(_xlfn.IFS(IF($C98,RANK(Y97,$V97:$AE97),0)=1,50%,OR(IF($C98,RANK(Y97,$V97:$AE97),0)=2,IF($C98,RANK(Y97,$V97:$AE97),0)=3),25%),0),AJ97)</f>
        <v>0</v>
      </c>
      <c r="AK98" s="33" cm="1">
        <f t="array" ref="AK98">IF($C98,IFERROR(_xlfn.IFS(IF($C98,RANK(Z97,$V97:$AE97),0)=1,50%,OR(IF($C98,RANK(Z97,$V97:$AE97),0)=2,IF($C98,RANK(Z97,$V97:$AE97),0)=3),25%),0),AK97)</f>
        <v>0</v>
      </c>
      <c r="AL98" s="33" cm="1">
        <f t="array" ref="AL98">IF($C98,IFERROR(_xlfn.IFS(IF($C98,RANK(AA97,$V97:$AE97),0)=1,50%,OR(IF($C98,RANK(AA97,$V97:$AE97),0)=2,IF($C98,RANK(AA97,$V97:$AE97),0)=3),25%),0),AL97)</f>
        <v>0</v>
      </c>
      <c r="AM98" s="33" cm="1">
        <f t="array" ref="AM98">IF($C98,IFERROR(_xlfn.IFS(IF($C98,RANK(AB97,$V97:$AE97),0)=1,50%,OR(IF($C98,RANK(AB97,$V97:$AE97),0)=2,IF($C98,RANK(AB97,$V97:$AE97),0)=3),25%),0),AM97)</f>
        <v>0</v>
      </c>
      <c r="AN98" s="33" cm="1">
        <f t="array" ref="AN98">IF($C98,IFERROR(_xlfn.IFS(IF($C98,RANK(AC97,$V97:$AE97),0)=1,50%,OR(IF($C98,RANK(AC97,$V97:$AE97),0)=2,IF($C98,RANK(AC97,$V97:$AE97),0)=3),25%),0),AN97)</f>
        <v>0.5</v>
      </c>
      <c r="AO98" s="33" cm="1">
        <f t="array" ref="AO98">IF($C98,IFERROR(_xlfn.IFS(IF($C98,RANK(AD97,$V97:$AE97),0)=1,50%,OR(IF($C98,RANK(AD97,$V97:$AE97),0)=2,IF($C98,RANK(AD97,$V97:$AE97),0)=3),25%),0),AO97)</f>
        <v>0</v>
      </c>
      <c r="AP98" s="33" cm="1">
        <f t="array" ref="AP98">IF($C98,IFERROR(_xlfn.IFS(IF($C98,RANK(AE97,$V97:$AE97),0)=1,50%,OR(IF($C98,RANK(AE97,$V97:$AE97),0)=2,IF($C98,RANK(AE97,$V97:$AE97),0)=3),25%),0),AP97)</f>
        <v>0</v>
      </c>
      <c r="AR98" s="33">
        <f t="shared" si="86"/>
        <v>0.25</v>
      </c>
      <c r="AS98" s="33">
        <f t="shared" si="77"/>
        <v>0</v>
      </c>
      <c r="AT98" s="33">
        <f t="shared" si="78"/>
        <v>0.25</v>
      </c>
      <c r="AU98" s="33">
        <f t="shared" si="79"/>
        <v>0</v>
      </c>
      <c r="AV98" s="33">
        <f t="shared" si="80"/>
        <v>0</v>
      </c>
      <c r="AW98" s="33">
        <f t="shared" si="81"/>
        <v>0</v>
      </c>
      <c r="AX98" s="33">
        <f t="shared" si="82"/>
        <v>0</v>
      </c>
      <c r="AY98" s="33">
        <f t="shared" si="83"/>
        <v>0.5</v>
      </c>
      <c r="AZ98" s="33">
        <f t="shared" si="84"/>
        <v>0</v>
      </c>
      <c r="BA98" s="33">
        <f t="shared" si="85"/>
        <v>0</v>
      </c>
      <c r="BC98" s="35">
        <f t="shared" si="72"/>
        <v>-1.5219252354228274E-3</v>
      </c>
      <c r="BD98" s="35">
        <f t="shared" si="62"/>
        <v>-3.1443131302180127E-3</v>
      </c>
      <c r="BE98" s="35">
        <f t="shared" si="63"/>
        <v>-6.1146051712090976E-4</v>
      </c>
      <c r="BF98" s="35">
        <f t="shared" si="64"/>
        <v>3.5541195476576082E-3</v>
      </c>
      <c r="BG98" s="35">
        <f t="shared" si="65"/>
        <v>1.1551983927674536E-2</v>
      </c>
      <c r="BH98" s="35">
        <f t="shared" si="66"/>
        <v>1.4260640631857946E-3</v>
      </c>
      <c r="BI98" s="35">
        <f t="shared" si="67"/>
        <v>-1.7026710652335852E-3</v>
      </c>
      <c r="BJ98" s="35">
        <f t="shared" si="68"/>
        <v>-1.1615534669267569E-2</v>
      </c>
      <c r="BK98" s="35">
        <f t="shared" si="69"/>
        <v>-1.1866581141757537E-2</v>
      </c>
      <c r="BL98" s="35">
        <f t="shared" si="70"/>
        <v>2.4353120243532089E-3</v>
      </c>
      <c r="BM98" s="36"/>
      <c r="BN98" s="33"/>
      <c r="BO98" s="37"/>
    </row>
    <row r="99" spans="1:67" x14ac:dyDescent="0.25">
      <c r="A99" s="2">
        <f t="shared" si="61"/>
        <v>43963</v>
      </c>
      <c r="B99" s="2" t="b">
        <f t="shared" si="59"/>
        <v>0</v>
      </c>
      <c r="C99" s="2" t="b">
        <f t="shared" si="60"/>
        <v>0</v>
      </c>
      <c r="D99">
        <f>VLOOKUP($A99,index_level_solactive!$A:$B,2,0)</f>
        <v>91.81</v>
      </c>
      <c r="E99" s="31">
        <f t="shared" si="73"/>
        <v>5.4489973844806805E-4</v>
      </c>
      <c r="F99" s="56">
        <f t="shared" si="74"/>
        <v>-7.4085091761322275E-6</v>
      </c>
      <c r="G99" s="32">
        <f t="shared" si="75"/>
        <v>0.15800329610461006</v>
      </c>
      <c r="H99" s="33">
        <f t="shared" si="76"/>
        <v>91.651996703895392</v>
      </c>
      <c r="I99" s="31">
        <f t="shared" si="71"/>
        <v>5.5230824762408925E-4</v>
      </c>
      <c r="K99">
        <f>IFERROR(INDEX(data_sources!$A:$K,MATCH($A99,data_sources!$A:$A,0),MATCH(K$2,data_sources!$A$1:$K$1,0)),K98)</f>
        <v>105.03</v>
      </c>
      <c r="L99">
        <f>IFERROR(INDEX(data_sources!$A:$K,MATCH($A99,data_sources!$A:$A,0),MATCH(L$2,data_sources!$A$1:$K$1,0)),L98)</f>
        <v>90.54</v>
      </c>
      <c r="M99">
        <f>IFERROR(INDEX(data_sources!$A:$K,MATCH($A99,data_sources!$A:$A,0),MATCH(M$2,data_sources!$A$1:$K$1,0)),M98)</f>
        <v>114.7</v>
      </c>
      <c r="N99">
        <f>IFERROR(INDEX(data_sources!$A:$K,MATCH($A99,data_sources!$A:$A,0),MATCH(N$2,data_sources!$A$1:$K$1,0)),N98)</f>
        <v>92.76</v>
      </c>
      <c r="O99">
        <f>IFERROR(INDEX(data_sources!$A:$K,MATCH($A99,data_sources!$A:$A,0),MATCH(O$2,data_sources!$A$1:$K$1,0)),O98)</f>
        <v>100.75</v>
      </c>
      <c r="P99">
        <f>IFERROR(INDEX(data_sources!$A:$K,MATCH($A99,data_sources!$A:$A,0),MATCH(P$2,data_sources!$A$1:$K$1,0)),P98)</f>
        <v>91.87</v>
      </c>
      <c r="Q99">
        <f>IFERROR(INDEX(data_sources!$A:$K,MATCH($A99,data_sources!$A:$A,0),MATCH(Q$2,data_sources!$A$1:$K$1,0)),Q98)</f>
        <v>92.51</v>
      </c>
      <c r="R99">
        <f>IFERROR(INDEX(data_sources!$A:$K,MATCH($A99,data_sources!$A:$A,0),MATCH(R$2,data_sources!$A$1:$K$1,0)),R98)</f>
        <v>111.42</v>
      </c>
      <c r="S99">
        <f>IFERROR(INDEX(data_sources!$A:$K,MATCH($A99,data_sources!$A:$A,0),MATCH(S$2,data_sources!$A$1:$K$1,0)),S98)</f>
        <v>90.42</v>
      </c>
      <c r="T99">
        <f>IFERROR(INDEX(data_sources!$A:$K,MATCH($A99,data_sources!$A:$A,0),MATCH(T$2,data_sources!$A$1:$K$1,0)),T98)</f>
        <v>99.53</v>
      </c>
      <c r="V99" s="34">
        <f t="shared" si="49"/>
        <v>105030</v>
      </c>
      <c r="W99" s="34">
        <f t="shared" si="50"/>
        <v>90540</v>
      </c>
      <c r="X99" s="34">
        <f t="shared" si="51"/>
        <v>114700</v>
      </c>
      <c r="Y99" s="34">
        <f t="shared" si="52"/>
        <v>92760</v>
      </c>
      <c r="Z99" s="34">
        <f t="shared" si="53"/>
        <v>100750</v>
      </c>
      <c r="AA99" s="34">
        <f t="shared" si="54"/>
        <v>91870</v>
      </c>
      <c r="AB99" s="34">
        <f t="shared" si="55"/>
        <v>92510</v>
      </c>
      <c r="AC99" s="34">
        <f t="shared" si="56"/>
        <v>111420</v>
      </c>
      <c r="AD99" s="34">
        <f t="shared" si="57"/>
        <v>90420</v>
      </c>
      <c r="AE99" s="34">
        <f t="shared" si="58"/>
        <v>99530</v>
      </c>
      <c r="AG99" s="33" cm="1">
        <f t="array" ref="AG99">IF($C99,IFERROR(_xlfn.IFS(IF($C99,RANK(V98,$V98:$AE98),0)=1,50%,OR(IF($C99,RANK(V98,$V98:$AE98),0)=2,IF($C99,RANK(V98,$V98:$AE98),0)=3),25%),0),AG98)</f>
        <v>0.25</v>
      </c>
      <c r="AH99" s="33" cm="1">
        <f t="array" ref="AH99">IF($C99,IFERROR(_xlfn.IFS(IF($C99,RANK(W98,$V98:$AE98),0)=1,50%,OR(IF($C99,RANK(W98,$V98:$AE98),0)=2,IF($C99,RANK(W98,$V98:$AE98),0)=3),25%),0),AH98)</f>
        <v>0</v>
      </c>
      <c r="AI99" s="33" cm="1">
        <f t="array" ref="AI99">IF($C99,IFERROR(_xlfn.IFS(IF($C99,RANK(X98,$V98:$AE98),0)=1,50%,OR(IF($C99,RANK(X98,$V98:$AE98),0)=2,IF($C99,RANK(X98,$V98:$AE98),0)=3),25%),0),AI98)</f>
        <v>0.25</v>
      </c>
      <c r="AJ99" s="33" cm="1">
        <f t="array" ref="AJ99">IF($C99,IFERROR(_xlfn.IFS(IF($C99,RANK(Y98,$V98:$AE98),0)=1,50%,OR(IF($C99,RANK(Y98,$V98:$AE98),0)=2,IF($C99,RANK(Y98,$V98:$AE98),0)=3),25%),0),AJ98)</f>
        <v>0</v>
      </c>
      <c r="AK99" s="33" cm="1">
        <f t="array" ref="AK99">IF($C99,IFERROR(_xlfn.IFS(IF($C99,RANK(Z98,$V98:$AE98),0)=1,50%,OR(IF($C99,RANK(Z98,$V98:$AE98),0)=2,IF($C99,RANK(Z98,$V98:$AE98),0)=3),25%),0),AK98)</f>
        <v>0</v>
      </c>
      <c r="AL99" s="33" cm="1">
        <f t="array" ref="AL99">IF($C99,IFERROR(_xlfn.IFS(IF($C99,RANK(AA98,$V98:$AE98),0)=1,50%,OR(IF($C99,RANK(AA98,$V98:$AE98),0)=2,IF($C99,RANK(AA98,$V98:$AE98),0)=3),25%),0),AL98)</f>
        <v>0</v>
      </c>
      <c r="AM99" s="33" cm="1">
        <f t="array" ref="AM99">IF($C99,IFERROR(_xlfn.IFS(IF($C99,RANK(AB98,$V98:$AE98),0)=1,50%,OR(IF($C99,RANK(AB98,$V98:$AE98),0)=2,IF($C99,RANK(AB98,$V98:$AE98),0)=3),25%),0),AM98)</f>
        <v>0</v>
      </c>
      <c r="AN99" s="33" cm="1">
        <f t="array" ref="AN99">IF($C99,IFERROR(_xlfn.IFS(IF($C99,RANK(AC98,$V98:$AE98),0)=1,50%,OR(IF($C99,RANK(AC98,$V98:$AE98),0)=2,IF($C99,RANK(AC98,$V98:$AE98),0)=3),25%),0),AN98)</f>
        <v>0.5</v>
      </c>
      <c r="AO99" s="33" cm="1">
        <f t="array" ref="AO99">IF($C99,IFERROR(_xlfn.IFS(IF($C99,RANK(AD98,$V98:$AE98),0)=1,50%,OR(IF($C99,RANK(AD98,$V98:$AE98),0)=2,IF($C99,RANK(AD98,$V98:$AE98),0)=3),25%),0),AO98)</f>
        <v>0</v>
      </c>
      <c r="AP99" s="33" cm="1">
        <f t="array" ref="AP99">IF($C99,IFERROR(_xlfn.IFS(IF($C99,RANK(AE98,$V98:$AE98),0)=1,50%,OR(IF($C99,RANK(AE98,$V98:$AE98),0)=2,IF($C99,RANK(AE98,$V98:$AE98),0)=3),25%),0),AP98)</f>
        <v>0</v>
      </c>
      <c r="AR99" s="33">
        <f t="shared" si="86"/>
        <v>0.25</v>
      </c>
      <c r="AS99" s="33">
        <f t="shared" si="77"/>
        <v>0</v>
      </c>
      <c r="AT99" s="33">
        <f t="shared" si="78"/>
        <v>0.25</v>
      </c>
      <c r="AU99" s="33">
        <f t="shared" si="79"/>
        <v>0</v>
      </c>
      <c r="AV99" s="33">
        <f t="shared" si="80"/>
        <v>0</v>
      </c>
      <c r="AW99" s="33">
        <f t="shared" si="81"/>
        <v>0</v>
      </c>
      <c r="AX99" s="33">
        <f t="shared" si="82"/>
        <v>0</v>
      </c>
      <c r="AY99" s="33">
        <f t="shared" si="83"/>
        <v>0.5</v>
      </c>
      <c r="AZ99" s="33">
        <f t="shared" si="84"/>
        <v>0</v>
      </c>
      <c r="BA99" s="33">
        <f t="shared" si="85"/>
        <v>0</v>
      </c>
      <c r="BC99" s="35">
        <f t="shared" si="72"/>
        <v>5.7159188339528377E-4</v>
      </c>
      <c r="BD99" s="35">
        <f t="shared" si="62"/>
        <v>-1.5227322166630364E-2</v>
      </c>
      <c r="BE99" s="35">
        <f t="shared" si="63"/>
        <v>2.5347434664801938E-3</v>
      </c>
      <c r="BF99" s="35">
        <f t="shared" si="64"/>
        <v>-4.5074050225369922E-3</v>
      </c>
      <c r="BG99" s="35">
        <f t="shared" si="65"/>
        <v>4.9652432969216065E-4</v>
      </c>
      <c r="BH99" s="35">
        <f t="shared" si="66"/>
        <v>6.3533793405630146E-3</v>
      </c>
      <c r="BI99" s="35">
        <f t="shared" si="67"/>
        <v>-1.3857797676153916E-2</v>
      </c>
      <c r="BJ99" s="35">
        <f t="shared" si="68"/>
        <v>-4.4855117968956026E-4</v>
      </c>
      <c r="BK99" s="35">
        <f t="shared" si="69"/>
        <v>-2.1746186303148396E-2</v>
      </c>
      <c r="BL99" s="35">
        <f t="shared" si="70"/>
        <v>7.4906367041198685E-3</v>
      </c>
      <c r="BM99" s="36"/>
      <c r="BN99" s="33"/>
      <c r="BO99" s="37"/>
    </row>
    <row r="100" spans="1:67" x14ac:dyDescent="0.25">
      <c r="A100" s="2">
        <f t="shared" si="61"/>
        <v>43964</v>
      </c>
      <c r="B100" s="2" t="b">
        <f t="shared" si="59"/>
        <v>0</v>
      </c>
      <c r="C100" s="2" t="b">
        <f t="shared" si="60"/>
        <v>0</v>
      </c>
      <c r="D100">
        <f>VLOOKUP($A100,index_level_solactive!$A:$B,2,0)</f>
        <v>91.15</v>
      </c>
      <c r="E100" s="31">
        <f t="shared" si="73"/>
        <v>-7.188759394401445E-3</v>
      </c>
      <c r="F100" s="56">
        <f t="shared" si="74"/>
        <v>2.2450656793626678E-4</v>
      </c>
      <c r="G100" s="32">
        <f t="shared" si="75"/>
        <v>0.17744392364988926</v>
      </c>
      <c r="H100" s="33">
        <f t="shared" si="76"/>
        <v>90.972556076350116</v>
      </c>
      <c r="I100" s="31">
        <f t="shared" si="71"/>
        <v>-7.413265962337684E-3</v>
      </c>
      <c r="K100">
        <f>IFERROR(INDEX(data_sources!$A:$K,MATCH($A100,data_sources!$A:$A,0),MATCH(K$2,data_sources!$A$1:$K$1,0)),K99)</f>
        <v>103.97</v>
      </c>
      <c r="L100">
        <f>IFERROR(INDEX(data_sources!$A:$K,MATCH($A100,data_sources!$A:$A,0),MATCH(L$2,data_sources!$A$1:$K$1,0)),L99)</f>
        <v>90.11</v>
      </c>
      <c r="M100">
        <f>IFERROR(INDEX(data_sources!$A:$K,MATCH($A100,data_sources!$A:$A,0),MATCH(M$2,data_sources!$A$1:$K$1,0)),M99)</f>
        <v>115.73</v>
      </c>
      <c r="N100">
        <f>IFERROR(INDEX(data_sources!$A:$K,MATCH($A100,data_sources!$A:$A,0),MATCH(N$2,data_sources!$A$1:$K$1,0)),N99)</f>
        <v>92.88</v>
      </c>
      <c r="O100">
        <f>IFERROR(INDEX(data_sources!$A:$K,MATCH($A100,data_sources!$A:$A,0),MATCH(O$2,data_sources!$A$1:$K$1,0)),O99)</f>
        <v>101.54</v>
      </c>
      <c r="P100">
        <f>IFERROR(INDEX(data_sources!$A:$K,MATCH($A100,data_sources!$A:$A,0),MATCH(P$2,data_sources!$A$1:$K$1,0)),P99)</f>
        <v>92.97</v>
      </c>
      <c r="Q100">
        <f>IFERROR(INDEX(data_sources!$A:$K,MATCH($A100,data_sources!$A:$A,0),MATCH(Q$2,data_sources!$A$1:$K$1,0)),Q99)</f>
        <v>92.38</v>
      </c>
      <c r="R100">
        <f>IFERROR(INDEX(data_sources!$A:$K,MATCH($A100,data_sources!$A:$A,0),MATCH(R$2,data_sources!$A$1:$K$1,0)),R99)</f>
        <v>109.83</v>
      </c>
      <c r="S100">
        <f>IFERROR(INDEX(data_sources!$A:$K,MATCH($A100,data_sources!$A:$A,0),MATCH(S$2,data_sources!$A$1:$K$1,0)),S99)</f>
        <v>90.26</v>
      </c>
      <c r="T100">
        <f>IFERROR(INDEX(data_sources!$A:$K,MATCH($A100,data_sources!$A:$A,0),MATCH(T$2,data_sources!$A$1:$K$1,0)),T99)</f>
        <v>99.62</v>
      </c>
      <c r="V100" s="34">
        <f t="shared" si="49"/>
        <v>103970</v>
      </c>
      <c r="W100" s="34">
        <f t="shared" si="50"/>
        <v>90110</v>
      </c>
      <c r="X100" s="34">
        <f t="shared" si="51"/>
        <v>115730</v>
      </c>
      <c r="Y100" s="34">
        <f t="shared" si="52"/>
        <v>92880</v>
      </c>
      <c r="Z100" s="34">
        <f t="shared" si="53"/>
        <v>101540</v>
      </c>
      <c r="AA100" s="34">
        <f t="shared" si="54"/>
        <v>92970</v>
      </c>
      <c r="AB100" s="34">
        <f t="shared" si="55"/>
        <v>92380</v>
      </c>
      <c r="AC100" s="34">
        <f t="shared" si="56"/>
        <v>109830</v>
      </c>
      <c r="AD100" s="34">
        <f t="shared" si="57"/>
        <v>90260</v>
      </c>
      <c r="AE100" s="34">
        <f t="shared" si="58"/>
        <v>99620</v>
      </c>
      <c r="AG100" s="33" cm="1">
        <f t="array" ref="AG100">IF($C100,IFERROR(_xlfn.IFS(IF($C100,RANK(V99,$V99:$AE99),0)=1,50%,OR(IF($C100,RANK(V99,$V99:$AE99),0)=2,IF($C100,RANK(V99,$V99:$AE99),0)=3),25%),0),AG99)</f>
        <v>0.25</v>
      </c>
      <c r="AH100" s="33" cm="1">
        <f t="array" ref="AH100">IF($C100,IFERROR(_xlfn.IFS(IF($C100,RANK(W99,$V99:$AE99),0)=1,50%,OR(IF($C100,RANK(W99,$V99:$AE99),0)=2,IF($C100,RANK(W99,$V99:$AE99),0)=3),25%),0),AH99)</f>
        <v>0</v>
      </c>
      <c r="AI100" s="33" cm="1">
        <f t="array" ref="AI100">IF($C100,IFERROR(_xlfn.IFS(IF($C100,RANK(X99,$V99:$AE99),0)=1,50%,OR(IF($C100,RANK(X99,$V99:$AE99),0)=2,IF($C100,RANK(X99,$V99:$AE99),0)=3),25%),0),AI99)</f>
        <v>0.25</v>
      </c>
      <c r="AJ100" s="33" cm="1">
        <f t="array" ref="AJ100">IF($C100,IFERROR(_xlfn.IFS(IF($C100,RANK(Y99,$V99:$AE99),0)=1,50%,OR(IF($C100,RANK(Y99,$V99:$AE99),0)=2,IF($C100,RANK(Y99,$V99:$AE99),0)=3),25%),0),AJ99)</f>
        <v>0</v>
      </c>
      <c r="AK100" s="33" cm="1">
        <f t="array" ref="AK100">IF($C100,IFERROR(_xlfn.IFS(IF($C100,RANK(Z99,$V99:$AE99),0)=1,50%,OR(IF($C100,RANK(Z99,$V99:$AE99),0)=2,IF($C100,RANK(Z99,$V99:$AE99),0)=3),25%),0),AK99)</f>
        <v>0</v>
      </c>
      <c r="AL100" s="33" cm="1">
        <f t="array" ref="AL100">IF($C100,IFERROR(_xlfn.IFS(IF($C100,RANK(AA99,$V99:$AE99),0)=1,50%,OR(IF($C100,RANK(AA99,$V99:$AE99),0)=2,IF($C100,RANK(AA99,$V99:$AE99),0)=3),25%),0),AL99)</f>
        <v>0</v>
      </c>
      <c r="AM100" s="33" cm="1">
        <f t="array" ref="AM100">IF($C100,IFERROR(_xlfn.IFS(IF($C100,RANK(AB99,$V99:$AE99),0)=1,50%,OR(IF($C100,RANK(AB99,$V99:$AE99),0)=2,IF($C100,RANK(AB99,$V99:$AE99),0)=3),25%),0),AM99)</f>
        <v>0</v>
      </c>
      <c r="AN100" s="33" cm="1">
        <f t="array" ref="AN100">IF($C100,IFERROR(_xlfn.IFS(IF($C100,RANK(AC99,$V99:$AE99),0)=1,50%,OR(IF($C100,RANK(AC99,$V99:$AE99),0)=2,IF($C100,RANK(AC99,$V99:$AE99),0)=3),25%),0),AN99)</f>
        <v>0.5</v>
      </c>
      <c r="AO100" s="33" cm="1">
        <f t="array" ref="AO100">IF($C100,IFERROR(_xlfn.IFS(IF($C100,RANK(AD99,$V99:$AE99),0)=1,50%,OR(IF($C100,RANK(AD99,$V99:$AE99),0)=2,IF($C100,RANK(AD99,$V99:$AE99),0)=3),25%),0),AO99)</f>
        <v>0</v>
      </c>
      <c r="AP100" s="33" cm="1">
        <f t="array" ref="AP100">IF($C100,IFERROR(_xlfn.IFS(IF($C100,RANK(AE99,$V99:$AE99),0)=1,50%,OR(IF($C100,RANK(AE99,$V99:$AE99),0)=2,IF($C100,RANK(AE99,$V99:$AE99),0)=3),25%),0),AP99)</f>
        <v>0</v>
      </c>
      <c r="AR100" s="33">
        <f t="shared" si="86"/>
        <v>0.25</v>
      </c>
      <c r="AS100" s="33">
        <f t="shared" si="77"/>
        <v>0</v>
      </c>
      <c r="AT100" s="33">
        <f t="shared" si="78"/>
        <v>0.25</v>
      </c>
      <c r="AU100" s="33">
        <f t="shared" si="79"/>
        <v>0</v>
      </c>
      <c r="AV100" s="33">
        <f t="shared" si="80"/>
        <v>0</v>
      </c>
      <c r="AW100" s="33">
        <f t="shared" si="81"/>
        <v>0</v>
      </c>
      <c r="AX100" s="33">
        <f t="shared" si="82"/>
        <v>0</v>
      </c>
      <c r="AY100" s="33">
        <f t="shared" si="83"/>
        <v>0.5</v>
      </c>
      <c r="AZ100" s="33">
        <f t="shared" si="84"/>
        <v>0</v>
      </c>
      <c r="BA100" s="33">
        <f t="shared" si="85"/>
        <v>0</v>
      </c>
      <c r="BC100" s="35">
        <f t="shared" si="72"/>
        <v>-1.0092354565362283E-2</v>
      </c>
      <c r="BD100" s="35">
        <f t="shared" si="62"/>
        <v>-4.7492820852662598E-3</v>
      </c>
      <c r="BE100" s="35">
        <f t="shared" si="63"/>
        <v>8.9799476896250674E-3</v>
      </c>
      <c r="BF100" s="35">
        <f t="shared" si="64"/>
        <v>1.293661060801865E-3</v>
      </c>
      <c r="BG100" s="35">
        <f t="shared" si="65"/>
        <v>7.8411910669975438E-3</v>
      </c>
      <c r="BH100" s="35">
        <f t="shared" si="66"/>
        <v>1.1973440731468221E-2</v>
      </c>
      <c r="BI100" s="35">
        <f t="shared" si="67"/>
        <v>-1.4052534861097588E-3</v>
      </c>
      <c r="BJ100" s="35">
        <f t="shared" si="68"/>
        <v>-1.427032848680676E-2</v>
      </c>
      <c r="BK100" s="35">
        <f t="shared" si="69"/>
        <v>-1.7695200176951476E-3</v>
      </c>
      <c r="BL100" s="35">
        <f t="shared" si="70"/>
        <v>9.0424997488192105E-4</v>
      </c>
      <c r="BM100" s="36"/>
      <c r="BN100" s="33"/>
      <c r="BO100" s="37"/>
    </row>
    <row r="101" spans="1:67" x14ac:dyDescent="0.25">
      <c r="A101" s="2">
        <f t="shared" si="61"/>
        <v>43965</v>
      </c>
      <c r="B101" s="2" t="b">
        <f t="shared" si="59"/>
        <v>0</v>
      </c>
      <c r="C101" s="2" t="b">
        <f t="shared" si="60"/>
        <v>0</v>
      </c>
      <c r="D101">
        <f>VLOOKUP($A101,index_level_solactive!$A:$B,2,0)</f>
        <v>90.94</v>
      </c>
      <c r="E101" s="31">
        <f t="shared" si="73"/>
        <v>-2.3038946791005266E-3</v>
      </c>
      <c r="F101" s="56">
        <f t="shared" si="74"/>
        <v>2.1216795034062486E-4</v>
      </c>
      <c r="G101" s="32">
        <f t="shared" si="75"/>
        <v>0.19633657229832124</v>
      </c>
      <c r="H101" s="33">
        <f t="shared" si="76"/>
        <v>90.743663427701676</v>
      </c>
      <c r="I101" s="31">
        <f t="shared" si="71"/>
        <v>-2.5160626294410127E-3</v>
      </c>
      <c r="K101">
        <f>IFERROR(INDEX(data_sources!$A:$K,MATCH($A101,data_sources!$A:$A,0),MATCH(K$2,data_sources!$A$1:$K$1,0)),K100)</f>
        <v>103.82</v>
      </c>
      <c r="L101">
        <f>IFERROR(INDEX(data_sources!$A:$K,MATCH($A101,data_sources!$A:$A,0),MATCH(L$2,data_sources!$A$1:$K$1,0)),L100)</f>
        <v>89.87</v>
      </c>
      <c r="M101">
        <f>IFERROR(INDEX(data_sources!$A:$K,MATCH($A101,data_sources!$A:$A,0),MATCH(M$2,data_sources!$A$1:$K$1,0)),M100)</f>
        <v>116.65</v>
      </c>
      <c r="N101">
        <f>IFERROR(INDEX(data_sources!$A:$K,MATCH($A101,data_sources!$A:$A,0),MATCH(N$2,data_sources!$A$1:$K$1,0)),N100)</f>
        <v>93.95</v>
      </c>
      <c r="O101">
        <f>IFERROR(INDEX(data_sources!$A:$K,MATCH($A101,data_sources!$A:$A,0),MATCH(O$2,data_sources!$A$1:$K$1,0)),O100)</f>
        <v>101.59</v>
      </c>
      <c r="P101">
        <f>IFERROR(INDEX(data_sources!$A:$K,MATCH($A101,data_sources!$A:$A,0),MATCH(P$2,data_sources!$A$1:$K$1,0)),P100)</f>
        <v>94.5</v>
      </c>
      <c r="Q101">
        <f>IFERROR(INDEX(data_sources!$A:$K,MATCH($A101,data_sources!$A:$A,0),MATCH(Q$2,data_sources!$A$1:$K$1,0)),Q100)</f>
        <v>93.13</v>
      </c>
      <c r="R101">
        <f>IFERROR(INDEX(data_sources!$A:$K,MATCH($A101,data_sources!$A:$A,0),MATCH(R$2,data_sources!$A$1:$K$1,0)),R100)</f>
        <v>108.92</v>
      </c>
      <c r="S101">
        <f>IFERROR(INDEX(data_sources!$A:$K,MATCH($A101,data_sources!$A:$A,0),MATCH(S$2,data_sources!$A$1:$K$1,0)),S100)</f>
        <v>87.45</v>
      </c>
      <c r="T101">
        <f>IFERROR(INDEX(data_sources!$A:$K,MATCH($A101,data_sources!$A:$A,0),MATCH(T$2,data_sources!$A$1:$K$1,0)),T100)</f>
        <v>99.62</v>
      </c>
      <c r="V101" s="34">
        <f t="shared" si="49"/>
        <v>103820</v>
      </c>
      <c r="W101" s="34">
        <f t="shared" si="50"/>
        <v>89870</v>
      </c>
      <c r="X101" s="34">
        <f t="shared" si="51"/>
        <v>116650</v>
      </c>
      <c r="Y101" s="34">
        <f t="shared" si="52"/>
        <v>93950</v>
      </c>
      <c r="Z101" s="34">
        <f t="shared" si="53"/>
        <v>101590</v>
      </c>
      <c r="AA101" s="34">
        <f t="shared" si="54"/>
        <v>94500</v>
      </c>
      <c r="AB101" s="34">
        <f t="shared" si="55"/>
        <v>93130</v>
      </c>
      <c r="AC101" s="34">
        <f t="shared" si="56"/>
        <v>108920</v>
      </c>
      <c r="AD101" s="34">
        <f t="shared" si="57"/>
        <v>87450</v>
      </c>
      <c r="AE101" s="34">
        <f t="shared" si="58"/>
        <v>99620</v>
      </c>
      <c r="AG101" s="33" cm="1">
        <f t="array" ref="AG101">IF($C101,IFERROR(_xlfn.IFS(IF($C101,RANK(V100,$V100:$AE100),0)=1,50%,OR(IF($C101,RANK(V100,$V100:$AE100),0)=2,IF($C101,RANK(V100,$V100:$AE100),0)=3),25%),0),AG100)</f>
        <v>0.25</v>
      </c>
      <c r="AH101" s="33" cm="1">
        <f t="array" ref="AH101">IF($C101,IFERROR(_xlfn.IFS(IF($C101,RANK(W100,$V100:$AE100),0)=1,50%,OR(IF($C101,RANK(W100,$V100:$AE100),0)=2,IF($C101,RANK(W100,$V100:$AE100),0)=3),25%),0),AH100)</f>
        <v>0</v>
      </c>
      <c r="AI101" s="33" cm="1">
        <f t="array" ref="AI101">IF($C101,IFERROR(_xlfn.IFS(IF($C101,RANK(X100,$V100:$AE100),0)=1,50%,OR(IF($C101,RANK(X100,$V100:$AE100),0)=2,IF($C101,RANK(X100,$V100:$AE100),0)=3),25%),0),AI100)</f>
        <v>0.25</v>
      </c>
      <c r="AJ101" s="33" cm="1">
        <f t="array" ref="AJ101">IF($C101,IFERROR(_xlfn.IFS(IF($C101,RANK(Y100,$V100:$AE100),0)=1,50%,OR(IF($C101,RANK(Y100,$V100:$AE100),0)=2,IF($C101,RANK(Y100,$V100:$AE100),0)=3),25%),0),AJ100)</f>
        <v>0</v>
      </c>
      <c r="AK101" s="33" cm="1">
        <f t="array" ref="AK101">IF($C101,IFERROR(_xlfn.IFS(IF($C101,RANK(Z100,$V100:$AE100),0)=1,50%,OR(IF($C101,RANK(Z100,$V100:$AE100),0)=2,IF($C101,RANK(Z100,$V100:$AE100),0)=3),25%),0),AK100)</f>
        <v>0</v>
      </c>
      <c r="AL101" s="33" cm="1">
        <f t="array" ref="AL101">IF($C101,IFERROR(_xlfn.IFS(IF($C101,RANK(AA100,$V100:$AE100),0)=1,50%,OR(IF($C101,RANK(AA100,$V100:$AE100),0)=2,IF($C101,RANK(AA100,$V100:$AE100),0)=3),25%),0),AL100)</f>
        <v>0</v>
      </c>
      <c r="AM101" s="33" cm="1">
        <f t="array" ref="AM101">IF($C101,IFERROR(_xlfn.IFS(IF($C101,RANK(AB100,$V100:$AE100),0)=1,50%,OR(IF($C101,RANK(AB100,$V100:$AE100),0)=2,IF($C101,RANK(AB100,$V100:$AE100),0)=3),25%),0),AM100)</f>
        <v>0</v>
      </c>
      <c r="AN101" s="33" cm="1">
        <f t="array" ref="AN101">IF($C101,IFERROR(_xlfn.IFS(IF($C101,RANK(AC100,$V100:$AE100),0)=1,50%,OR(IF($C101,RANK(AC100,$V100:$AE100),0)=2,IF($C101,RANK(AC100,$V100:$AE100),0)=3),25%),0),AN100)</f>
        <v>0.5</v>
      </c>
      <c r="AO101" s="33" cm="1">
        <f t="array" ref="AO101">IF($C101,IFERROR(_xlfn.IFS(IF($C101,RANK(AD100,$V100:$AE100),0)=1,50%,OR(IF($C101,RANK(AD100,$V100:$AE100),0)=2,IF($C101,RANK(AD100,$V100:$AE100),0)=3),25%),0),AO100)</f>
        <v>0</v>
      </c>
      <c r="AP101" s="33" cm="1">
        <f t="array" ref="AP101">IF($C101,IFERROR(_xlfn.IFS(IF($C101,RANK(AE100,$V100:$AE100),0)=1,50%,OR(IF($C101,RANK(AE100,$V100:$AE100),0)=2,IF($C101,RANK(AE100,$V100:$AE100),0)=3),25%),0),AP100)</f>
        <v>0</v>
      </c>
      <c r="AR101" s="33">
        <f t="shared" si="86"/>
        <v>0.25</v>
      </c>
      <c r="AS101" s="33">
        <f t="shared" si="77"/>
        <v>0</v>
      </c>
      <c r="AT101" s="33">
        <f t="shared" si="78"/>
        <v>0.25</v>
      </c>
      <c r="AU101" s="33">
        <f t="shared" si="79"/>
        <v>0</v>
      </c>
      <c r="AV101" s="33">
        <f t="shared" si="80"/>
        <v>0</v>
      </c>
      <c r="AW101" s="33">
        <f t="shared" si="81"/>
        <v>0</v>
      </c>
      <c r="AX101" s="33">
        <f t="shared" si="82"/>
        <v>0</v>
      </c>
      <c r="AY101" s="33">
        <f t="shared" si="83"/>
        <v>0.5</v>
      </c>
      <c r="AZ101" s="33">
        <f t="shared" si="84"/>
        <v>0</v>
      </c>
      <c r="BA101" s="33">
        <f t="shared" si="85"/>
        <v>0</v>
      </c>
      <c r="BC101" s="35">
        <f t="shared" si="72"/>
        <v>-1.4427238626527616E-3</v>
      </c>
      <c r="BD101" s="35">
        <f t="shared" si="62"/>
        <v>-2.6634113860836139E-3</v>
      </c>
      <c r="BE101" s="35">
        <f t="shared" si="63"/>
        <v>7.9495377171001635E-3</v>
      </c>
      <c r="BF101" s="35">
        <f t="shared" si="64"/>
        <v>1.1520241171403933E-2</v>
      </c>
      <c r="BG101" s="35">
        <f t="shared" si="65"/>
        <v>4.924167815638647E-4</v>
      </c>
      <c r="BH101" s="35">
        <f t="shared" si="66"/>
        <v>1.6456921587608919E-2</v>
      </c>
      <c r="BI101" s="35">
        <f t="shared" si="67"/>
        <v>8.1186403983546374E-3</v>
      </c>
      <c r="BJ101" s="35">
        <f t="shared" si="68"/>
        <v>-8.2855321861057263E-3</v>
      </c>
      <c r="BK101" s="35">
        <f t="shared" si="69"/>
        <v>-3.1132284511411479E-2</v>
      </c>
      <c r="BL101" s="35">
        <f t="shared" si="70"/>
        <v>0</v>
      </c>
      <c r="BM101" s="36"/>
      <c r="BN101" s="33"/>
      <c r="BO101" s="37"/>
    </row>
    <row r="102" spans="1:67" x14ac:dyDescent="0.25">
      <c r="A102" s="2">
        <f t="shared" si="61"/>
        <v>43966</v>
      </c>
      <c r="B102" s="2" t="b">
        <f t="shared" si="59"/>
        <v>0</v>
      </c>
      <c r="C102" s="2" t="b">
        <f t="shared" si="60"/>
        <v>0</v>
      </c>
      <c r="D102">
        <f>VLOOKUP($A102,index_level_solactive!$A:$B,2,0)</f>
        <v>91</v>
      </c>
      <c r="E102" s="31">
        <f t="shared" si="73"/>
        <v>6.5977567627006906E-4</v>
      </c>
      <c r="F102" s="56">
        <f t="shared" si="74"/>
        <v>2.5388891958932902E-4</v>
      </c>
      <c r="G102" s="32">
        <f t="shared" si="75"/>
        <v>0.21950492106032016</v>
      </c>
      <c r="H102" s="33">
        <f t="shared" si="76"/>
        <v>90.78049507893968</v>
      </c>
      <c r="I102" s="31">
        <f t="shared" si="71"/>
        <v>4.0588675668074004E-4</v>
      </c>
      <c r="K102">
        <f>IFERROR(INDEX(data_sources!$A:$K,MATCH($A102,data_sources!$A:$A,0),MATCH(K$2,data_sources!$A$1:$K$1,0)),K101)</f>
        <v>104.63</v>
      </c>
      <c r="L102">
        <f>IFERROR(INDEX(data_sources!$A:$K,MATCH($A102,data_sources!$A:$A,0),MATCH(L$2,data_sources!$A$1:$K$1,0)),L101)</f>
        <v>89.44</v>
      </c>
      <c r="M102">
        <f>IFERROR(INDEX(data_sources!$A:$K,MATCH($A102,data_sources!$A:$A,0),MATCH(M$2,data_sources!$A$1:$K$1,0)),M101)</f>
        <v>117.6</v>
      </c>
      <c r="N102">
        <f>IFERROR(INDEX(data_sources!$A:$K,MATCH($A102,data_sources!$A:$A,0),MATCH(N$2,data_sources!$A$1:$K$1,0)),N101)</f>
        <v>93.84</v>
      </c>
      <c r="O102">
        <f>IFERROR(INDEX(data_sources!$A:$K,MATCH($A102,data_sources!$A:$A,0),MATCH(O$2,data_sources!$A$1:$K$1,0)),O101)</f>
        <v>102.61</v>
      </c>
      <c r="P102">
        <f>IFERROR(INDEX(data_sources!$A:$K,MATCH($A102,data_sources!$A:$A,0),MATCH(P$2,data_sources!$A$1:$K$1,0)),P101)</f>
        <v>93.48</v>
      </c>
      <c r="Q102">
        <f>IFERROR(INDEX(data_sources!$A:$K,MATCH($A102,data_sources!$A:$A,0),MATCH(Q$2,data_sources!$A$1:$K$1,0)),Q101)</f>
        <v>91.54</v>
      </c>
      <c r="R102">
        <f>IFERROR(INDEX(data_sources!$A:$K,MATCH($A102,data_sources!$A:$A,0),MATCH(R$2,data_sources!$A$1:$K$1,0)),R101)</f>
        <v>108.14</v>
      </c>
      <c r="S102">
        <f>IFERROR(INDEX(data_sources!$A:$K,MATCH($A102,data_sources!$A:$A,0),MATCH(S$2,data_sources!$A$1:$K$1,0)),S101)</f>
        <v>85.85</v>
      </c>
      <c r="T102">
        <f>IFERROR(INDEX(data_sources!$A:$K,MATCH($A102,data_sources!$A:$A,0),MATCH(T$2,data_sources!$A$1:$K$1,0)),T101)</f>
        <v>100.18</v>
      </c>
      <c r="V102" s="34">
        <f t="shared" si="49"/>
        <v>104630</v>
      </c>
      <c r="W102" s="34">
        <f t="shared" si="50"/>
        <v>89440</v>
      </c>
      <c r="X102" s="34">
        <f t="shared" si="51"/>
        <v>117600</v>
      </c>
      <c r="Y102" s="34">
        <f t="shared" si="52"/>
        <v>93840</v>
      </c>
      <c r="Z102" s="34">
        <f t="shared" si="53"/>
        <v>102610</v>
      </c>
      <c r="AA102" s="34">
        <f t="shared" si="54"/>
        <v>93480</v>
      </c>
      <c r="AB102" s="34">
        <f t="shared" si="55"/>
        <v>91540</v>
      </c>
      <c r="AC102" s="34">
        <f t="shared" si="56"/>
        <v>108140</v>
      </c>
      <c r="AD102" s="34">
        <f t="shared" si="57"/>
        <v>85850</v>
      </c>
      <c r="AE102" s="34">
        <f t="shared" si="58"/>
        <v>100180</v>
      </c>
      <c r="AG102" s="33" cm="1">
        <f t="array" ref="AG102">IF($C102,IFERROR(_xlfn.IFS(IF($C102,RANK(V101,$V101:$AE101),0)=1,50%,OR(IF($C102,RANK(V101,$V101:$AE101),0)=2,IF($C102,RANK(V101,$V101:$AE101),0)=3),25%),0),AG101)</f>
        <v>0.25</v>
      </c>
      <c r="AH102" s="33" cm="1">
        <f t="array" ref="AH102">IF($C102,IFERROR(_xlfn.IFS(IF($C102,RANK(W101,$V101:$AE101),0)=1,50%,OR(IF($C102,RANK(W101,$V101:$AE101),0)=2,IF($C102,RANK(W101,$V101:$AE101),0)=3),25%),0),AH101)</f>
        <v>0</v>
      </c>
      <c r="AI102" s="33" cm="1">
        <f t="array" ref="AI102">IF($C102,IFERROR(_xlfn.IFS(IF($C102,RANK(X101,$V101:$AE101),0)=1,50%,OR(IF($C102,RANK(X101,$V101:$AE101),0)=2,IF($C102,RANK(X101,$V101:$AE101),0)=3),25%),0),AI101)</f>
        <v>0.25</v>
      </c>
      <c r="AJ102" s="33" cm="1">
        <f t="array" ref="AJ102">IF($C102,IFERROR(_xlfn.IFS(IF($C102,RANK(Y101,$V101:$AE101),0)=1,50%,OR(IF($C102,RANK(Y101,$V101:$AE101),0)=2,IF($C102,RANK(Y101,$V101:$AE101),0)=3),25%),0),AJ101)</f>
        <v>0</v>
      </c>
      <c r="AK102" s="33" cm="1">
        <f t="array" ref="AK102">IF($C102,IFERROR(_xlfn.IFS(IF($C102,RANK(Z101,$V101:$AE101),0)=1,50%,OR(IF($C102,RANK(Z101,$V101:$AE101),0)=2,IF($C102,RANK(Z101,$V101:$AE101),0)=3),25%),0),AK101)</f>
        <v>0</v>
      </c>
      <c r="AL102" s="33" cm="1">
        <f t="array" ref="AL102">IF($C102,IFERROR(_xlfn.IFS(IF($C102,RANK(AA101,$V101:$AE101),0)=1,50%,OR(IF($C102,RANK(AA101,$V101:$AE101),0)=2,IF($C102,RANK(AA101,$V101:$AE101),0)=3),25%),0),AL101)</f>
        <v>0</v>
      </c>
      <c r="AM102" s="33" cm="1">
        <f t="array" ref="AM102">IF($C102,IFERROR(_xlfn.IFS(IF($C102,RANK(AB101,$V101:$AE101),0)=1,50%,OR(IF($C102,RANK(AB101,$V101:$AE101),0)=2,IF($C102,RANK(AB101,$V101:$AE101),0)=3),25%),0),AM101)</f>
        <v>0</v>
      </c>
      <c r="AN102" s="33" cm="1">
        <f t="array" ref="AN102">IF($C102,IFERROR(_xlfn.IFS(IF($C102,RANK(AC101,$V101:$AE101),0)=1,50%,OR(IF($C102,RANK(AC101,$V101:$AE101),0)=2,IF($C102,RANK(AC101,$V101:$AE101),0)=3),25%),0),AN101)</f>
        <v>0.5</v>
      </c>
      <c r="AO102" s="33" cm="1">
        <f t="array" ref="AO102">IF($C102,IFERROR(_xlfn.IFS(IF($C102,RANK(AD101,$V101:$AE101),0)=1,50%,OR(IF($C102,RANK(AD101,$V101:$AE101),0)=2,IF($C102,RANK(AD101,$V101:$AE101),0)=3),25%),0),AO101)</f>
        <v>0</v>
      </c>
      <c r="AP102" s="33" cm="1">
        <f t="array" ref="AP102">IF($C102,IFERROR(_xlfn.IFS(IF($C102,RANK(AE101,$V101:$AE101),0)=1,50%,OR(IF($C102,RANK(AE101,$V101:$AE101),0)=2,IF($C102,RANK(AE101,$V101:$AE101),0)=3),25%),0),AP101)</f>
        <v>0</v>
      </c>
      <c r="AR102" s="33">
        <f t="shared" si="86"/>
        <v>0.25</v>
      </c>
      <c r="AS102" s="33">
        <f t="shared" si="77"/>
        <v>0</v>
      </c>
      <c r="AT102" s="33">
        <f t="shared" si="78"/>
        <v>0.25</v>
      </c>
      <c r="AU102" s="33">
        <f t="shared" si="79"/>
        <v>0</v>
      </c>
      <c r="AV102" s="33">
        <f t="shared" si="80"/>
        <v>0</v>
      </c>
      <c r="AW102" s="33">
        <f t="shared" si="81"/>
        <v>0</v>
      </c>
      <c r="AX102" s="33">
        <f t="shared" si="82"/>
        <v>0</v>
      </c>
      <c r="AY102" s="33">
        <f t="shared" si="83"/>
        <v>0.5</v>
      </c>
      <c r="AZ102" s="33">
        <f t="shared" si="84"/>
        <v>0</v>
      </c>
      <c r="BA102" s="33">
        <f t="shared" si="85"/>
        <v>0</v>
      </c>
      <c r="BC102" s="35">
        <f t="shared" si="72"/>
        <v>7.8019649393181734E-3</v>
      </c>
      <c r="BD102" s="35">
        <f t="shared" si="62"/>
        <v>-4.784688995215336E-3</v>
      </c>
      <c r="BE102" s="35">
        <f t="shared" si="63"/>
        <v>8.1440205743676941E-3</v>
      </c>
      <c r="BF102" s="35">
        <f t="shared" si="64"/>
        <v>-1.1708355508248669E-3</v>
      </c>
      <c r="BG102" s="35">
        <f t="shared" si="65"/>
        <v>1.0040358302982444E-2</v>
      </c>
      <c r="BH102" s="35">
        <f t="shared" si="66"/>
        <v>-1.07936507936508E-2</v>
      </c>
      <c r="BI102" s="35">
        <f t="shared" si="67"/>
        <v>-1.7072908837109324E-2</v>
      </c>
      <c r="BJ102" s="35">
        <f t="shared" si="68"/>
        <v>-7.1612192434814537E-3</v>
      </c>
      <c r="BK102" s="35">
        <f t="shared" si="69"/>
        <v>-1.8296169239565563E-2</v>
      </c>
      <c r="BL102" s="35">
        <f t="shared" si="70"/>
        <v>5.6213611724553747E-3</v>
      </c>
      <c r="BM102" s="36"/>
      <c r="BN102" s="33"/>
      <c r="BO102" s="37"/>
    </row>
    <row r="103" spans="1:67" x14ac:dyDescent="0.25">
      <c r="A103" s="2">
        <f t="shared" si="61"/>
        <v>43969</v>
      </c>
      <c r="B103" s="2" t="b">
        <f t="shared" si="59"/>
        <v>0</v>
      </c>
      <c r="C103" s="2" t="b">
        <f t="shared" si="60"/>
        <v>0</v>
      </c>
      <c r="D103">
        <f>VLOOKUP($A103,index_level_solactive!$A:$B,2,0)</f>
        <v>90.98</v>
      </c>
      <c r="E103" s="31">
        <f t="shared" si="73"/>
        <v>-2.1978021978019679E-4</v>
      </c>
      <c r="F103" s="56">
        <f t="shared" si="74"/>
        <v>3.1212865394125711E-4</v>
      </c>
      <c r="G103" s="32">
        <f t="shared" si="75"/>
        <v>0.24779187195363761</v>
      </c>
      <c r="H103" s="33">
        <f t="shared" si="76"/>
        <v>90.732208128046366</v>
      </c>
      <c r="I103" s="31">
        <f t="shared" si="71"/>
        <v>-5.3190887372150941E-4</v>
      </c>
      <c r="K103">
        <f>IFERROR(INDEX(data_sources!$A:$K,MATCH($A103,data_sources!$A:$A,0),MATCH(K$2,data_sources!$A$1:$K$1,0)),K102)</f>
        <v>105.59</v>
      </c>
      <c r="L103">
        <f>IFERROR(INDEX(data_sources!$A:$K,MATCH($A103,data_sources!$A:$A,0),MATCH(L$2,data_sources!$A$1:$K$1,0)),L102)</f>
        <v>89.11</v>
      </c>
      <c r="M103">
        <f>IFERROR(INDEX(data_sources!$A:$K,MATCH($A103,data_sources!$A:$A,0),MATCH(M$2,data_sources!$A$1:$K$1,0)),M102)</f>
        <v>118.25</v>
      </c>
      <c r="N103">
        <f>IFERROR(INDEX(data_sources!$A:$K,MATCH($A103,data_sources!$A:$A,0),MATCH(N$2,data_sources!$A$1:$K$1,0)),N102)</f>
        <v>95.46</v>
      </c>
      <c r="O103">
        <f>IFERROR(INDEX(data_sources!$A:$K,MATCH($A103,data_sources!$A:$A,0),MATCH(O$2,data_sources!$A$1:$K$1,0)),O102)</f>
        <v>103.04</v>
      </c>
      <c r="P103">
        <f>IFERROR(INDEX(data_sources!$A:$K,MATCH($A103,data_sources!$A:$A,0),MATCH(P$2,data_sources!$A$1:$K$1,0)),P102)</f>
        <v>92.43</v>
      </c>
      <c r="Q103">
        <f>IFERROR(INDEX(data_sources!$A:$K,MATCH($A103,data_sources!$A:$A,0),MATCH(Q$2,data_sources!$A$1:$K$1,0)),Q102)</f>
        <v>93.21</v>
      </c>
      <c r="R103">
        <f>IFERROR(INDEX(data_sources!$A:$K,MATCH($A103,data_sources!$A:$A,0),MATCH(R$2,data_sources!$A$1:$K$1,0)),R102)</f>
        <v>107.23</v>
      </c>
      <c r="S103">
        <f>IFERROR(INDEX(data_sources!$A:$K,MATCH($A103,data_sources!$A:$A,0),MATCH(S$2,data_sources!$A$1:$K$1,0)),S102)</f>
        <v>85.15</v>
      </c>
      <c r="T103">
        <f>IFERROR(INDEX(data_sources!$A:$K,MATCH($A103,data_sources!$A:$A,0),MATCH(T$2,data_sources!$A$1:$K$1,0)),T102)</f>
        <v>99.44</v>
      </c>
      <c r="V103" s="34">
        <f t="shared" si="49"/>
        <v>105590</v>
      </c>
      <c r="W103" s="34">
        <f t="shared" si="50"/>
        <v>89110</v>
      </c>
      <c r="X103" s="34">
        <f t="shared" si="51"/>
        <v>118250</v>
      </c>
      <c r="Y103" s="34">
        <f t="shared" si="52"/>
        <v>95460</v>
      </c>
      <c r="Z103" s="34">
        <f t="shared" si="53"/>
        <v>103040</v>
      </c>
      <c r="AA103" s="34">
        <f t="shared" si="54"/>
        <v>92430</v>
      </c>
      <c r="AB103" s="34">
        <f t="shared" si="55"/>
        <v>93210</v>
      </c>
      <c r="AC103" s="34">
        <f t="shared" si="56"/>
        <v>107230</v>
      </c>
      <c r="AD103" s="34">
        <f t="shared" si="57"/>
        <v>85150</v>
      </c>
      <c r="AE103" s="34">
        <f t="shared" si="58"/>
        <v>99440</v>
      </c>
      <c r="AG103" s="33" cm="1">
        <f t="array" ref="AG103">IF($C103,IFERROR(_xlfn.IFS(IF($C103,RANK(V102,$V102:$AE102),0)=1,50%,OR(IF($C103,RANK(V102,$V102:$AE102),0)=2,IF($C103,RANK(V102,$V102:$AE102),0)=3),25%),0),AG102)</f>
        <v>0.25</v>
      </c>
      <c r="AH103" s="33" cm="1">
        <f t="array" ref="AH103">IF($C103,IFERROR(_xlfn.IFS(IF($C103,RANK(W102,$V102:$AE102),0)=1,50%,OR(IF($C103,RANK(W102,$V102:$AE102),0)=2,IF($C103,RANK(W102,$V102:$AE102),0)=3),25%),0),AH102)</f>
        <v>0</v>
      </c>
      <c r="AI103" s="33" cm="1">
        <f t="array" ref="AI103">IF($C103,IFERROR(_xlfn.IFS(IF($C103,RANK(X102,$V102:$AE102),0)=1,50%,OR(IF($C103,RANK(X102,$V102:$AE102),0)=2,IF($C103,RANK(X102,$V102:$AE102),0)=3),25%),0),AI102)</f>
        <v>0.25</v>
      </c>
      <c r="AJ103" s="33" cm="1">
        <f t="array" ref="AJ103">IF($C103,IFERROR(_xlfn.IFS(IF($C103,RANK(Y102,$V102:$AE102),0)=1,50%,OR(IF($C103,RANK(Y102,$V102:$AE102),0)=2,IF($C103,RANK(Y102,$V102:$AE102),0)=3),25%),0),AJ102)</f>
        <v>0</v>
      </c>
      <c r="AK103" s="33" cm="1">
        <f t="array" ref="AK103">IF($C103,IFERROR(_xlfn.IFS(IF($C103,RANK(Z102,$V102:$AE102),0)=1,50%,OR(IF($C103,RANK(Z102,$V102:$AE102),0)=2,IF($C103,RANK(Z102,$V102:$AE102),0)=3),25%),0),AK102)</f>
        <v>0</v>
      </c>
      <c r="AL103" s="33" cm="1">
        <f t="array" ref="AL103">IF($C103,IFERROR(_xlfn.IFS(IF($C103,RANK(AA102,$V102:$AE102),0)=1,50%,OR(IF($C103,RANK(AA102,$V102:$AE102),0)=2,IF($C103,RANK(AA102,$V102:$AE102),0)=3),25%),0),AL102)</f>
        <v>0</v>
      </c>
      <c r="AM103" s="33" cm="1">
        <f t="array" ref="AM103">IF($C103,IFERROR(_xlfn.IFS(IF($C103,RANK(AB102,$V102:$AE102),0)=1,50%,OR(IF($C103,RANK(AB102,$V102:$AE102),0)=2,IF($C103,RANK(AB102,$V102:$AE102),0)=3),25%),0),AM102)</f>
        <v>0</v>
      </c>
      <c r="AN103" s="33" cm="1">
        <f t="array" ref="AN103">IF($C103,IFERROR(_xlfn.IFS(IF($C103,RANK(AC102,$V102:$AE102),0)=1,50%,OR(IF($C103,RANK(AC102,$V102:$AE102),0)=2,IF($C103,RANK(AC102,$V102:$AE102),0)=3),25%),0),AN102)</f>
        <v>0.5</v>
      </c>
      <c r="AO103" s="33" cm="1">
        <f t="array" ref="AO103">IF($C103,IFERROR(_xlfn.IFS(IF($C103,RANK(AD102,$V102:$AE102),0)=1,50%,OR(IF($C103,RANK(AD102,$V102:$AE102),0)=2,IF($C103,RANK(AD102,$V102:$AE102),0)=3),25%),0),AO102)</f>
        <v>0</v>
      </c>
      <c r="AP103" s="33" cm="1">
        <f t="array" ref="AP103">IF($C103,IFERROR(_xlfn.IFS(IF($C103,RANK(AE102,$V102:$AE102),0)=1,50%,OR(IF($C103,RANK(AE102,$V102:$AE102),0)=2,IF($C103,RANK(AE102,$V102:$AE102),0)=3),25%),0),AP102)</f>
        <v>0</v>
      </c>
      <c r="AR103" s="33">
        <f t="shared" si="86"/>
        <v>0.25</v>
      </c>
      <c r="AS103" s="33">
        <f t="shared" si="77"/>
        <v>0</v>
      </c>
      <c r="AT103" s="33">
        <f t="shared" si="78"/>
        <v>0.25</v>
      </c>
      <c r="AU103" s="33">
        <f t="shared" si="79"/>
        <v>0</v>
      </c>
      <c r="AV103" s="33">
        <f t="shared" si="80"/>
        <v>0</v>
      </c>
      <c r="AW103" s="33">
        <f t="shared" si="81"/>
        <v>0</v>
      </c>
      <c r="AX103" s="33">
        <f t="shared" si="82"/>
        <v>0</v>
      </c>
      <c r="AY103" s="33">
        <f t="shared" si="83"/>
        <v>0.5</v>
      </c>
      <c r="AZ103" s="33">
        <f t="shared" si="84"/>
        <v>0</v>
      </c>
      <c r="BA103" s="33">
        <f t="shared" si="85"/>
        <v>0</v>
      </c>
      <c r="BC103" s="35">
        <f t="shared" si="72"/>
        <v>9.1751887603939153E-3</v>
      </c>
      <c r="BD103" s="35">
        <f t="shared" si="62"/>
        <v>-3.6896243291592024E-3</v>
      </c>
      <c r="BE103" s="35">
        <f t="shared" si="63"/>
        <v>5.527210884353817E-3</v>
      </c>
      <c r="BF103" s="35">
        <f t="shared" si="64"/>
        <v>1.7263427109974305E-2</v>
      </c>
      <c r="BG103" s="35">
        <f t="shared" si="65"/>
        <v>4.1906246954488413E-3</v>
      </c>
      <c r="BH103" s="35">
        <f t="shared" si="66"/>
        <v>-1.12323491655969E-2</v>
      </c>
      <c r="BI103" s="35">
        <f t="shared" si="67"/>
        <v>1.8243390867380249E-2</v>
      </c>
      <c r="BJ103" s="35">
        <f t="shared" si="68"/>
        <v>-8.415017569816885E-3</v>
      </c>
      <c r="BK103" s="35">
        <f t="shared" si="69"/>
        <v>-8.1537565521256905E-3</v>
      </c>
      <c r="BL103" s="35">
        <f t="shared" si="70"/>
        <v>-7.3867039329208461E-3</v>
      </c>
      <c r="BM103" s="36"/>
      <c r="BN103" s="33"/>
      <c r="BO103" s="37"/>
    </row>
    <row r="104" spans="1:67" x14ac:dyDescent="0.25">
      <c r="A104" s="2">
        <f t="shared" si="61"/>
        <v>43970</v>
      </c>
      <c r="B104" s="2" t="b">
        <f t="shared" si="59"/>
        <v>0</v>
      </c>
      <c r="C104" s="2" t="b">
        <f t="shared" si="60"/>
        <v>0</v>
      </c>
      <c r="D104">
        <f>VLOOKUP($A104,index_level_solactive!$A:$B,2,0)</f>
        <v>91.48</v>
      </c>
      <c r="E104" s="31">
        <f t="shared" si="73"/>
        <v>5.4957133435920014E-3</v>
      </c>
      <c r="F104" s="56">
        <f t="shared" si="74"/>
        <v>-1.8268447770553031E-4</v>
      </c>
      <c r="G104" s="32">
        <f t="shared" si="75"/>
        <v>0.23257829899782223</v>
      </c>
      <c r="H104" s="33">
        <f t="shared" si="76"/>
        <v>91.247421701002182</v>
      </c>
      <c r="I104" s="31">
        <f t="shared" si="71"/>
        <v>5.6783978212976149E-3</v>
      </c>
      <c r="K104">
        <f>IFERROR(INDEX(data_sources!$A:$K,MATCH($A104,data_sources!$A:$A,0),MATCH(K$2,data_sources!$A$1:$K$1,0)),K103)</f>
        <v>105.25</v>
      </c>
      <c r="L104">
        <f>IFERROR(INDEX(data_sources!$A:$K,MATCH($A104,data_sources!$A:$A,0),MATCH(L$2,data_sources!$A$1:$K$1,0)),L103)</f>
        <v>88.91</v>
      </c>
      <c r="M104">
        <f>IFERROR(INDEX(data_sources!$A:$K,MATCH($A104,data_sources!$A:$A,0),MATCH(M$2,data_sources!$A$1:$K$1,0)),M103)</f>
        <v>118.67</v>
      </c>
      <c r="N104">
        <f>IFERROR(INDEX(data_sources!$A:$K,MATCH($A104,data_sources!$A:$A,0),MATCH(N$2,data_sources!$A$1:$K$1,0)),N103)</f>
        <v>95.17</v>
      </c>
      <c r="O104">
        <f>IFERROR(INDEX(data_sources!$A:$K,MATCH($A104,data_sources!$A:$A,0),MATCH(O$2,data_sources!$A$1:$K$1,0)),O103)</f>
        <v>101.57</v>
      </c>
      <c r="P104">
        <f>IFERROR(INDEX(data_sources!$A:$K,MATCH($A104,data_sources!$A:$A,0),MATCH(P$2,data_sources!$A$1:$K$1,0)),P103)</f>
        <v>93.9</v>
      </c>
      <c r="Q104">
        <f>IFERROR(INDEX(data_sources!$A:$K,MATCH($A104,data_sources!$A:$A,0),MATCH(Q$2,data_sources!$A$1:$K$1,0)),Q103)</f>
        <v>92.76</v>
      </c>
      <c r="R104">
        <f>IFERROR(INDEX(data_sources!$A:$K,MATCH($A104,data_sources!$A:$A,0),MATCH(R$2,data_sources!$A$1:$K$1,0)),R103)</f>
        <v>108.43</v>
      </c>
      <c r="S104">
        <f>IFERROR(INDEX(data_sources!$A:$K,MATCH($A104,data_sources!$A:$A,0),MATCH(S$2,data_sources!$A$1:$K$1,0)),S103)</f>
        <v>84.97</v>
      </c>
      <c r="T104">
        <f>IFERROR(INDEX(data_sources!$A:$K,MATCH($A104,data_sources!$A:$A,0),MATCH(T$2,data_sources!$A$1:$K$1,0)),T103)</f>
        <v>98.96</v>
      </c>
      <c r="V104" s="34">
        <f t="shared" si="49"/>
        <v>105250</v>
      </c>
      <c r="W104" s="34">
        <f t="shared" si="50"/>
        <v>88910</v>
      </c>
      <c r="X104" s="34">
        <f t="shared" si="51"/>
        <v>118670</v>
      </c>
      <c r="Y104" s="34">
        <f t="shared" si="52"/>
        <v>95170</v>
      </c>
      <c r="Z104" s="34">
        <f t="shared" si="53"/>
        <v>101570</v>
      </c>
      <c r="AA104" s="34">
        <f t="shared" si="54"/>
        <v>93900</v>
      </c>
      <c r="AB104" s="34">
        <f t="shared" si="55"/>
        <v>92760</v>
      </c>
      <c r="AC104" s="34">
        <f t="shared" si="56"/>
        <v>108430</v>
      </c>
      <c r="AD104" s="34">
        <f t="shared" si="57"/>
        <v>84970</v>
      </c>
      <c r="AE104" s="34">
        <f t="shared" si="58"/>
        <v>98960</v>
      </c>
      <c r="AG104" s="33" cm="1">
        <f t="array" ref="AG104">IF($C104,IFERROR(_xlfn.IFS(IF($C104,RANK(V103,$V103:$AE103),0)=1,50%,OR(IF($C104,RANK(V103,$V103:$AE103),0)=2,IF($C104,RANK(V103,$V103:$AE103),0)=3),25%),0),AG103)</f>
        <v>0.25</v>
      </c>
      <c r="AH104" s="33" cm="1">
        <f t="array" ref="AH104">IF($C104,IFERROR(_xlfn.IFS(IF($C104,RANK(W103,$V103:$AE103),0)=1,50%,OR(IF($C104,RANK(W103,$V103:$AE103),0)=2,IF($C104,RANK(W103,$V103:$AE103),0)=3),25%),0),AH103)</f>
        <v>0</v>
      </c>
      <c r="AI104" s="33" cm="1">
        <f t="array" ref="AI104">IF($C104,IFERROR(_xlfn.IFS(IF($C104,RANK(X103,$V103:$AE103),0)=1,50%,OR(IF($C104,RANK(X103,$V103:$AE103),0)=2,IF($C104,RANK(X103,$V103:$AE103),0)=3),25%),0),AI103)</f>
        <v>0.25</v>
      </c>
      <c r="AJ104" s="33" cm="1">
        <f t="array" ref="AJ104">IF($C104,IFERROR(_xlfn.IFS(IF($C104,RANK(Y103,$V103:$AE103),0)=1,50%,OR(IF($C104,RANK(Y103,$V103:$AE103),0)=2,IF($C104,RANK(Y103,$V103:$AE103),0)=3),25%),0),AJ103)</f>
        <v>0</v>
      </c>
      <c r="AK104" s="33" cm="1">
        <f t="array" ref="AK104">IF($C104,IFERROR(_xlfn.IFS(IF($C104,RANK(Z103,$V103:$AE103),0)=1,50%,OR(IF($C104,RANK(Z103,$V103:$AE103),0)=2,IF($C104,RANK(Z103,$V103:$AE103),0)=3),25%),0),AK103)</f>
        <v>0</v>
      </c>
      <c r="AL104" s="33" cm="1">
        <f t="array" ref="AL104">IF($C104,IFERROR(_xlfn.IFS(IF($C104,RANK(AA103,$V103:$AE103),0)=1,50%,OR(IF($C104,RANK(AA103,$V103:$AE103),0)=2,IF($C104,RANK(AA103,$V103:$AE103),0)=3),25%),0),AL103)</f>
        <v>0</v>
      </c>
      <c r="AM104" s="33" cm="1">
        <f t="array" ref="AM104">IF($C104,IFERROR(_xlfn.IFS(IF($C104,RANK(AB103,$V103:$AE103),0)=1,50%,OR(IF($C104,RANK(AB103,$V103:$AE103),0)=2,IF($C104,RANK(AB103,$V103:$AE103),0)=3),25%),0),AM103)</f>
        <v>0</v>
      </c>
      <c r="AN104" s="33" cm="1">
        <f t="array" ref="AN104">IF($C104,IFERROR(_xlfn.IFS(IF($C104,RANK(AC103,$V103:$AE103),0)=1,50%,OR(IF($C104,RANK(AC103,$V103:$AE103),0)=2,IF($C104,RANK(AC103,$V103:$AE103),0)=3),25%),0),AN103)</f>
        <v>0.5</v>
      </c>
      <c r="AO104" s="33" cm="1">
        <f t="array" ref="AO104">IF($C104,IFERROR(_xlfn.IFS(IF($C104,RANK(AD103,$V103:$AE103),0)=1,50%,OR(IF($C104,RANK(AD103,$V103:$AE103),0)=2,IF($C104,RANK(AD103,$V103:$AE103),0)=3),25%),0),AO103)</f>
        <v>0</v>
      </c>
      <c r="AP104" s="33" cm="1">
        <f t="array" ref="AP104">IF($C104,IFERROR(_xlfn.IFS(IF($C104,RANK(AE103,$V103:$AE103),0)=1,50%,OR(IF($C104,RANK(AE103,$V103:$AE103),0)=2,IF($C104,RANK(AE103,$V103:$AE103),0)=3),25%),0),AP103)</f>
        <v>0</v>
      </c>
      <c r="AR104" s="33">
        <f t="shared" si="86"/>
        <v>0.25</v>
      </c>
      <c r="AS104" s="33">
        <f t="shared" si="77"/>
        <v>0</v>
      </c>
      <c r="AT104" s="33">
        <f t="shared" si="78"/>
        <v>0.25</v>
      </c>
      <c r="AU104" s="33">
        <f t="shared" si="79"/>
        <v>0</v>
      </c>
      <c r="AV104" s="33">
        <f t="shared" si="80"/>
        <v>0</v>
      </c>
      <c r="AW104" s="33">
        <f t="shared" si="81"/>
        <v>0</v>
      </c>
      <c r="AX104" s="33">
        <f t="shared" si="82"/>
        <v>0</v>
      </c>
      <c r="AY104" s="33">
        <f t="shared" si="83"/>
        <v>0.5</v>
      </c>
      <c r="AZ104" s="33">
        <f t="shared" si="84"/>
        <v>0</v>
      </c>
      <c r="BA104" s="33">
        <f t="shared" si="85"/>
        <v>0</v>
      </c>
      <c r="BC104" s="35">
        <f t="shared" si="72"/>
        <v>-3.2200018941187514E-3</v>
      </c>
      <c r="BD104" s="35">
        <f t="shared" si="62"/>
        <v>-2.2444170126809659E-3</v>
      </c>
      <c r="BE104" s="35">
        <f t="shared" si="63"/>
        <v>3.551797040169058E-3</v>
      </c>
      <c r="BF104" s="35">
        <f t="shared" si="64"/>
        <v>-3.0379216425727718E-3</v>
      </c>
      <c r="BG104" s="35">
        <f t="shared" si="65"/>
        <v>-1.4266304347826164E-2</v>
      </c>
      <c r="BH104" s="35">
        <f t="shared" si="66"/>
        <v>1.5903927296332387E-2</v>
      </c>
      <c r="BI104" s="35">
        <f t="shared" si="67"/>
        <v>-4.8278081750884327E-3</v>
      </c>
      <c r="BJ104" s="35">
        <f t="shared" si="68"/>
        <v>1.1190898069570077E-2</v>
      </c>
      <c r="BK104" s="35">
        <f t="shared" si="69"/>
        <v>-2.1139166177335245E-3</v>
      </c>
      <c r="BL104" s="35">
        <f t="shared" si="70"/>
        <v>-4.8270313757039496E-3</v>
      </c>
      <c r="BM104" s="36"/>
      <c r="BN104" s="33"/>
      <c r="BO104" s="37"/>
    </row>
    <row r="105" spans="1:67" x14ac:dyDescent="0.25">
      <c r="A105" s="2">
        <f t="shared" si="61"/>
        <v>43971</v>
      </c>
      <c r="B105" s="2" t="b">
        <f t="shared" si="59"/>
        <v>0</v>
      </c>
      <c r="C105" s="2" t="b">
        <f t="shared" si="60"/>
        <v>0</v>
      </c>
      <c r="D105">
        <f>VLOOKUP($A105,index_level_solactive!$A:$B,2,0)</f>
        <v>91.68</v>
      </c>
      <c r="E105" s="31">
        <f t="shared" si="73"/>
        <v>2.1862702229995534E-3</v>
      </c>
      <c r="F105" s="56">
        <f t="shared" si="74"/>
        <v>-3.4989170094368305E-5</v>
      </c>
      <c r="G105" s="32">
        <f t="shared" si="75"/>
        <v>0.22989410644886732</v>
      </c>
      <c r="H105" s="33">
        <f t="shared" si="76"/>
        <v>91.45010589355114</v>
      </c>
      <c r="I105" s="31">
        <f t="shared" si="71"/>
        <v>2.2212593930939217E-3</v>
      </c>
      <c r="K105">
        <f>IFERROR(INDEX(data_sources!$A:$K,MATCH($A105,data_sources!$A:$A,0),MATCH(K$2,data_sources!$A$1:$K$1,0)),K104)</f>
        <v>106.48</v>
      </c>
      <c r="L105">
        <f>IFERROR(INDEX(data_sources!$A:$K,MATCH($A105,data_sources!$A:$A,0),MATCH(L$2,data_sources!$A$1:$K$1,0)),L104)</f>
        <v>88.27</v>
      </c>
      <c r="M105">
        <f>IFERROR(INDEX(data_sources!$A:$K,MATCH($A105,data_sources!$A:$A,0),MATCH(M$2,data_sources!$A$1:$K$1,0)),M104)</f>
        <v>118.25</v>
      </c>
      <c r="N105">
        <f>IFERROR(INDEX(data_sources!$A:$K,MATCH($A105,data_sources!$A:$A,0),MATCH(N$2,data_sources!$A$1:$K$1,0)),N104)</f>
        <v>95.07</v>
      </c>
      <c r="O105">
        <f>IFERROR(INDEX(data_sources!$A:$K,MATCH($A105,data_sources!$A:$A,0),MATCH(O$2,data_sources!$A$1:$K$1,0)),O104)</f>
        <v>103.4</v>
      </c>
      <c r="P105">
        <f>IFERROR(INDEX(data_sources!$A:$K,MATCH($A105,data_sources!$A:$A,0),MATCH(P$2,data_sources!$A$1:$K$1,0)),P104)</f>
        <v>92.77</v>
      </c>
      <c r="Q105">
        <f>IFERROR(INDEX(data_sources!$A:$K,MATCH($A105,data_sources!$A:$A,0),MATCH(Q$2,data_sources!$A$1:$K$1,0)),Q104)</f>
        <v>91.88</v>
      </c>
      <c r="R105">
        <f>IFERROR(INDEX(data_sources!$A:$K,MATCH($A105,data_sources!$A:$A,0),MATCH(R$2,data_sources!$A$1:$K$1,0)),R104)</f>
        <v>108.47</v>
      </c>
      <c r="S105">
        <f>IFERROR(INDEX(data_sources!$A:$K,MATCH($A105,data_sources!$A:$A,0),MATCH(S$2,data_sources!$A$1:$K$1,0)),S104)</f>
        <v>85.09</v>
      </c>
      <c r="T105">
        <f>IFERROR(INDEX(data_sources!$A:$K,MATCH($A105,data_sources!$A:$A,0),MATCH(T$2,data_sources!$A$1:$K$1,0)),T104)</f>
        <v>97.36</v>
      </c>
      <c r="V105" s="34">
        <f t="shared" si="49"/>
        <v>106480</v>
      </c>
      <c r="W105" s="34">
        <f t="shared" si="50"/>
        <v>88270</v>
      </c>
      <c r="X105" s="34">
        <f t="shared" si="51"/>
        <v>118250</v>
      </c>
      <c r="Y105" s="34">
        <f t="shared" si="52"/>
        <v>95070</v>
      </c>
      <c r="Z105" s="34">
        <f t="shared" si="53"/>
        <v>103400</v>
      </c>
      <c r="AA105" s="34">
        <f t="shared" si="54"/>
        <v>92770</v>
      </c>
      <c r="AB105" s="34">
        <f t="shared" si="55"/>
        <v>91880</v>
      </c>
      <c r="AC105" s="34">
        <f t="shared" si="56"/>
        <v>108470</v>
      </c>
      <c r="AD105" s="34">
        <f t="shared" si="57"/>
        <v>85090</v>
      </c>
      <c r="AE105" s="34">
        <f t="shared" si="58"/>
        <v>97360</v>
      </c>
      <c r="AG105" s="33" cm="1">
        <f t="array" ref="AG105">IF($C105,IFERROR(_xlfn.IFS(IF($C105,RANK(V104,$V104:$AE104),0)=1,50%,OR(IF($C105,RANK(V104,$V104:$AE104),0)=2,IF($C105,RANK(V104,$V104:$AE104),0)=3),25%),0),AG104)</f>
        <v>0.25</v>
      </c>
      <c r="AH105" s="33" cm="1">
        <f t="array" ref="AH105">IF($C105,IFERROR(_xlfn.IFS(IF($C105,RANK(W104,$V104:$AE104),0)=1,50%,OR(IF($C105,RANK(W104,$V104:$AE104),0)=2,IF($C105,RANK(W104,$V104:$AE104),0)=3),25%),0),AH104)</f>
        <v>0</v>
      </c>
      <c r="AI105" s="33" cm="1">
        <f t="array" ref="AI105">IF($C105,IFERROR(_xlfn.IFS(IF($C105,RANK(X104,$V104:$AE104),0)=1,50%,OR(IF($C105,RANK(X104,$V104:$AE104),0)=2,IF($C105,RANK(X104,$V104:$AE104),0)=3),25%),0),AI104)</f>
        <v>0.25</v>
      </c>
      <c r="AJ105" s="33" cm="1">
        <f t="array" ref="AJ105">IF($C105,IFERROR(_xlfn.IFS(IF($C105,RANK(Y104,$V104:$AE104),0)=1,50%,OR(IF($C105,RANK(Y104,$V104:$AE104),0)=2,IF($C105,RANK(Y104,$V104:$AE104),0)=3),25%),0),AJ104)</f>
        <v>0</v>
      </c>
      <c r="AK105" s="33" cm="1">
        <f t="array" ref="AK105">IF($C105,IFERROR(_xlfn.IFS(IF($C105,RANK(Z104,$V104:$AE104),0)=1,50%,OR(IF($C105,RANK(Z104,$V104:$AE104),0)=2,IF($C105,RANK(Z104,$V104:$AE104),0)=3),25%),0),AK104)</f>
        <v>0</v>
      </c>
      <c r="AL105" s="33" cm="1">
        <f t="array" ref="AL105">IF($C105,IFERROR(_xlfn.IFS(IF($C105,RANK(AA104,$V104:$AE104),0)=1,50%,OR(IF($C105,RANK(AA104,$V104:$AE104),0)=2,IF($C105,RANK(AA104,$V104:$AE104),0)=3),25%),0),AL104)</f>
        <v>0</v>
      </c>
      <c r="AM105" s="33" cm="1">
        <f t="array" ref="AM105">IF($C105,IFERROR(_xlfn.IFS(IF($C105,RANK(AB104,$V104:$AE104),0)=1,50%,OR(IF($C105,RANK(AB104,$V104:$AE104),0)=2,IF($C105,RANK(AB104,$V104:$AE104),0)=3),25%),0),AM104)</f>
        <v>0</v>
      </c>
      <c r="AN105" s="33" cm="1">
        <f t="array" ref="AN105">IF($C105,IFERROR(_xlfn.IFS(IF($C105,RANK(AC104,$V104:$AE104),0)=1,50%,OR(IF($C105,RANK(AC104,$V104:$AE104),0)=2,IF($C105,RANK(AC104,$V104:$AE104),0)=3),25%),0),AN104)</f>
        <v>0.5</v>
      </c>
      <c r="AO105" s="33" cm="1">
        <f t="array" ref="AO105">IF($C105,IFERROR(_xlfn.IFS(IF($C105,RANK(AD104,$V104:$AE104),0)=1,50%,OR(IF($C105,RANK(AD104,$V104:$AE104),0)=2,IF($C105,RANK(AD104,$V104:$AE104),0)=3),25%),0),AO104)</f>
        <v>0</v>
      </c>
      <c r="AP105" s="33" cm="1">
        <f t="array" ref="AP105">IF($C105,IFERROR(_xlfn.IFS(IF($C105,RANK(AE104,$V104:$AE104),0)=1,50%,OR(IF($C105,RANK(AE104,$V104:$AE104),0)=2,IF($C105,RANK(AE104,$V104:$AE104),0)=3),25%),0),AP104)</f>
        <v>0</v>
      </c>
      <c r="AR105" s="33">
        <f t="shared" si="86"/>
        <v>0.25</v>
      </c>
      <c r="AS105" s="33">
        <f t="shared" si="77"/>
        <v>0</v>
      </c>
      <c r="AT105" s="33">
        <f t="shared" si="78"/>
        <v>0.25</v>
      </c>
      <c r="AU105" s="33">
        <f t="shared" si="79"/>
        <v>0</v>
      </c>
      <c r="AV105" s="33">
        <f t="shared" si="80"/>
        <v>0</v>
      </c>
      <c r="AW105" s="33">
        <f t="shared" si="81"/>
        <v>0</v>
      </c>
      <c r="AX105" s="33">
        <f t="shared" si="82"/>
        <v>0</v>
      </c>
      <c r="AY105" s="33">
        <f t="shared" si="83"/>
        <v>0.5</v>
      </c>
      <c r="AZ105" s="33">
        <f t="shared" si="84"/>
        <v>0</v>
      </c>
      <c r="BA105" s="33">
        <f t="shared" si="85"/>
        <v>0</v>
      </c>
      <c r="BC105" s="35">
        <f t="shared" si="72"/>
        <v>1.1686460807601051E-2</v>
      </c>
      <c r="BD105" s="35">
        <f t="shared" si="62"/>
        <v>-7.1982904060285957E-3</v>
      </c>
      <c r="BE105" s="35">
        <f t="shared" si="63"/>
        <v>-3.5392264262239514E-3</v>
      </c>
      <c r="BF105" s="35">
        <f t="shared" si="64"/>
        <v>-1.0507512871704705E-3</v>
      </c>
      <c r="BG105" s="35">
        <f t="shared" si="65"/>
        <v>1.8017131042630918E-2</v>
      </c>
      <c r="BH105" s="35">
        <f t="shared" si="66"/>
        <v>-1.2034078807241833E-2</v>
      </c>
      <c r="BI105" s="35">
        <f t="shared" si="67"/>
        <v>-9.4868477792152683E-3</v>
      </c>
      <c r="BJ105" s="35">
        <f t="shared" si="68"/>
        <v>3.6890159549929358E-4</v>
      </c>
      <c r="BK105" s="35">
        <f t="shared" si="69"/>
        <v>1.4122631517006212E-3</v>
      </c>
      <c r="BL105" s="35">
        <f t="shared" si="70"/>
        <v>-1.6168148746968369E-2</v>
      </c>
      <c r="BM105" s="36"/>
      <c r="BN105" s="33"/>
      <c r="BO105" s="37"/>
    </row>
    <row r="106" spans="1:67" x14ac:dyDescent="0.25">
      <c r="A106" s="2">
        <f t="shared" si="61"/>
        <v>43972</v>
      </c>
      <c r="B106" s="2" t="b">
        <f t="shared" si="59"/>
        <v>0</v>
      </c>
      <c r="C106" s="2" t="b">
        <f t="shared" si="60"/>
        <v>0</v>
      </c>
      <c r="D106">
        <f>VLOOKUP($A106,index_level_solactive!$A:$B,2,0)</f>
        <v>92.21</v>
      </c>
      <c r="E106" s="31">
        <f t="shared" si="73"/>
        <v>5.7809773123906893E-3</v>
      </c>
      <c r="F106" s="56">
        <f t="shared" si="74"/>
        <v>-1.4800449795959736E-5</v>
      </c>
      <c r="G106" s="32">
        <f t="shared" si="75"/>
        <v>0.22986961636139824</v>
      </c>
      <c r="H106" s="33">
        <f t="shared" si="76"/>
        <v>91.980130383638596</v>
      </c>
      <c r="I106" s="31">
        <f t="shared" si="71"/>
        <v>5.7957777621865936E-3</v>
      </c>
      <c r="K106">
        <f>IFERROR(INDEX(data_sources!$A:$K,MATCH($A106,data_sources!$A:$A,0),MATCH(K$2,data_sources!$A$1:$K$1,0)),K105)</f>
        <v>107.43</v>
      </c>
      <c r="L106">
        <f>IFERROR(INDEX(data_sources!$A:$K,MATCH($A106,data_sources!$A:$A,0),MATCH(L$2,data_sources!$A$1:$K$1,0)),L105)</f>
        <v>86.71</v>
      </c>
      <c r="M106">
        <f>IFERROR(INDEX(data_sources!$A:$K,MATCH($A106,data_sources!$A:$A,0),MATCH(M$2,data_sources!$A$1:$K$1,0)),M105)</f>
        <v>118.65</v>
      </c>
      <c r="N106">
        <f>IFERROR(INDEX(data_sources!$A:$K,MATCH($A106,data_sources!$A:$A,0),MATCH(N$2,data_sources!$A$1:$K$1,0)),N105)</f>
        <v>96.47</v>
      </c>
      <c r="O106">
        <f>IFERROR(INDEX(data_sources!$A:$K,MATCH($A106,data_sources!$A:$A,0),MATCH(O$2,data_sources!$A$1:$K$1,0)),O105)</f>
        <v>102.3</v>
      </c>
      <c r="P106">
        <f>IFERROR(INDEX(data_sources!$A:$K,MATCH($A106,data_sources!$A:$A,0),MATCH(P$2,data_sources!$A$1:$K$1,0)),P105)</f>
        <v>92.53</v>
      </c>
      <c r="Q106">
        <f>IFERROR(INDEX(data_sources!$A:$K,MATCH($A106,data_sources!$A:$A,0),MATCH(Q$2,data_sources!$A$1:$K$1,0)),Q105)</f>
        <v>92</v>
      </c>
      <c r="R106">
        <f>IFERROR(INDEX(data_sources!$A:$K,MATCH($A106,data_sources!$A:$A,0),MATCH(R$2,data_sources!$A$1:$K$1,0)),R105)</f>
        <v>109.06</v>
      </c>
      <c r="S106">
        <f>IFERROR(INDEX(data_sources!$A:$K,MATCH($A106,data_sources!$A:$A,0),MATCH(S$2,data_sources!$A$1:$K$1,0)),S105)</f>
        <v>86</v>
      </c>
      <c r="T106">
        <f>IFERROR(INDEX(data_sources!$A:$K,MATCH($A106,data_sources!$A:$A,0),MATCH(T$2,data_sources!$A$1:$K$1,0)),T105)</f>
        <v>98.19</v>
      </c>
      <c r="V106" s="34">
        <f t="shared" si="49"/>
        <v>107430</v>
      </c>
      <c r="W106" s="34">
        <f t="shared" si="50"/>
        <v>86710</v>
      </c>
      <c r="X106" s="34">
        <f t="shared" si="51"/>
        <v>118650</v>
      </c>
      <c r="Y106" s="34">
        <f t="shared" si="52"/>
        <v>96470</v>
      </c>
      <c r="Z106" s="34">
        <f t="shared" si="53"/>
        <v>102300</v>
      </c>
      <c r="AA106" s="34">
        <f t="shared" si="54"/>
        <v>92530</v>
      </c>
      <c r="AB106" s="34">
        <f t="shared" si="55"/>
        <v>92000</v>
      </c>
      <c r="AC106" s="34">
        <f t="shared" si="56"/>
        <v>109060</v>
      </c>
      <c r="AD106" s="34">
        <f t="shared" si="57"/>
        <v>86000</v>
      </c>
      <c r="AE106" s="34">
        <f t="shared" si="58"/>
        <v>98190</v>
      </c>
      <c r="AG106" s="33" cm="1">
        <f t="array" ref="AG106">IF($C106,IFERROR(_xlfn.IFS(IF($C106,RANK(V105,$V105:$AE105),0)=1,50%,OR(IF($C106,RANK(V105,$V105:$AE105),0)=2,IF($C106,RANK(V105,$V105:$AE105),0)=3),25%),0),AG105)</f>
        <v>0.25</v>
      </c>
      <c r="AH106" s="33" cm="1">
        <f t="array" ref="AH106">IF($C106,IFERROR(_xlfn.IFS(IF($C106,RANK(W105,$V105:$AE105),0)=1,50%,OR(IF($C106,RANK(W105,$V105:$AE105),0)=2,IF($C106,RANK(W105,$V105:$AE105),0)=3),25%),0),AH105)</f>
        <v>0</v>
      </c>
      <c r="AI106" s="33" cm="1">
        <f t="array" ref="AI106">IF($C106,IFERROR(_xlfn.IFS(IF($C106,RANK(X105,$V105:$AE105),0)=1,50%,OR(IF($C106,RANK(X105,$V105:$AE105),0)=2,IF($C106,RANK(X105,$V105:$AE105),0)=3),25%),0),AI105)</f>
        <v>0.25</v>
      </c>
      <c r="AJ106" s="33" cm="1">
        <f t="array" ref="AJ106">IF($C106,IFERROR(_xlfn.IFS(IF($C106,RANK(Y105,$V105:$AE105),0)=1,50%,OR(IF($C106,RANK(Y105,$V105:$AE105),0)=2,IF($C106,RANK(Y105,$V105:$AE105),0)=3),25%),0),AJ105)</f>
        <v>0</v>
      </c>
      <c r="AK106" s="33" cm="1">
        <f t="array" ref="AK106">IF($C106,IFERROR(_xlfn.IFS(IF($C106,RANK(Z105,$V105:$AE105),0)=1,50%,OR(IF($C106,RANK(Z105,$V105:$AE105),0)=2,IF($C106,RANK(Z105,$V105:$AE105),0)=3),25%),0),AK105)</f>
        <v>0</v>
      </c>
      <c r="AL106" s="33" cm="1">
        <f t="array" ref="AL106">IF($C106,IFERROR(_xlfn.IFS(IF($C106,RANK(AA105,$V105:$AE105),0)=1,50%,OR(IF($C106,RANK(AA105,$V105:$AE105),0)=2,IF($C106,RANK(AA105,$V105:$AE105),0)=3),25%),0),AL105)</f>
        <v>0</v>
      </c>
      <c r="AM106" s="33" cm="1">
        <f t="array" ref="AM106">IF($C106,IFERROR(_xlfn.IFS(IF($C106,RANK(AB105,$V105:$AE105),0)=1,50%,OR(IF($C106,RANK(AB105,$V105:$AE105),0)=2,IF($C106,RANK(AB105,$V105:$AE105),0)=3),25%),0),AM105)</f>
        <v>0</v>
      </c>
      <c r="AN106" s="33" cm="1">
        <f t="array" ref="AN106">IF($C106,IFERROR(_xlfn.IFS(IF($C106,RANK(AC105,$V105:$AE105),0)=1,50%,OR(IF($C106,RANK(AC105,$V105:$AE105),0)=2,IF($C106,RANK(AC105,$V105:$AE105),0)=3),25%),0),AN105)</f>
        <v>0.5</v>
      </c>
      <c r="AO106" s="33" cm="1">
        <f t="array" ref="AO106">IF($C106,IFERROR(_xlfn.IFS(IF($C106,RANK(AD105,$V105:$AE105),0)=1,50%,OR(IF($C106,RANK(AD105,$V105:$AE105),0)=2,IF($C106,RANK(AD105,$V105:$AE105),0)=3),25%),0),AO105)</f>
        <v>0</v>
      </c>
      <c r="AP106" s="33" cm="1">
        <f t="array" ref="AP106">IF($C106,IFERROR(_xlfn.IFS(IF($C106,RANK(AE105,$V105:$AE105),0)=1,50%,OR(IF($C106,RANK(AE105,$V105:$AE105),0)=2,IF($C106,RANK(AE105,$V105:$AE105),0)=3),25%),0),AP105)</f>
        <v>0</v>
      </c>
      <c r="AR106" s="33">
        <f t="shared" si="86"/>
        <v>0.25</v>
      </c>
      <c r="AS106" s="33">
        <f t="shared" si="77"/>
        <v>0</v>
      </c>
      <c r="AT106" s="33">
        <f t="shared" si="78"/>
        <v>0.25</v>
      </c>
      <c r="AU106" s="33">
        <f t="shared" si="79"/>
        <v>0</v>
      </c>
      <c r="AV106" s="33">
        <f t="shared" si="80"/>
        <v>0</v>
      </c>
      <c r="AW106" s="33">
        <f t="shared" si="81"/>
        <v>0</v>
      </c>
      <c r="AX106" s="33">
        <f t="shared" si="82"/>
        <v>0</v>
      </c>
      <c r="AY106" s="33">
        <f t="shared" si="83"/>
        <v>0.5</v>
      </c>
      <c r="AZ106" s="33">
        <f t="shared" si="84"/>
        <v>0</v>
      </c>
      <c r="BA106" s="33">
        <f t="shared" si="85"/>
        <v>0</v>
      </c>
      <c r="BC106" s="35">
        <f t="shared" si="72"/>
        <v>8.9218632607062087E-3</v>
      </c>
      <c r="BD106" s="35">
        <f t="shared" si="62"/>
        <v>-1.7673048600883701E-2</v>
      </c>
      <c r="BE106" s="35">
        <f t="shared" si="63"/>
        <v>3.3826638477800763E-3</v>
      </c>
      <c r="BF106" s="35">
        <f t="shared" si="64"/>
        <v>1.4725991374776592E-2</v>
      </c>
      <c r="BG106" s="35">
        <f t="shared" si="65"/>
        <v>-1.0638297872340496E-2</v>
      </c>
      <c r="BH106" s="35">
        <f t="shared" si="66"/>
        <v>-2.587043225180552E-3</v>
      </c>
      <c r="BI106" s="35">
        <f t="shared" si="67"/>
        <v>1.3060513713540889E-3</v>
      </c>
      <c r="BJ106" s="35">
        <f t="shared" si="68"/>
        <v>5.4392919701300446E-3</v>
      </c>
      <c r="BK106" s="35">
        <f t="shared" si="69"/>
        <v>1.0694558702550205E-2</v>
      </c>
      <c r="BL106" s="35">
        <f t="shared" si="70"/>
        <v>8.5250616269514357E-3</v>
      </c>
      <c r="BM106" s="36"/>
      <c r="BN106" s="33"/>
      <c r="BO106" s="37"/>
    </row>
    <row r="107" spans="1:67" x14ac:dyDescent="0.25">
      <c r="A107" s="2">
        <f t="shared" si="61"/>
        <v>43973</v>
      </c>
      <c r="B107" s="2" t="b">
        <f t="shared" si="59"/>
        <v>0</v>
      </c>
      <c r="C107" s="2" t="b">
        <f t="shared" si="60"/>
        <v>0</v>
      </c>
      <c r="D107">
        <f>VLOOKUP($A107,index_level_solactive!$A:$B,2,0)</f>
        <v>91.89</v>
      </c>
      <c r="E107" s="31">
        <f t="shared" si="73"/>
        <v>-3.4703394425766865E-3</v>
      </c>
      <c r="F107" s="56">
        <f t="shared" si="74"/>
        <v>1.9842812931025744E-4</v>
      </c>
      <c r="G107" s="32">
        <f t="shared" si="75"/>
        <v>0.24732333597083311</v>
      </c>
      <c r="H107" s="33">
        <f t="shared" si="76"/>
        <v>91.642676664029167</v>
      </c>
      <c r="I107" s="31">
        <f t="shared" si="71"/>
        <v>-3.6687675718869717E-3</v>
      </c>
      <c r="K107">
        <f>IFERROR(INDEX(data_sources!$A:$K,MATCH($A107,data_sources!$A:$A,0),MATCH(K$2,data_sources!$A$1:$K$1,0)),K106)</f>
        <v>107.2</v>
      </c>
      <c r="L107">
        <f>IFERROR(INDEX(data_sources!$A:$K,MATCH($A107,data_sources!$A:$A,0),MATCH(L$2,data_sources!$A$1:$K$1,0)),L106)</f>
        <v>87.72</v>
      </c>
      <c r="M107">
        <f>IFERROR(INDEX(data_sources!$A:$K,MATCH($A107,data_sources!$A:$A,0),MATCH(M$2,data_sources!$A$1:$K$1,0)),M106)</f>
        <v>118.86</v>
      </c>
      <c r="N107">
        <f>IFERROR(INDEX(data_sources!$A:$K,MATCH($A107,data_sources!$A:$A,0),MATCH(N$2,data_sources!$A$1:$K$1,0)),N106)</f>
        <v>95.09</v>
      </c>
      <c r="O107">
        <f>IFERROR(INDEX(data_sources!$A:$K,MATCH($A107,data_sources!$A:$A,0),MATCH(O$2,data_sources!$A$1:$K$1,0)),O106)</f>
        <v>102.54</v>
      </c>
      <c r="P107">
        <f>IFERROR(INDEX(data_sources!$A:$K,MATCH($A107,data_sources!$A:$A,0),MATCH(P$2,data_sources!$A$1:$K$1,0)),P106)</f>
        <v>92.61</v>
      </c>
      <c r="Q107">
        <f>IFERROR(INDEX(data_sources!$A:$K,MATCH($A107,data_sources!$A:$A,0),MATCH(Q$2,data_sources!$A$1:$K$1,0)),Q106)</f>
        <v>91.89</v>
      </c>
      <c r="R107">
        <f>IFERROR(INDEX(data_sources!$A:$K,MATCH($A107,data_sources!$A:$A,0),MATCH(R$2,data_sources!$A$1:$K$1,0)),R106)</f>
        <v>108.28</v>
      </c>
      <c r="S107">
        <f>IFERROR(INDEX(data_sources!$A:$K,MATCH($A107,data_sources!$A:$A,0),MATCH(S$2,data_sources!$A$1:$K$1,0)),S106)</f>
        <v>85.26</v>
      </c>
      <c r="T107">
        <f>IFERROR(INDEX(data_sources!$A:$K,MATCH($A107,data_sources!$A:$A,0),MATCH(T$2,data_sources!$A$1:$K$1,0)),T106)</f>
        <v>97.02</v>
      </c>
      <c r="V107" s="34">
        <f t="shared" si="49"/>
        <v>107200</v>
      </c>
      <c r="W107" s="34">
        <f t="shared" si="50"/>
        <v>87720</v>
      </c>
      <c r="X107" s="34">
        <f t="shared" si="51"/>
        <v>118860</v>
      </c>
      <c r="Y107" s="34">
        <f t="shared" si="52"/>
        <v>95090</v>
      </c>
      <c r="Z107" s="34">
        <f t="shared" si="53"/>
        <v>102540</v>
      </c>
      <c r="AA107" s="34">
        <f t="shared" si="54"/>
        <v>92610</v>
      </c>
      <c r="AB107" s="34">
        <f t="shared" si="55"/>
        <v>91890</v>
      </c>
      <c r="AC107" s="34">
        <f t="shared" si="56"/>
        <v>108280</v>
      </c>
      <c r="AD107" s="34">
        <f t="shared" si="57"/>
        <v>85260</v>
      </c>
      <c r="AE107" s="34">
        <f t="shared" si="58"/>
        <v>97020</v>
      </c>
      <c r="AG107" s="33" cm="1">
        <f t="array" ref="AG107">IF($C107,IFERROR(_xlfn.IFS(IF($C107,RANK(V106,$V106:$AE106),0)=1,50%,OR(IF($C107,RANK(V106,$V106:$AE106),0)=2,IF($C107,RANK(V106,$V106:$AE106),0)=3),25%),0),AG106)</f>
        <v>0.25</v>
      </c>
      <c r="AH107" s="33" cm="1">
        <f t="array" ref="AH107">IF($C107,IFERROR(_xlfn.IFS(IF($C107,RANK(W106,$V106:$AE106),0)=1,50%,OR(IF($C107,RANK(W106,$V106:$AE106),0)=2,IF($C107,RANK(W106,$V106:$AE106),0)=3),25%),0),AH106)</f>
        <v>0</v>
      </c>
      <c r="AI107" s="33" cm="1">
        <f t="array" ref="AI107">IF($C107,IFERROR(_xlfn.IFS(IF($C107,RANK(X106,$V106:$AE106),0)=1,50%,OR(IF($C107,RANK(X106,$V106:$AE106),0)=2,IF($C107,RANK(X106,$V106:$AE106),0)=3),25%),0),AI106)</f>
        <v>0.25</v>
      </c>
      <c r="AJ107" s="33" cm="1">
        <f t="array" ref="AJ107">IF($C107,IFERROR(_xlfn.IFS(IF($C107,RANK(Y106,$V106:$AE106),0)=1,50%,OR(IF($C107,RANK(Y106,$V106:$AE106),0)=2,IF($C107,RANK(Y106,$V106:$AE106),0)=3),25%),0),AJ106)</f>
        <v>0</v>
      </c>
      <c r="AK107" s="33" cm="1">
        <f t="array" ref="AK107">IF($C107,IFERROR(_xlfn.IFS(IF($C107,RANK(Z106,$V106:$AE106),0)=1,50%,OR(IF($C107,RANK(Z106,$V106:$AE106),0)=2,IF($C107,RANK(Z106,$V106:$AE106),0)=3),25%),0),AK106)</f>
        <v>0</v>
      </c>
      <c r="AL107" s="33" cm="1">
        <f t="array" ref="AL107">IF($C107,IFERROR(_xlfn.IFS(IF($C107,RANK(AA106,$V106:$AE106),0)=1,50%,OR(IF($C107,RANK(AA106,$V106:$AE106),0)=2,IF($C107,RANK(AA106,$V106:$AE106),0)=3),25%),0),AL106)</f>
        <v>0</v>
      </c>
      <c r="AM107" s="33" cm="1">
        <f t="array" ref="AM107">IF($C107,IFERROR(_xlfn.IFS(IF($C107,RANK(AB106,$V106:$AE106),0)=1,50%,OR(IF($C107,RANK(AB106,$V106:$AE106),0)=2,IF($C107,RANK(AB106,$V106:$AE106),0)=3),25%),0),AM106)</f>
        <v>0</v>
      </c>
      <c r="AN107" s="33" cm="1">
        <f t="array" ref="AN107">IF($C107,IFERROR(_xlfn.IFS(IF($C107,RANK(AC106,$V106:$AE106),0)=1,50%,OR(IF($C107,RANK(AC106,$V106:$AE106),0)=2,IF($C107,RANK(AC106,$V106:$AE106),0)=3),25%),0),AN106)</f>
        <v>0.5</v>
      </c>
      <c r="AO107" s="33" cm="1">
        <f t="array" ref="AO107">IF($C107,IFERROR(_xlfn.IFS(IF($C107,RANK(AD106,$V106:$AE106),0)=1,50%,OR(IF($C107,RANK(AD106,$V106:$AE106),0)=2,IF($C107,RANK(AD106,$V106:$AE106),0)=3),25%),0),AO106)</f>
        <v>0</v>
      </c>
      <c r="AP107" s="33" cm="1">
        <f t="array" ref="AP107">IF($C107,IFERROR(_xlfn.IFS(IF($C107,RANK(AE106,$V106:$AE106),0)=1,50%,OR(IF($C107,RANK(AE106,$V106:$AE106),0)=2,IF($C107,RANK(AE106,$V106:$AE106),0)=3),25%),0),AP106)</f>
        <v>0</v>
      </c>
      <c r="AR107" s="33">
        <f t="shared" si="86"/>
        <v>0.25</v>
      </c>
      <c r="AS107" s="33">
        <f t="shared" si="77"/>
        <v>0</v>
      </c>
      <c r="AT107" s="33">
        <f t="shared" si="78"/>
        <v>0.25</v>
      </c>
      <c r="AU107" s="33">
        <f t="shared" si="79"/>
        <v>0</v>
      </c>
      <c r="AV107" s="33">
        <f t="shared" si="80"/>
        <v>0</v>
      </c>
      <c r="AW107" s="33">
        <f t="shared" si="81"/>
        <v>0</v>
      </c>
      <c r="AX107" s="33">
        <f t="shared" si="82"/>
        <v>0</v>
      </c>
      <c r="AY107" s="33">
        <f t="shared" si="83"/>
        <v>0.5</v>
      </c>
      <c r="AZ107" s="33">
        <f t="shared" si="84"/>
        <v>0</v>
      </c>
      <c r="BA107" s="33">
        <f t="shared" si="85"/>
        <v>0</v>
      </c>
      <c r="BC107" s="35">
        <f t="shared" si="72"/>
        <v>-2.1409289770083495E-3</v>
      </c>
      <c r="BD107" s="35">
        <f t="shared" si="62"/>
        <v>1.1648022142774828E-2</v>
      </c>
      <c r="BE107" s="35">
        <f t="shared" si="63"/>
        <v>1.7699115044247371E-3</v>
      </c>
      <c r="BF107" s="35">
        <f t="shared" si="64"/>
        <v>-1.4304965274178461E-2</v>
      </c>
      <c r="BG107" s="35">
        <f t="shared" si="65"/>
        <v>2.3460410557185618E-3</v>
      </c>
      <c r="BH107" s="35">
        <f t="shared" si="66"/>
        <v>8.6458445909443071E-4</v>
      </c>
      <c r="BI107" s="35">
        <f t="shared" si="67"/>
        <v>-1.1956521739130421E-3</v>
      </c>
      <c r="BJ107" s="35">
        <f t="shared" si="68"/>
        <v>-7.1520264074821371E-3</v>
      </c>
      <c r="BK107" s="35">
        <f t="shared" si="69"/>
        <v>-8.604651162790633E-3</v>
      </c>
      <c r="BL107" s="35">
        <f t="shared" si="70"/>
        <v>-1.1915673693858819E-2</v>
      </c>
      <c r="BM107" s="36"/>
      <c r="BN107" s="33"/>
      <c r="BO107" s="37"/>
    </row>
    <row r="108" spans="1:67" x14ac:dyDescent="0.25">
      <c r="A108" s="2">
        <f t="shared" si="61"/>
        <v>43976</v>
      </c>
      <c r="B108" s="2" t="b">
        <f t="shared" si="59"/>
        <v>0</v>
      </c>
      <c r="C108" s="2" t="b">
        <f t="shared" si="60"/>
        <v>0</v>
      </c>
      <c r="D108">
        <f>VLOOKUP($A108,index_level_solactive!$A:$B,2,0)</f>
        <v>91.93</v>
      </c>
      <c r="E108" s="31">
        <f t="shared" si="73"/>
        <v>4.3530307976946681E-4</v>
      </c>
      <c r="F108" s="56">
        <f t="shared" si="74"/>
        <v>-1.2968137799229673E-4</v>
      </c>
      <c r="G108" s="32">
        <f t="shared" si="75"/>
        <v>0.23554664798797376</v>
      </c>
      <c r="H108" s="33">
        <f t="shared" si="76"/>
        <v>91.694453352012033</v>
      </c>
      <c r="I108" s="31">
        <f t="shared" si="71"/>
        <v>5.6498445776181905E-4</v>
      </c>
      <c r="K108">
        <f>IFERROR(INDEX(data_sources!$A:$K,MATCH($A108,data_sources!$A:$A,0),MATCH(K$2,data_sources!$A$1:$K$1,0)),K107)</f>
        <v>105.08</v>
      </c>
      <c r="L108">
        <f>IFERROR(INDEX(data_sources!$A:$K,MATCH($A108,data_sources!$A:$A,0),MATCH(L$2,data_sources!$A$1:$K$1,0)),L107)</f>
        <v>88.19</v>
      </c>
      <c r="M108">
        <f>IFERROR(INDEX(data_sources!$A:$K,MATCH($A108,data_sources!$A:$A,0),MATCH(M$2,data_sources!$A$1:$K$1,0)),M107)</f>
        <v>120.14</v>
      </c>
      <c r="N108">
        <f>IFERROR(INDEX(data_sources!$A:$K,MATCH($A108,data_sources!$A:$A,0),MATCH(N$2,data_sources!$A$1:$K$1,0)),N107)</f>
        <v>94.94</v>
      </c>
      <c r="O108">
        <f>IFERROR(INDEX(data_sources!$A:$K,MATCH($A108,data_sources!$A:$A,0),MATCH(O$2,data_sources!$A$1:$K$1,0)),O107)</f>
        <v>103.29</v>
      </c>
      <c r="P108">
        <f>IFERROR(INDEX(data_sources!$A:$K,MATCH($A108,data_sources!$A:$A,0),MATCH(P$2,data_sources!$A$1:$K$1,0)),P107)</f>
        <v>91.73</v>
      </c>
      <c r="Q108">
        <f>IFERROR(INDEX(data_sources!$A:$K,MATCH($A108,data_sources!$A:$A,0),MATCH(Q$2,data_sources!$A$1:$K$1,0)),Q107)</f>
        <v>90.14</v>
      </c>
      <c r="R108">
        <f>IFERROR(INDEX(data_sources!$A:$K,MATCH($A108,data_sources!$A:$A,0),MATCH(R$2,data_sources!$A$1:$K$1,0)),R107)</f>
        <v>108.89</v>
      </c>
      <c r="S108">
        <f>IFERROR(INDEX(data_sources!$A:$K,MATCH($A108,data_sources!$A:$A,0),MATCH(S$2,data_sources!$A$1:$K$1,0)),S107)</f>
        <v>85.22</v>
      </c>
      <c r="T108">
        <f>IFERROR(INDEX(data_sources!$A:$K,MATCH($A108,data_sources!$A:$A,0),MATCH(T$2,data_sources!$A$1:$K$1,0)),T107)</f>
        <v>96.71</v>
      </c>
      <c r="V108" s="34">
        <f t="shared" si="49"/>
        <v>105080</v>
      </c>
      <c r="W108" s="34">
        <f t="shared" si="50"/>
        <v>88190</v>
      </c>
      <c r="X108" s="34">
        <f t="shared" si="51"/>
        <v>120140</v>
      </c>
      <c r="Y108" s="34">
        <f t="shared" si="52"/>
        <v>94940</v>
      </c>
      <c r="Z108" s="34">
        <f t="shared" si="53"/>
        <v>103290</v>
      </c>
      <c r="AA108" s="34">
        <f t="shared" si="54"/>
        <v>91730</v>
      </c>
      <c r="AB108" s="34">
        <f t="shared" si="55"/>
        <v>90140</v>
      </c>
      <c r="AC108" s="34">
        <f t="shared" si="56"/>
        <v>108890</v>
      </c>
      <c r="AD108" s="34">
        <f t="shared" si="57"/>
        <v>85220</v>
      </c>
      <c r="AE108" s="34">
        <f t="shared" si="58"/>
        <v>96710</v>
      </c>
      <c r="AG108" s="33" cm="1">
        <f t="array" ref="AG108">IF($C108,IFERROR(_xlfn.IFS(IF($C108,RANK(V107,$V107:$AE107),0)=1,50%,OR(IF($C108,RANK(V107,$V107:$AE107),0)=2,IF($C108,RANK(V107,$V107:$AE107),0)=3),25%),0),AG107)</f>
        <v>0.25</v>
      </c>
      <c r="AH108" s="33" cm="1">
        <f t="array" ref="AH108">IF($C108,IFERROR(_xlfn.IFS(IF($C108,RANK(W107,$V107:$AE107),0)=1,50%,OR(IF($C108,RANK(W107,$V107:$AE107),0)=2,IF($C108,RANK(W107,$V107:$AE107),0)=3),25%),0),AH107)</f>
        <v>0</v>
      </c>
      <c r="AI108" s="33" cm="1">
        <f t="array" ref="AI108">IF($C108,IFERROR(_xlfn.IFS(IF($C108,RANK(X107,$V107:$AE107),0)=1,50%,OR(IF($C108,RANK(X107,$V107:$AE107),0)=2,IF($C108,RANK(X107,$V107:$AE107),0)=3),25%),0),AI107)</f>
        <v>0.25</v>
      </c>
      <c r="AJ108" s="33" cm="1">
        <f t="array" ref="AJ108">IF($C108,IFERROR(_xlfn.IFS(IF($C108,RANK(Y107,$V107:$AE107),0)=1,50%,OR(IF($C108,RANK(Y107,$V107:$AE107),0)=2,IF($C108,RANK(Y107,$V107:$AE107),0)=3),25%),0),AJ107)</f>
        <v>0</v>
      </c>
      <c r="AK108" s="33" cm="1">
        <f t="array" ref="AK108">IF($C108,IFERROR(_xlfn.IFS(IF($C108,RANK(Z107,$V107:$AE107),0)=1,50%,OR(IF($C108,RANK(Z107,$V107:$AE107),0)=2,IF($C108,RANK(Z107,$V107:$AE107),0)=3),25%),0),AK107)</f>
        <v>0</v>
      </c>
      <c r="AL108" s="33" cm="1">
        <f t="array" ref="AL108">IF($C108,IFERROR(_xlfn.IFS(IF($C108,RANK(AA107,$V107:$AE107),0)=1,50%,OR(IF($C108,RANK(AA107,$V107:$AE107),0)=2,IF($C108,RANK(AA107,$V107:$AE107),0)=3),25%),0),AL107)</f>
        <v>0</v>
      </c>
      <c r="AM108" s="33" cm="1">
        <f t="array" ref="AM108">IF($C108,IFERROR(_xlfn.IFS(IF($C108,RANK(AB107,$V107:$AE107),0)=1,50%,OR(IF($C108,RANK(AB107,$V107:$AE107),0)=2,IF($C108,RANK(AB107,$V107:$AE107),0)=3),25%),0),AM107)</f>
        <v>0</v>
      </c>
      <c r="AN108" s="33" cm="1">
        <f t="array" ref="AN108">IF($C108,IFERROR(_xlfn.IFS(IF($C108,RANK(AC107,$V107:$AE107),0)=1,50%,OR(IF($C108,RANK(AC107,$V107:$AE107),0)=2,IF($C108,RANK(AC107,$V107:$AE107),0)=3),25%),0),AN107)</f>
        <v>0.5</v>
      </c>
      <c r="AO108" s="33" cm="1">
        <f t="array" ref="AO108">IF($C108,IFERROR(_xlfn.IFS(IF($C108,RANK(AD107,$V107:$AE107),0)=1,50%,OR(IF($C108,RANK(AD107,$V107:$AE107),0)=2,IF($C108,RANK(AD107,$V107:$AE107),0)=3),25%),0),AO107)</f>
        <v>0</v>
      </c>
      <c r="AP108" s="33" cm="1">
        <f t="array" ref="AP108">IF($C108,IFERROR(_xlfn.IFS(IF($C108,RANK(AE107,$V107:$AE107),0)=1,50%,OR(IF($C108,RANK(AE107,$V107:$AE107),0)=2,IF($C108,RANK(AE107,$V107:$AE107),0)=3),25%),0),AP107)</f>
        <v>0</v>
      </c>
      <c r="AR108" s="33">
        <f t="shared" si="86"/>
        <v>0.25</v>
      </c>
      <c r="AS108" s="33">
        <f t="shared" si="77"/>
        <v>0</v>
      </c>
      <c r="AT108" s="33">
        <f t="shared" si="78"/>
        <v>0.25</v>
      </c>
      <c r="AU108" s="33">
        <f t="shared" si="79"/>
        <v>0</v>
      </c>
      <c r="AV108" s="33">
        <f t="shared" si="80"/>
        <v>0</v>
      </c>
      <c r="AW108" s="33">
        <f t="shared" si="81"/>
        <v>0</v>
      </c>
      <c r="AX108" s="33">
        <f t="shared" si="82"/>
        <v>0</v>
      </c>
      <c r="AY108" s="33">
        <f t="shared" si="83"/>
        <v>0.5</v>
      </c>
      <c r="AZ108" s="33">
        <f t="shared" si="84"/>
        <v>0</v>
      </c>
      <c r="BA108" s="33">
        <f t="shared" si="85"/>
        <v>0</v>
      </c>
      <c r="BC108" s="35">
        <f t="shared" si="72"/>
        <v>-1.9776119402985071E-2</v>
      </c>
      <c r="BD108" s="35">
        <f t="shared" si="62"/>
        <v>5.3579571363429057E-3</v>
      </c>
      <c r="BE108" s="35">
        <f t="shared" si="63"/>
        <v>1.0768971899713931E-2</v>
      </c>
      <c r="BF108" s="35">
        <f t="shared" si="64"/>
        <v>-1.577452939320656E-3</v>
      </c>
      <c r="BG108" s="35">
        <f t="shared" si="65"/>
        <v>7.3142188414276887E-3</v>
      </c>
      <c r="BH108" s="35">
        <f t="shared" si="66"/>
        <v>-9.5022135838461752E-3</v>
      </c>
      <c r="BI108" s="35">
        <f t="shared" si="67"/>
        <v>-1.9044509739906457E-2</v>
      </c>
      <c r="BJ108" s="35">
        <f t="shared" si="68"/>
        <v>5.6335426671592082E-3</v>
      </c>
      <c r="BK108" s="35">
        <f t="shared" si="69"/>
        <v>-4.6915317851281557E-4</v>
      </c>
      <c r="BL108" s="35">
        <f t="shared" si="70"/>
        <v>-3.1952174809317668E-3</v>
      </c>
      <c r="BM108" s="36"/>
      <c r="BN108" s="33"/>
      <c r="BO108" s="37"/>
    </row>
    <row r="109" spans="1:67" x14ac:dyDescent="0.25">
      <c r="A109" s="2">
        <f t="shared" si="61"/>
        <v>43977</v>
      </c>
      <c r="B109" s="2" t="b">
        <f t="shared" si="59"/>
        <v>0</v>
      </c>
      <c r="C109" s="2" t="b">
        <f t="shared" si="60"/>
        <v>0</v>
      </c>
      <c r="D109">
        <f>VLOOKUP($A109,index_level_solactive!$A:$B,2,0)</f>
        <v>91.43</v>
      </c>
      <c r="E109" s="31">
        <f t="shared" si="73"/>
        <v>-5.4389209180898401E-3</v>
      </c>
      <c r="F109" s="56">
        <f t="shared" si="74"/>
        <v>1.9510399701994086E-4</v>
      </c>
      <c r="G109" s="32">
        <f t="shared" si="75"/>
        <v>0.25215548275058097</v>
      </c>
      <c r="H109" s="33">
        <f t="shared" si="76"/>
        <v>91.177844517249426</v>
      </c>
      <c r="I109" s="31">
        <f t="shared" si="71"/>
        <v>-5.6340249151098087E-3</v>
      </c>
      <c r="K109">
        <f>IFERROR(INDEX(data_sources!$A:$K,MATCH($A109,data_sources!$A:$A,0),MATCH(K$2,data_sources!$A$1:$K$1,0)),K108)</f>
        <v>103.78</v>
      </c>
      <c r="L109">
        <f>IFERROR(INDEX(data_sources!$A:$K,MATCH($A109,data_sources!$A:$A,0),MATCH(L$2,data_sources!$A$1:$K$1,0)),L108)</f>
        <v>87.65</v>
      </c>
      <c r="M109">
        <f>IFERROR(INDEX(data_sources!$A:$K,MATCH($A109,data_sources!$A:$A,0),MATCH(M$2,data_sources!$A$1:$K$1,0)),M108)</f>
        <v>120.64</v>
      </c>
      <c r="N109">
        <f>IFERROR(INDEX(data_sources!$A:$K,MATCH($A109,data_sources!$A:$A,0),MATCH(N$2,data_sources!$A$1:$K$1,0)),N108)</f>
        <v>94.98</v>
      </c>
      <c r="O109">
        <f>IFERROR(INDEX(data_sources!$A:$K,MATCH($A109,data_sources!$A:$A,0),MATCH(O$2,data_sources!$A$1:$K$1,0)),O108)</f>
        <v>103.41</v>
      </c>
      <c r="P109">
        <f>IFERROR(INDEX(data_sources!$A:$K,MATCH($A109,data_sources!$A:$A,0),MATCH(P$2,data_sources!$A$1:$K$1,0)),P108)</f>
        <v>92.37</v>
      </c>
      <c r="Q109">
        <f>IFERROR(INDEX(data_sources!$A:$K,MATCH($A109,data_sources!$A:$A,0),MATCH(Q$2,data_sources!$A$1:$K$1,0)),Q108)</f>
        <v>89.76</v>
      </c>
      <c r="R109">
        <f>IFERROR(INDEX(data_sources!$A:$K,MATCH($A109,data_sources!$A:$A,0),MATCH(R$2,data_sources!$A$1:$K$1,0)),R108)</f>
        <v>108.11</v>
      </c>
      <c r="S109">
        <f>IFERROR(INDEX(data_sources!$A:$K,MATCH($A109,data_sources!$A:$A,0),MATCH(S$2,data_sources!$A$1:$K$1,0)),S108)</f>
        <v>85.26</v>
      </c>
      <c r="T109">
        <f>IFERROR(INDEX(data_sources!$A:$K,MATCH($A109,data_sources!$A:$A,0),MATCH(T$2,data_sources!$A$1:$K$1,0)),T108)</f>
        <v>97.35</v>
      </c>
      <c r="V109" s="34">
        <f t="shared" si="49"/>
        <v>103780</v>
      </c>
      <c r="W109" s="34">
        <f t="shared" si="50"/>
        <v>87650</v>
      </c>
      <c r="X109" s="34">
        <f t="shared" si="51"/>
        <v>120640</v>
      </c>
      <c r="Y109" s="34">
        <f t="shared" si="52"/>
        <v>94980</v>
      </c>
      <c r="Z109" s="34">
        <f t="shared" si="53"/>
        <v>103410</v>
      </c>
      <c r="AA109" s="34">
        <f t="shared" si="54"/>
        <v>92370</v>
      </c>
      <c r="AB109" s="34">
        <f t="shared" si="55"/>
        <v>89760</v>
      </c>
      <c r="AC109" s="34">
        <f t="shared" si="56"/>
        <v>108110</v>
      </c>
      <c r="AD109" s="34">
        <f t="shared" si="57"/>
        <v>85260</v>
      </c>
      <c r="AE109" s="34">
        <f t="shared" si="58"/>
        <v>97350</v>
      </c>
      <c r="AG109" s="33" cm="1">
        <f t="array" ref="AG109">IF($C109,IFERROR(_xlfn.IFS(IF($C109,RANK(V108,$V108:$AE108),0)=1,50%,OR(IF($C109,RANK(V108,$V108:$AE108),0)=2,IF($C109,RANK(V108,$V108:$AE108),0)=3),25%),0),AG108)</f>
        <v>0.25</v>
      </c>
      <c r="AH109" s="33" cm="1">
        <f t="array" ref="AH109">IF($C109,IFERROR(_xlfn.IFS(IF($C109,RANK(W108,$V108:$AE108),0)=1,50%,OR(IF($C109,RANK(W108,$V108:$AE108),0)=2,IF($C109,RANK(W108,$V108:$AE108),0)=3),25%),0),AH108)</f>
        <v>0</v>
      </c>
      <c r="AI109" s="33" cm="1">
        <f t="array" ref="AI109">IF($C109,IFERROR(_xlfn.IFS(IF($C109,RANK(X108,$V108:$AE108),0)=1,50%,OR(IF($C109,RANK(X108,$V108:$AE108),0)=2,IF($C109,RANK(X108,$V108:$AE108),0)=3),25%),0),AI108)</f>
        <v>0.25</v>
      </c>
      <c r="AJ109" s="33" cm="1">
        <f t="array" ref="AJ109">IF($C109,IFERROR(_xlfn.IFS(IF($C109,RANK(Y108,$V108:$AE108),0)=1,50%,OR(IF($C109,RANK(Y108,$V108:$AE108),0)=2,IF($C109,RANK(Y108,$V108:$AE108),0)=3),25%),0),AJ108)</f>
        <v>0</v>
      </c>
      <c r="AK109" s="33" cm="1">
        <f t="array" ref="AK109">IF($C109,IFERROR(_xlfn.IFS(IF($C109,RANK(Z108,$V108:$AE108),0)=1,50%,OR(IF($C109,RANK(Z108,$V108:$AE108),0)=2,IF($C109,RANK(Z108,$V108:$AE108),0)=3),25%),0),AK108)</f>
        <v>0</v>
      </c>
      <c r="AL109" s="33" cm="1">
        <f t="array" ref="AL109">IF($C109,IFERROR(_xlfn.IFS(IF($C109,RANK(AA108,$V108:$AE108),0)=1,50%,OR(IF($C109,RANK(AA108,$V108:$AE108),0)=2,IF($C109,RANK(AA108,$V108:$AE108),0)=3),25%),0),AL108)</f>
        <v>0</v>
      </c>
      <c r="AM109" s="33" cm="1">
        <f t="array" ref="AM109">IF($C109,IFERROR(_xlfn.IFS(IF($C109,RANK(AB108,$V108:$AE108),0)=1,50%,OR(IF($C109,RANK(AB108,$V108:$AE108),0)=2,IF($C109,RANK(AB108,$V108:$AE108),0)=3),25%),0),AM108)</f>
        <v>0</v>
      </c>
      <c r="AN109" s="33" cm="1">
        <f t="array" ref="AN109">IF($C109,IFERROR(_xlfn.IFS(IF($C109,RANK(AC108,$V108:$AE108),0)=1,50%,OR(IF($C109,RANK(AC108,$V108:$AE108),0)=2,IF($C109,RANK(AC108,$V108:$AE108),0)=3),25%),0),AN108)</f>
        <v>0.5</v>
      </c>
      <c r="AO109" s="33" cm="1">
        <f t="array" ref="AO109">IF($C109,IFERROR(_xlfn.IFS(IF($C109,RANK(AD108,$V108:$AE108),0)=1,50%,OR(IF($C109,RANK(AD108,$V108:$AE108),0)=2,IF($C109,RANK(AD108,$V108:$AE108),0)=3),25%),0),AO108)</f>
        <v>0</v>
      </c>
      <c r="AP109" s="33" cm="1">
        <f t="array" ref="AP109">IF($C109,IFERROR(_xlfn.IFS(IF($C109,RANK(AE108,$V108:$AE108),0)=1,50%,OR(IF($C109,RANK(AE108,$V108:$AE108),0)=2,IF($C109,RANK(AE108,$V108:$AE108),0)=3),25%),0),AP108)</f>
        <v>0</v>
      </c>
      <c r="AR109" s="33">
        <f t="shared" si="86"/>
        <v>0.25</v>
      </c>
      <c r="AS109" s="33">
        <f t="shared" si="77"/>
        <v>0</v>
      </c>
      <c r="AT109" s="33">
        <f t="shared" si="78"/>
        <v>0.25</v>
      </c>
      <c r="AU109" s="33">
        <f t="shared" si="79"/>
        <v>0</v>
      </c>
      <c r="AV109" s="33">
        <f t="shared" si="80"/>
        <v>0</v>
      </c>
      <c r="AW109" s="33">
        <f t="shared" si="81"/>
        <v>0</v>
      </c>
      <c r="AX109" s="33">
        <f t="shared" si="82"/>
        <v>0</v>
      </c>
      <c r="AY109" s="33">
        <f t="shared" si="83"/>
        <v>0.5</v>
      </c>
      <c r="AZ109" s="33">
        <f t="shared" si="84"/>
        <v>0</v>
      </c>
      <c r="BA109" s="33">
        <f t="shared" si="85"/>
        <v>0</v>
      </c>
      <c r="BC109" s="35">
        <f t="shared" si="72"/>
        <v>-1.2371526456033455E-2</v>
      </c>
      <c r="BD109" s="35">
        <f t="shared" si="62"/>
        <v>-6.1231432135161468E-3</v>
      </c>
      <c r="BE109" s="35">
        <f t="shared" si="63"/>
        <v>4.1618112202430613E-3</v>
      </c>
      <c r="BF109" s="35">
        <f t="shared" si="64"/>
        <v>4.2131872761741462E-4</v>
      </c>
      <c r="BG109" s="35">
        <f t="shared" si="65"/>
        <v>1.1617775196048896E-3</v>
      </c>
      <c r="BH109" s="35">
        <f t="shared" si="66"/>
        <v>6.9769977106726166E-3</v>
      </c>
      <c r="BI109" s="35">
        <f t="shared" si="67"/>
        <v>-4.215664521854845E-3</v>
      </c>
      <c r="BJ109" s="35">
        <f t="shared" si="68"/>
        <v>-7.1631922123244207E-3</v>
      </c>
      <c r="BK109" s="35">
        <f t="shared" si="69"/>
        <v>4.6937338652908167E-4</v>
      </c>
      <c r="BL109" s="35">
        <f t="shared" si="70"/>
        <v>6.6177230896493633E-3</v>
      </c>
      <c r="BM109" s="36"/>
      <c r="BN109" s="33"/>
      <c r="BO109" s="37"/>
    </row>
    <row r="110" spans="1:67" x14ac:dyDescent="0.25">
      <c r="A110" s="2">
        <f t="shared" si="61"/>
        <v>43978</v>
      </c>
      <c r="B110" s="2" t="b">
        <f t="shared" si="59"/>
        <v>0</v>
      </c>
      <c r="C110" s="2" t="b">
        <f t="shared" si="60"/>
        <v>0</v>
      </c>
      <c r="D110">
        <f>VLOOKUP($A110,index_level_solactive!$A:$B,2,0)</f>
        <v>91.69</v>
      </c>
      <c r="E110" s="31">
        <f t="shared" si="73"/>
        <v>2.8437055671004519E-3</v>
      </c>
      <c r="F110" s="56">
        <f t="shared" si="74"/>
        <v>7.8975193811947619E-5</v>
      </c>
      <c r="G110" s="32">
        <f t="shared" si="75"/>
        <v>0.26007332664275395</v>
      </c>
      <c r="H110" s="33">
        <f t="shared" si="76"/>
        <v>91.429926673357244</v>
      </c>
      <c r="I110" s="31">
        <f t="shared" si="71"/>
        <v>2.7647303732886153E-3</v>
      </c>
      <c r="K110">
        <f>IFERROR(INDEX(data_sources!$A:$K,MATCH($A110,data_sources!$A:$A,0),MATCH(K$2,data_sources!$A$1:$K$1,0)),K109)</f>
        <v>105.28</v>
      </c>
      <c r="L110">
        <f>IFERROR(INDEX(data_sources!$A:$K,MATCH($A110,data_sources!$A:$A,0),MATCH(L$2,data_sources!$A$1:$K$1,0)),L109)</f>
        <v>87.42</v>
      </c>
      <c r="M110">
        <f>IFERROR(INDEX(data_sources!$A:$K,MATCH($A110,data_sources!$A:$A,0),MATCH(M$2,data_sources!$A$1:$K$1,0)),M109)</f>
        <v>120.9</v>
      </c>
      <c r="N110">
        <f>IFERROR(INDEX(data_sources!$A:$K,MATCH($A110,data_sources!$A:$A,0),MATCH(N$2,data_sources!$A$1:$K$1,0)),N109)</f>
        <v>93.79</v>
      </c>
      <c r="O110">
        <f>IFERROR(INDEX(data_sources!$A:$K,MATCH($A110,data_sources!$A:$A,0),MATCH(O$2,data_sources!$A$1:$K$1,0)),O109)</f>
        <v>103.94</v>
      </c>
      <c r="P110">
        <f>IFERROR(INDEX(data_sources!$A:$K,MATCH($A110,data_sources!$A:$A,0),MATCH(P$2,data_sources!$A$1:$K$1,0)),P109)</f>
        <v>93.19</v>
      </c>
      <c r="Q110">
        <f>IFERROR(INDEX(data_sources!$A:$K,MATCH($A110,data_sources!$A:$A,0),MATCH(Q$2,data_sources!$A$1:$K$1,0)),Q109)</f>
        <v>89.64</v>
      </c>
      <c r="R110">
        <f>IFERROR(INDEX(data_sources!$A:$K,MATCH($A110,data_sources!$A:$A,0),MATCH(R$2,data_sources!$A$1:$K$1,0)),R109)</f>
        <v>107.81</v>
      </c>
      <c r="S110">
        <f>IFERROR(INDEX(data_sources!$A:$K,MATCH($A110,data_sources!$A:$A,0),MATCH(S$2,data_sources!$A$1:$K$1,0)),S109)</f>
        <v>86.1</v>
      </c>
      <c r="T110">
        <f>IFERROR(INDEX(data_sources!$A:$K,MATCH($A110,data_sources!$A:$A,0),MATCH(T$2,data_sources!$A$1:$K$1,0)),T109)</f>
        <v>99.09</v>
      </c>
      <c r="V110" s="34">
        <f t="shared" si="49"/>
        <v>105280</v>
      </c>
      <c r="W110" s="34">
        <f t="shared" si="50"/>
        <v>87420</v>
      </c>
      <c r="X110" s="34">
        <f t="shared" si="51"/>
        <v>120900</v>
      </c>
      <c r="Y110" s="34">
        <f t="shared" si="52"/>
        <v>93790</v>
      </c>
      <c r="Z110" s="34">
        <f t="shared" si="53"/>
        <v>103940</v>
      </c>
      <c r="AA110" s="34">
        <f t="shared" si="54"/>
        <v>93190</v>
      </c>
      <c r="AB110" s="34">
        <f t="shared" si="55"/>
        <v>89640</v>
      </c>
      <c r="AC110" s="34">
        <f t="shared" si="56"/>
        <v>107810</v>
      </c>
      <c r="AD110" s="34">
        <f t="shared" si="57"/>
        <v>86100</v>
      </c>
      <c r="AE110" s="34">
        <f t="shared" si="58"/>
        <v>99090</v>
      </c>
      <c r="AG110" s="33" cm="1">
        <f t="array" ref="AG110">IF($C110,IFERROR(_xlfn.IFS(IF($C110,RANK(V109,$V109:$AE109),0)=1,50%,OR(IF($C110,RANK(V109,$V109:$AE109),0)=2,IF($C110,RANK(V109,$V109:$AE109),0)=3),25%),0),AG109)</f>
        <v>0.25</v>
      </c>
      <c r="AH110" s="33" cm="1">
        <f t="array" ref="AH110">IF($C110,IFERROR(_xlfn.IFS(IF($C110,RANK(W109,$V109:$AE109),0)=1,50%,OR(IF($C110,RANK(W109,$V109:$AE109),0)=2,IF($C110,RANK(W109,$V109:$AE109),0)=3),25%),0),AH109)</f>
        <v>0</v>
      </c>
      <c r="AI110" s="33" cm="1">
        <f t="array" ref="AI110">IF($C110,IFERROR(_xlfn.IFS(IF($C110,RANK(X109,$V109:$AE109),0)=1,50%,OR(IF($C110,RANK(X109,$V109:$AE109),0)=2,IF($C110,RANK(X109,$V109:$AE109),0)=3),25%),0),AI109)</f>
        <v>0.25</v>
      </c>
      <c r="AJ110" s="33" cm="1">
        <f t="array" ref="AJ110">IF($C110,IFERROR(_xlfn.IFS(IF($C110,RANK(Y109,$V109:$AE109),0)=1,50%,OR(IF($C110,RANK(Y109,$V109:$AE109),0)=2,IF($C110,RANK(Y109,$V109:$AE109),0)=3),25%),0),AJ109)</f>
        <v>0</v>
      </c>
      <c r="AK110" s="33" cm="1">
        <f t="array" ref="AK110">IF($C110,IFERROR(_xlfn.IFS(IF($C110,RANK(Z109,$V109:$AE109),0)=1,50%,OR(IF($C110,RANK(Z109,$V109:$AE109),0)=2,IF($C110,RANK(Z109,$V109:$AE109),0)=3),25%),0),AK109)</f>
        <v>0</v>
      </c>
      <c r="AL110" s="33" cm="1">
        <f t="array" ref="AL110">IF($C110,IFERROR(_xlfn.IFS(IF($C110,RANK(AA109,$V109:$AE109),0)=1,50%,OR(IF($C110,RANK(AA109,$V109:$AE109),0)=2,IF($C110,RANK(AA109,$V109:$AE109),0)=3),25%),0),AL109)</f>
        <v>0</v>
      </c>
      <c r="AM110" s="33" cm="1">
        <f t="array" ref="AM110">IF($C110,IFERROR(_xlfn.IFS(IF($C110,RANK(AB109,$V109:$AE109),0)=1,50%,OR(IF($C110,RANK(AB109,$V109:$AE109),0)=2,IF($C110,RANK(AB109,$V109:$AE109),0)=3),25%),0),AM109)</f>
        <v>0</v>
      </c>
      <c r="AN110" s="33" cm="1">
        <f t="array" ref="AN110">IF($C110,IFERROR(_xlfn.IFS(IF($C110,RANK(AC109,$V109:$AE109),0)=1,50%,OR(IF($C110,RANK(AC109,$V109:$AE109),0)=2,IF($C110,RANK(AC109,$V109:$AE109),0)=3),25%),0),AN109)</f>
        <v>0.5</v>
      </c>
      <c r="AO110" s="33" cm="1">
        <f t="array" ref="AO110">IF($C110,IFERROR(_xlfn.IFS(IF($C110,RANK(AD109,$V109:$AE109),0)=1,50%,OR(IF($C110,RANK(AD109,$V109:$AE109),0)=2,IF($C110,RANK(AD109,$V109:$AE109),0)=3),25%),0),AO109)</f>
        <v>0</v>
      </c>
      <c r="AP110" s="33" cm="1">
        <f t="array" ref="AP110">IF($C110,IFERROR(_xlfn.IFS(IF($C110,RANK(AE109,$V109:$AE109),0)=1,50%,OR(IF($C110,RANK(AE109,$V109:$AE109),0)=2,IF($C110,RANK(AE109,$V109:$AE109),0)=3),25%),0),AP109)</f>
        <v>0</v>
      </c>
      <c r="AR110" s="33">
        <f t="shared" si="86"/>
        <v>0.25</v>
      </c>
      <c r="AS110" s="33">
        <f t="shared" si="77"/>
        <v>0</v>
      </c>
      <c r="AT110" s="33">
        <f t="shared" si="78"/>
        <v>0.25</v>
      </c>
      <c r="AU110" s="33">
        <f t="shared" si="79"/>
        <v>0</v>
      </c>
      <c r="AV110" s="33">
        <f t="shared" si="80"/>
        <v>0</v>
      </c>
      <c r="AW110" s="33">
        <f t="shared" si="81"/>
        <v>0</v>
      </c>
      <c r="AX110" s="33">
        <f t="shared" si="82"/>
        <v>0</v>
      </c>
      <c r="AY110" s="33">
        <f t="shared" si="83"/>
        <v>0.5</v>
      </c>
      <c r="AZ110" s="33">
        <f t="shared" si="84"/>
        <v>0</v>
      </c>
      <c r="BA110" s="33">
        <f t="shared" si="85"/>
        <v>0</v>
      </c>
      <c r="BC110" s="35">
        <f t="shared" si="72"/>
        <v>1.4453651956060964E-2</v>
      </c>
      <c r="BD110" s="35">
        <f t="shared" si="62"/>
        <v>-2.6240730176839699E-3</v>
      </c>
      <c r="BE110" s="35">
        <f t="shared" si="63"/>
        <v>2.1551724137931494E-3</v>
      </c>
      <c r="BF110" s="35">
        <f t="shared" si="64"/>
        <v>-1.252895346388716E-2</v>
      </c>
      <c r="BG110" s="35">
        <f t="shared" si="65"/>
        <v>5.125229668310638E-3</v>
      </c>
      <c r="BH110" s="35">
        <f t="shared" si="66"/>
        <v>8.877341128071814E-3</v>
      </c>
      <c r="BI110" s="35">
        <f t="shared" si="67"/>
        <v>-1.3368983957219305E-3</v>
      </c>
      <c r="BJ110" s="35">
        <f t="shared" si="68"/>
        <v>-2.7749514383498264E-3</v>
      </c>
      <c r="BK110" s="35">
        <f t="shared" si="69"/>
        <v>9.8522167487682388E-3</v>
      </c>
      <c r="BL110" s="35">
        <f t="shared" si="70"/>
        <v>1.7873651771956878E-2</v>
      </c>
      <c r="BM110" s="36"/>
      <c r="BN110" s="33"/>
      <c r="BO110" s="37"/>
    </row>
    <row r="111" spans="1:67" x14ac:dyDescent="0.25">
      <c r="A111" s="2">
        <f t="shared" si="61"/>
        <v>43979</v>
      </c>
      <c r="B111" s="2" t="b">
        <f t="shared" si="59"/>
        <v>0</v>
      </c>
      <c r="C111" s="2" t="b">
        <f t="shared" si="60"/>
        <v>0</v>
      </c>
      <c r="D111">
        <f>VLOOKUP($A111,index_level_solactive!$A:$B,2,0)</f>
        <v>91.94</v>
      </c>
      <c r="E111" s="31">
        <f t="shared" si="73"/>
        <v>2.726578689060899E-3</v>
      </c>
      <c r="F111" s="56">
        <f t="shared" si="74"/>
        <v>6.4226323218230519E-5</v>
      </c>
      <c r="G111" s="32">
        <f t="shared" si="75"/>
        <v>0.26665464505512659</v>
      </c>
      <c r="H111" s="33">
        <f t="shared" si="76"/>
        <v>91.673345354944871</v>
      </c>
      <c r="I111" s="31">
        <f t="shared" si="71"/>
        <v>2.6623523658425574E-3</v>
      </c>
      <c r="K111">
        <f>IFERROR(INDEX(data_sources!$A:$K,MATCH($A111,data_sources!$A:$A,0),MATCH(K$2,data_sources!$A$1:$K$1,0)),K110)</f>
        <v>105.53</v>
      </c>
      <c r="L111">
        <f>IFERROR(INDEX(data_sources!$A:$K,MATCH($A111,data_sources!$A:$A,0),MATCH(L$2,data_sources!$A$1:$K$1,0)),L110)</f>
        <v>86.46</v>
      </c>
      <c r="M111">
        <f>IFERROR(INDEX(data_sources!$A:$K,MATCH($A111,data_sources!$A:$A,0),MATCH(M$2,data_sources!$A$1:$K$1,0)),M110)</f>
        <v>121.25</v>
      </c>
      <c r="N111">
        <f>IFERROR(INDEX(data_sources!$A:$K,MATCH($A111,data_sources!$A:$A,0),MATCH(N$2,data_sources!$A$1:$K$1,0)),N110)</f>
        <v>93.65</v>
      </c>
      <c r="O111">
        <f>IFERROR(INDEX(data_sources!$A:$K,MATCH($A111,data_sources!$A:$A,0),MATCH(O$2,data_sources!$A$1:$K$1,0)),O110)</f>
        <v>102.78</v>
      </c>
      <c r="P111">
        <f>IFERROR(INDEX(data_sources!$A:$K,MATCH($A111,data_sources!$A:$A,0),MATCH(P$2,data_sources!$A$1:$K$1,0)),P110)</f>
        <v>92.54</v>
      </c>
      <c r="Q111">
        <f>IFERROR(INDEX(data_sources!$A:$K,MATCH($A111,data_sources!$A:$A,0),MATCH(Q$2,data_sources!$A$1:$K$1,0)),Q110)</f>
        <v>89.82</v>
      </c>
      <c r="R111">
        <f>IFERROR(INDEX(data_sources!$A:$K,MATCH($A111,data_sources!$A:$A,0),MATCH(R$2,data_sources!$A$1:$K$1,0)),R110)</f>
        <v>108.1</v>
      </c>
      <c r="S111">
        <f>IFERROR(INDEX(data_sources!$A:$K,MATCH($A111,data_sources!$A:$A,0),MATCH(S$2,data_sources!$A$1:$K$1,0)),S110)</f>
        <v>85.14</v>
      </c>
      <c r="T111">
        <f>IFERROR(INDEX(data_sources!$A:$K,MATCH($A111,data_sources!$A:$A,0),MATCH(T$2,data_sources!$A$1:$K$1,0)),T110)</f>
        <v>99.12</v>
      </c>
      <c r="V111" s="34">
        <f t="shared" si="49"/>
        <v>105530</v>
      </c>
      <c r="W111" s="34">
        <f t="shared" si="50"/>
        <v>86460</v>
      </c>
      <c r="X111" s="34">
        <f t="shared" si="51"/>
        <v>121250</v>
      </c>
      <c r="Y111" s="34">
        <f t="shared" si="52"/>
        <v>93650</v>
      </c>
      <c r="Z111" s="34">
        <f t="shared" si="53"/>
        <v>102780</v>
      </c>
      <c r="AA111" s="34">
        <f t="shared" si="54"/>
        <v>92540</v>
      </c>
      <c r="AB111" s="34">
        <f t="shared" si="55"/>
        <v>89820</v>
      </c>
      <c r="AC111" s="34">
        <f t="shared" si="56"/>
        <v>108100</v>
      </c>
      <c r="AD111" s="34">
        <f t="shared" si="57"/>
        <v>85140</v>
      </c>
      <c r="AE111" s="34">
        <f t="shared" si="58"/>
        <v>99120</v>
      </c>
      <c r="AG111" s="33" cm="1">
        <f t="array" ref="AG111">IF($C111,IFERROR(_xlfn.IFS(IF($C111,RANK(V110,$V110:$AE110),0)=1,50%,OR(IF($C111,RANK(V110,$V110:$AE110),0)=2,IF($C111,RANK(V110,$V110:$AE110),0)=3),25%),0),AG110)</f>
        <v>0.25</v>
      </c>
      <c r="AH111" s="33" cm="1">
        <f t="array" ref="AH111">IF($C111,IFERROR(_xlfn.IFS(IF($C111,RANK(W110,$V110:$AE110),0)=1,50%,OR(IF($C111,RANK(W110,$V110:$AE110),0)=2,IF($C111,RANK(W110,$V110:$AE110),0)=3),25%),0),AH110)</f>
        <v>0</v>
      </c>
      <c r="AI111" s="33" cm="1">
        <f t="array" ref="AI111">IF($C111,IFERROR(_xlfn.IFS(IF($C111,RANK(X110,$V110:$AE110),0)=1,50%,OR(IF($C111,RANK(X110,$V110:$AE110),0)=2,IF($C111,RANK(X110,$V110:$AE110),0)=3),25%),0),AI110)</f>
        <v>0.25</v>
      </c>
      <c r="AJ111" s="33" cm="1">
        <f t="array" ref="AJ111">IF($C111,IFERROR(_xlfn.IFS(IF($C111,RANK(Y110,$V110:$AE110),0)=1,50%,OR(IF($C111,RANK(Y110,$V110:$AE110),0)=2,IF($C111,RANK(Y110,$V110:$AE110),0)=3),25%),0),AJ110)</f>
        <v>0</v>
      </c>
      <c r="AK111" s="33" cm="1">
        <f t="array" ref="AK111">IF($C111,IFERROR(_xlfn.IFS(IF($C111,RANK(Z110,$V110:$AE110),0)=1,50%,OR(IF($C111,RANK(Z110,$V110:$AE110),0)=2,IF($C111,RANK(Z110,$V110:$AE110),0)=3),25%),0),AK110)</f>
        <v>0</v>
      </c>
      <c r="AL111" s="33" cm="1">
        <f t="array" ref="AL111">IF($C111,IFERROR(_xlfn.IFS(IF($C111,RANK(AA110,$V110:$AE110),0)=1,50%,OR(IF($C111,RANK(AA110,$V110:$AE110),0)=2,IF($C111,RANK(AA110,$V110:$AE110),0)=3),25%),0),AL110)</f>
        <v>0</v>
      </c>
      <c r="AM111" s="33" cm="1">
        <f t="array" ref="AM111">IF($C111,IFERROR(_xlfn.IFS(IF($C111,RANK(AB110,$V110:$AE110),0)=1,50%,OR(IF($C111,RANK(AB110,$V110:$AE110),0)=2,IF($C111,RANK(AB110,$V110:$AE110),0)=3),25%),0),AM110)</f>
        <v>0</v>
      </c>
      <c r="AN111" s="33" cm="1">
        <f t="array" ref="AN111">IF($C111,IFERROR(_xlfn.IFS(IF($C111,RANK(AC110,$V110:$AE110),0)=1,50%,OR(IF($C111,RANK(AC110,$V110:$AE110),0)=2,IF($C111,RANK(AC110,$V110:$AE110),0)=3),25%),0),AN110)</f>
        <v>0.5</v>
      </c>
      <c r="AO111" s="33" cm="1">
        <f t="array" ref="AO111">IF($C111,IFERROR(_xlfn.IFS(IF($C111,RANK(AD110,$V110:$AE110),0)=1,50%,OR(IF($C111,RANK(AD110,$V110:$AE110),0)=2,IF($C111,RANK(AD110,$V110:$AE110),0)=3),25%),0),AO110)</f>
        <v>0</v>
      </c>
      <c r="AP111" s="33" cm="1">
        <f t="array" ref="AP111">IF($C111,IFERROR(_xlfn.IFS(IF($C111,RANK(AE110,$V110:$AE110),0)=1,50%,OR(IF($C111,RANK(AE110,$V110:$AE110),0)=2,IF($C111,RANK(AE110,$V110:$AE110),0)=3),25%),0),AP110)</f>
        <v>0</v>
      </c>
      <c r="AR111" s="33">
        <f t="shared" si="86"/>
        <v>0.25</v>
      </c>
      <c r="AS111" s="33">
        <f t="shared" si="77"/>
        <v>0</v>
      </c>
      <c r="AT111" s="33">
        <f t="shared" si="78"/>
        <v>0.25</v>
      </c>
      <c r="AU111" s="33">
        <f t="shared" si="79"/>
        <v>0</v>
      </c>
      <c r="AV111" s="33">
        <f t="shared" si="80"/>
        <v>0</v>
      </c>
      <c r="AW111" s="33">
        <f t="shared" si="81"/>
        <v>0</v>
      </c>
      <c r="AX111" s="33">
        <f t="shared" si="82"/>
        <v>0</v>
      </c>
      <c r="AY111" s="33">
        <f t="shared" si="83"/>
        <v>0.5</v>
      </c>
      <c r="AZ111" s="33">
        <f t="shared" si="84"/>
        <v>0</v>
      </c>
      <c r="BA111" s="33">
        <f t="shared" si="85"/>
        <v>0</v>
      </c>
      <c r="BC111" s="35">
        <f t="shared" si="72"/>
        <v>2.3746200607903667E-3</v>
      </c>
      <c r="BD111" s="35">
        <f t="shared" si="62"/>
        <v>-1.0981468771448233E-2</v>
      </c>
      <c r="BE111" s="35">
        <f t="shared" si="63"/>
        <v>2.8949545078575945E-3</v>
      </c>
      <c r="BF111" s="35">
        <f t="shared" si="64"/>
        <v>-1.4926964495148853E-3</v>
      </c>
      <c r="BG111" s="35">
        <f t="shared" si="65"/>
        <v>-1.1160284779680563E-2</v>
      </c>
      <c r="BH111" s="35">
        <f t="shared" si="66"/>
        <v>-6.9749973173086621E-3</v>
      </c>
      <c r="BI111" s="35">
        <f t="shared" si="67"/>
        <v>2.0080321285140812E-3</v>
      </c>
      <c r="BJ111" s="35">
        <f t="shared" si="68"/>
        <v>2.6899174473611343E-3</v>
      </c>
      <c r="BK111" s="35">
        <f t="shared" si="69"/>
        <v>-1.1149825783972056E-2</v>
      </c>
      <c r="BL111" s="35">
        <f t="shared" si="70"/>
        <v>3.0275507114740918E-4</v>
      </c>
      <c r="BM111" s="36"/>
      <c r="BN111" s="33"/>
      <c r="BO111" s="37"/>
    </row>
    <row r="112" spans="1:67" x14ac:dyDescent="0.25">
      <c r="A112" s="38">
        <f t="shared" si="61"/>
        <v>43980</v>
      </c>
      <c r="B112" s="38" t="b">
        <f t="shared" si="59"/>
        <v>1</v>
      </c>
      <c r="C112" s="38" t="b">
        <f t="shared" si="60"/>
        <v>0</v>
      </c>
      <c r="D112" s="39">
        <f>VLOOKUP($A112,index_level_solactive!$A:$B,2,0)</f>
        <v>92.43</v>
      </c>
      <c r="E112" s="40">
        <f t="shared" si="73"/>
        <v>5.3295627583207494E-3</v>
      </c>
      <c r="F112" s="57">
        <f t="shared" si="74"/>
        <v>2.1860574054155535E-4</v>
      </c>
      <c r="G112" s="41">
        <f t="shared" si="75"/>
        <v>0.2881161172699791</v>
      </c>
      <c r="H112" s="42">
        <f t="shared" si="76"/>
        <v>92.141883882730028</v>
      </c>
      <c r="I112" s="40">
        <f t="shared" si="71"/>
        <v>5.1109570177791663E-3</v>
      </c>
      <c r="J112" s="39"/>
      <c r="K112" s="39">
        <f>IFERROR(INDEX(data_sources!$A:$K,MATCH($A112,data_sources!$A:$A,0),MATCH(K$2,data_sources!$A$1:$K$1,0)),K111)</f>
        <v>105.11</v>
      </c>
      <c r="L112" s="39">
        <f>IFERROR(INDEX(data_sources!$A:$K,MATCH($A112,data_sources!$A:$A,0),MATCH(L$2,data_sources!$A$1:$K$1,0)),L111)</f>
        <v>87.24</v>
      </c>
      <c r="M112" s="39">
        <f>IFERROR(INDEX(data_sources!$A:$K,MATCH($A112,data_sources!$A:$A,0),MATCH(M$2,data_sources!$A$1:$K$1,0)),M111)</f>
        <v>123</v>
      </c>
      <c r="N112" s="39">
        <f>IFERROR(INDEX(data_sources!$A:$K,MATCH($A112,data_sources!$A:$A,0),MATCH(N$2,data_sources!$A$1:$K$1,0)),N111)</f>
        <v>93.89</v>
      </c>
      <c r="O112" s="39">
        <f>IFERROR(INDEX(data_sources!$A:$K,MATCH($A112,data_sources!$A:$A,0),MATCH(O$2,data_sources!$A$1:$K$1,0)),O111)</f>
        <v>100.72</v>
      </c>
      <c r="P112" s="39">
        <f>IFERROR(INDEX(data_sources!$A:$K,MATCH($A112,data_sources!$A:$A,0),MATCH(P$2,data_sources!$A$1:$K$1,0)),P111)</f>
        <v>93.87</v>
      </c>
      <c r="Q112" s="39">
        <f>IFERROR(INDEX(data_sources!$A:$K,MATCH($A112,data_sources!$A:$A,0),MATCH(Q$2,data_sources!$A$1:$K$1,0)),Q111)</f>
        <v>91.16</v>
      </c>
      <c r="R112" s="39">
        <f>IFERROR(INDEX(data_sources!$A:$K,MATCH($A112,data_sources!$A:$A,0),MATCH(R$2,data_sources!$A$1:$K$1,0)),R111)</f>
        <v>108.64</v>
      </c>
      <c r="S112" s="39">
        <f>IFERROR(INDEX(data_sources!$A:$K,MATCH($A112,data_sources!$A:$A,0),MATCH(S$2,data_sources!$A$1:$K$1,0)),S111)</f>
        <v>85.01</v>
      </c>
      <c r="T112" s="39">
        <f>IFERROR(INDEX(data_sources!$A:$K,MATCH($A112,data_sources!$A:$A,0),MATCH(T$2,data_sources!$A$1:$K$1,0)),T111)</f>
        <v>100.12</v>
      </c>
      <c r="U112" s="39"/>
      <c r="V112" s="43">
        <f t="shared" si="49"/>
        <v>105110</v>
      </c>
      <c r="W112" s="43">
        <f t="shared" si="50"/>
        <v>87240</v>
      </c>
      <c r="X112" s="43">
        <f t="shared" si="51"/>
        <v>123000</v>
      </c>
      <c r="Y112" s="43">
        <f t="shared" si="52"/>
        <v>93890</v>
      </c>
      <c r="Z112" s="43">
        <f t="shared" si="53"/>
        <v>100720</v>
      </c>
      <c r="AA112" s="43">
        <f t="shared" si="54"/>
        <v>93870</v>
      </c>
      <c r="AB112" s="43">
        <f t="shared" si="55"/>
        <v>91160</v>
      </c>
      <c r="AC112" s="43">
        <f t="shared" si="56"/>
        <v>108640</v>
      </c>
      <c r="AD112" s="43">
        <f t="shared" si="57"/>
        <v>85010</v>
      </c>
      <c r="AE112" s="43">
        <f t="shared" si="58"/>
        <v>100120</v>
      </c>
      <c r="AF112" s="39"/>
      <c r="AG112" s="42" cm="1">
        <f t="array" ref="AG112">IF($C112,IFERROR(_xlfn.IFS(IF($C112,RANK(V111,$V111:$AE111),0)=1,50%,OR(IF($C112,RANK(V111,$V111:$AE111),0)=2,IF($C112,RANK(V111,$V111:$AE111),0)=3),25%),0),AG111)</f>
        <v>0.25</v>
      </c>
      <c r="AH112" s="42" cm="1">
        <f t="array" ref="AH112">IF($C112,IFERROR(_xlfn.IFS(IF($C112,RANK(W111,$V111:$AE111),0)=1,50%,OR(IF($C112,RANK(W111,$V111:$AE111),0)=2,IF($C112,RANK(W111,$V111:$AE111),0)=3),25%),0),AH111)</f>
        <v>0</v>
      </c>
      <c r="AI112" s="42" cm="1">
        <f t="array" ref="AI112">IF($C112,IFERROR(_xlfn.IFS(IF($C112,RANK(X111,$V111:$AE111),0)=1,50%,OR(IF($C112,RANK(X111,$V111:$AE111),0)=2,IF($C112,RANK(X111,$V111:$AE111),0)=3),25%),0),AI111)</f>
        <v>0.25</v>
      </c>
      <c r="AJ112" s="42" cm="1">
        <f t="array" ref="AJ112">IF($C112,IFERROR(_xlfn.IFS(IF($C112,RANK(Y111,$V111:$AE111),0)=1,50%,OR(IF($C112,RANK(Y111,$V111:$AE111),0)=2,IF($C112,RANK(Y111,$V111:$AE111),0)=3),25%),0),AJ111)</f>
        <v>0</v>
      </c>
      <c r="AK112" s="42" cm="1">
        <f t="array" ref="AK112">IF($C112,IFERROR(_xlfn.IFS(IF($C112,RANK(Z111,$V111:$AE111),0)=1,50%,OR(IF($C112,RANK(Z111,$V111:$AE111),0)=2,IF($C112,RANK(Z111,$V111:$AE111),0)=3),25%),0),AK111)</f>
        <v>0</v>
      </c>
      <c r="AL112" s="42" cm="1">
        <f t="array" ref="AL112">IF($C112,IFERROR(_xlfn.IFS(IF($C112,RANK(AA111,$V111:$AE111),0)=1,50%,OR(IF($C112,RANK(AA111,$V111:$AE111),0)=2,IF($C112,RANK(AA111,$V111:$AE111),0)=3),25%),0),AL111)</f>
        <v>0</v>
      </c>
      <c r="AM112" s="42" cm="1">
        <f t="array" ref="AM112">IF($C112,IFERROR(_xlfn.IFS(IF($C112,RANK(AB111,$V111:$AE111),0)=1,50%,OR(IF($C112,RANK(AB111,$V111:$AE111),0)=2,IF($C112,RANK(AB111,$V111:$AE111),0)=3),25%),0),AM111)</f>
        <v>0</v>
      </c>
      <c r="AN112" s="42" cm="1">
        <f t="array" ref="AN112">IF($C112,IFERROR(_xlfn.IFS(IF($C112,RANK(AC111,$V111:$AE111),0)=1,50%,OR(IF($C112,RANK(AC111,$V111:$AE111),0)=2,IF($C112,RANK(AC111,$V111:$AE111),0)=3),25%),0),AN111)</f>
        <v>0.5</v>
      </c>
      <c r="AO112" s="42" cm="1">
        <f t="array" ref="AO112">IF($C112,IFERROR(_xlfn.IFS(IF($C112,RANK(AD111,$V111:$AE111),0)=1,50%,OR(IF($C112,RANK(AD111,$V111:$AE111),0)=2,IF($C112,RANK(AD111,$V111:$AE111),0)=3),25%),0),AO111)</f>
        <v>0</v>
      </c>
      <c r="AP112" s="42" cm="1">
        <f t="array" ref="AP112">IF($C112,IFERROR(_xlfn.IFS(IF($C112,RANK(AE111,$V111:$AE111),0)=1,50%,OR(IF($C112,RANK(AE111,$V111:$AE111),0)=2,IF($C112,RANK(AE111,$V111:$AE111),0)=3),25%),0),AP111)</f>
        <v>0</v>
      </c>
      <c r="AQ112" s="39"/>
      <c r="AR112" s="33">
        <f t="shared" si="86"/>
        <v>0.25</v>
      </c>
      <c r="AS112" s="33">
        <f t="shared" si="77"/>
        <v>0</v>
      </c>
      <c r="AT112" s="33">
        <f t="shared" si="78"/>
        <v>0.25</v>
      </c>
      <c r="AU112" s="33">
        <f t="shared" si="79"/>
        <v>0</v>
      </c>
      <c r="AV112" s="33">
        <f t="shared" si="80"/>
        <v>0</v>
      </c>
      <c r="AW112" s="33">
        <f t="shared" si="81"/>
        <v>0</v>
      </c>
      <c r="AX112" s="33">
        <f t="shared" si="82"/>
        <v>0</v>
      </c>
      <c r="AY112" s="33">
        <f t="shared" si="83"/>
        <v>0.5</v>
      </c>
      <c r="AZ112" s="33">
        <f t="shared" si="84"/>
        <v>0</v>
      </c>
      <c r="BA112" s="33">
        <f t="shared" si="85"/>
        <v>0</v>
      </c>
      <c r="BB112" s="39"/>
      <c r="BC112" s="44">
        <f t="shared" si="72"/>
        <v>-3.9799109258030763E-3</v>
      </c>
      <c r="BD112" s="44">
        <f t="shared" si="62"/>
        <v>9.0215128383066556E-3</v>
      </c>
      <c r="BE112" s="44">
        <f t="shared" si="63"/>
        <v>1.4432989690721598E-2</v>
      </c>
      <c r="BF112" s="44">
        <f t="shared" si="64"/>
        <v>2.5627335824880415E-3</v>
      </c>
      <c r="BG112" s="44">
        <f t="shared" si="65"/>
        <v>-2.0042809885191692E-2</v>
      </c>
      <c r="BH112" s="44">
        <f t="shared" si="66"/>
        <v>1.437216338880476E-2</v>
      </c>
      <c r="BI112" s="44">
        <f t="shared" si="67"/>
        <v>1.4918726341571986E-2</v>
      </c>
      <c r="BJ112" s="44">
        <f t="shared" si="68"/>
        <v>4.9953746530990717E-3</v>
      </c>
      <c r="BK112" s="44">
        <f t="shared" si="69"/>
        <v>-1.5268968757340406E-3</v>
      </c>
      <c r="BL112" s="44">
        <f t="shared" si="70"/>
        <v>1.0088781275221947E-2</v>
      </c>
      <c r="BM112" s="36"/>
      <c r="BN112" s="33"/>
      <c r="BO112" s="37"/>
    </row>
    <row r="113" spans="1:67" x14ac:dyDescent="0.25">
      <c r="A113" s="47">
        <f t="shared" si="61"/>
        <v>43983</v>
      </c>
      <c r="B113" s="47" t="b">
        <f t="shared" si="59"/>
        <v>0</v>
      </c>
      <c r="C113" s="47" t="b">
        <f t="shared" si="60"/>
        <v>1</v>
      </c>
      <c r="D113" s="5">
        <f>VLOOKUP($A113,index_level_solactive!$A:$B,2,0)</f>
        <v>92.51</v>
      </c>
      <c r="E113" s="48">
        <f t="shared" si="73"/>
        <v>8.6551985286154043E-4</v>
      </c>
      <c r="F113" s="59">
        <f t="shared" si="74"/>
        <v>-3.4795171848234219E-6</v>
      </c>
      <c r="G113" s="55">
        <f t="shared" si="75"/>
        <v>0.288044878221001</v>
      </c>
      <c r="H113" s="50">
        <f t="shared" si="76"/>
        <v>92.221955121779004</v>
      </c>
      <c r="I113" s="48">
        <f t="shared" si="71"/>
        <v>8.6899937004636385E-4</v>
      </c>
      <c r="J113" s="5"/>
      <c r="K113" s="5">
        <f>IFERROR(INDEX(data_sources!$A:$K,MATCH($A113,data_sources!$A:$A,0),MATCH(K$2,data_sources!$A$1:$K$1,0)),K112)</f>
        <v>105.7</v>
      </c>
      <c r="L113" s="5">
        <f>IFERROR(INDEX(data_sources!$A:$K,MATCH($A113,data_sources!$A:$A,0),MATCH(L$2,data_sources!$A$1:$K$1,0)),L112)</f>
        <v>86.18</v>
      </c>
      <c r="M113" s="5">
        <f>IFERROR(INDEX(data_sources!$A:$K,MATCH($A113,data_sources!$A:$A,0),MATCH(M$2,data_sources!$A$1:$K$1,0)),M112)</f>
        <v>123.19</v>
      </c>
      <c r="N113" s="5">
        <f>IFERROR(INDEX(data_sources!$A:$K,MATCH($A113,data_sources!$A:$A,0),MATCH(N$2,data_sources!$A$1:$K$1,0)),N112)</f>
        <v>94.1</v>
      </c>
      <c r="O113" s="5">
        <f>IFERROR(INDEX(data_sources!$A:$K,MATCH($A113,data_sources!$A:$A,0),MATCH(O$2,data_sources!$A$1:$K$1,0)),O112)</f>
        <v>101.94</v>
      </c>
      <c r="P113" s="5">
        <f>IFERROR(INDEX(data_sources!$A:$K,MATCH($A113,data_sources!$A:$A,0),MATCH(P$2,data_sources!$A$1:$K$1,0)),P112)</f>
        <v>91.6</v>
      </c>
      <c r="Q113" s="5">
        <f>IFERROR(INDEX(data_sources!$A:$K,MATCH($A113,data_sources!$A:$A,0),MATCH(Q$2,data_sources!$A$1:$K$1,0)),Q112)</f>
        <v>92.57</v>
      </c>
      <c r="R113" s="5">
        <f>IFERROR(INDEX(data_sources!$A:$K,MATCH($A113,data_sources!$A:$A,0),MATCH(R$2,data_sources!$A$1:$K$1,0)),R112)</f>
        <v>108.44</v>
      </c>
      <c r="S113" s="5">
        <f>IFERROR(INDEX(data_sources!$A:$K,MATCH($A113,data_sources!$A:$A,0),MATCH(S$2,data_sources!$A$1:$K$1,0)),S112)</f>
        <v>85.74</v>
      </c>
      <c r="T113" s="5">
        <f>IFERROR(INDEX(data_sources!$A:$K,MATCH($A113,data_sources!$A:$A,0),MATCH(T$2,data_sources!$A$1:$K$1,0)),T112)</f>
        <v>101.77</v>
      </c>
      <c r="U113" s="5"/>
      <c r="V113" s="51">
        <f t="shared" si="49"/>
        <v>105700</v>
      </c>
      <c r="W113" s="51">
        <f t="shared" si="50"/>
        <v>86180</v>
      </c>
      <c r="X113" s="51">
        <f t="shared" si="51"/>
        <v>123190</v>
      </c>
      <c r="Y113" s="51">
        <f t="shared" si="52"/>
        <v>94100</v>
      </c>
      <c r="Z113" s="51">
        <f t="shared" si="53"/>
        <v>101940</v>
      </c>
      <c r="AA113" s="51">
        <f t="shared" si="54"/>
        <v>91600</v>
      </c>
      <c r="AB113" s="51">
        <f t="shared" si="55"/>
        <v>92570</v>
      </c>
      <c r="AC113" s="51">
        <f t="shared" si="56"/>
        <v>108440</v>
      </c>
      <c r="AD113" s="51">
        <f t="shared" si="57"/>
        <v>85740</v>
      </c>
      <c r="AE113" s="51">
        <f t="shared" si="58"/>
        <v>101770</v>
      </c>
      <c r="AF113" s="5"/>
      <c r="AG113" s="50" cm="1">
        <f t="array" ref="AG113">IF($C113,IFERROR(_xlfn.IFS(IF($C113,RANK(V112,$V112:$AE112),0)=1,50%,OR(IF($C113,RANK(V112,$V112:$AE112),0)=2,IF($C113,RANK(V112,$V112:$AE112),0)=3),25%),0),AG112)</f>
        <v>0.25</v>
      </c>
      <c r="AH113" s="50" cm="1">
        <f t="array" ref="AH113">IF($C113,IFERROR(_xlfn.IFS(IF($C113,RANK(W112,$V112:$AE112),0)=1,50%,OR(IF($C113,RANK(W112,$V112:$AE112),0)=2,IF($C113,RANK(W112,$V112:$AE112),0)=3),25%),0),AH112)</f>
        <v>0</v>
      </c>
      <c r="AI113" s="50" cm="1">
        <f t="array" ref="AI113">IF($C113,IFERROR(_xlfn.IFS(IF($C113,RANK(X112,$V112:$AE112),0)=1,50%,OR(IF($C113,RANK(X112,$V112:$AE112),0)=2,IF($C113,RANK(X112,$V112:$AE112),0)=3),25%),0),AI112)</f>
        <v>0.5</v>
      </c>
      <c r="AJ113" s="50" cm="1">
        <f t="array" ref="AJ113">IF($C113,IFERROR(_xlfn.IFS(IF($C113,RANK(Y112,$V112:$AE112),0)=1,50%,OR(IF($C113,RANK(Y112,$V112:$AE112),0)=2,IF($C113,RANK(Y112,$V112:$AE112),0)=3),25%),0),AJ112)</f>
        <v>0</v>
      </c>
      <c r="AK113" s="50" cm="1">
        <f t="array" ref="AK113">IF($C113,IFERROR(_xlfn.IFS(IF($C113,RANK(Z112,$V112:$AE112),0)=1,50%,OR(IF($C113,RANK(Z112,$V112:$AE112),0)=2,IF($C113,RANK(Z112,$V112:$AE112),0)=3),25%),0),AK112)</f>
        <v>0</v>
      </c>
      <c r="AL113" s="50" cm="1">
        <f t="array" ref="AL113">IF($C113,IFERROR(_xlfn.IFS(IF($C113,RANK(AA112,$V112:$AE112),0)=1,50%,OR(IF($C113,RANK(AA112,$V112:$AE112),0)=2,IF($C113,RANK(AA112,$V112:$AE112),0)=3),25%),0),AL112)</f>
        <v>0</v>
      </c>
      <c r="AM113" s="50" cm="1">
        <f t="array" ref="AM113">IF($C113,IFERROR(_xlfn.IFS(IF($C113,RANK(AB112,$V112:$AE112),0)=1,50%,OR(IF($C113,RANK(AB112,$V112:$AE112),0)=2,IF($C113,RANK(AB112,$V112:$AE112),0)=3),25%),0),AM112)</f>
        <v>0</v>
      </c>
      <c r="AN113" s="50" cm="1">
        <f t="array" ref="AN113">IF($C113,IFERROR(_xlfn.IFS(IF($C113,RANK(AC112,$V112:$AE112),0)=1,50%,OR(IF($C113,RANK(AC112,$V112:$AE112),0)=2,IF($C113,RANK(AC112,$V112:$AE112),0)=3),25%),0),AN112)</f>
        <v>0.25</v>
      </c>
      <c r="AO113" s="50" cm="1">
        <f t="array" ref="AO113">IF($C113,IFERROR(_xlfn.IFS(IF($C113,RANK(AD112,$V112:$AE112),0)=1,50%,OR(IF($C113,RANK(AD112,$V112:$AE112),0)=2,IF($C113,RANK(AD112,$V112:$AE112),0)=3),25%),0),AO112)</f>
        <v>0</v>
      </c>
      <c r="AP113" s="50" cm="1">
        <f t="array" ref="AP113">IF($C113,IFERROR(_xlfn.IFS(IF($C113,RANK(AE112,$V112:$AE112),0)=1,50%,OR(IF($C113,RANK(AE112,$V112:$AE112),0)=2,IF($C113,RANK(AE112,$V112:$AE112),0)=3),25%),0),AP112)</f>
        <v>0</v>
      </c>
      <c r="AQ113" s="5"/>
      <c r="AR113" s="33">
        <f t="shared" si="86"/>
        <v>0.25</v>
      </c>
      <c r="AS113" s="33">
        <f t="shared" si="77"/>
        <v>0</v>
      </c>
      <c r="AT113" s="33">
        <f t="shared" si="78"/>
        <v>0.25</v>
      </c>
      <c r="AU113" s="33">
        <f t="shared" si="79"/>
        <v>0</v>
      </c>
      <c r="AV113" s="33">
        <f t="shared" si="80"/>
        <v>0</v>
      </c>
      <c r="AW113" s="33">
        <f t="shared" si="81"/>
        <v>0</v>
      </c>
      <c r="AX113" s="33">
        <f t="shared" si="82"/>
        <v>0</v>
      </c>
      <c r="AY113" s="33">
        <f t="shared" si="83"/>
        <v>0.5</v>
      </c>
      <c r="AZ113" s="33">
        <f t="shared" si="84"/>
        <v>0</v>
      </c>
      <c r="BA113" s="33">
        <f t="shared" si="85"/>
        <v>0</v>
      </c>
      <c r="BB113" s="5"/>
      <c r="BC113" s="52">
        <f t="shared" si="72"/>
        <v>5.6131671582151377E-3</v>
      </c>
      <c r="BD113" s="52">
        <f t="shared" si="62"/>
        <v>-1.2150389729481792E-2</v>
      </c>
      <c r="BE113" s="52">
        <f t="shared" si="63"/>
        <v>1.5447154471543989E-3</v>
      </c>
      <c r="BF113" s="52">
        <f t="shared" si="64"/>
        <v>2.2366599211842697E-3</v>
      </c>
      <c r="BG113" s="52">
        <f t="shared" si="65"/>
        <v>1.211278792692605E-2</v>
      </c>
      <c r="BH113" s="52">
        <f t="shared" si="66"/>
        <v>-2.4182379887077943E-2</v>
      </c>
      <c r="BI113" s="52">
        <f t="shared" si="67"/>
        <v>1.5467310223782338E-2</v>
      </c>
      <c r="BJ113" s="52">
        <f t="shared" si="68"/>
        <v>-1.8409425625920406E-3</v>
      </c>
      <c r="BK113" s="52">
        <f t="shared" si="69"/>
        <v>8.5872250323490995E-3</v>
      </c>
      <c r="BL113" s="52">
        <f t="shared" si="70"/>
        <v>1.6480223731522026E-2</v>
      </c>
      <c r="BM113" s="36"/>
      <c r="BN113" s="33"/>
      <c r="BO113" s="37"/>
    </row>
    <row r="114" spans="1:67" x14ac:dyDescent="0.25">
      <c r="A114" s="2">
        <f t="shared" si="61"/>
        <v>43984</v>
      </c>
      <c r="B114" s="2" t="b">
        <f t="shared" si="59"/>
        <v>0</v>
      </c>
      <c r="C114" s="2" t="b">
        <f t="shared" si="60"/>
        <v>0</v>
      </c>
      <c r="D114">
        <f>VLOOKUP($A114,index_level_solactive!$A:$B,2,0)</f>
        <v>92.15</v>
      </c>
      <c r="E114" s="31">
        <f t="shared" si="73"/>
        <v>-3.8914711923034861E-3</v>
      </c>
      <c r="F114" s="56">
        <f t="shared" si="74"/>
        <v>4.1986170813412826E-6</v>
      </c>
      <c r="G114" s="32">
        <f t="shared" si="75"/>
        <v>0.28731116455135464</v>
      </c>
      <c r="H114" s="33">
        <f t="shared" si="76"/>
        <v>91.862688835448651</v>
      </c>
      <c r="I114" s="31">
        <f t="shared" si="71"/>
        <v>-3.8956698093847164E-3</v>
      </c>
      <c r="K114">
        <f>IFERROR(INDEX(data_sources!$A:$K,MATCH($A114,data_sources!$A:$A,0),MATCH(K$2,data_sources!$A$1:$K$1,0)),K113)</f>
        <v>106.94</v>
      </c>
      <c r="L114">
        <f>IFERROR(INDEX(data_sources!$A:$K,MATCH($A114,data_sources!$A:$A,0),MATCH(L$2,data_sources!$A$1:$K$1,0)),L113)</f>
        <v>87.88</v>
      </c>
      <c r="M114">
        <f>IFERROR(INDEX(data_sources!$A:$K,MATCH($A114,data_sources!$A:$A,0),MATCH(M$2,data_sources!$A$1:$K$1,0)),M113)</f>
        <v>121.82</v>
      </c>
      <c r="N114">
        <f>IFERROR(INDEX(data_sources!$A:$K,MATCH($A114,data_sources!$A:$A,0),MATCH(N$2,data_sources!$A$1:$K$1,0)),N113)</f>
        <v>93.01</v>
      </c>
      <c r="O114">
        <f>IFERROR(INDEX(data_sources!$A:$K,MATCH($A114,data_sources!$A:$A,0),MATCH(O$2,data_sources!$A$1:$K$1,0)),O113)</f>
        <v>101.88</v>
      </c>
      <c r="P114">
        <f>IFERROR(INDEX(data_sources!$A:$K,MATCH($A114,data_sources!$A:$A,0),MATCH(P$2,data_sources!$A$1:$K$1,0)),P113)</f>
        <v>90</v>
      </c>
      <c r="Q114">
        <f>IFERROR(INDEX(data_sources!$A:$K,MATCH($A114,data_sources!$A:$A,0),MATCH(Q$2,data_sources!$A$1:$K$1,0)),Q113)</f>
        <v>92.66</v>
      </c>
      <c r="R114">
        <f>IFERROR(INDEX(data_sources!$A:$K,MATCH($A114,data_sources!$A:$A,0),MATCH(R$2,data_sources!$A$1:$K$1,0)),R113)</f>
        <v>107.89</v>
      </c>
      <c r="S114">
        <f>IFERROR(INDEX(data_sources!$A:$K,MATCH($A114,data_sources!$A:$A,0),MATCH(S$2,data_sources!$A$1:$K$1,0)),S113)</f>
        <v>84.85</v>
      </c>
      <c r="T114">
        <f>IFERROR(INDEX(data_sources!$A:$K,MATCH($A114,data_sources!$A:$A,0),MATCH(T$2,data_sources!$A$1:$K$1,0)),T113)</f>
        <v>101.58</v>
      </c>
      <c r="V114" s="34">
        <f t="shared" si="49"/>
        <v>106940</v>
      </c>
      <c r="W114" s="34">
        <f t="shared" si="50"/>
        <v>87880</v>
      </c>
      <c r="X114" s="34">
        <f t="shared" si="51"/>
        <v>121820</v>
      </c>
      <c r="Y114" s="34">
        <f t="shared" si="52"/>
        <v>93010</v>
      </c>
      <c r="Z114" s="34">
        <f t="shared" si="53"/>
        <v>101880</v>
      </c>
      <c r="AA114" s="34">
        <f t="shared" si="54"/>
        <v>90000</v>
      </c>
      <c r="AB114" s="34">
        <f t="shared" si="55"/>
        <v>92660</v>
      </c>
      <c r="AC114" s="34">
        <f t="shared" si="56"/>
        <v>107890</v>
      </c>
      <c r="AD114" s="34">
        <f t="shared" si="57"/>
        <v>84850</v>
      </c>
      <c r="AE114" s="34">
        <f t="shared" si="58"/>
        <v>101580</v>
      </c>
      <c r="AG114" s="33" cm="1">
        <f t="array" ref="AG114">IF($C114,IFERROR(_xlfn.IFS(IF($C114,RANK(V113,$V113:$AE113),0)=1,50%,OR(IF($C114,RANK(V113,$V113:$AE113),0)=2,IF($C114,RANK(V113,$V113:$AE113),0)=3),25%),0),AG113)</f>
        <v>0.25</v>
      </c>
      <c r="AH114" s="33" cm="1">
        <f t="array" ref="AH114">IF($C114,IFERROR(_xlfn.IFS(IF($C114,RANK(W113,$V113:$AE113),0)=1,50%,OR(IF($C114,RANK(W113,$V113:$AE113),0)=2,IF($C114,RANK(W113,$V113:$AE113),0)=3),25%),0),AH113)</f>
        <v>0</v>
      </c>
      <c r="AI114" s="33" cm="1">
        <f t="array" ref="AI114">IF($C114,IFERROR(_xlfn.IFS(IF($C114,RANK(X113,$V113:$AE113),0)=1,50%,OR(IF($C114,RANK(X113,$V113:$AE113),0)=2,IF($C114,RANK(X113,$V113:$AE113),0)=3),25%),0),AI113)</f>
        <v>0.5</v>
      </c>
      <c r="AJ114" s="33" cm="1">
        <f t="array" ref="AJ114">IF($C114,IFERROR(_xlfn.IFS(IF($C114,RANK(Y113,$V113:$AE113),0)=1,50%,OR(IF($C114,RANK(Y113,$V113:$AE113),0)=2,IF($C114,RANK(Y113,$V113:$AE113),0)=3),25%),0),AJ113)</f>
        <v>0</v>
      </c>
      <c r="AK114" s="33" cm="1">
        <f t="array" ref="AK114">IF($C114,IFERROR(_xlfn.IFS(IF($C114,RANK(Z113,$V113:$AE113),0)=1,50%,OR(IF($C114,RANK(Z113,$V113:$AE113),0)=2,IF($C114,RANK(Z113,$V113:$AE113),0)=3),25%),0),AK113)</f>
        <v>0</v>
      </c>
      <c r="AL114" s="33" cm="1">
        <f t="array" ref="AL114">IF($C114,IFERROR(_xlfn.IFS(IF($C114,RANK(AA113,$V113:$AE113),0)=1,50%,OR(IF($C114,RANK(AA113,$V113:$AE113),0)=2,IF($C114,RANK(AA113,$V113:$AE113),0)=3),25%),0),AL113)</f>
        <v>0</v>
      </c>
      <c r="AM114" s="33" cm="1">
        <f t="array" ref="AM114">IF($C114,IFERROR(_xlfn.IFS(IF($C114,RANK(AB113,$V113:$AE113),0)=1,50%,OR(IF($C114,RANK(AB113,$V113:$AE113),0)=2,IF($C114,RANK(AB113,$V113:$AE113),0)=3),25%),0),AM113)</f>
        <v>0</v>
      </c>
      <c r="AN114" s="33" cm="1">
        <f t="array" ref="AN114">IF($C114,IFERROR(_xlfn.IFS(IF($C114,RANK(AC113,$V113:$AE113),0)=1,50%,OR(IF($C114,RANK(AC113,$V113:$AE113),0)=2,IF($C114,RANK(AC113,$V113:$AE113),0)=3),25%),0),AN113)</f>
        <v>0.25</v>
      </c>
      <c r="AO114" s="33" cm="1">
        <f t="array" ref="AO114">IF($C114,IFERROR(_xlfn.IFS(IF($C114,RANK(AD113,$V113:$AE113),0)=1,50%,OR(IF($C114,RANK(AD113,$V113:$AE113),0)=2,IF($C114,RANK(AD113,$V113:$AE113),0)=3),25%),0),AO113)</f>
        <v>0</v>
      </c>
      <c r="AP114" s="33" cm="1">
        <f t="array" ref="AP114">IF($C114,IFERROR(_xlfn.IFS(IF($C114,RANK(AE113,$V113:$AE113),0)=1,50%,OR(IF($C114,RANK(AE113,$V113:$AE113),0)=2,IF($C114,RANK(AE113,$V113:$AE113),0)=3),25%),0),AP113)</f>
        <v>0</v>
      </c>
      <c r="AR114" s="33">
        <f t="shared" si="86"/>
        <v>0.25</v>
      </c>
      <c r="AS114" s="33">
        <f t="shared" si="77"/>
        <v>0</v>
      </c>
      <c r="AT114" s="33">
        <f t="shared" si="78"/>
        <v>0.5</v>
      </c>
      <c r="AU114" s="33">
        <f t="shared" si="79"/>
        <v>0</v>
      </c>
      <c r="AV114" s="33">
        <f t="shared" si="80"/>
        <v>0</v>
      </c>
      <c r="AW114" s="33">
        <f t="shared" si="81"/>
        <v>0</v>
      </c>
      <c r="AX114" s="33">
        <f t="shared" si="82"/>
        <v>0</v>
      </c>
      <c r="AY114" s="33">
        <f t="shared" si="83"/>
        <v>0.25</v>
      </c>
      <c r="AZ114" s="33">
        <f t="shared" si="84"/>
        <v>0</v>
      </c>
      <c r="BA114" s="33">
        <f t="shared" si="85"/>
        <v>0</v>
      </c>
      <c r="BC114" s="35">
        <f t="shared" si="72"/>
        <v>1.1731315042573298E-2</v>
      </c>
      <c r="BD114" s="35">
        <f t="shared" si="62"/>
        <v>1.9726154560222753E-2</v>
      </c>
      <c r="BE114" s="35">
        <f t="shared" si="63"/>
        <v>-1.1121032551343446E-2</v>
      </c>
      <c r="BF114" s="35">
        <f t="shared" si="64"/>
        <v>-1.1583421891604551E-2</v>
      </c>
      <c r="BG114" s="35">
        <f t="shared" si="65"/>
        <v>-5.8858151854035423E-4</v>
      </c>
      <c r="BH114" s="35">
        <f t="shared" si="66"/>
        <v>-1.7467248908296873E-2</v>
      </c>
      <c r="BI114" s="35">
        <f t="shared" si="67"/>
        <v>9.7223722588313244E-4</v>
      </c>
      <c r="BJ114" s="35">
        <f t="shared" si="68"/>
        <v>-5.0719291774252717E-3</v>
      </c>
      <c r="BK114" s="35">
        <f t="shared" si="69"/>
        <v>-1.0380219267553059E-2</v>
      </c>
      <c r="BL114" s="35">
        <f t="shared" si="70"/>
        <v>-1.8669548983000217E-3</v>
      </c>
      <c r="BM114" s="36"/>
      <c r="BN114" s="33"/>
      <c r="BO114" s="37"/>
    </row>
    <row r="115" spans="1:67" x14ac:dyDescent="0.25">
      <c r="A115" s="2">
        <f t="shared" si="61"/>
        <v>43985</v>
      </c>
      <c r="B115" s="2" t="b">
        <f t="shared" si="59"/>
        <v>0</v>
      </c>
      <c r="C115" s="2" t="b">
        <f t="shared" si="60"/>
        <v>0</v>
      </c>
      <c r="D115">
        <f>VLOOKUP($A115,index_level_solactive!$A:$B,2,0)</f>
        <v>92.52</v>
      </c>
      <c r="E115" s="31">
        <f t="shared" si="73"/>
        <v>4.0151926207270261E-3</v>
      </c>
      <c r="F115" s="56">
        <f t="shared" si="74"/>
        <v>1.1296185550069282E-4</v>
      </c>
      <c r="G115" s="32">
        <f t="shared" si="75"/>
        <v>0.29884175400124491</v>
      </c>
      <c r="H115" s="33">
        <f t="shared" si="76"/>
        <v>92.221158245998751</v>
      </c>
      <c r="I115" s="31">
        <f t="shared" si="71"/>
        <v>3.9022307652262778E-3</v>
      </c>
      <c r="K115">
        <f>IFERROR(INDEX(data_sources!$A:$K,MATCH($A115,data_sources!$A:$A,0),MATCH(K$2,data_sources!$A$1:$K$1,0)),K114)</f>
        <v>108.39</v>
      </c>
      <c r="L115">
        <f>IFERROR(INDEX(data_sources!$A:$K,MATCH($A115,data_sources!$A:$A,0),MATCH(L$2,data_sources!$A$1:$K$1,0)),L114)</f>
        <v>88.14</v>
      </c>
      <c r="M115">
        <f>IFERROR(INDEX(data_sources!$A:$K,MATCH($A115,data_sources!$A:$A,0),MATCH(M$2,data_sources!$A$1:$K$1,0)),M114)</f>
        <v>121.64</v>
      </c>
      <c r="N115">
        <f>IFERROR(INDEX(data_sources!$A:$K,MATCH($A115,data_sources!$A:$A,0),MATCH(N$2,data_sources!$A$1:$K$1,0)),N114)</f>
        <v>92.45</v>
      </c>
      <c r="O115">
        <f>IFERROR(INDEX(data_sources!$A:$K,MATCH($A115,data_sources!$A:$A,0),MATCH(O$2,data_sources!$A$1:$K$1,0)),O114)</f>
        <v>103.63</v>
      </c>
      <c r="P115">
        <f>IFERROR(INDEX(data_sources!$A:$K,MATCH($A115,data_sources!$A:$A,0),MATCH(P$2,data_sources!$A$1:$K$1,0)),P114)</f>
        <v>89.49</v>
      </c>
      <c r="Q115">
        <f>IFERROR(INDEX(data_sources!$A:$K,MATCH($A115,data_sources!$A:$A,0),MATCH(Q$2,data_sources!$A$1:$K$1,0)),Q114)</f>
        <v>92.65</v>
      </c>
      <c r="R115">
        <f>IFERROR(INDEX(data_sources!$A:$K,MATCH($A115,data_sources!$A:$A,0),MATCH(R$2,data_sources!$A$1:$K$1,0)),R114)</f>
        <v>108.43</v>
      </c>
      <c r="S115">
        <f>IFERROR(INDEX(data_sources!$A:$K,MATCH($A115,data_sources!$A:$A,0),MATCH(S$2,data_sources!$A$1:$K$1,0)),S114)</f>
        <v>86.56</v>
      </c>
      <c r="T115">
        <f>IFERROR(INDEX(data_sources!$A:$K,MATCH($A115,data_sources!$A:$A,0),MATCH(T$2,data_sources!$A$1:$K$1,0)),T114)</f>
        <v>101.58</v>
      </c>
      <c r="V115" s="34">
        <f t="shared" si="49"/>
        <v>108390</v>
      </c>
      <c r="W115" s="34">
        <f t="shared" si="50"/>
        <v>88140</v>
      </c>
      <c r="X115" s="34">
        <f t="shared" si="51"/>
        <v>121640</v>
      </c>
      <c r="Y115" s="34">
        <f t="shared" si="52"/>
        <v>92450</v>
      </c>
      <c r="Z115" s="34">
        <f t="shared" si="53"/>
        <v>103630</v>
      </c>
      <c r="AA115" s="34">
        <f t="shared" si="54"/>
        <v>89490</v>
      </c>
      <c r="AB115" s="34">
        <f t="shared" si="55"/>
        <v>92650</v>
      </c>
      <c r="AC115" s="34">
        <f t="shared" si="56"/>
        <v>108430</v>
      </c>
      <c r="AD115" s="34">
        <f t="shared" si="57"/>
        <v>86560</v>
      </c>
      <c r="AE115" s="34">
        <f t="shared" si="58"/>
        <v>101580</v>
      </c>
      <c r="AG115" s="33" cm="1">
        <f t="array" ref="AG115">IF($C115,IFERROR(_xlfn.IFS(IF($C115,RANK(V114,$V114:$AE114),0)=1,50%,OR(IF($C115,RANK(V114,$V114:$AE114),0)=2,IF($C115,RANK(V114,$V114:$AE114),0)=3),25%),0),AG114)</f>
        <v>0.25</v>
      </c>
      <c r="AH115" s="33" cm="1">
        <f t="array" ref="AH115">IF($C115,IFERROR(_xlfn.IFS(IF($C115,RANK(W114,$V114:$AE114),0)=1,50%,OR(IF($C115,RANK(W114,$V114:$AE114),0)=2,IF($C115,RANK(W114,$V114:$AE114),0)=3),25%),0),AH114)</f>
        <v>0</v>
      </c>
      <c r="AI115" s="33" cm="1">
        <f t="array" ref="AI115">IF($C115,IFERROR(_xlfn.IFS(IF($C115,RANK(X114,$V114:$AE114),0)=1,50%,OR(IF($C115,RANK(X114,$V114:$AE114),0)=2,IF($C115,RANK(X114,$V114:$AE114),0)=3),25%),0),AI114)</f>
        <v>0.5</v>
      </c>
      <c r="AJ115" s="33" cm="1">
        <f t="array" ref="AJ115">IF($C115,IFERROR(_xlfn.IFS(IF($C115,RANK(Y114,$V114:$AE114),0)=1,50%,OR(IF($C115,RANK(Y114,$V114:$AE114),0)=2,IF($C115,RANK(Y114,$V114:$AE114),0)=3),25%),0),AJ114)</f>
        <v>0</v>
      </c>
      <c r="AK115" s="33" cm="1">
        <f t="array" ref="AK115">IF($C115,IFERROR(_xlfn.IFS(IF($C115,RANK(Z114,$V114:$AE114),0)=1,50%,OR(IF($C115,RANK(Z114,$V114:$AE114),0)=2,IF($C115,RANK(Z114,$V114:$AE114),0)=3),25%),0),AK114)</f>
        <v>0</v>
      </c>
      <c r="AL115" s="33" cm="1">
        <f t="array" ref="AL115">IF($C115,IFERROR(_xlfn.IFS(IF($C115,RANK(AA114,$V114:$AE114),0)=1,50%,OR(IF($C115,RANK(AA114,$V114:$AE114),0)=2,IF($C115,RANK(AA114,$V114:$AE114),0)=3),25%),0),AL114)</f>
        <v>0</v>
      </c>
      <c r="AM115" s="33" cm="1">
        <f t="array" ref="AM115">IF($C115,IFERROR(_xlfn.IFS(IF($C115,RANK(AB114,$V114:$AE114),0)=1,50%,OR(IF($C115,RANK(AB114,$V114:$AE114),0)=2,IF($C115,RANK(AB114,$V114:$AE114),0)=3),25%),0),AM114)</f>
        <v>0</v>
      </c>
      <c r="AN115" s="33" cm="1">
        <f t="array" ref="AN115">IF($C115,IFERROR(_xlfn.IFS(IF($C115,RANK(AC114,$V114:$AE114),0)=1,50%,OR(IF($C115,RANK(AC114,$V114:$AE114),0)=2,IF($C115,RANK(AC114,$V114:$AE114),0)=3),25%),0),AN114)</f>
        <v>0.25</v>
      </c>
      <c r="AO115" s="33" cm="1">
        <f t="array" ref="AO115">IF($C115,IFERROR(_xlfn.IFS(IF($C115,RANK(AD114,$V114:$AE114),0)=1,50%,OR(IF($C115,RANK(AD114,$V114:$AE114),0)=2,IF($C115,RANK(AD114,$V114:$AE114),0)=3),25%),0),AO114)</f>
        <v>0</v>
      </c>
      <c r="AP115" s="33" cm="1">
        <f t="array" ref="AP115">IF($C115,IFERROR(_xlfn.IFS(IF($C115,RANK(AE114,$V114:$AE114),0)=1,50%,OR(IF($C115,RANK(AE114,$V114:$AE114),0)=2,IF($C115,RANK(AE114,$V114:$AE114),0)=3),25%),0),AP114)</f>
        <v>0</v>
      </c>
      <c r="AR115" s="33">
        <f t="shared" si="86"/>
        <v>0.25</v>
      </c>
      <c r="AS115" s="33">
        <f t="shared" si="77"/>
        <v>0</v>
      </c>
      <c r="AT115" s="33">
        <f t="shared" si="78"/>
        <v>0.5</v>
      </c>
      <c r="AU115" s="33">
        <f t="shared" si="79"/>
        <v>0</v>
      </c>
      <c r="AV115" s="33">
        <f t="shared" si="80"/>
        <v>0</v>
      </c>
      <c r="AW115" s="33">
        <f t="shared" si="81"/>
        <v>0</v>
      </c>
      <c r="AX115" s="33">
        <f t="shared" si="82"/>
        <v>0</v>
      </c>
      <c r="AY115" s="33">
        <f t="shared" si="83"/>
        <v>0.25</v>
      </c>
      <c r="AZ115" s="33">
        <f t="shared" si="84"/>
        <v>0</v>
      </c>
      <c r="BA115" s="33">
        <f t="shared" si="85"/>
        <v>0</v>
      </c>
      <c r="BC115" s="35">
        <f t="shared" si="72"/>
        <v>1.3559005049560424E-2</v>
      </c>
      <c r="BD115" s="35">
        <f t="shared" si="62"/>
        <v>2.9585798816569309E-3</v>
      </c>
      <c r="BE115" s="35">
        <f t="shared" si="63"/>
        <v>-1.4775898867180892E-3</v>
      </c>
      <c r="BF115" s="35">
        <f t="shared" si="64"/>
        <v>-6.02085797226104E-3</v>
      </c>
      <c r="BG115" s="35">
        <f t="shared" si="65"/>
        <v>1.7177071063996907E-2</v>
      </c>
      <c r="BH115" s="35">
        <f t="shared" si="66"/>
        <v>-5.6666666666667087E-3</v>
      </c>
      <c r="BI115" s="35">
        <f t="shared" si="67"/>
        <v>-1.079214331964895E-4</v>
      </c>
      <c r="BJ115" s="35">
        <f t="shared" si="68"/>
        <v>5.0050977847808653E-3</v>
      </c>
      <c r="BK115" s="35">
        <f t="shared" si="69"/>
        <v>2.015321154979377E-2</v>
      </c>
      <c r="BL115" s="35">
        <f t="shared" si="70"/>
        <v>0</v>
      </c>
      <c r="BM115" s="36"/>
      <c r="BN115" s="33"/>
      <c r="BO115" s="37"/>
    </row>
    <row r="116" spans="1:67" x14ac:dyDescent="0.25">
      <c r="A116" s="2">
        <f t="shared" si="61"/>
        <v>43986</v>
      </c>
      <c r="B116" s="2" t="b">
        <f t="shared" si="59"/>
        <v>0</v>
      </c>
      <c r="C116" s="2" t="b">
        <f t="shared" si="60"/>
        <v>0</v>
      </c>
      <c r="D116">
        <f>VLOOKUP($A116,index_level_solactive!$A:$B,2,0)</f>
        <v>91.33</v>
      </c>
      <c r="E116" s="31">
        <f t="shared" si="73"/>
        <v>-1.286208387375698E-2</v>
      </c>
      <c r="F116" s="56">
        <f t="shared" si="74"/>
        <v>1.1655457848969153E-4</v>
      </c>
      <c r="G116" s="32">
        <f t="shared" si="75"/>
        <v>0.30574682452349577</v>
      </c>
      <c r="H116" s="33">
        <f t="shared" si="76"/>
        <v>91.024253175476503</v>
      </c>
      <c r="I116" s="31">
        <f t="shared" si="71"/>
        <v>-1.2978638452246671E-2</v>
      </c>
      <c r="K116">
        <f>IFERROR(INDEX(data_sources!$A:$K,MATCH($A116,data_sources!$A:$A,0),MATCH(K$2,data_sources!$A$1:$K$1,0)),K115)</f>
        <v>108.61</v>
      </c>
      <c r="L116">
        <f>IFERROR(INDEX(data_sources!$A:$K,MATCH($A116,data_sources!$A:$A,0),MATCH(L$2,data_sources!$A$1:$K$1,0)),L115)</f>
        <v>87.2</v>
      </c>
      <c r="M116">
        <f>IFERROR(INDEX(data_sources!$A:$K,MATCH($A116,data_sources!$A:$A,0),MATCH(M$2,data_sources!$A$1:$K$1,0)),M115)</f>
        <v>119.15</v>
      </c>
      <c r="N116">
        <f>IFERROR(INDEX(data_sources!$A:$K,MATCH($A116,data_sources!$A:$A,0),MATCH(N$2,data_sources!$A$1:$K$1,0)),N115)</f>
        <v>90.98</v>
      </c>
      <c r="O116">
        <f>IFERROR(INDEX(data_sources!$A:$K,MATCH($A116,data_sources!$A:$A,0),MATCH(O$2,data_sources!$A$1:$K$1,0)),O115)</f>
        <v>103.2</v>
      </c>
      <c r="P116">
        <f>IFERROR(INDEX(data_sources!$A:$K,MATCH($A116,data_sources!$A:$A,0),MATCH(P$2,data_sources!$A$1:$K$1,0)),P115)</f>
        <v>90.56</v>
      </c>
      <c r="Q116">
        <f>IFERROR(INDEX(data_sources!$A:$K,MATCH($A116,data_sources!$A:$A,0),MATCH(Q$2,data_sources!$A$1:$K$1,0)),Q115)</f>
        <v>91.93</v>
      </c>
      <c r="R116">
        <f>IFERROR(INDEX(data_sources!$A:$K,MATCH($A116,data_sources!$A:$A,0),MATCH(R$2,data_sources!$A$1:$K$1,0)),R115)</f>
        <v>107.02</v>
      </c>
      <c r="S116">
        <f>IFERROR(INDEX(data_sources!$A:$K,MATCH($A116,data_sources!$A:$A,0),MATCH(S$2,data_sources!$A$1:$K$1,0)),S115)</f>
        <v>85.44</v>
      </c>
      <c r="T116">
        <f>IFERROR(INDEX(data_sources!$A:$K,MATCH($A116,data_sources!$A:$A,0),MATCH(T$2,data_sources!$A$1:$K$1,0)),T115)</f>
        <v>101.46</v>
      </c>
      <c r="V116" s="34">
        <f t="shared" si="49"/>
        <v>108610</v>
      </c>
      <c r="W116" s="34">
        <f t="shared" si="50"/>
        <v>87200</v>
      </c>
      <c r="X116" s="34">
        <f t="shared" si="51"/>
        <v>119150</v>
      </c>
      <c r="Y116" s="34">
        <f t="shared" si="52"/>
        <v>90980</v>
      </c>
      <c r="Z116" s="34">
        <f t="shared" si="53"/>
        <v>103200</v>
      </c>
      <c r="AA116" s="34">
        <f t="shared" si="54"/>
        <v>90560</v>
      </c>
      <c r="AB116" s="34">
        <f t="shared" si="55"/>
        <v>91930</v>
      </c>
      <c r="AC116" s="34">
        <f t="shared" si="56"/>
        <v>107020</v>
      </c>
      <c r="AD116" s="34">
        <f t="shared" si="57"/>
        <v>85440</v>
      </c>
      <c r="AE116" s="34">
        <f t="shared" si="58"/>
        <v>101460</v>
      </c>
      <c r="AG116" s="33" cm="1">
        <f t="array" ref="AG116">IF($C116,IFERROR(_xlfn.IFS(IF($C116,RANK(V115,$V115:$AE115),0)=1,50%,OR(IF($C116,RANK(V115,$V115:$AE115),0)=2,IF($C116,RANK(V115,$V115:$AE115),0)=3),25%),0),AG115)</f>
        <v>0.25</v>
      </c>
      <c r="AH116" s="33" cm="1">
        <f t="array" ref="AH116">IF($C116,IFERROR(_xlfn.IFS(IF($C116,RANK(W115,$V115:$AE115),0)=1,50%,OR(IF($C116,RANK(W115,$V115:$AE115),0)=2,IF($C116,RANK(W115,$V115:$AE115),0)=3),25%),0),AH115)</f>
        <v>0</v>
      </c>
      <c r="AI116" s="33" cm="1">
        <f t="array" ref="AI116">IF($C116,IFERROR(_xlfn.IFS(IF($C116,RANK(X115,$V115:$AE115),0)=1,50%,OR(IF($C116,RANK(X115,$V115:$AE115),0)=2,IF($C116,RANK(X115,$V115:$AE115),0)=3),25%),0),AI115)</f>
        <v>0.5</v>
      </c>
      <c r="AJ116" s="33" cm="1">
        <f t="array" ref="AJ116">IF($C116,IFERROR(_xlfn.IFS(IF($C116,RANK(Y115,$V115:$AE115),0)=1,50%,OR(IF($C116,RANK(Y115,$V115:$AE115),0)=2,IF($C116,RANK(Y115,$V115:$AE115),0)=3),25%),0),AJ115)</f>
        <v>0</v>
      </c>
      <c r="AK116" s="33" cm="1">
        <f t="array" ref="AK116">IF($C116,IFERROR(_xlfn.IFS(IF($C116,RANK(Z115,$V115:$AE115),0)=1,50%,OR(IF($C116,RANK(Z115,$V115:$AE115),0)=2,IF($C116,RANK(Z115,$V115:$AE115),0)=3),25%),0),AK115)</f>
        <v>0</v>
      </c>
      <c r="AL116" s="33" cm="1">
        <f t="array" ref="AL116">IF($C116,IFERROR(_xlfn.IFS(IF($C116,RANK(AA115,$V115:$AE115),0)=1,50%,OR(IF($C116,RANK(AA115,$V115:$AE115),0)=2,IF($C116,RANK(AA115,$V115:$AE115),0)=3),25%),0),AL115)</f>
        <v>0</v>
      </c>
      <c r="AM116" s="33" cm="1">
        <f t="array" ref="AM116">IF($C116,IFERROR(_xlfn.IFS(IF($C116,RANK(AB115,$V115:$AE115),0)=1,50%,OR(IF($C116,RANK(AB115,$V115:$AE115),0)=2,IF($C116,RANK(AB115,$V115:$AE115),0)=3),25%),0),AM115)</f>
        <v>0</v>
      </c>
      <c r="AN116" s="33" cm="1">
        <f t="array" ref="AN116">IF($C116,IFERROR(_xlfn.IFS(IF($C116,RANK(AC115,$V115:$AE115),0)=1,50%,OR(IF($C116,RANK(AC115,$V115:$AE115),0)=2,IF($C116,RANK(AC115,$V115:$AE115),0)=3),25%),0),AN115)</f>
        <v>0.25</v>
      </c>
      <c r="AO116" s="33" cm="1">
        <f t="array" ref="AO116">IF($C116,IFERROR(_xlfn.IFS(IF($C116,RANK(AD115,$V115:$AE115),0)=1,50%,OR(IF($C116,RANK(AD115,$V115:$AE115),0)=2,IF($C116,RANK(AD115,$V115:$AE115),0)=3),25%),0),AO115)</f>
        <v>0</v>
      </c>
      <c r="AP116" s="33" cm="1">
        <f t="array" ref="AP116">IF($C116,IFERROR(_xlfn.IFS(IF($C116,RANK(AE115,$V115:$AE115),0)=1,50%,OR(IF($C116,RANK(AE115,$V115:$AE115),0)=2,IF($C116,RANK(AE115,$V115:$AE115),0)=3),25%),0),AP115)</f>
        <v>0</v>
      </c>
      <c r="AR116" s="33">
        <f t="shared" si="86"/>
        <v>0.25</v>
      </c>
      <c r="AS116" s="33">
        <f t="shared" si="77"/>
        <v>0</v>
      </c>
      <c r="AT116" s="33">
        <f t="shared" si="78"/>
        <v>0.5</v>
      </c>
      <c r="AU116" s="33">
        <f t="shared" si="79"/>
        <v>0</v>
      </c>
      <c r="AV116" s="33">
        <f t="shared" si="80"/>
        <v>0</v>
      </c>
      <c r="AW116" s="33">
        <f t="shared" si="81"/>
        <v>0</v>
      </c>
      <c r="AX116" s="33">
        <f t="shared" si="82"/>
        <v>0</v>
      </c>
      <c r="AY116" s="33">
        <f t="shared" si="83"/>
        <v>0.25</v>
      </c>
      <c r="AZ116" s="33">
        <f t="shared" si="84"/>
        <v>0</v>
      </c>
      <c r="BA116" s="33">
        <f t="shared" si="85"/>
        <v>0</v>
      </c>
      <c r="BC116" s="35">
        <f t="shared" si="72"/>
        <v>2.0297075375956819E-3</v>
      </c>
      <c r="BD116" s="35">
        <f t="shared" si="62"/>
        <v>-1.066485137281592E-2</v>
      </c>
      <c r="BE116" s="35">
        <f t="shared" si="63"/>
        <v>-2.0470240052614219E-2</v>
      </c>
      <c r="BF116" s="35">
        <f t="shared" si="64"/>
        <v>-1.5900486749594323E-2</v>
      </c>
      <c r="BG116" s="35">
        <f t="shared" si="65"/>
        <v>-4.1493775933608701E-3</v>
      </c>
      <c r="BH116" s="35">
        <f t="shared" si="66"/>
        <v>1.1956643200357719E-2</v>
      </c>
      <c r="BI116" s="35">
        <f t="shared" si="67"/>
        <v>-7.7711818672423494E-3</v>
      </c>
      <c r="BJ116" s="35">
        <f t="shared" si="68"/>
        <v>-1.3003781241353929E-2</v>
      </c>
      <c r="BK116" s="35">
        <f t="shared" si="69"/>
        <v>-1.2939001848428888E-2</v>
      </c>
      <c r="BL116" s="35">
        <f t="shared" si="70"/>
        <v>-1.1813349084466296E-3</v>
      </c>
      <c r="BM116" s="36"/>
      <c r="BN116" s="33"/>
      <c r="BO116" s="37"/>
    </row>
    <row r="117" spans="1:67" x14ac:dyDescent="0.25">
      <c r="A117" s="2">
        <f t="shared" si="61"/>
        <v>43987</v>
      </c>
      <c r="B117" s="2" t="b">
        <f t="shared" si="59"/>
        <v>0</v>
      </c>
      <c r="C117" s="2" t="b">
        <f t="shared" si="60"/>
        <v>0</v>
      </c>
      <c r="D117">
        <f>VLOOKUP($A117,index_level_solactive!$A:$B,2,0)</f>
        <v>91.16</v>
      </c>
      <c r="E117" s="31">
        <f t="shared" si="73"/>
        <v>-1.8613818022555906E-3</v>
      </c>
      <c r="F117" s="56">
        <f t="shared" si="74"/>
        <v>-3.167608265797206E-6</v>
      </c>
      <c r="G117" s="32">
        <f t="shared" si="75"/>
        <v>0.30488938377148145</v>
      </c>
      <c r="H117" s="33">
        <f t="shared" si="76"/>
        <v>90.855110616228515</v>
      </c>
      <c r="I117" s="31">
        <f t="shared" si="71"/>
        <v>-1.8582141939897934E-3</v>
      </c>
      <c r="K117">
        <f>IFERROR(INDEX(data_sources!$A:$K,MATCH($A117,data_sources!$A:$A,0),MATCH(K$2,data_sources!$A$1:$K$1,0)),K116)</f>
        <v>108.86</v>
      </c>
      <c r="L117">
        <f>IFERROR(INDEX(data_sources!$A:$K,MATCH($A117,data_sources!$A:$A,0),MATCH(L$2,data_sources!$A$1:$K$1,0)),L116)</f>
        <v>87.12</v>
      </c>
      <c r="M117">
        <f>IFERROR(INDEX(data_sources!$A:$K,MATCH($A117,data_sources!$A:$A,0),MATCH(M$2,data_sources!$A$1:$K$1,0)),M116)</f>
        <v>119.65</v>
      </c>
      <c r="N117">
        <f>IFERROR(INDEX(data_sources!$A:$K,MATCH($A117,data_sources!$A:$A,0),MATCH(N$2,data_sources!$A$1:$K$1,0)),N116)</f>
        <v>90.29</v>
      </c>
      <c r="O117">
        <f>IFERROR(INDEX(data_sources!$A:$K,MATCH($A117,data_sources!$A:$A,0),MATCH(O$2,data_sources!$A$1:$K$1,0)),O116)</f>
        <v>102.53</v>
      </c>
      <c r="P117">
        <f>IFERROR(INDEX(data_sources!$A:$K,MATCH($A117,data_sources!$A:$A,0),MATCH(P$2,data_sources!$A$1:$K$1,0)),P116)</f>
        <v>90.12</v>
      </c>
      <c r="Q117">
        <f>IFERROR(INDEX(data_sources!$A:$K,MATCH($A117,data_sources!$A:$A,0),MATCH(Q$2,data_sources!$A$1:$K$1,0)),Q116)</f>
        <v>94.58</v>
      </c>
      <c r="R117">
        <f>IFERROR(INDEX(data_sources!$A:$K,MATCH($A117,data_sources!$A:$A,0),MATCH(R$2,data_sources!$A$1:$K$1,0)),R116)</f>
        <v>105.08</v>
      </c>
      <c r="S117">
        <f>IFERROR(INDEX(data_sources!$A:$K,MATCH($A117,data_sources!$A:$A,0),MATCH(S$2,data_sources!$A$1:$K$1,0)),S116)</f>
        <v>86.13</v>
      </c>
      <c r="T117">
        <f>IFERROR(INDEX(data_sources!$A:$K,MATCH($A117,data_sources!$A:$A,0),MATCH(T$2,data_sources!$A$1:$K$1,0)),T116)</f>
        <v>100.68</v>
      </c>
      <c r="V117" s="34">
        <f t="shared" si="49"/>
        <v>108860</v>
      </c>
      <c r="W117" s="34">
        <f t="shared" si="50"/>
        <v>87120</v>
      </c>
      <c r="X117" s="34">
        <f t="shared" si="51"/>
        <v>119650</v>
      </c>
      <c r="Y117" s="34">
        <f t="shared" si="52"/>
        <v>90290</v>
      </c>
      <c r="Z117" s="34">
        <f t="shared" si="53"/>
        <v>102530</v>
      </c>
      <c r="AA117" s="34">
        <f t="shared" si="54"/>
        <v>90120</v>
      </c>
      <c r="AB117" s="34">
        <f t="shared" si="55"/>
        <v>94580</v>
      </c>
      <c r="AC117" s="34">
        <f t="shared" si="56"/>
        <v>105080</v>
      </c>
      <c r="AD117" s="34">
        <f t="shared" si="57"/>
        <v>86130</v>
      </c>
      <c r="AE117" s="34">
        <f t="shared" si="58"/>
        <v>100680</v>
      </c>
      <c r="AG117" s="33" cm="1">
        <f t="array" ref="AG117">IF($C117,IFERROR(_xlfn.IFS(IF($C117,RANK(V116,$V116:$AE116),0)=1,50%,OR(IF($C117,RANK(V116,$V116:$AE116),0)=2,IF($C117,RANK(V116,$V116:$AE116),0)=3),25%),0),AG116)</f>
        <v>0.25</v>
      </c>
      <c r="AH117" s="33" cm="1">
        <f t="array" ref="AH117">IF($C117,IFERROR(_xlfn.IFS(IF($C117,RANK(W116,$V116:$AE116),0)=1,50%,OR(IF($C117,RANK(W116,$V116:$AE116),0)=2,IF($C117,RANK(W116,$V116:$AE116),0)=3),25%),0),AH116)</f>
        <v>0</v>
      </c>
      <c r="AI117" s="33" cm="1">
        <f t="array" ref="AI117">IF($C117,IFERROR(_xlfn.IFS(IF($C117,RANK(X116,$V116:$AE116),0)=1,50%,OR(IF($C117,RANK(X116,$V116:$AE116),0)=2,IF($C117,RANK(X116,$V116:$AE116),0)=3),25%),0),AI116)</f>
        <v>0.5</v>
      </c>
      <c r="AJ117" s="33" cm="1">
        <f t="array" ref="AJ117">IF($C117,IFERROR(_xlfn.IFS(IF($C117,RANK(Y116,$V116:$AE116),0)=1,50%,OR(IF($C117,RANK(Y116,$V116:$AE116),0)=2,IF($C117,RANK(Y116,$V116:$AE116),0)=3),25%),0),AJ116)</f>
        <v>0</v>
      </c>
      <c r="AK117" s="33" cm="1">
        <f t="array" ref="AK117">IF($C117,IFERROR(_xlfn.IFS(IF($C117,RANK(Z116,$V116:$AE116),0)=1,50%,OR(IF($C117,RANK(Z116,$V116:$AE116),0)=2,IF($C117,RANK(Z116,$V116:$AE116),0)=3),25%),0),AK116)</f>
        <v>0</v>
      </c>
      <c r="AL117" s="33" cm="1">
        <f t="array" ref="AL117">IF($C117,IFERROR(_xlfn.IFS(IF($C117,RANK(AA116,$V116:$AE116),0)=1,50%,OR(IF($C117,RANK(AA116,$V116:$AE116),0)=2,IF($C117,RANK(AA116,$V116:$AE116),0)=3),25%),0),AL116)</f>
        <v>0</v>
      </c>
      <c r="AM117" s="33" cm="1">
        <f t="array" ref="AM117">IF($C117,IFERROR(_xlfn.IFS(IF($C117,RANK(AB116,$V116:$AE116),0)=1,50%,OR(IF($C117,RANK(AB116,$V116:$AE116),0)=2,IF($C117,RANK(AB116,$V116:$AE116),0)=3),25%),0),AM116)</f>
        <v>0</v>
      </c>
      <c r="AN117" s="33" cm="1">
        <f t="array" ref="AN117">IF($C117,IFERROR(_xlfn.IFS(IF($C117,RANK(AC116,$V116:$AE116),0)=1,50%,OR(IF($C117,RANK(AC116,$V116:$AE116),0)=2,IF($C117,RANK(AC116,$V116:$AE116),0)=3),25%),0),AN116)</f>
        <v>0.25</v>
      </c>
      <c r="AO117" s="33" cm="1">
        <f t="array" ref="AO117">IF($C117,IFERROR(_xlfn.IFS(IF($C117,RANK(AD116,$V116:$AE116),0)=1,50%,OR(IF($C117,RANK(AD116,$V116:$AE116),0)=2,IF($C117,RANK(AD116,$V116:$AE116),0)=3),25%),0),AO116)</f>
        <v>0</v>
      </c>
      <c r="AP117" s="33" cm="1">
        <f t="array" ref="AP117">IF($C117,IFERROR(_xlfn.IFS(IF($C117,RANK(AE116,$V116:$AE116),0)=1,50%,OR(IF($C117,RANK(AE116,$V116:$AE116),0)=2,IF($C117,RANK(AE116,$V116:$AE116),0)=3),25%),0),AP116)</f>
        <v>0</v>
      </c>
      <c r="AR117" s="33">
        <f t="shared" si="86"/>
        <v>0.25</v>
      </c>
      <c r="AS117" s="33">
        <f t="shared" si="77"/>
        <v>0</v>
      </c>
      <c r="AT117" s="33">
        <f t="shared" si="78"/>
        <v>0.5</v>
      </c>
      <c r="AU117" s="33">
        <f t="shared" si="79"/>
        <v>0</v>
      </c>
      <c r="AV117" s="33">
        <f t="shared" si="80"/>
        <v>0</v>
      </c>
      <c r="AW117" s="33">
        <f t="shared" si="81"/>
        <v>0</v>
      </c>
      <c r="AX117" s="33">
        <f t="shared" si="82"/>
        <v>0</v>
      </c>
      <c r="AY117" s="33">
        <f t="shared" si="83"/>
        <v>0.25</v>
      </c>
      <c r="AZ117" s="33">
        <f t="shared" si="84"/>
        <v>0</v>
      </c>
      <c r="BA117" s="33">
        <f t="shared" si="85"/>
        <v>0</v>
      </c>
      <c r="BC117" s="35">
        <f t="shared" si="72"/>
        <v>2.3018138292973944E-3</v>
      </c>
      <c r="BD117" s="35">
        <f t="shared" si="62"/>
        <v>-9.1743119266052275E-4</v>
      </c>
      <c r="BE117" s="35">
        <f t="shared" si="63"/>
        <v>4.1963911036508872E-3</v>
      </c>
      <c r="BF117" s="35">
        <f t="shared" si="64"/>
        <v>-7.5840844141569219E-3</v>
      </c>
      <c r="BG117" s="35">
        <f t="shared" si="65"/>
        <v>-6.4922480620155376E-3</v>
      </c>
      <c r="BH117" s="35">
        <f t="shared" si="66"/>
        <v>-4.8586572438161779E-3</v>
      </c>
      <c r="BI117" s="35">
        <f t="shared" si="67"/>
        <v>2.882628086587613E-2</v>
      </c>
      <c r="BJ117" s="35">
        <f t="shared" si="68"/>
        <v>-1.8127452812558342E-2</v>
      </c>
      <c r="BK117" s="35">
        <f t="shared" si="69"/>
        <v>8.0758426966291985E-3</v>
      </c>
      <c r="BL117" s="35">
        <f t="shared" si="70"/>
        <v>-7.6877587226491517E-3</v>
      </c>
      <c r="BM117" s="36"/>
      <c r="BN117" s="33"/>
      <c r="BO117" s="37"/>
    </row>
    <row r="118" spans="1:67" x14ac:dyDescent="0.25">
      <c r="A118" s="2">
        <f t="shared" si="61"/>
        <v>43990</v>
      </c>
      <c r="B118" s="2" t="b">
        <f t="shared" si="59"/>
        <v>0</v>
      </c>
      <c r="C118" s="2" t="b">
        <f t="shared" si="60"/>
        <v>0</v>
      </c>
      <c r="D118">
        <f>VLOOKUP($A118,index_level_solactive!$A:$B,2,0)</f>
        <v>90.69</v>
      </c>
      <c r="E118" s="31">
        <f t="shared" si="73"/>
        <v>-5.1557700745941126E-3</v>
      </c>
      <c r="F118" s="56">
        <f t="shared" si="74"/>
        <v>6.1932443372714197E-5</v>
      </c>
      <c r="G118" s="32">
        <f t="shared" si="75"/>
        <v>0.3089443232039315</v>
      </c>
      <c r="H118" s="33">
        <f t="shared" si="76"/>
        <v>90.381055676796066</v>
      </c>
      <c r="I118" s="31">
        <f t="shared" si="71"/>
        <v>-5.2177025179667991E-3</v>
      </c>
      <c r="K118">
        <f>IFERROR(INDEX(data_sources!$A:$K,MATCH($A118,data_sources!$A:$A,0),MATCH(K$2,data_sources!$A$1:$K$1,0)),K117)</f>
        <v>108.62</v>
      </c>
      <c r="L118">
        <f>IFERROR(INDEX(data_sources!$A:$K,MATCH($A118,data_sources!$A:$A,0),MATCH(L$2,data_sources!$A$1:$K$1,0)),L117)</f>
        <v>87.11</v>
      </c>
      <c r="M118">
        <f>IFERROR(INDEX(data_sources!$A:$K,MATCH($A118,data_sources!$A:$A,0),MATCH(M$2,data_sources!$A$1:$K$1,0)),M117)</f>
        <v>119.04</v>
      </c>
      <c r="N118">
        <f>IFERROR(INDEX(data_sources!$A:$K,MATCH($A118,data_sources!$A:$A,0),MATCH(N$2,data_sources!$A$1:$K$1,0)),N117)</f>
        <v>91.46</v>
      </c>
      <c r="O118">
        <f>IFERROR(INDEX(data_sources!$A:$K,MATCH($A118,data_sources!$A:$A,0),MATCH(O$2,data_sources!$A$1:$K$1,0)),O117)</f>
        <v>101.73</v>
      </c>
      <c r="P118">
        <f>IFERROR(INDEX(data_sources!$A:$K,MATCH($A118,data_sources!$A:$A,0),MATCH(P$2,data_sources!$A$1:$K$1,0)),P117)</f>
        <v>90.61</v>
      </c>
      <c r="Q118">
        <f>IFERROR(INDEX(data_sources!$A:$K,MATCH($A118,data_sources!$A:$A,0),MATCH(Q$2,data_sources!$A$1:$K$1,0)),Q117)</f>
        <v>94.36</v>
      </c>
      <c r="R118">
        <f>IFERROR(INDEX(data_sources!$A:$K,MATCH($A118,data_sources!$A:$A,0),MATCH(R$2,data_sources!$A$1:$K$1,0)),R117)</f>
        <v>104.19</v>
      </c>
      <c r="S118">
        <f>IFERROR(INDEX(data_sources!$A:$K,MATCH($A118,data_sources!$A:$A,0),MATCH(S$2,data_sources!$A$1:$K$1,0)),S117)</f>
        <v>86.26</v>
      </c>
      <c r="T118">
        <f>IFERROR(INDEX(data_sources!$A:$K,MATCH($A118,data_sources!$A:$A,0),MATCH(T$2,data_sources!$A$1:$K$1,0)),T117)</f>
        <v>100.49</v>
      </c>
      <c r="V118" s="34">
        <f t="shared" si="49"/>
        <v>108620</v>
      </c>
      <c r="W118" s="34">
        <f t="shared" si="50"/>
        <v>87110</v>
      </c>
      <c r="X118" s="34">
        <f t="shared" si="51"/>
        <v>119040</v>
      </c>
      <c r="Y118" s="34">
        <f t="shared" si="52"/>
        <v>91460</v>
      </c>
      <c r="Z118" s="34">
        <f t="shared" si="53"/>
        <v>101730</v>
      </c>
      <c r="AA118" s="34">
        <f t="shared" si="54"/>
        <v>90610</v>
      </c>
      <c r="AB118" s="34">
        <f t="shared" si="55"/>
        <v>94360</v>
      </c>
      <c r="AC118" s="34">
        <f t="shared" si="56"/>
        <v>104190</v>
      </c>
      <c r="AD118" s="34">
        <f t="shared" si="57"/>
        <v>86260</v>
      </c>
      <c r="AE118" s="34">
        <f t="shared" si="58"/>
        <v>100490</v>
      </c>
      <c r="AG118" s="33" cm="1">
        <f t="array" ref="AG118">IF($C118,IFERROR(_xlfn.IFS(IF($C118,RANK(V117,$V117:$AE117),0)=1,50%,OR(IF($C118,RANK(V117,$V117:$AE117),0)=2,IF($C118,RANK(V117,$V117:$AE117),0)=3),25%),0),AG117)</f>
        <v>0.25</v>
      </c>
      <c r="AH118" s="33" cm="1">
        <f t="array" ref="AH118">IF($C118,IFERROR(_xlfn.IFS(IF($C118,RANK(W117,$V117:$AE117),0)=1,50%,OR(IF($C118,RANK(W117,$V117:$AE117),0)=2,IF($C118,RANK(W117,$V117:$AE117),0)=3),25%),0),AH117)</f>
        <v>0</v>
      </c>
      <c r="AI118" s="33" cm="1">
        <f t="array" ref="AI118">IF($C118,IFERROR(_xlfn.IFS(IF($C118,RANK(X117,$V117:$AE117),0)=1,50%,OR(IF($C118,RANK(X117,$V117:$AE117),0)=2,IF($C118,RANK(X117,$V117:$AE117),0)=3),25%),0),AI117)</f>
        <v>0.5</v>
      </c>
      <c r="AJ118" s="33" cm="1">
        <f t="array" ref="AJ118">IF($C118,IFERROR(_xlfn.IFS(IF($C118,RANK(Y117,$V117:$AE117),0)=1,50%,OR(IF($C118,RANK(Y117,$V117:$AE117),0)=2,IF($C118,RANK(Y117,$V117:$AE117),0)=3),25%),0),AJ117)</f>
        <v>0</v>
      </c>
      <c r="AK118" s="33" cm="1">
        <f t="array" ref="AK118">IF($C118,IFERROR(_xlfn.IFS(IF($C118,RANK(Z117,$V117:$AE117),0)=1,50%,OR(IF($C118,RANK(Z117,$V117:$AE117),0)=2,IF($C118,RANK(Z117,$V117:$AE117),0)=3),25%),0),AK117)</f>
        <v>0</v>
      </c>
      <c r="AL118" s="33" cm="1">
        <f t="array" ref="AL118">IF($C118,IFERROR(_xlfn.IFS(IF($C118,RANK(AA117,$V117:$AE117),0)=1,50%,OR(IF($C118,RANK(AA117,$V117:$AE117),0)=2,IF($C118,RANK(AA117,$V117:$AE117),0)=3),25%),0),AL117)</f>
        <v>0</v>
      </c>
      <c r="AM118" s="33" cm="1">
        <f t="array" ref="AM118">IF($C118,IFERROR(_xlfn.IFS(IF($C118,RANK(AB117,$V117:$AE117),0)=1,50%,OR(IF($C118,RANK(AB117,$V117:$AE117),0)=2,IF($C118,RANK(AB117,$V117:$AE117),0)=3),25%),0),AM117)</f>
        <v>0</v>
      </c>
      <c r="AN118" s="33" cm="1">
        <f t="array" ref="AN118">IF($C118,IFERROR(_xlfn.IFS(IF($C118,RANK(AC117,$V117:$AE117),0)=1,50%,OR(IF($C118,RANK(AC117,$V117:$AE117),0)=2,IF($C118,RANK(AC117,$V117:$AE117),0)=3),25%),0),AN117)</f>
        <v>0.25</v>
      </c>
      <c r="AO118" s="33" cm="1">
        <f t="array" ref="AO118">IF($C118,IFERROR(_xlfn.IFS(IF($C118,RANK(AD117,$V117:$AE117),0)=1,50%,OR(IF($C118,RANK(AD117,$V117:$AE117),0)=2,IF($C118,RANK(AD117,$V117:$AE117),0)=3),25%),0),AO117)</f>
        <v>0</v>
      </c>
      <c r="AP118" s="33" cm="1">
        <f t="array" ref="AP118">IF($C118,IFERROR(_xlfn.IFS(IF($C118,RANK(AE117,$V117:$AE117),0)=1,50%,OR(IF($C118,RANK(AE117,$V117:$AE117),0)=2,IF($C118,RANK(AE117,$V117:$AE117),0)=3),25%),0),AP117)</f>
        <v>0</v>
      </c>
      <c r="AR118" s="33">
        <f t="shared" si="86"/>
        <v>0.25</v>
      </c>
      <c r="AS118" s="33">
        <f t="shared" si="77"/>
        <v>0</v>
      </c>
      <c r="AT118" s="33">
        <f t="shared" si="78"/>
        <v>0.5</v>
      </c>
      <c r="AU118" s="33">
        <f t="shared" si="79"/>
        <v>0</v>
      </c>
      <c r="AV118" s="33">
        <f t="shared" si="80"/>
        <v>0</v>
      </c>
      <c r="AW118" s="33">
        <f t="shared" si="81"/>
        <v>0</v>
      </c>
      <c r="AX118" s="33">
        <f t="shared" si="82"/>
        <v>0</v>
      </c>
      <c r="AY118" s="33">
        <f t="shared" si="83"/>
        <v>0.25</v>
      </c>
      <c r="AZ118" s="33">
        <f t="shared" si="84"/>
        <v>0</v>
      </c>
      <c r="BA118" s="33">
        <f t="shared" si="85"/>
        <v>0</v>
      </c>
      <c r="BC118" s="35">
        <f t="shared" si="72"/>
        <v>-2.2046665441851632E-3</v>
      </c>
      <c r="BD118" s="35">
        <f t="shared" si="62"/>
        <v>-1.1478420569333014E-4</v>
      </c>
      <c r="BE118" s="35">
        <f t="shared" si="63"/>
        <v>-5.0982030923526489E-3</v>
      </c>
      <c r="BF118" s="35">
        <f t="shared" si="64"/>
        <v>1.295824565289605E-2</v>
      </c>
      <c r="BG118" s="35">
        <f t="shared" si="65"/>
        <v>-7.8025943626255367E-3</v>
      </c>
      <c r="BH118" s="35">
        <f t="shared" si="66"/>
        <v>5.4371948513092239E-3</v>
      </c>
      <c r="BI118" s="35">
        <f t="shared" si="67"/>
        <v>-2.326073165574094E-3</v>
      </c>
      <c r="BJ118" s="35">
        <f t="shared" si="68"/>
        <v>-8.4697373429767353E-3</v>
      </c>
      <c r="BK118" s="35">
        <f t="shared" si="69"/>
        <v>1.509346336932671E-3</v>
      </c>
      <c r="BL118" s="35">
        <f t="shared" si="70"/>
        <v>-1.8871672626142866E-3</v>
      </c>
      <c r="BM118" s="36"/>
      <c r="BN118" s="33"/>
      <c r="BO118" s="37"/>
    </row>
    <row r="119" spans="1:67" x14ac:dyDescent="0.25">
      <c r="A119" s="2">
        <f t="shared" si="61"/>
        <v>43991</v>
      </c>
      <c r="B119" s="2" t="b">
        <f t="shared" si="59"/>
        <v>0</v>
      </c>
      <c r="C119" s="2" t="b">
        <f t="shared" si="60"/>
        <v>0</v>
      </c>
      <c r="D119">
        <f>VLOOKUP($A119,index_level_solactive!$A:$B,2,0)</f>
        <v>90.35</v>
      </c>
      <c r="E119" s="31">
        <f t="shared" si="73"/>
        <v>-3.7490351747712092E-3</v>
      </c>
      <c r="F119" s="56">
        <f t="shared" si="74"/>
        <v>-5.6428409556885661E-5</v>
      </c>
      <c r="G119" s="32">
        <f t="shared" si="75"/>
        <v>0.30268602084328222</v>
      </c>
      <c r="H119" s="33">
        <f t="shared" si="76"/>
        <v>90.047313979156712</v>
      </c>
      <c r="I119" s="31">
        <f t="shared" si="71"/>
        <v>-3.6926067652143513E-3</v>
      </c>
      <c r="K119">
        <f>IFERROR(INDEX(data_sources!$A:$K,MATCH($A119,data_sources!$A:$A,0),MATCH(K$2,data_sources!$A$1:$K$1,0)),K118)</f>
        <v>107.8</v>
      </c>
      <c r="L119">
        <f>IFERROR(INDEX(data_sources!$A:$K,MATCH($A119,data_sources!$A:$A,0),MATCH(L$2,data_sources!$A$1:$K$1,0)),L118)</f>
        <v>87.07</v>
      </c>
      <c r="M119">
        <f>IFERROR(INDEX(data_sources!$A:$K,MATCH($A119,data_sources!$A:$A,0),MATCH(M$2,data_sources!$A$1:$K$1,0)),M118)</f>
        <v>119.29</v>
      </c>
      <c r="N119">
        <f>IFERROR(INDEX(data_sources!$A:$K,MATCH($A119,data_sources!$A:$A,0),MATCH(N$2,data_sources!$A$1:$K$1,0)),N118)</f>
        <v>91.8</v>
      </c>
      <c r="O119">
        <f>IFERROR(INDEX(data_sources!$A:$K,MATCH($A119,data_sources!$A:$A,0),MATCH(O$2,data_sources!$A$1:$K$1,0)),O118)</f>
        <v>101.51</v>
      </c>
      <c r="P119">
        <f>IFERROR(INDEX(data_sources!$A:$K,MATCH($A119,data_sources!$A:$A,0),MATCH(P$2,data_sources!$A$1:$K$1,0)),P118)</f>
        <v>89.7</v>
      </c>
      <c r="Q119">
        <f>IFERROR(INDEX(data_sources!$A:$K,MATCH($A119,data_sources!$A:$A,0),MATCH(Q$2,data_sources!$A$1:$K$1,0)),Q118)</f>
        <v>93.37</v>
      </c>
      <c r="R119">
        <f>IFERROR(INDEX(data_sources!$A:$K,MATCH($A119,data_sources!$A:$A,0),MATCH(R$2,data_sources!$A$1:$K$1,0)),R118)</f>
        <v>103</v>
      </c>
      <c r="S119">
        <f>IFERROR(INDEX(data_sources!$A:$K,MATCH($A119,data_sources!$A:$A,0),MATCH(S$2,data_sources!$A$1:$K$1,0)),S118)</f>
        <v>84.92</v>
      </c>
      <c r="T119">
        <f>IFERROR(INDEX(data_sources!$A:$K,MATCH($A119,data_sources!$A:$A,0),MATCH(T$2,data_sources!$A$1:$K$1,0)),T118)</f>
        <v>98.03</v>
      </c>
      <c r="V119" s="34">
        <f t="shared" si="49"/>
        <v>107800</v>
      </c>
      <c r="W119" s="34">
        <f t="shared" si="50"/>
        <v>87070</v>
      </c>
      <c r="X119" s="34">
        <f t="shared" si="51"/>
        <v>119290</v>
      </c>
      <c r="Y119" s="34">
        <f t="shared" si="52"/>
        <v>91800</v>
      </c>
      <c r="Z119" s="34">
        <f t="shared" si="53"/>
        <v>101510</v>
      </c>
      <c r="AA119" s="34">
        <f t="shared" si="54"/>
        <v>89700</v>
      </c>
      <c r="AB119" s="34">
        <f t="shared" si="55"/>
        <v>93370</v>
      </c>
      <c r="AC119" s="34">
        <f t="shared" si="56"/>
        <v>103000</v>
      </c>
      <c r="AD119" s="34">
        <f t="shared" si="57"/>
        <v>84920</v>
      </c>
      <c r="AE119" s="34">
        <f t="shared" si="58"/>
        <v>98030</v>
      </c>
      <c r="AG119" s="33" cm="1">
        <f t="array" ref="AG119">IF($C119,IFERROR(_xlfn.IFS(IF($C119,RANK(V118,$V118:$AE118),0)=1,50%,OR(IF($C119,RANK(V118,$V118:$AE118),0)=2,IF($C119,RANK(V118,$V118:$AE118),0)=3),25%),0),AG118)</f>
        <v>0.25</v>
      </c>
      <c r="AH119" s="33" cm="1">
        <f t="array" ref="AH119">IF($C119,IFERROR(_xlfn.IFS(IF($C119,RANK(W118,$V118:$AE118),0)=1,50%,OR(IF($C119,RANK(W118,$V118:$AE118),0)=2,IF($C119,RANK(W118,$V118:$AE118),0)=3),25%),0),AH118)</f>
        <v>0</v>
      </c>
      <c r="AI119" s="33" cm="1">
        <f t="array" ref="AI119">IF($C119,IFERROR(_xlfn.IFS(IF($C119,RANK(X118,$V118:$AE118),0)=1,50%,OR(IF($C119,RANK(X118,$V118:$AE118),0)=2,IF($C119,RANK(X118,$V118:$AE118),0)=3),25%),0),AI118)</f>
        <v>0.5</v>
      </c>
      <c r="AJ119" s="33" cm="1">
        <f t="array" ref="AJ119">IF($C119,IFERROR(_xlfn.IFS(IF($C119,RANK(Y118,$V118:$AE118),0)=1,50%,OR(IF($C119,RANK(Y118,$V118:$AE118),0)=2,IF($C119,RANK(Y118,$V118:$AE118),0)=3),25%),0),AJ118)</f>
        <v>0</v>
      </c>
      <c r="AK119" s="33" cm="1">
        <f t="array" ref="AK119">IF($C119,IFERROR(_xlfn.IFS(IF($C119,RANK(Z118,$V118:$AE118),0)=1,50%,OR(IF($C119,RANK(Z118,$V118:$AE118),0)=2,IF($C119,RANK(Z118,$V118:$AE118),0)=3),25%),0),AK118)</f>
        <v>0</v>
      </c>
      <c r="AL119" s="33" cm="1">
        <f t="array" ref="AL119">IF($C119,IFERROR(_xlfn.IFS(IF($C119,RANK(AA118,$V118:$AE118),0)=1,50%,OR(IF($C119,RANK(AA118,$V118:$AE118),0)=2,IF($C119,RANK(AA118,$V118:$AE118),0)=3),25%),0),AL118)</f>
        <v>0</v>
      </c>
      <c r="AM119" s="33" cm="1">
        <f t="array" ref="AM119">IF($C119,IFERROR(_xlfn.IFS(IF($C119,RANK(AB118,$V118:$AE118),0)=1,50%,OR(IF($C119,RANK(AB118,$V118:$AE118),0)=2,IF($C119,RANK(AB118,$V118:$AE118),0)=3),25%),0),AM118)</f>
        <v>0</v>
      </c>
      <c r="AN119" s="33" cm="1">
        <f t="array" ref="AN119">IF($C119,IFERROR(_xlfn.IFS(IF($C119,RANK(AC118,$V118:$AE118),0)=1,50%,OR(IF($C119,RANK(AC118,$V118:$AE118),0)=2,IF($C119,RANK(AC118,$V118:$AE118),0)=3),25%),0),AN118)</f>
        <v>0.25</v>
      </c>
      <c r="AO119" s="33" cm="1">
        <f t="array" ref="AO119">IF($C119,IFERROR(_xlfn.IFS(IF($C119,RANK(AD118,$V118:$AE118),0)=1,50%,OR(IF($C119,RANK(AD118,$V118:$AE118),0)=2,IF($C119,RANK(AD118,$V118:$AE118),0)=3),25%),0),AO118)</f>
        <v>0</v>
      </c>
      <c r="AP119" s="33" cm="1">
        <f t="array" ref="AP119">IF($C119,IFERROR(_xlfn.IFS(IF($C119,RANK(AE118,$V118:$AE118),0)=1,50%,OR(IF($C119,RANK(AE118,$V118:$AE118),0)=2,IF($C119,RANK(AE118,$V118:$AE118),0)=3),25%),0),AP118)</f>
        <v>0</v>
      </c>
      <c r="AR119" s="33">
        <f t="shared" si="86"/>
        <v>0.25</v>
      </c>
      <c r="AS119" s="33">
        <f t="shared" si="77"/>
        <v>0</v>
      </c>
      <c r="AT119" s="33">
        <f t="shared" si="78"/>
        <v>0.5</v>
      </c>
      <c r="AU119" s="33">
        <f t="shared" si="79"/>
        <v>0</v>
      </c>
      <c r="AV119" s="33">
        <f t="shared" si="80"/>
        <v>0</v>
      </c>
      <c r="AW119" s="33">
        <f t="shared" si="81"/>
        <v>0</v>
      </c>
      <c r="AX119" s="33">
        <f t="shared" si="82"/>
        <v>0</v>
      </c>
      <c r="AY119" s="33">
        <f t="shared" si="83"/>
        <v>0.25</v>
      </c>
      <c r="AZ119" s="33">
        <f t="shared" si="84"/>
        <v>0</v>
      </c>
      <c r="BA119" s="33">
        <f t="shared" si="85"/>
        <v>0</v>
      </c>
      <c r="BC119" s="35">
        <f t="shared" si="72"/>
        <v>-7.5492542809796337E-3</v>
      </c>
      <c r="BD119" s="35">
        <f t="shared" si="62"/>
        <v>-4.59189530478743E-4</v>
      </c>
      <c r="BE119" s="35">
        <f t="shared" si="63"/>
        <v>2.1001344086022389E-3</v>
      </c>
      <c r="BF119" s="35">
        <f t="shared" si="64"/>
        <v>3.7174721189592308E-3</v>
      </c>
      <c r="BG119" s="35">
        <f t="shared" si="65"/>
        <v>-2.1625872407352587E-3</v>
      </c>
      <c r="BH119" s="35">
        <f t="shared" si="66"/>
        <v>-1.0043041606886627E-2</v>
      </c>
      <c r="BI119" s="35">
        <f t="shared" si="67"/>
        <v>-1.0491733785502277E-2</v>
      </c>
      <c r="BJ119" s="35">
        <f t="shared" si="68"/>
        <v>-1.1421441597082249E-2</v>
      </c>
      <c r="BK119" s="35">
        <f t="shared" si="69"/>
        <v>-1.5534430790632991E-2</v>
      </c>
      <c r="BL119" s="35">
        <f t="shared" si="70"/>
        <v>-2.4480047765946811E-2</v>
      </c>
      <c r="BM119" s="36"/>
      <c r="BN119" s="33"/>
      <c r="BO119" s="37"/>
    </row>
    <row r="120" spans="1:67" x14ac:dyDescent="0.25">
      <c r="A120" s="2">
        <f t="shared" si="61"/>
        <v>43992</v>
      </c>
      <c r="B120" s="2" t="b">
        <f t="shared" si="59"/>
        <v>0</v>
      </c>
      <c r="C120" s="2" t="b">
        <f t="shared" si="60"/>
        <v>0</v>
      </c>
      <c r="D120">
        <f>VLOOKUP($A120,index_level_solactive!$A:$B,2,0)</f>
        <v>91.36</v>
      </c>
      <c r="E120" s="31">
        <f t="shared" si="73"/>
        <v>1.1178749308245806E-2</v>
      </c>
      <c r="F120" s="56">
        <f t="shared" si="74"/>
        <v>-1.358823327255454E-4</v>
      </c>
      <c r="G120" s="32">
        <f t="shared" si="75"/>
        <v>0.2938338329102379</v>
      </c>
      <c r="H120" s="33">
        <f t="shared" si="76"/>
        <v>91.066166167089762</v>
      </c>
      <c r="I120" s="31">
        <f t="shared" si="71"/>
        <v>1.1314631640971268E-2</v>
      </c>
      <c r="K120">
        <f>IFERROR(INDEX(data_sources!$A:$K,MATCH($A120,data_sources!$A:$A,0),MATCH(K$2,data_sources!$A$1:$K$1,0)),K119)</f>
        <v>107.78</v>
      </c>
      <c r="L120">
        <f>IFERROR(INDEX(data_sources!$A:$K,MATCH($A120,data_sources!$A:$A,0),MATCH(L$2,data_sources!$A$1:$K$1,0)),L119)</f>
        <v>85.55</v>
      </c>
      <c r="M120">
        <f>IFERROR(INDEX(data_sources!$A:$K,MATCH($A120,data_sources!$A:$A,0),MATCH(M$2,data_sources!$A$1:$K$1,0)),M119)</f>
        <v>122.07</v>
      </c>
      <c r="N120">
        <f>IFERROR(INDEX(data_sources!$A:$K,MATCH($A120,data_sources!$A:$A,0),MATCH(N$2,data_sources!$A$1:$K$1,0)),N119)</f>
        <v>93.17</v>
      </c>
      <c r="O120">
        <f>IFERROR(INDEX(data_sources!$A:$K,MATCH($A120,data_sources!$A:$A,0),MATCH(O$2,data_sources!$A$1:$K$1,0)),O119)</f>
        <v>99.46</v>
      </c>
      <c r="P120">
        <f>IFERROR(INDEX(data_sources!$A:$K,MATCH($A120,data_sources!$A:$A,0),MATCH(P$2,data_sources!$A$1:$K$1,0)),P119)</f>
        <v>91.14</v>
      </c>
      <c r="Q120">
        <f>IFERROR(INDEX(data_sources!$A:$K,MATCH($A120,data_sources!$A:$A,0),MATCH(Q$2,data_sources!$A$1:$K$1,0)),Q119)</f>
        <v>94.53</v>
      </c>
      <c r="R120">
        <f>IFERROR(INDEX(data_sources!$A:$K,MATCH($A120,data_sources!$A:$A,0),MATCH(R$2,data_sources!$A$1:$K$1,0)),R119)</f>
        <v>102.88</v>
      </c>
      <c r="S120">
        <f>IFERROR(INDEX(data_sources!$A:$K,MATCH($A120,data_sources!$A:$A,0),MATCH(S$2,data_sources!$A$1:$K$1,0)),S119)</f>
        <v>83</v>
      </c>
      <c r="T120">
        <f>IFERROR(INDEX(data_sources!$A:$K,MATCH($A120,data_sources!$A:$A,0),MATCH(T$2,data_sources!$A$1:$K$1,0)),T119)</f>
        <v>99.5</v>
      </c>
      <c r="V120" s="34">
        <f t="shared" si="49"/>
        <v>107780</v>
      </c>
      <c r="W120" s="34">
        <f t="shared" si="50"/>
        <v>85550</v>
      </c>
      <c r="X120" s="34">
        <f t="shared" si="51"/>
        <v>122070</v>
      </c>
      <c r="Y120" s="34">
        <f t="shared" si="52"/>
        <v>93170</v>
      </c>
      <c r="Z120" s="34">
        <f t="shared" si="53"/>
        <v>99460</v>
      </c>
      <c r="AA120" s="34">
        <f t="shared" si="54"/>
        <v>91140</v>
      </c>
      <c r="AB120" s="34">
        <f t="shared" si="55"/>
        <v>94530</v>
      </c>
      <c r="AC120" s="34">
        <f t="shared" si="56"/>
        <v>102880</v>
      </c>
      <c r="AD120" s="34">
        <f t="shared" si="57"/>
        <v>83000</v>
      </c>
      <c r="AE120" s="34">
        <f t="shared" si="58"/>
        <v>99500</v>
      </c>
      <c r="AG120" s="33" cm="1">
        <f t="array" ref="AG120">IF($C120,IFERROR(_xlfn.IFS(IF($C120,RANK(V119,$V119:$AE119),0)=1,50%,OR(IF($C120,RANK(V119,$V119:$AE119),0)=2,IF($C120,RANK(V119,$V119:$AE119),0)=3),25%),0),AG119)</f>
        <v>0.25</v>
      </c>
      <c r="AH120" s="33" cm="1">
        <f t="array" ref="AH120">IF($C120,IFERROR(_xlfn.IFS(IF($C120,RANK(W119,$V119:$AE119),0)=1,50%,OR(IF($C120,RANK(W119,$V119:$AE119),0)=2,IF($C120,RANK(W119,$V119:$AE119),0)=3),25%),0),AH119)</f>
        <v>0</v>
      </c>
      <c r="AI120" s="33" cm="1">
        <f t="array" ref="AI120">IF($C120,IFERROR(_xlfn.IFS(IF($C120,RANK(X119,$V119:$AE119),0)=1,50%,OR(IF($C120,RANK(X119,$V119:$AE119),0)=2,IF($C120,RANK(X119,$V119:$AE119),0)=3),25%),0),AI119)</f>
        <v>0.5</v>
      </c>
      <c r="AJ120" s="33" cm="1">
        <f t="array" ref="AJ120">IF($C120,IFERROR(_xlfn.IFS(IF($C120,RANK(Y119,$V119:$AE119),0)=1,50%,OR(IF($C120,RANK(Y119,$V119:$AE119),0)=2,IF($C120,RANK(Y119,$V119:$AE119),0)=3),25%),0),AJ119)</f>
        <v>0</v>
      </c>
      <c r="AK120" s="33" cm="1">
        <f t="array" ref="AK120">IF($C120,IFERROR(_xlfn.IFS(IF($C120,RANK(Z119,$V119:$AE119),0)=1,50%,OR(IF($C120,RANK(Z119,$V119:$AE119),0)=2,IF($C120,RANK(Z119,$V119:$AE119),0)=3),25%),0),AK119)</f>
        <v>0</v>
      </c>
      <c r="AL120" s="33" cm="1">
        <f t="array" ref="AL120">IF($C120,IFERROR(_xlfn.IFS(IF($C120,RANK(AA119,$V119:$AE119),0)=1,50%,OR(IF($C120,RANK(AA119,$V119:$AE119),0)=2,IF($C120,RANK(AA119,$V119:$AE119),0)=3),25%),0),AL119)</f>
        <v>0</v>
      </c>
      <c r="AM120" s="33" cm="1">
        <f t="array" ref="AM120">IF($C120,IFERROR(_xlfn.IFS(IF($C120,RANK(AB119,$V119:$AE119),0)=1,50%,OR(IF($C120,RANK(AB119,$V119:$AE119),0)=2,IF($C120,RANK(AB119,$V119:$AE119),0)=3),25%),0),AM119)</f>
        <v>0</v>
      </c>
      <c r="AN120" s="33" cm="1">
        <f t="array" ref="AN120">IF($C120,IFERROR(_xlfn.IFS(IF($C120,RANK(AC119,$V119:$AE119),0)=1,50%,OR(IF($C120,RANK(AC119,$V119:$AE119),0)=2,IF($C120,RANK(AC119,$V119:$AE119),0)=3),25%),0),AN119)</f>
        <v>0.25</v>
      </c>
      <c r="AO120" s="33" cm="1">
        <f t="array" ref="AO120">IF($C120,IFERROR(_xlfn.IFS(IF($C120,RANK(AD119,$V119:$AE119),0)=1,50%,OR(IF($C120,RANK(AD119,$V119:$AE119),0)=2,IF($C120,RANK(AD119,$V119:$AE119),0)=3),25%),0),AO119)</f>
        <v>0</v>
      </c>
      <c r="AP120" s="33" cm="1">
        <f t="array" ref="AP120">IF($C120,IFERROR(_xlfn.IFS(IF($C120,RANK(AE119,$V119:$AE119),0)=1,50%,OR(IF($C120,RANK(AE119,$V119:$AE119),0)=2,IF($C120,RANK(AE119,$V119:$AE119),0)=3),25%),0),AP119)</f>
        <v>0</v>
      </c>
      <c r="AR120" s="33">
        <f t="shared" si="86"/>
        <v>0.25</v>
      </c>
      <c r="AS120" s="33">
        <f t="shared" si="77"/>
        <v>0</v>
      </c>
      <c r="AT120" s="33">
        <f t="shared" si="78"/>
        <v>0.5</v>
      </c>
      <c r="AU120" s="33">
        <f t="shared" si="79"/>
        <v>0</v>
      </c>
      <c r="AV120" s="33">
        <f t="shared" si="80"/>
        <v>0</v>
      </c>
      <c r="AW120" s="33">
        <f t="shared" si="81"/>
        <v>0</v>
      </c>
      <c r="AX120" s="33">
        <f t="shared" si="82"/>
        <v>0</v>
      </c>
      <c r="AY120" s="33">
        <f t="shared" si="83"/>
        <v>0.25</v>
      </c>
      <c r="AZ120" s="33">
        <f t="shared" si="84"/>
        <v>0</v>
      </c>
      <c r="BA120" s="33">
        <f t="shared" si="85"/>
        <v>0</v>
      </c>
      <c r="BC120" s="35">
        <f t="shared" si="72"/>
        <v>-1.8552875695732052E-4</v>
      </c>
      <c r="BD120" s="35">
        <f t="shared" si="62"/>
        <v>-1.7457218330079183E-2</v>
      </c>
      <c r="BE120" s="35">
        <f t="shared" si="63"/>
        <v>2.3304551932265882E-2</v>
      </c>
      <c r="BF120" s="35">
        <f t="shared" si="64"/>
        <v>1.4923747276688548E-2</v>
      </c>
      <c r="BG120" s="35">
        <f t="shared" si="65"/>
        <v>-2.0195054674416402E-2</v>
      </c>
      <c r="BH120" s="35">
        <f t="shared" si="66"/>
        <v>1.6053511705685697E-2</v>
      </c>
      <c r="BI120" s="35">
        <f t="shared" si="67"/>
        <v>1.2423690692942024E-2</v>
      </c>
      <c r="BJ120" s="35">
        <f t="shared" si="68"/>
        <v>-1.1650485436893732E-3</v>
      </c>
      <c r="BK120" s="35">
        <f t="shared" si="69"/>
        <v>-2.2609514837494182E-2</v>
      </c>
      <c r="BL120" s="35">
        <f t="shared" si="70"/>
        <v>1.4995409568499429E-2</v>
      </c>
      <c r="BM120" s="36"/>
      <c r="BN120" s="33"/>
      <c r="BO120" s="37"/>
    </row>
    <row r="121" spans="1:67" x14ac:dyDescent="0.25">
      <c r="A121" s="2">
        <f t="shared" si="61"/>
        <v>43993</v>
      </c>
      <c r="B121" s="2" t="b">
        <f t="shared" si="59"/>
        <v>0</v>
      </c>
      <c r="C121" s="2" t="b">
        <f t="shared" si="60"/>
        <v>0</v>
      </c>
      <c r="D121">
        <f>VLOOKUP($A121,index_level_solactive!$A:$B,2,0)</f>
        <v>91.75</v>
      </c>
      <c r="E121" s="31">
        <f t="shared" si="73"/>
        <v>4.2688266199650826E-3</v>
      </c>
      <c r="F121" s="56">
        <f t="shared" si="74"/>
        <v>8.4528606992595456E-5</v>
      </c>
      <c r="G121" s="32">
        <f t="shared" si="75"/>
        <v>0.30278585476825981</v>
      </c>
      <c r="H121" s="33">
        <f t="shared" si="76"/>
        <v>91.44721414523174</v>
      </c>
      <c r="I121" s="31">
        <f t="shared" si="71"/>
        <v>4.1842980129725427E-3</v>
      </c>
      <c r="K121">
        <f>IFERROR(INDEX(data_sources!$A:$K,MATCH($A121,data_sources!$A:$A,0),MATCH(K$2,data_sources!$A$1:$K$1,0)),K120)</f>
        <v>108.85</v>
      </c>
      <c r="L121">
        <f>IFERROR(INDEX(data_sources!$A:$K,MATCH($A121,data_sources!$A:$A,0),MATCH(L$2,data_sources!$A$1:$K$1,0)),L120)</f>
        <v>85.78</v>
      </c>
      <c r="M121">
        <f>IFERROR(INDEX(data_sources!$A:$K,MATCH($A121,data_sources!$A:$A,0),MATCH(M$2,data_sources!$A$1:$K$1,0)),M120)</f>
        <v>122.1</v>
      </c>
      <c r="N121">
        <f>IFERROR(INDEX(data_sources!$A:$K,MATCH($A121,data_sources!$A:$A,0),MATCH(N$2,data_sources!$A$1:$K$1,0)),N120)</f>
        <v>94.14</v>
      </c>
      <c r="O121">
        <f>IFERROR(INDEX(data_sources!$A:$K,MATCH($A121,data_sources!$A:$A,0),MATCH(O$2,data_sources!$A$1:$K$1,0)),O120)</f>
        <v>99.62</v>
      </c>
      <c r="P121">
        <f>IFERROR(INDEX(data_sources!$A:$K,MATCH($A121,data_sources!$A:$A,0),MATCH(P$2,data_sources!$A$1:$K$1,0)),P120)</f>
        <v>91.24</v>
      </c>
      <c r="Q121">
        <f>IFERROR(INDEX(data_sources!$A:$K,MATCH($A121,data_sources!$A:$A,0),MATCH(Q$2,data_sources!$A$1:$K$1,0)),Q120)</f>
        <v>93.73</v>
      </c>
      <c r="R121">
        <f>IFERROR(INDEX(data_sources!$A:$K,MATCH($A121,data_sources!$A:$A,0),MATCH(R$2,data_sources!$A$1:$K$1,0)),R120)</f>
        <v>103.53</v>
      </c>
      <c r="S121">
        <f>IFERROR(INDEX(data_sources!$A:$K,MATCH($A121,data_sources!$A:$A,0),MATCH(S$2,data_sources!$A$1:$K$1,0)),S120)</f>
        <v>84.27</v>
      </c>
      <c r="T121">
        <f>IFERROR(INDEX(data_sources!$A:$K,MATCH($A121,data_sources!$A:$A,0),MATCH(T$2,data_sources!$A$1:$K$1,0)),T120)</f>
        <v>99.43</v>
      </c>
      <c r="V121" s="34">
        <f t="shared" si="49"/>
        <v>108850</v>
      </c>
      <c r="W121" s="34">
        <f t="shared" si="50"/>
        <v>85780</v>
      </c>
      <c r="X121" s="34">
        <f t="shared" si="51"/>
        <v>122100</v>
      </c>
      <c r="Y121" s="34">
        <f t="shared" si="52"/>
        <v>94140</v>
      </c>
      <c r="Z121" s="34">
        <f t="shared" si="53"/>
        <v>99620</v>
      </c>
      <c r="AA121" s="34">
        <f t="shared" si="54"/>
        <v>91240</v>
      </c>
      <c r="AB121" s="34">
        <f t="shared" si="55"/>
        <v>93730</v>
      </c>
      <c r="AC121" s="34">
        <f t="shared" si="56"/>
        <v>103530</v>
      </c>
      <c r="AD121" s="34">
        <f t="shared" si="57"/>
        <v>84270</v>
      </c>
      <c r="AE121" s="34">
        <f t="shared" si="58"/>
        <v>99430</v>
      </c>
      <c r="AG121" s="33" cm="1">
        <f t="array" ref="AG121">IF($C121,IFERROR(_xlfn.IFS(IF($C121,RANK(V120,$V120:$AE120),0)=1,50%,OR(IF($C121,RANK(V120,$V120:$AE120),0)=2,IF($C121,RANK(V120,$V120:$AE120),0)=3),25%),0),AG120)</f>
        <v>0.25</v>
      </c>
      <c r="AH121" s="33" cm="1">
        <f t="array" ref="AH121">IF($C121,IFERROR(_xlfn.IFS(IF($C121,RANK(W120,$V120:$AE120),0)=1,50%,OR(IF($C121,RANK(W120,$V120:$AE120),0)=2,IF($C121,RANK(W120,$V120:$AE120),0)=3),25%),0),AH120)</f>
        <v>0</v>
      </c>
      <c r="AI121" s="33" cm="1">
        <f t="array" ref="AI121">IF($C121,IFERROR(_xlfn.IFS(IF($C121,RANK(X120,$V120:$AE120),0)=1,50%,OR(IF($C121,RANK(X120,$V120:$AE120),0)=2,IF($C121,RANK(X120,$V120:$AE120),0)=3),25%),0),AI120)</f>
        <v>0.5</v>
      </c>
      <c r="AJ121" s="33" cm="1">
        <f t="array" ref="AJ121">IF($C121,IFERROR(_xlfn.IFS(IF($C121,RANK(Y120,$V120:$AE120),0)=1,50%,OR(IF($C121,RANK(Y120,$V120:$AE120),0)=2,IF($C121,RANK(Y120,$V120:$AE120),0)=3),25%),0),AJ120)</f>
        <v>0</v>
      </c>
      <c r="AK121" s="33" cm="1">
        <f t="array" ref="AK121">IF($C121,IFERROR(_xlfn.IFS(IF($C121,RANK(Z120,$V120:$AE120),0)=1,50%,OR(IF($C121,RANK(Z120,$V120:$AE120),0)=2,IF($C121,RANK(Z120,$V120:$AE120),0)=3),25%),0),AK120)</f>
        <v>0</v>
      </c>
      <c r="AL121" s="33" cm="1">
        <f t="array" ref="AL121">IF($C121,IFERROR(_xlfn.IFS(IF($C121,RANK(AA120,$V120:$AE120),0)=1,50%,OR(IF($C121,RANK(AA120,$V120:$AE120),0)=2,IF($C121,RANK(AA120,$V120:$AE120),0)=3),25%),0),AL120)</f>
        <v>0</v>
      </c>
      <c r="AM121" s="33" cm="1">
        <f t="array" ref="AM121">IF($C121,IFERROR(_xlfn.IFS(IF($C121,RANK(AB120,$V120:$AE120),0)=1,50%,OR(IF($C121,RANK(AB120,$V120:$AE120),0)=2,IF($C121,RANK(AB120,$V120:$AE120),0)=3),25%),0),AM120)</f>
        <v>0</v>
      </c>
      <c r="AN121" s="33" cm="1">
        <f t="array" ref="AN121">IF($C121,IFERROR(_xlfn.IFS(IF($C121,RANK(AC120,$V120:$AE120),0)=1,50%,OR(IF($C121,RANK(AC120,$V120:$AE120),0)=2,IF($C121,RANK(AC120,$V120:$AE120),0)=3),25%),0),AN120)</f>
        <v>0.25</v>
      </c>
      <c r="AO121" s="33" cm="1">
        <f t="array" ref="AO121">IF($C121,IFERROR(_xlfn.IFS(IF($C121,RANK(AD120,$V120:$AE120),0)=1,50%,OR(IF($C121,RANK(AD120,$V120:$AE120),0)=2,IF($C121,RANK(AD120,$V120:$AE120),0)=3),25%),0),AO120)</f>
        <v>0</v>
      </c>
      <c r="AP121" s="33" cm="1">
        <f t="array" ref="AP121">IF($C121,IFERROR(_xlfn.IFS(IF($C121,RANK(AE120,$V120:$AE120),0)=1,50%,OR(IF($C121,RANK(AE120,$V120:$AE120),0)=2,IF($C121,RANK(AE120,$V120:$AE120),0)=3),25%),0),AP120)</f>
        <v>0</v>
      </c>
      <c r="AR121" s="33">
        <f t="shared" si="86"/>
        <v>0.25</v>
      </c>
      <c r="AS121" s="33">
        <f t="shared" si="77"/>
        <v>0</v>
      </c>
      <c r="AT121" s="33">
        <f t="shared" si="78"/>
        <v>0.5</v>
      </c>
      <c r="AU121" s="33">
        <f t="shared" si="79"/>
        <v>0</v>
      </c>
      <c r="AV121" s="33">
        <f t="shared" si="80"/>
        <v>0</v>
      </c>
      <c r="AW121" s="33">
        <f t="shared" si="81"/>
        <v>0</v>
      </c>
      <c r="AX121" s="33">
        <f t="shared" si="82"/>
        <v>0</v>
      </c>
      <c r="AY121" s="33">
        <f t="shared" si="83"/>
        <v>0.25</v>
      </c>
      <c r="AZ121" s="33">
        <f t="shared" si="84"/>
        <v>0</v>
      </c>
      <c r="BA121" s="33">
        <f t="shared" si="85"/>
        <v>0</v>
      </c>
      <c r="BC121" s="35">
        <f t="shared" si="72"/>
        <v>9.9276303581368186E-3</v>
      </c>
      <c r="BD121" s="35">
        <f t="shared" si="62"/>
        <v>2.6884862653420161E-3</v>
      </c>
      <c r="BE121" s="35">
        <f t="shared" si="63"/>
        <v>2.4576062914727359E-4</v>
      </c>
      <c r="BF121" s="35">
        <f t="shared" si="64"/>
        <v>1.0411076526779084E-2</v>
      </c>
      <c r="BG121" s="35">
        <f t="shared" si="65"/>
        <v>1.6086869093103751E-3</v>
      </c>
      <c r="BH121" s="35">
        <f t="shared" si="66"/>
        <v>1.0972130787798573E-3</v>
      </c>
      <c r="BI121" s="35">
        <f t="shared" si="67"/>
        <v>-8.4629218237596282E-3</v>
      </c>
      <c r="BJ121" s="35">
        <f t="shared" si="68"/>
        <v>6.3180404354588049E-3</v>
      </c>
      <c r="BK121" s="35">
        <f t="shared" si="69"/>
        <v>1.5301204819277103E-2</v>
      </c>
      <c r="BL121" s="35">
        <f t="shared" si="70"/>
        <v>-7.0351758793962826E-4</v>
      </c>
      <c r="BM121" s="36"/>
      <c r="BN121" s="33"/>
      <c r="BO121" s="37"/>
    </row>
    <row r="122" spans="1:67" x14ac:dyDescent="0.25">
      <c r="A122" s="2">
        <f t="shared" si="61"/>
        <v>43994</v>
      </c>
      <c r="B122" s="2" t="b">
        <f t="shared" si="59"/>
        <v>0</v>
      </c>
      <c r="C122" s="2" t="b">
        <f t="shared" si="60"/>
        <v>0</v>
      </c>
      <c r="D122">
        <f>VLOOKUP($A122,index_level_solactive!$A:$B,2,0)</f>
        <v>92.12</v>
      </c>
      <c r="E122" s="31">
        <f t="shared" si="73"/>
        <v>4.0326975476838722E-3</v>
      </c>
      <c r="F122" s="56">
        <f t="shared" si="74"/>
        <v>-4.1905947750331407E-5</v>
      </c>
      <c r="G122" s="32">
        <f t="shared" si="75"/>
        <v>0.30017471636438131</v>
      </c>
      <c r="H122" s="33">
        <f t="shared" si="76"/>
        <v>91.819825283635623</v>
      </c>
      <c r="I122" s="31">
        <f t="shared" si="71"/>
        <v>4.0746034954340926E-3</v>
      </c>
      <c r="K122">
        <f>IFERROR(INDEX(data_sources!$A:$K,MATCH($A122,data_sources!$A:$A,0),MATCH(K$2,data_sources!$A$1:$K$1,0)),K121)</f>
        <v>108.42</v>
      </c>
      <c r="L122">
        <f>IFERROR(INDEX(data_sources!$A:$K,MATCH($A122,data_sources!$A:$A,0),MATCH(L$2,data_sources!$A$1:$K$1,0)),L121)</f>
        <v>85.66</v>
      </c>
      <c r="M122">
        <f>IFERROR(INDEX(data_sources!$A:$K,MATCH($A122,data_sources!$A:$A,0),MATCH(M$2,data_sources!$A$1:$K$1,0)),M121)</f>
        <v>123.69</v>
      </c>
      <c r="N122">
        <f>IFERROR(INDEX(data_sources!$A:$K,MATCH($A122,data_sources!$A:$A,0),MATCH(N$2,data_sources!$A$1:$K$1,0)),N121)</f>
        <v>94.86</v>
      </c>
      <c r="O122">
        <f>IFERROR(INDEX(data_sources!$A:$K,MATCH($A122,data_sources!$A:$A,0),MATCH(O$2,data_sources!$A$1:$K$1,0)),O121)</f>
        <v>99.08</v>
      </c>
      <c r="P122">
        <f>IFERROR(INDEX(data_sources!$A:$K,MATCH($A122,data_sources!$A:$A,0),MATCH(P$2,data_sources!$A$1:$K$1,0)),P121)</f>
        <v>89.85</v>
      </c>
      <c r="Q122">
        <f>IFERROR(INDEX(data_sources!$A:$K,MATCH($A122,data_sources!$A:$A,0),MATCH(Q$2,data_sources!$A$1:$K$1,0)),Q121)</f>
        <v>94.23</v>
      </c>
      <c r="R122">
        <f>IFERROR(INDEX(data_sources!$A:$K,MATCH($A122,data_sources!$A:$A,0),MATCH(R$2,data_sources!$A$1:$K$1,0)),R121)</f>
        <v>102.93</v>
      </c>
      <c r="S122">
        <f>IFERROR(INDEX(data_sources!$A:$K,MATCH($A122,data_sources!$A:$A,0),MATCH(S$2,data_sources!$A$1:$K$1,0)),S121)</f>
        <v>85.1</v>
      </c>
      <c r="T122">
        <f>IFERROR(INDEX(data_sources!$A:$K,MATCH($A122,data_sources!$A:$A,0),MATCH(T$2,data_sources!$A$1:$K$1,0)),T121)</f>
        <v>98.66</v>
      </c>
      <c r="V122" s="34">
        <f t="shared" si="49"/>
        <v>108420</v>
      </c>
      <c r="W122" s="34">
        <f t="shared" si="50"/>
        <v>85660</v>
      </c>
      <c r="X122" s="34">
        <f t="shared" si="51"/>
        <v>123690</v>
      </c>
      <c r="Y122" s="34">
        <f t="shared" si="52"/>
        <v>94860</v>
      </c>
      <c r="Z122" s="34">
        <f t="shared" si="53"/>
        <v>99080</v>
      </c>
      <c r="AA122" s="34">
        <f t="shared" si="54"/>
        <v>89850</v>
      </c>
      <c r="AB122" s="34">
        <f t="shared" si="55"/>
        <v>94230</v>
      </c>
      <c r="AC122" s="34">
        <f t="shared" si="56"/>
        <v>102930</v>
      </c>
      <c r="AD122" s="34">
        <f t="shared" si="57"/>
        <v>85100</v>
      </c>
      <c r="AE122" s="34">
        <f t="shared" si="58"/>
        <v>98660</v>
      </c>
      <c r="AG122" s="33" cm="1">
        <f t="array" ref="AG122">IF($C122,IFERROR(_xlfn.IFS(IF($C122,RANK(V121,$V121:$AE121),0)=1,50%,OR(IF($C122,RANK(V121,$V121:$AE121),0)=2,IF($C122,RANK(V121,$V121:$AE121),0)=3),25%),0),AG121)</f>
        <v>0.25</v>
      </c>
      <c r="AH122" s="33" cm="1">
        <f t="array" ref="AH122">IF($C122,IFERROR(_xlfn.IFS(IF($C122,RANK(W121,$V121:$AE121),0)=1,50%,OR(IF($C122,RANK(W121,$V121:$AE121),0)=2,IF($C122,RANK(W121,$V121:$AE121),0)=3),25%),0),AH121)</f>
        <v>0</v>
      </c>
      <c r="AI122" s="33" cm="1">
        <f t="array" ref="AI122">IF($C122,IFERROR(_xlfn.IFS(IF($C122,RANK(X121,$V121:$AE121),0)=1,50%,OR(IF($C122,RANK(X121,$V121:$AE121),0)=2,IF($C122,RANK(X121,$V121:$AE121),0)=3),25%),0),AI121)</f>
        <v>0.5</v>
      </c>
      <c r="AJ122" s="33" cm="1">
        <f t="array" ref="AJ122">IF($C122,IFERROR(_xlfn.IFS(IF($C122,RANK(Y121,$V121:$AE121),0)=1,50%,OR(IF($C122,RANK(Y121,$V121:$AE121),0)=2,IF($C122,RANK(Y121,$V121:$AE121),0)=3),25%),0),AJ121)</f>
        <v>0</v>
      </c>
      <c r="AK122" s="33" cm="1">
        <f t="array" ref="AK122">IF($C122,IFERROR(_xlfn.IFS(IF($C122,RANK(Z121,$V121:$AE121),0)=1,50%,OR(IF($C122,RANK(Z121,$V121:$AE121),0)=2,IF($C122,RANK(Z121,$V121:$AE121),0)=3),25%),0),AK121)</f>
        <v>0</v>
      </c>
      <c r="AL122" s="33" cm="1">
        <f t="array" ref="AL122">IF($C122,IFERROR(_xlfn.IFS(IF($C122,RANK(AA121,$V121:$AE121),0)=1,50%,OR(IF($C122,RANK(AA121,$V121:$AE121),0)=2,IF($C122,RANK(AA121,$V121:$AE121),0)=3),25%),0),AL121)</f>
        <v>0</v>
      </c>
      <c r="AM122" s="33" cm="1">
        <f t="array" ref="AM122">IF($C122,IFERROR(_xlfn.IFS(IF($C122,RANK(AB121,$V121:$AE121),0)=1,50%,OR(IF($C122,RANK(AB121,$V121:$AE121),0)=2,IF($C122,RANK(AB121,$V121:$AE121),0)=3),25%),0),AM121)</f>
        <v>0</v>
      </c>
      <c r="AN122" s="33" cm="1">
        <f t="array" ref="AN122">IF($C122,IFERROR(_xlfn.IFS(IF($C122,RANK(AC121,$V121:$AE121),0)=1,50%,OR(IF($C122,RANK(AC121,$V121:$AE121),0)=2,IF($C122,RANK(AC121,$V121:$AE121),0)=3),25%),0),AN121)</f>
        <v>0.25</v>
      </c>
      <c r="AO122" s="33" cm="1">
        <f t="array" ref="AO122">IF($C122,IFERROR(_xlfn.IFS(IF($C122,RANK(AD121,$V121:$AE121),0)=1,50%,OR(IF($C122,RANK(AD121,$V121:$AE121),0)=2,IF($C122,RANK(AD121,$V121:$AE121),0)=3),25%),0),AO121)</f>
        <v>0</v>
      </c>
      <c r="AP122" s="33" cm="1">
        <f t="array" ref="AP122">IF($C122,IFERROR(_xlfn.IFS(IF($C122,RANK(AE121,$V121:$AE121),0)=1,50%,OR(IF($C122,RANK(AE121,$V121:$AE121),0)=2,IF($C122,RANK(AE121,$V121:$AE121),0)=3),25%),0),AP121)</f>
        <v>0</v>
      </c>
      <c r="AR122" s="33">
        <f t="shared" si="86"/>
        <v>0.25</v>
      </c>
      <c r="AS122" s="33">
        <f t="shared" si="77"/>
        <v>0</v>
      </c>
      <c r="AT122" s="33">
        <f t="shared" si="78"/>
        <v>0.5</v>
      </c>
      <c r="AU122" s="33">
        <f t="shared" si="79"/>
        <v>0</v>
      </c>
      <c r="AV122" s="33">
        <f t="shared" si="80"/>
        <v>0</v>
      </c>
      <c r="AW122" s="33">
        <f t="shared" si="81"/>
        <v>0</v>
      </c>
      <c r="AX122" s="33">
        <f t="shared" si="82"/>
        <v>0</v>
      </c>
      <c r="AY122" s="33">
        <f t="shared" si="83"/>
        <v>0.25</v>
      </c>
      <c r="AZ122" s="33">
        <f t="shared" si="84"/>
        <v>0</v>
      </c>
      <c r="BA122" s="33">
        <f t="shared" si="85"/>
        <v>0</v>
      </c>
      <c r="BC122" s="35">
        <f t="shared" si="72"/>
        <v>-3.9503904455672201E-3</v>
      </c>
      <c r="BD122" s="35">
        <f t="shared" si="62"/>
        <v>-1.3989274889252279E-3</v>
      </c>
      <c r="BE122" s="35">
        <f t="shared" si="63"/>
        <v>1.3022113022113091E-2</v>
      </c>
      <c r="BF122" s="35">
        <f t="shared" si="64"/>
        <v>7.6481835564052858E-3</v>
      </c>
      <c r="BG122" s="35">
        <f t="shared" si="65"/>
        <v>-5.4205982734391034E-3</v>
      </c>
      <c r="BH122" s="35">
        <f t="shared" si="66"/>
        <v>-1.5234546251643999E-2</v>
      </c>
      <c r="BI122" s="35">
        <f t="shared" si="67"/>
        <v>5.3344713538887589E-3</v>
      </c>
      <c r="BJ122" s="35">
        <f t="shared" si="68"/>
        <v>-5.7954216169225914E-3</v>
      </c>
      <c r="BK122" s="35">
        <f t="shared" si="69"/>
        <v>9.8492939361576326E-3</v>
      </c>
      <c r="BL122" s="35">
        <f t="shared" si="70"/>
        <v>-7.7441416071609703E-3</v>
      </c>
      <c r="BM122" s="36"/>
      <c r="BN122" s="33"/>
      <c r="BO122" s="37"/>
    </row>
    <row r="123" spans="1:67" x14ac:dyDescent="0.25">
      <c r="A123" s="2">
        <f t="shared" si="61"/>
        <v>43997</v>
      </c>
      <c r="B123" s="2" t="b">
        <f t="shared" si="59"/>
        <v>0</v>
      </c>
      <c r="C123" s="2" t="b">
        <f t="shared" si="60"/>
        <v>0</v>
      </c>
      <c r="D123">
        <f>VLOOKUP($A123,index_level_solactive!$A:$B,2,0)</f>
        <v>92.04</v>
      </c>
      <c r="E123" s="31">
        <f t="shared" si="73"/>
        <v>-8.6843247937473667E-4</v>
      </c>
      <c r="F123" s="56">
        <f t="shared" si="74"/>
        <v>4.8256970594073856E-5</v>
      </c>
      <c r="G123" s="32">
        <f t="shared" si="75"/>
        <v>0.30434498149986666</v>
      </c>
      <c r="H123" s="33">
        <f t="shared" si="76"/>
        <v>91.73565501850014</v>
      </c>
      <c r="I123" s="31">
        <f t="shared" si="71"/>
        <v>-9.1668944996881052E-4</v>
      </c>
      <c r="K123">
        <f>IFERROR(INDEX(data_sources!$A:$K,MATCH($A123,data_sources!$A:$A,0),MATCH(K$2,data_sources!$A$1:$K$1,0)),K122)</f>
        <v>109.26</v>
      </c>
      <c r="L123">
        <f>IFERROR(INDEX(data_sources!$A:$K,MATCH($A123,data_sources!$A:$A,0),MATCH(L$2,data_sources!$A$1:$K$1,0)),L122)</f>
        <v>85.21</v>
      </c>
      <c r="M123">
        <f>IFERROR(INDEX(data_sources!$A:$K,MATCH($A123,data_sources!$A:$A,0),MATCH(M$2,data_sources!$A$1:$K$1,0)),M122)</f>
        <v>122.93</v>
      </c>
      <c r="N123">
        <f>IFERROR(INDEX(data_sources!$A:$K,MATCH($A123,data_sources!$A:$A,0),MATCH(N$2,data_sources!$A$1:$K$1,0)),N122)</f>
        <v>95.35</v>
      </c>
      <c r="O123">
        <f>IFERROR(INDEX(data_sources!$A:$K,MATCH($A123,data_sources!$A:$A,0),MATCH(O$2,data_sources!$A$1:$K$1,0)),O122)</f>
        <v>99.1</v>
      </c>
      <c r="P123">
        <f>IFERROR(INDEX(data_sources!$A:$K,MATCH($A123,data_sources!$A:$A,0),MATCH(P$2,data_sources!$A$1:$K$1,0)),P122)</f>
        <v>89.59</v>
      </c>
      <c r="Q123">
        <f>IFERROR(INDEX(data_sources!$A:$K,MATCH($A123,data_sources!$A:$A,0),MATCH(Q$2,data_sources!$A$1:$K$1,0)),Q122)</f>
        <v>94.15</v>
      </c>
      <c r="R123">
        <f>IFERROR(INDEX(data_sources!$A:$K,MATCH($A123,data_sources!$A:$A,0),MATCH(R$2,data_sources!$A$1:$K$1,0)),R122)</f>
        <v>103.02</v>
      </c>
      <c r="S123">
        <f>IFERROR(INDEX(data_sources!$A:$K,MATCH($A123,data_sources!$A:$A,0),MATCH(S$2,data_sources!$A$1:$K$1,0)),S122)</f>
        <v>84.61</v>
      </c>
      <c r="T123">
        <f>IFERROR(INDEX(data_sources!$A:$K,MATCH($A123,data_sources!$A:$A,0),MATCH(T$2,data_sources!$A$1:$K$1,0)),T122)</f>
        <v>99.85</v>
      </c>
      <c r="V123" s="34">
        <f t="shared" si="49"/>
        <v>109260</v>
      </c>
      <c r="W123" s="34">
        <f t="shared" si="50"/>
        <v>85210</v>
      </c>
      <c r="X123" s="34">
        <f t="shared" si="51"/>
        <v>122930</v>
      </c>
      <c r="Y123" s="34">
        <f t="shared" si="52"/>
        <v>95350</v>
      </c>
      <c r="Z123" s="34">
        <f t="shared" si="53"/>
        <v>99100</v>
      </c>
      <c r="AA123" s="34">
        <f t="shared" si="54"/>
        <v>89590</v>
      </c>
      <c r="AB123" s="34">
        <f t="shared" si="55"/>
        <v>94150</v>
      </c>
      <c r="AC123" s="34">
        <f t="shared" si="56"/>
        <v>103020</v>
      </c>
      <c r="AD123" s="34">
        <f t="shared" si="57"/>
        <v>84610</v>
      </c>
      <c r="AE123" s="34">
        <f t="shared" si="58"/>
        <v>99850</v>
      </c>
      <c r="AG123" s="33" cm="1">
        <f t="array" ref="AG123">IF($C123,IFERROR(_xlfn.IFS(IF($C123,RANK(V122,$V122:$AE122),0)=1,50%,OR(IF($C123,RANK(V122,$V122:$AE122),0)=2,IF($C123,RANK(V122,$V122:$AE122),0)=3),25%),0),AG122)</f>
        <v>0.25</v>
      </c>
      <c r="AH123" s="33" cm="1">
        <f t="array" ref="AH123">IF($C123,IFERROR(_xlfn.IFS(IF($C123,RANK(W122,$V122:$AE122),0)=1,50%,OR(IF($C123,RANK(W122,$V122:$AE122),0)=2,IF($C123,RANK(W122,$V122:$AE122),0)=3),25%),0),AH122)</f>
        <v>0</v>
      </c>
      <c r="AI123" s="33" cm="1">
        <f t="array" ref="AI123">IF($C123,IFERROR(_xlfn.IFS(IF($C123,RANK(X122,$V122:$AE122),0)=1,50%,OR(IF($C123,RANK(X122,$V122:$AE122),0)=2,IF($C123,RANK(X122,$V122:$AE122),0)=3),25%),0),AI122)</f>
        <v>0.5</v>
      </c>
      <c r="AJ123" s="33" cm="1">
        <f t="array" ref="AJ123">IF($C123,IFERROR(_xlfn.IFS(IF($C123,RANK(Y122,$V122:$AE122),0)=1,50%,OR(IF($C123,RANK(Y122,$V122:$AE122),0)=2,IF($C123,RANK(Y122,$V122:$AE122),0)=3),25%),0),AJ122)</f>
        <v>0</v>
      </c>
      <c r="AK123" s="33" cm="1">
        <f t="array" ref="AK123">IF($C123,IFERROR(_xlfn.IFS(IF($C123,RANK(Z122,$V122:$AE122),0)=1,50%,OR(IF($C123,RANK(Z122,$V122:$AE122),0)=2,IF($C123,RANK(Z122,$V122:$AE122),0)=3),25%),0),AK122)</f>
        <v>0</v>
      </c>
      <c r="AL123" s="33" cm="1">
        <f t="array" ref="AL123">IF($C123,IFERROR(_xlfn.IFS(IF($C123,RANK(AA122,$V122:$AE122),0)=1,50%,OR(IF($C123,RANK(AA122,$V122:$AE122),0)=2,IF($C123,RANK(AA122,$V122:$AE122),0)=3),25%),0),AL122)</f>
        <v>0</v>
      </c>
      <c r="AM123" s="33" cm="1">
        <f t="array" ref="AM123">IF($C123,IFERROR(_xlfn.IFS(IF($C123,RANK(AB122,$V122:$AE122),0)=1,50%,OR(IF($C123,RANK(AB122,$V122:$AE122),0)=2,IF($C123,RANK(AB122,$V122:$AE122),0)=3),25%),0),AM122)</f>
        <v>0</v>
      </c>
      <c r="AN123" s="33" cm="1">
        <f t="array" ref="AN123">IF($C123,IFERROR(_xlfn.IFS(IF($C123,RANK(AC122,$V122:$AE122),0)=1,50%,OR(IF($C123,RANK(AC122,$V122:$AE122),0)=2,IF($C123,RANK(AC122,$V122:$AE122),0)=3),25%),0),AN122)</f>
        <v>0.25</v>
      </c>
      <c r="AO123" s="33" cm="1">
        <f t="array" ref="AO123">IF($C123,IFERROR(_xlfn.IFS(IF($C123,RANK(AD122,$V122:$AE122),0)=1,50%,OR(IF($C123,RANK(AD122,$V122:$AE122),0)=2,IF($C123,RANK(AD122,$V122:$AE122),0)=3),25%),0),AO122)</f>
        <v>0</v>
      </c>
      <c r="AP123" s="33" cm="1">
        <f t="array" ref="AP123">IF($C123,IFERROR(_xlfn.IFS(IF($C123,RANK(AE122,$V122:$AE122),0)=1,50%,OR(IF($C123,RANK(AE122,$V122:$AE122),0)=2,IF($C123,RANK(AE122,$V122:$AE122),0)=3),25%),0),AP122)</f>
        <v>0</v>
      </c>
      <c r="AR123" s="33">
        <f t="shared" si="86"/>
        <v>0.25</v>
      </c>
      <c r="AS123" s="33">
        <f t="shared" si="77"/>
        <v>0</v>
      </c>
      <c r="AT123" s="33">
        <f t="shared" si="78"/>
        <v>0.5</v>
      </c>
      <c r="AU123" s="33">
        <f t="shared" si="79"/>
        <v>0</v>
      </c>
      <c r="AV123" s="33">
        <f t="shared" si="80"/>
        <v>0</v>
      </c>
      <c r="AW123" s="33">
        <f t="shared" si="81"/>
        <v>0</v>
      </c>
      <c r="AX123" s="33">
        <f t="shared" si="82"/>
        <v>0</v>
      </c>
      <c r="AY123" s="33">
        <f t="shared" si="83"/>
        <v>0.25</v>
      </c>
      <c r="AZ123" s="33">
        <f t="shared" si="84"/>
        <v>0</v>
      </c>
      <c r="BA123" s="33">
        <f t="shared" si="85"/>
        <v>0</v>
      </c>
      <c r="BC123" s="35">
        <f t="shared" si="72"/>
        <v>7.7476480354179422E-3</v>
      </c>
      <c r="BD123" s="35">
        <f t="shared" si="62"/>
        <v>-5.25332710716786E-3</v>
      </c>
      <c r="BE123" s="35">
        <f t="shared" si="63"/>
        <v>-6.1443932411673341E-3</v>
      </c>
      <c r="BF123" s="35">
        <f t="shared" si="64"/>
        <v>5.1655070630403088E-3</v>
      </c>
      <c r="BG123" s="35">
        <f t="shared" si="65"/>
        <v>2.018570851836099E-4</v>
      </c>
      <c r="BH123" s="35">
        <f t="shared" si="66"/>
        <v>-2.8937117417917602E-3</v>
      </c>
      <c r="BI123" s="35">
        <f t="shared" si="67"/>
        <v>-8.4898652233889038E-4</v>
      </c>
      <c r="BJ123" s="35">
        <f t="shared" si="68"/>
        <v>8.7438064704148388E-4</v>
      </c>
      <c r="BK123" s="35">
        <f t="shared" si="69"/>
        <v>-5.7579318448882644E-3</v>
      </c>
      <c r="BL123" s="35">
        <f t="shared" si="70"/>
        <v>1.2061625785525942E-2</v>
      </c>
      <c r="BM123" s="36"/>
      <c r="BN123" s="33"/>
      <c r="BO123" s="37"/>
    </row>
    <row r="124" spans="1:67" x14ac:dyDescent="0.25">
      <c r="A124" s="2">
        <f t="shared" si="61"/>
        <v>43998</v>
      </c>
      <c r="B124" s="2" t="b">
        <f t="shared" si="59"/>
        <v>0</v>
      </c>
      <c r="C124" s="2" t="b">
        <f t="shared" si="60"/>
        <v>0</v>
      </c>
      <c r="D124">
        <f>VLOOKUP($A124,index_level_solactive!$A:$B,2,0)</f>
        <v>91.76</v>
      </c>
      <c r="E124" s="31">
        <f t="shared" si="73"/>
        <v>-3.042155584528472E-3</v>
      </c>
      <c r="F124" s="56">
        <f t="shared" si="74"/>
        <v>3.2896849857189103E-5</v>
      </c>
      <c r="G124" s="32">
        <f t="shared" si="75"/>
        <v>0.30643693078447143</v>
      </c>
      <c r="H124" s="33">
        <f t="shared" si="76"/>
        <v>91.453563069215534</v>
      </c>
      <c r="I124" s="31">
        <f t="shared" si="71"/>
        <v>-3.0750524343857166E-3</v>
      </c>
      <c r="K124">
        <f>IFERROR(INDEX(data_sources!$A:$K,MATCH($A124,data_sources!$A:$A,0),MATCH(K$2,data_sources!$A$1:$K$1,0)),K123)</f>
        <v>110.12</v>
      </c>
      <c r="L124">
        <f>IFERROR(INDEX(data_sources!$A:$K,MATCH($A124,data_sources!$A:$A,0),MATCH(L$2,data_sources!$A$1:$K$1,0)),L123)</f>
        <v>86.06</v>
      </c>
      <c r="M124">
        <f>IFERROR(INDEX(data_sources!$A:$K,MATCH($A124,data_sources!$A:$A,0),MATCH(M$2,data_sources!$A$1:$K$1,0)),M123)</f>
        <v>121.72</v>
      </c>
      <c r="N124">
        <f>IFERROR(INDEX(data_sources!$A:$K,MATCH($A124,data_sources!$A:$A,0),MATCH(N$2,data_sources!$A$1:$K$1,0)),N123)</f>
        <v>95.47</v>
      </c>
      <c r="O124">
        <f>IFERROR(INDEX(data_sources!$A:$K,MATCH($A124,data_sources!$A:$A,0),MATCH(O$2,data_sources!$A$1:$K$1,0)),O123)</f>
        <v>97.85</v>
      </c>
      <c r="P124">
        <f>IFERROR(INDEX(data_sources!$A:$K,MATCH($A124,data_sources!$A:$A,0),MATCH(P$2,data_sources!$A$1:$K$1,0)),P123)</f>
        <v>89.45</v>
      </c>
      <c r="Q124">
        <f>IFERROR(INDEX(data_sources!$A:$K,MATCH($A124,data_sources!$A:$A,0),MATCH(Q$2,data_sources!$A$1:$K$1,0)),Q123)</f>
        <v>93.43</v>
      </c>
      <c r="R124">
        <f>IFERROR(INDEX(data_sources!$A:$K,MATCH($A124,data_sources!$A:$A,0),MATCH(R$2,data_sources!$A$1:$K$1,0)),R123)</f>
        <v>102.97</v>
      </c>
      <c r="S124">
        <f>IFERROR(INDEX(data_sources!$A:$K,MATCH($A124,data_sources!$A:$A,0),MATCH(S$2,data_sources!$A$1:$K$1,0)),S123)</f>
        <v>84.46</v>
      </c>
      <c r="T124">
        <f>IFERROR(INDEX(data_sources!$A:$K,MATCH($A124,data_sources!$A:$A,0),MATCH(T$2,data_sources!$A$1:$K$1,0)),T123)</f>
        <v>100.69</v>
      </c>
      <c r="V124" s="34">
        <f t="shared" si="49"/>
        <v>110120</v>
      </c>
      <c r="W124" s="34">
        <f t="shared" si="50"/>
        <v>86060</v>
      </c>
      <c r="X124" s="34">
        <f t="shared" si="51"/>
        <v>121720</v>
      </c>
      <c r="Y124" s="34">
        <f t="shared" si="52"/>
        <v>95470</v>
      </c>
      <c r="Z124" s="34">
        <f t="shared" si="53"/>
        <v>97850</v>
      </c>
      <c r="AA124" s="34">
        <f t="shared" si="54"/>
        <v>89450</v>
      </c>
      <c r="AB124" s="34">
        <f t="shared" si="55"/>
        <v>93430</v>
      </c>
      <c r="AC124" s="34">
        <f t="shared" si="56"/>
        <v>102970</v>
      </c>
      <c r="AD124" s="34">
        <f t="shared" si="57"/>
        <v>84460</v>
      </c>
      <c r="AE124" s="34">
        <f t="shared" si="58"/>
        <v>100690</v>
      </c>
      <c r="AG124" s="33" cm="1">
        <f t="array" ref="AG124">IF($C124,IFERROR(_xlfn.IFS(IF($C124,RANK(V123,$V123:$AE123),0)=1,50%,OR(IF($C124,RANK(V123,$V123:$AE123),0)=2,IF($C124,RANK(V123,$V123:$AE123),0)=3),25%),0),AG123)</f>
        <v>0.25</v>
      </c>
      <c r="AH124" s="33" cm="1">
        <f t="array" ref="AH124">IF($C124,IFERROR(_xlfn.IFS(IF($C124,RANK(W123,$V123:$AE123),0)=1,50%,OR(IF($C124,RANK(W123,$V123:$AE123),0)=2,IF($C124,RANK(W123,$V123:$AE123),0)=3),25%),0),AH123)</f>
        <v>0</v>
      </c>
      <c r="AI124" s="33" cm="1">
        <f t="array" ref="AI124">IF($C124,IFERROR(_xlfn.IFS(IF($C124,RANK(X123,$V123:$AE123),0)=1,50%,OR(IF($C124,RANK(X123,$V123:$AE123),0)=2,IF($C124,RANK(X123,$V123:$AE123),0)=3),25%),0),AI123)</f>
        <v>0.5</v>
      </c>
      <c r="AJ124" s="33" cm="1">
        <f t="array" ref="AJ124">IF($C124,IFERROR(_xlfn.IFS(IF($C124,RANK(Y123,$V123:$AE123),0)=1,50%,OR(IF($C124,RANK(Y123,$V123:$AE123),0)=2,IF($C124,RANK(Y123,$V123:$AE123),0)=3),25%),0),AJ123)</f>
        <v>0</v>
      </c>
      <c r="AK124" s="33" cm="1">
        <f t="array" ref="AK124">IF($C124,IFERROR(_xlfn.IFS(IF($C124,RANK(Z123,$V123:$AE123),0)=1,50%,OR(IF($C124,RANK(Z123,$V123:$AE123),0)=2,IF($C124,RANK(Z123,$V123:$AE123),0)=3),25%),0),AK123)</f>
        <v>0</v>
      </c>
      <c r="AL124" s="33" cm="1">
        <f t="array" ref="AL124">IF($C124,IFERROR(_xlfn.IFS(IF($C124,RANK(AA123,$V123:$AE123),0)=1,50%,OR(IF($C124,RANK(AA123,$V123:$AE123),0)=2,IF($C124,RANK(AA123,$V123:$AE123),0)=3),25%),0),AL123)</f>
        <v>0</v>
      </c>
      <c r="AM124" s="33" cm="1">
        <f t="array" ref="AM124">IF($C124,IFERROR(_xlfn.IFS(IF($C124,RANK(AB123,$V123:$AE123),0)=1,50%,OR(IF($C124,RANK(AB123,$V123:$AE123),0)=2,IF($C124,RANK(AB123,$V123:$AE123),0)=3),25%),0),AM123)</f>
        <v>0</v>
      </c>
      <c r="AN124" s="33" cm="1">
        <f t="array" ref="AN124">IF($C124,IFERROR(_xlfn.IFS(IF($C124,RANK(AC123,$V123:$AE123),0)=1,50%,OR(IF($C124,RANK(AC123,$V123:$AE123),0)=2,IF($C124,RANK(AC123,$V123:$AE123),0)=3),25%),0),AN123)</f>
        <v>0.25</v>
      </c>
      <c r="AO124" s="33" cm="1">
        <f t="array" ref="AO124">IF($C124,IFERROR(_xlfn.IFS(IF($C124,RANK(AD123,$V123:$AE123),0)=1,50%,OR(IF($C124,RANK(AD123,$V123:$AE123),0)=2,IF($C124,RANK(AD123,$V123:$AE123),0)=3),25%),0),AO123)</f>
        <v>0</v>
      </c>
      <c r="AP124" s="33" cm="1">
        <f t="array" ref="AP124">IF($C124,IFERROR(_xlfn.IFS(IF($C124,RANK(AE123,$V123:$AE123),0)=1,50%,OR(IF($C124,RANK(AE123,$V123:$AE123),0)=2,IF($C124,RANK(AE123,$V123:$AE123),0)=3),25%),0),AP123)</f>
        <v>0</v>
      </c>
      <c r="AR124" s="33">
        <f t="shared" si="86"/>
        <v>0.25</v>
      </c>
      <c r="AS124" s="33">
        <f t="shared" si="77"/>
        <v>0</v>
      </c>
      <c r="AT124" s="33">
        <f t="shared" si="78"/>
        <v>0.5</v>
      </c>
      <c r="AU124" s="33">
        <f t="shared" si="79"/>
        <v>0</v>
      </c>
      <c r="AV124" s="33">
        <f t="shared" si="80"/>
        <v>0</v>
      </c>
      <c r="AW124" s="33">
        <f t="shared" si="81"/>
        <v>0</v>
      </c>
      <c r="AX124" s="33">
        <f t="shared" si="82"/>
        <v>0</v>
      </c>
      <c r="AY124" s="33">
        <f t="shared" si="83"/>
        <v>0.25</v>
      </c>
      <c r="AZ124" s="33">
        <f t="shared" si="84"/>
        <v>0</v>
      </c>
      <c r="BA124" s="33">
        <f t="shared" si="85"/>
        <v>0</v>
      </c>
      <c r="BC124" s="35">
        <f t="shared" si="72"/>
        <v>7.8711330770637744E-3</v>
      </c>
      <c r="BD124" s="35">
        <f t="shared" si="62"/>
        <v>9.975355005281239E-3</v>
      </c>
      <c r="BE124" s="35">
        <f t="shared" si="63"/>
        <v>-9.8430000813471974E-3</v>
      </c>
      <c r="BF124" s="35">
        <f t="shared" si="64"/>
        <v>1.2585212375459953E-3</v>
      </c>
      <c r="BG124" s="35">
        <f t="shared" si="65"/>
        <v>-1.2613521695257313E-2</v>
      </c>
      <c r="BH124" s="35">
        <f t="shared" si="66"/>
        <v>-1.5626744056256303E-3</v>
      </c>
      <c r="BI124" s="35">
        <f t="shared" si="67"/>
        <v>-7.6473712161444496E-3</v>
      </c>
      <c r="BJ124" s="35">
        <f t="shared" si="68"/>
        <v>-4.8534265191224613E-4</v>
      </c>
      <c r="BK124" s="35">
        <f t="shared" si="69"/>
        <v>-1.7728400898239238E-3</v>
      </c>
      <c r="BL124" s="35">
        <f t="shared" si="70"/>
        <v>8.4126189283926234E-3</v>
      </c>
      <c r="BM124" s="36"/>
      <c r="BN124" s="33"/>
      <c r="BO124" s="37"/>
    </row>
    <row r="125" spans="1:67" x14ac:dyDescent="0.25">
      <c r="A125" s="2">
        <f t="shared" si="61"/>
        <v>43999</v>
      </c>
      <c r="B125" s="2" t="b">
        <f t="shared" si="59"/>
        <v>0</v>
      </c>
      <c r="C125" s="2" t="b">
        <f t="shared" si="60"/>
        <v>0</v>
      </c>
      <c r="D125">
        <f>VLOOKUP($A125,index_level_solactive!$A:$B,2,0)</f>
        <v>91.51</v>
      </c>
      <c r="E125" s="31">
        <f t="shared" si="73"/>
        <v>-2.7244986922406733E-3</v>
      </c>
      <c r="F125" s="56">
        <f t="shared" si="74"/>
        <v>2.9655299928998957E-4</v>
      </c>
      <c r="G125" s="32">
        <f t="shared" si="75"/>
        <v>0.33272287219122632</v>
      </c>
      <c r="H125" s="33">
        <f t="shared" si="76"/>
        <v>91.177277127808779</v>
      </c>
      <c r="I125" s="31">
        <f t="shared" si="71"/>
        <v>-3.0210516915306629E-3</v>
      </c>
      <c r="K125">
        <f>IFERROR(INDEX(data_sources!$A:$K,MATCH($A125,data_sources!$A:$A,0),MATCH(K$2,data_sources!$A$1:$K$1,0)),K124)</f>
        <v>110.72</v>
      </c>
      <c r="L125">
        <f>IFERROR(INDEX(data_sources!$A:$K,MATCH($A125,data_sources!$A:$A,0),MATCH(L$2,data_sources!$A$1:$K$1,0)),L124)</f>
        <v>85.86</v>
      </c>
      <c r="M125">
        <f>IFERROR(INDEX(data_sources!$A:$K,MATCH($A125,data_sources!$A:$A,0),MATCH(M$2,data_sources!$A$1:$K$1,0)),M124)</f>
        <v>121.64</v>
      </c>
      <c r="N125">
        <f>IFERROR(INDEX(data_sources!$A:$K,MATCH($A125,data_sources!$A:$A,0),MATCH(N$2,data_sources!$A$1:$K$1,0)),N124)</f>
        <v>94.75</v>
      </c>
      <c r="O125">
        <f>IFERROR(INDEX(data_sources!$A:$K,MATCH($A125,data_sources!$A:$A,0),MATCH(O$2,data_sources!$A$1:$K$1,0)),O124)</f>
        <v>97.78</v>
      </c>
      <c r="P125">
        <f>IFERROR(INDEX(data_sources!$A:$K,MATCH($A125,data_sources!$A:$A,0),MATCH(P$2,data_sources!$A$1:$K$1,0)),P124)</f>
        <v>91.01</v>
      </c>
      <c r="Q125">
        <f>IFERROR(INDEX(data_sources!$A:$K,MATCH($A125,data_sources!$A:$A,0),MATCH(Q$2,data_sources!$A$1:$K$1,0)),Q124)</f>
        <v>94.56</v>
      </c>
      <c r="R125">
        <f>IFERROR(INDEX(data_sources!$A:$K,MATCH($A125,data_sources!$A:$A,0),MATCH(R$2,data_sources!$A$1:$K$1,0)),R124)</f>
        <v>101.3</v>
      </c>
      <c r="S125">
        <f>IFERROR(INDEX(data_sources!$A:$K,MATCH($A125,data_sources!$A:$A,0),MATCH(S$2,data_sources!$A$1:$K$1,0)),S124)</f>
        <v>83.23</v>
      </c>
      <c r="T125">
        <f>IFERROR(INDEX(data_sources!$A:$K,MATCH($A125,data_sources!$A:$A,0),MATCH(T$2,data_sources!$A$1:$K$1,0)),T124)</f>
        <v>101.8</v>
      </c>
      <c r="V125" s="34">
        <f t="shared" si="49"/>
        <v>110720</v>
      </c>
      <c r="W125" s="34">
        <f t="shared" si="50"/>
        <v>85860</v>
      </c>
      <c r="X125" s="34">
        <f t="shared" si="51"/>
        <v>121640</v>
      </c>
      <c r="Y125" s="34">
        <f t="shared" si="52"/>
        <v>94750</v>
      </c>
      <c r="Z125" s="34">
        <f t="shared" si="53"/>
        <v>97780</v>
      </c>
      <c r="AA125" s="34">
        <f t="shared" si="54"/>
        <v>91010</v>
      </c>
      <c r="AB125" s="34">
        <f t="shared" si="55"/>
        <v>94560</v>
      </c>
      <c r="AC125" s="34">
        <f t="shared" si="56"/>
        <v>101300</v>
      </c>
      <c r="AD125" s="34">
        <f t="shared" si="57"/>
        <v>83230</v>
      </c>
      <c r="AE125" s="34">
        <f t="shared" si="58"/>
        <v>101800</v>
      </c>
      <c r="AG125" s="33" cm="1">
        <f t="array" ref="AG125">IF($C125,IFERROR(_xlfn.IFS(IF($C125,RANK(V124,$V124:$AE124),0)=1,50%,OR(IF($C125,RANK(V124,$V124:$AE124),0)=2,IF($C125,RANK(V124,$V124:$AE124),0)=3),25%),0),AG124)</f>
        <v>0.25</v>
      </c>
      <c r="AH125" s="33" cm="1">
        <f t="array" ref="AH125">IF($C125,IFERROR(_xlfn.IFS(IF($C125,RANK(W124,$V124:$AE124),0)=1,50%,OR(IF($C125,RANK(W124,$V124:$AE124),0)=2,IF($C125,RANK(W124,$V124:$AE124),0)=3),25%),0),AH124)</f>
        <v>0</v>
      </c>
      <c r="AI125" s="33" cm="1">
        <f t="array" ref="AI125">IF($C125,IFERROR(_xlfn.IFS(IF($C125,RANK(X124,$V124:$AE124),0)=1,50%,OR(IF($C125,RANK(X124,$V124:$AE124),0)=2,IF($C125,RANK(X124,$V124:$AE124),0)=3),25%),0),AI124)</f>
        <v>0.5</v>
      </c>
      <c r="AJ125" s="33" cm="1">
        <f t="array" ref="AJ125">IF($C125,IFERROR(_xlfn.IFS(IF($C125,RANK(Y124,$V124:$AE124),0)=1,50%,OR(IF($C125,RANK(Y124,$V124:$AE124),0)=2,IF($C125,RANK(Y124,$V124:$AE124),0)=3),25%),0),AJ124)</f>
        <v>0</v>
      </c>
      <c r="AK125" s="33" cm="1">
        <f t="array" ref="AK125">IF($C125,IFERROR(_xlfn.IFS(IF($C125,RANK(Z124,$V124:$AE124),0)=1,50%,OR(IF($C125,RANK(Z124,$V124:$AE124),0)=2,IF($C125,RANK(Z124,$V124:$AE124),0)=3),25%),0),AK124)</f>
        <v>0</v>
      </c>
      <c r="AL125" s="33" cm="1">
        <f t="array" ref="AL125">IF($C125,IFERROR(_xlfn.IFS(IF($C125,RANK(AA124,$V124:$AE124),0)=1,50%,OR(IF($C125,RANK(AA124,$V124:$AE124),0)=2,IF($C125,RANK(AA124,$V124:$AE124),0)=3),25%),0),AL124)</f>
        <v>0</v>
      </c>
      <c r="AM125" s="33" cm="1">
        <f t="array" ref="AM125">IF($C125,IFERROR(_xlfn.IFS(IF($C125,RANK(AB124,$V124:$AE124),0)=1,50%,OR(IF($C125,RANK(AB124,$V124:$AE124),0)=2,IF($C125,RANK(AB124,$V124:$AE124),0)=3),25%),0),AM124)</f>
        <v>0</v>
      </c>
      <c r="AN125" s="33" cm="1">
        <f t="array" ref="AN125">IF($C125,IFERROR(_xlfn.IFS(IF($C125,RANK(AC124,$V124:$AE124),0)=1,50%,OR(IF($C125,RANK(AC124,$V124:$AE124),0)=2,IF($C125,RANK(AC124,$V124:$AE124),0)=3),25%),0),AN124)</f>
        <v>0.25</v>
      </c>
      <c r="AO125" s="33" cm="1">
        <f t="array" ref="AO125">IF($C125,IFERROR(_xlfn.IFS(IF($C125,RANK(AD124,$V124:$AE124),0)=1,50%,OR(IF($C125,RANK(AD124,$V124:$AE124),0)=2,IF($C125,RANK(AD124,$V124:$AE124),0)=3),25%),0),AO124)</f>
        <v>0</v>
      </c>
      <c r="AP125" s="33" cm="1">
        <f t="array" ref="AP125">IF($C125,IFERROR(_xlfn.IFS(IF($C125,RANK(AE124,$V124:$AE124),0)=1,50%,OR(IF($C125,RANK(AE124,$V124:$AE124),0)=2,IF($C125,RANK(AE124,$V124:$AE124),0)=3),25%),0),AP124)</f>
        <v>0</v>
      </c>
      <c r="AR125" s="33">
        <f t="shared" si="86"/>
        <v>0.25</v>
      </c>
      <c r="AS125" s="33">
        <f t="shared" si="77"/>
        <v>0</v>
      </c>
      <c r="AT125" s="33">
        <f t="shared" si="78"/>
        <v>0.5</v>
      </c>
      <c r="AU125" s="33">
        <f t="shared" si="79"/>
        <v>0</v>
      </c>
      <c r="AV125" s="33">
        <f t="shared" si="80"/>
        <v>0</v>
      </c>
      <c r="AW125" s="33">
        <f t="shared" si="81"/>
        <v>0</v>
      </c>
      <c r="AX125" s="33">
        <f t="shared" si="82"/>
        <v>0</v>
      </c>
      <c r="AY125" s="33">
        <f t="shared" si="83"/>
        <v>0.25</v>
      </c>
      <c r="AZ125" s="33">
        <f t="shared" si="84"/>
        <v>0</v>
      </c>
      <c r="BA125" s="33">
        <f t="shared" si="85"/>
        <v>0</v>
      </c>
      <c r="BC125" s="35">
        <f t="shared" si="72"/>
        <v>5.448601525608332E-3</v>
      </c>
      <c r="BD125" s="35">
        <f t="shared" si="62"/>
        <v>-2.3239600278875949E-3</v>
      </c>
      <c r="BE125" s="35">
        <f t="shared" si="63"/>
        <v>-6.5724613867890191E-4</v>
      </c>
      <c r="BF125" s="35">
        <f t="shared" si="64"/>
        <v>-7.5416361160574041E-3</v>
      </c>
      <c r="BG125" s="35">
        <f t="shared" si="65"/>
        <v>-7.153806847214339E-4</v>
      </c>
      <c r="BH125" s="35">
        <f t="shared" si="66"/>
        <v>1.743991056456129E-2</v>
      </c>
      <c r="BI125" s="35">
        <f t="shared" si="67"/>
        <v>1.2094616290270643E-2</v>
      </c>
      <c r="BJ125" s="35">
        <f t="shared" si="68"/>
        <v>-1.621831601437318E-2</v>
      </c>
      <c r="BK125" s="35">
        <f t="shared" si="69"/>
        <v>-1.4563106796116387E-2</v>
      </c>
      <c r="BL125" s="35">
        <f t="shared" si="70"/>
        <v>1.1023934849538231E-2</v>
      </c>
      <c r="BM125" s="36"/>
      <c r="BN125" s="33"/>
      <c r="BO125" s="37"/>
    </row>
    <row r="126" spans="1:67" x14ac:dyDescent="0.25">
      <c r="A126" s="2">
        <f t="shared" si="61"/>
        <v>44000</v>
      </c>
      <c r="B126" s="2" t="b">
        <f t="shared" si="59"/>
        <v>0</v>
      </c>
      <c r="C126" s="2" t="b">
        <f t="shared" si="60"/>
        <v>0</v>
      </c>
      <c r="D126">
        <f>VLOOKUP($A126,index_level_solactive!$A:$B,2,0)</f>
        <v>90.67</v>
      </c>
      <c r="E126" s="31">
        <f t="shared" si="73"/>
        <v>-9.1793246639712001E-3</v>
      </c>
      <c r="F126" s="56">
        <f t="shared" si="74"/>
        <v>2.5230485333005426E-4</v>
      </c>
      <c r="G126" s="32">
        <f t="shared" si="75"/>
        <v>0.35267317045702384</v>
      </c>
      <c r="H126" s="33">
        <f t="shared" si="76"/>
        <v>90.317326829542978</v>
      </c>
      <c r="I126" s="31">
        <f t="shared" si="71"/>
        <v>-9.4316295173012821E-3</v>
      </c>
      <c r="K126">
        <f>IFERROR(INDEX(data_sources!$A:$K,MATCH($A126,data_sources!$A:$A,0),MATCH(K$2,data_sources!$A$1:$K$1,0)),K125)</f>
        <v>110.36</v>
      </c>
      <c r="L126">
        <f>IFERROR(INDEX(data_sources!$A:$K,MATCH($A126,data_sources!$A:$A,0),MATCH(L$2,data_sources!$A$1:$K$1,0)),L125)</f>
        <v>87.18</v>
      </c>
      <c r="M126">
        <f>IFERROR(INDEX(data_sources!$A:$K,MATCH($A126,data_sources!$A:$A,0),MATCH(M$2,data_sources!$A$1:$K$1,0)),M125)</f>
        <v>120.72</v>
      </c>
      <c r="N126">
        <f>IFERROR(INDEX(data_sources!$A:$K,MATCH($A126,data_sources!$A:$A,0),MATCH(N$2,data_sources!$A$1:$K$1,0)),N125)</f>
        <v>94.8</v>
      </c>
      <c r="O126">
        <f>IFERROR(INDEX(data_sources!$A:$K,MATCH($A126,data_sources!$A:$A,0),MATCH(O$2,data_sources!$A$1:$K$1,0)),O125)</f>
        <v>99.17</v>
      </c>
      <c r="P126">
        <f>IFERROR(INDEX(data_sources!$A:$K,MATCH($A126,data_sources!$A:$A,0),MATCH(P$2,data_sources!$A$1:$K$1,0)),P125)</f>
        <v>92.04</v>
      </c>
      <c r="Q126">
        <f>IFERROR(INDEX(data_sources!$A:$K,MATCH($A126,data_sources!$A:$A,0),MATCH(Q$2,data_sources!$A$1:$K$1,0)),Q125)</f>
        <v>95.43</v>
      </c>
      <c r="R126">
        <f>IFERROR(INDEX(data_sources!$A:$K,MATCH($A126,data_sources!$A:$A,0),MATCH(R$2,data_sources!$A$1:$K$1,0)),R125)</f>
        <v>99.34</v>
      </c>
      <c r="S126">
        <f>IFERROR(INDEX(data_sources!$A:$K,MATCH($A126,data_sources!$A:$A,0),MATCH(S$2,data_sources!$A$1:$K$1,0)),S125)</f>
        <v>82.45</v>
      </c>
      <c r="T126">
        <f>IFERROR(INDEX(data_sources!$A:$K,MATCH($A126,data_sources!$A:$A,0),MATCH(T$2,data_sources!$A$1:$K$1,0)),T125)</f>
        <v>101.71</v>
      </c>
      <c r="V126" s="34">
        <f t="shared" si="49"/>
        <v>110360</v>
      </c>
      <c r="W126" s="34">
        <f t="shared" si="50"/>
        <v>87180</v>
      </c>
      <c r="X126" s="34">
        <f t="shared" si="51"/>
        <v>120720</v>
      </c>
      <c r="Y126" s="34">
        <f t="shared" si="52"/>
        <v>94800</v>
      </c>
      <c r="Z126" s="34">
        <f t="shared" si="53"/>
        <v>99170</v>
      </c>
      <c r="AA126" s="34">
        <f t="shared" si="54"/>
        <v>92040</v>
      </c>
      <c r="AB126" s="34">
        <f t="shared" si="55"/>
        <v>95430</v>
      </c>
      <c r="AC126" s="34">
        <f t="shared" si="56"/>
        <v>99340</v>
      </c>
      <c r="AD126" s="34">
        <f t="shared" si="57"/>
        <v>82450</v>
      </c>
      <c r="AE126" s="34">
        <f t="shared" si="58"/>
        <v>101710</v>
      </c>
      <c r="AG126" s="33" cm="1">
        <f t="array" ref="AG126">IF($C126,IFERROR(_xlfn.IFS(IF($C126,RANK(V125,$V125:$AE125),0)=1,50%,OR(IF($C126,RANK(V125,$V125:$AE125),0)=2,IF($C126,RANK(V125,$V125:$AE125),0)=3),25%),0),AG125)</f>
        <v>0.25</v>
      </c>
      <c r="AH126" s="33" cm="1">
        <f t="array" ref="AH126">IF($C126,IFERROR(_xlfn.IFS(IF($C126,RANK(W125,$V125:$AE125),0)=1,50%,OR(IF($C126,RANK(W125,$V125:$AE125),0)=2,IF($C126,RANK(W125,$V125:$AE125),0)=3),25%),0),AH125)</f>
        <v>0</v>
      </c>
      <c r="AI126" s="33" cm="1">
        <f t="array" ref="AI126">IF($C126,IFERROR(_xlfn.IFS(IF($C126,RANK(X125,$V125:$AE125),0)=1,50%,OR(IF($C126,RANK(X125,$V125:$AE125),0)=2,IF($C126,RANK(X125,$V125:$AE125),0)=3),25%),0),AI125)</f>
        <v>0.5</v>
      </c>
      <c r="AJ126" s="33" cm="1">
        <f t="array" ref="AJ126">IF($C126,IFERROR(_xlfn.IFS(IF($C126,RANK(Y125,$V125:$AE125),0)=1,50%,OR(IF($C126,RANK(Y125,$V125:$AE125),0)=2,IF($C126,RANK(Y125,$V125:$AE125),0)=3),25%),0),AJ125)</f>
        <v>0</v>
      </c>
      <c r="AK126" s="33" cm="1">
        <f t="array" ref="AK126">IF($C126,IFERROR(_xlfn.IFS(IF($C126,RANK(Z125,$V125:$AE125),0)=1,50%,OR(IF($C126,RANK(Z125,$V125:$AE125),0)=2,IF($C126,RANK(Z125,$V125:$AE125),0)=3),25%),0),AK125)</f>
        <v>0</v>
      </c>
      <c r="AL126" s="33" cm="1">
        <f t="array" ref="AL126">IF($C126,IFERROR(_xlfn.IFS(IF($C126,RANK(AA125,$V125:$AE125),0)=1,50%,OR(IF($C126,RANK(AA125,$V125:$AE125),0)=2,IF($C126,RANK(AA125,$V125:$AE125),0)=3),25%),0),AL125)</f>
        <v>0</v>
      </c>
      <c r="AM126" s="33" cm="1">
        <f t="array" ref="AM126">IF($C126,IFERROR(_xlfn.IFS(IF($C126,RANK(AB125,$V125:$AE125),0)=1,50%,OR(IF($C126,RANK(AB125,$V125:$AE125),0)=2,IF($C126,RANK(AB125,$V125:$AE125),0)=3),25%),0),AM125)</f>
        <v>0</v>
      </c>
      <c r="AN126" s="33" cm="1">
        <f t="array" ref="AN126">IF($C126,IFERROR(_xlfn.IFS(IF($C126,RANK(AC125,$V125:$AE125),0)=1,50%,OR(IF($C126,RANK(AC125,$V125:$AE125),0)=2,IF($C126,RANK(AC125,$V125:$AE125),0)=3),25%),0),AN125)</f>
        <v>0.25</v>
      </c>
      <c r="AO126" s="33" cm="1">
        <f t="array" ref="AO126">IF($C126,IFERROR(_xlfn.IFS(IF($C126,RANK(AD125,$V125:$AE125),0)=1,50%,OR(IF($C126,RANK(AD125,$V125:$AE125),0)=2,IF($C126,RANK(AD125,$V125:$AE125),0)=3),25%),0),AO125)</f>
        <v>0</v>
      </c>
      <c r="AP126" s="33" cm="1">
        <f t="array" ref="AP126">IF($C126,IFERROR(_xlfn.IFS(IF($C126,RANK(AE125,$V125:$AE125),0)=1,50%,OR(IF($C126,RANK(AE125,$V125:$AE125),0)=2,IF($C126,RANK(AE125,$V125:$AE125),0)=3),25%),0),AP125)</f>
        <v>0</v>
      </c>
      <c r="AR126" s="33">
        <f t="shared" si="86"/>
        <v>0.25</v>
      </c>
      <c r="AS126" s="33">
        <f t="shared" si="77"/>
        <v>0</v>
      </c>
      <c r="AT126" s="33">
        <f t="shared" si="78"/>
        <v>0.5</v>
      </c>
      <c r="AU126" s="33">
        <f t="shared" si="79"/>
        <v>0</v>
      </c>
      <c r="AV126" s="33">
        <f t="shared" si="80"/>
        <v>0</v>
      </c>
      <c r="AW126" s="33">
        <f t="shared" si="81"/>
        <v>0</v>
      </c>
      <c r="AX126" s="33">
        <f t="shared" si="82"/>
        <v>0</v>
      </c>
      <c r="AY126" s="33">
        <f t="shared" si="83"/>
        <v>0.25</v>
      </c>
      <c r="AZ126" s="33">
        <f t="shared" si="84"/>
        <v>0</v>
      </c>
      <c r="BA126" s="33">
        <f t="shared" si="85"/>
        <v>0</v>
      </c>
      <c r="BC126" s="35">
        <f t="shared" si="72"/>
        <v>-3.2514450867051625E-3</v>
      </c>
      <c r="BD126" s="35">
        <f t="shared" si="62"/>
        <v>1.5373864430468398E-2</v>
      </c>
      <c r="BE126" s="35">
        <f t="shared" si="63"/>
        <v>-7.5633015455441877E-3</v>
      </c>
      <c r="BF126" s="35">
        <f t="shared" si="64"/>
        <v>5.2770448548811189E-4</v>
      </c>
      <c r="BG126" s="35">
        <f t="shared" si="65"/>
        <v>1.4215586009408865E-2</v>
      </c>
      <c r="BH126" s="35">
        <f t="shared" si="66"/>
        <v>1.1317437644214889E-2</v>
      </c>
      <c r="BI126" s="35">
        <f t="shared" si="67"/>
        <v>9.2005076142132047E-3</v>
      </c>
      <c r="BJ126" s="35">
        <f t="shared" si="68"/>
        <v>-1.934846989141159E-2</v>
      </c>
      <c r="BK126" s="35">
        <f t="shared" si="69"/>
        <v>-9.3716208098041376E-3</v>
      </c>
      <c r="BL126" s="35">
        <f t="shared" si="70"/>
        <v>-8.8408644400783665E-4</v>
      </c>
      <c r="BM126" s="36"/>
      <c r="BN126" s="33"/>
      <c r="BO126" s="37"/>
    </row>
    <row r="127" spans="1:67" x14ac:dyDescent="0.25">
      <c r="A127" s="2">
        <f t="shared" si="61"/>
        <v>44001</v>
      </c>
      <c r="B127" s="2" t="b">
        <f t="shared" si="59"/>
        <v>0</v>
      </c>
      <c r="C127" s="2" t="b">
        <f t="shared" si="60"/>
        <v>0</v>
      </c>
      <c r="D127">
        <f>VLOOKUP($A127,index_level_solactive!$A:$B,2,0)</f>
        <v>90.26</v>
      </c>
      <c r="E127" s="31">
        <f t="shared" si="73"/>
        <v>-4.5218925774787033E-3</v>
      </c>
      <c r="F127" s="56">
        <f t="shared" si="74"/>
        <v>-7.5771545969605114E-5</v>
      </c>
      <c r="G127" s="32">
        <f t="shared" si="75"/>
        <v>0.34423493678353623</v>
      </c>
      <c r="H127" s="33">
        <f t="shared" si="76"/>
        <v>89.915765063216469</v>
      </c>
      <c r="I127" s="31">
        <f t="shared" si="71"/>
        <v>-4.4461210315090427E-3</v>
      </c>
      <c r="K127">
        <f>IFERROR(INDEX(data_sources!$A:$K,MATCH($A127,data_sources!$A:$A,0),MATCH(K$2,data_sources!$A$1:$K$1,0)),K126)</f>
        <v>110.34</v>
      </c>
      <c r="L127">
        <f>IFERROR(INDEX(data_sources!$A:$K,MATCH($A127,data_sources!$A:$A,0),MATCH(L$2,data_sources!$A$1:$K$1,0)),L126)</f>
        <v>88.7</v>
      </c>
      <c r="M127">
        <f>IFERROR(INDEX(data_sources!$A:$K,MATCH($A127,data_sources!$A:$A,0),MATCH(M$2,data_sources!$A$1:$K$1,0)),M126)</f>
        <v>119.7</v>
      </c>
      <c r="N127">
        <f>IFERROR(INDEX(data_sources!$A:$K,MATCH($A127,data_sources!$A:$A,0),MATCH(N$2,data_sources!$A$1:$K$1,0)),N126)</f>
        <v>94.17</v>
      </c>
      <c r="O127">
        <f>IFERROR(INDEX(data_sources!$A:$K,MATCH($A127,data_sources!$A:$A,0),MATCH(O$2,data_sources!$A$1:$K$1,0)),O126)</f>
        <v>99.92</v>
      </c>
      <c r="P127">
        <f>IFERROR(INDEX(data_sources!$A:$K,MATCH($A127,data_sources!$A:$A,0),MATCH(P$2,data_sources!$A$1:$K$1,0)),P126)</f>
        <v>93.64</v>
      </c>
      <c r="Q127">
        <f>IFERROR(INDEX(data_sources!$A:$K,MATCH($A127,data_sources!$A:$A,0),MATCH(Q$2,data_sources!$A$1:$K$1,0)),Q126)</f>
        <v>96.8</v>
      </c>
      <c r="R127">
        <f>IFERROR(INDEX(data_sources!$A:$K,MATCH($A127,data_sources!$A:$A,0),MATCH(R$2,data_sources!$A$1:$K$1,0)),R126)</f>
        <v>99.27</v>
      </c>
      <c r="S127">
        <f>IFERROR(INDEX(data_sources!$A:$K,MATCH($A127,data_sources!$A:$A,0),MATCH(S$2,data_sources!$A$1:$K$1,0)),S126)</f>
        <v>82.22</v>
      </c>
      <c r="T127">
        <f>IFERROR(INDEX(data_sources!$A:$K,MATCH($A127,data_sources!$A:$A,0),MATCH(T$2,data_sources!$A$1:$K$1,0)),T126)</f>
        <v>101.5</v>
      </c>
      <c r="V127" s="34">
        <f t="shared" si="49"/>
        <v>110340</v>
      </c>
      <c r="W127" s="34">
        <f t="shared" si="50"/>
        <v>88700</v>
      </c>
      <c r="X127" s="34">
        <f t="shared" si="51"/>
        <v>119700</v>
      </c>
      <c r="Y127" s="34">
        <f t="shared" si="52"/>
        <v>94170</v>
      </c>
      <c r="Z127" s="34">
        <f t="shared" si="53"/>
        <v>99920</v>
      </c>
      <c r="AA127" s="34">
        <f t="shared" si="54"/>
        <v>93640</v>
      </c>
      <c r="AB127" s="34">
        <f t="shared" si="55"/>
        <v>96800</v>
      </c>
      <c r="AC127" s="34">
        <f t="shared" si="56"/>
        <v>99270</v>
      </c>
      <c r="AD127" s="34">
        <f t="shared" si="57"/>
        <v>82220</v>
      </c>
      <c r="AE127" s="34">
        <f t="shared" si="58"/>
        <v>101500</v>
      </c>
      <c r="AG127" s="33" cm="1">
        <f t="array" ref="AG127">IF($C127,IFERROR(_xlfn.IFS(IF($C127,RANK(V126,$V126:$AE126),0)=1,50%,OR(IF($C127,RANK(V126,$V126:$AE126),0)=2,IF($C127,RANK(V126,$V126:$AE126),0)=3),25%),0),AG126)</f>
        <v>0.25</v>
      </c>
      <c r="AH127" s="33" cm="1">
        <f t="array" ref="AH127">IF($C127,IFERROR(_xlfn.IFS(IF($C127,RANK(W126,$V126:$AE126),0)=1,50%,OR(IF($C127,RANK(W126,$V126:$AE126),0)=2,IF($C127,RANK(W126,$V126:$AE126),0)=3),25%),0),AH126)</f>
        <v>0</v>
      </c>
      <c r="AI127" s="33" cm="1">
        <f t="array" ref="AI127">IF($C127,IFERROR(_xlfn.IFS(IF($C127,RANK(X126,$V126:$AE126),0)=1,50%,OR(IF($C127,RANK(X126,$V126:$AE126),0)=2,IF($C127,RANK(X126,$V126:$AE126),0)=3),25%),0),AI126)</f>
        <v>0.5</v>
      </c>
      <c r="AJ127" s="33" cm="1">
        <f t="array" ref="AJ127">IF($C127,IFERROR(_xlfn.IFS(IF($C127,RANK(Y126,$V126:$AE126),0)=1,50%,OR(IF($C127,RANK(Y126,$V126:$AE126),0)=2,IF($C127,RANK(Y126,$V126:$AE126),0)=3),25%),0),AJ126)</f>
        <v>0</v>
      </c>
      <c r="AK127" s="33" cm="1">
        <f t="array" ref="AK127">IF($C127,IFERROR(_xlfn.IFS(IF($C127,RANK(Z126,$V126:$AE126),0)=1,50%,OR(IF($C127,RANK(Z126,$V126:$AE126),0)=2,IF($C127,RANK(Z126,$V126:$AE126),0)=3),25%),0),AK126)</f>
        <v>0</v>
      </c>
      <c r="AL127" s="33" cm="1">
        <f t="array" ref="AL127">IF($C127,IFERROR(_xlfn.IFS(IF($C127,RANK(AA126,$V126:$AE126),0)=1,50%,OR(IF($C127,RANK(AA126,$V126:$AE126),0)=2,IF($C127,RANK(AA126,$V126:$AE126),0)=3),25%),0),AL126)</f>
        <v>0</v>
      </c>
      <c r="AM127" s="33" cm="1">
        <f t="array" ref="AM127">IF($C127,IFERROR(_xlfn.IFS(IF($C127,RANK(AB126,$V126:$AE126),0)=1,50%,OR(IF($C127,RANK(AB126,$V126:$AE126),0)=2,IF($C127,RANK(AB126,$V126:$AE126),0)=3),25%),0),AM126)</f>
        <v>0</v>
      </c>
      <c r="AN127" s="33" cm="1">
        <f t="array" ref="AN127">IF($C127,IFERROR(_xlfn.IFS(IF($C127,RANK(AC126,$V126:$AE126),0)=1,50%,OR(IF($C127,RANK(AC126,$V126:$AE126),0)=2,IF($C127,RANK(AC126,$V126:$AE126),0)=3),25%),0),AN126)</f>
        <v>0.25</v>
      </c>
      <c r="AO127" s="33" cm="1">
        <f t="array" ref="AO127">IF($C127,IFERROR(_xlfn.IFS(IF($C127,RANK(AD126,$V126:$AE126),0)=1,50%,OR(IF($C127,RANK(AD126,$V126:$AE126),0)=2,IF($C127,RANK(AD126,$V126:$AE126),0)=3),25%),0),AO126)</f>
        <v>0</v>
      </c>
      <c r="AP127" s="33" cm="1">
        <f t="array" ref="AP127">IF($C127,IFERROR(_xlfn.IFS(IF($C127,RANK(AE126,$V126:$AE126),0)=1,50%,OR(IF($C127,RANK(AE126,$V126:$AE126),0)=2,IF($C127,RANK(AE126,$V126:$AE126),0)=3),25%),0),AP126)</f>
        <v>0</v>
      </c>
      <c r="AR127" s="33">
        <f t="shared" si="86"/>
        <v>0.25</v>
      </c>
      <c r="AS127" s="33">
        <f t="shared" si="77"/>
        <v>0</v>
      </c>
      <c r="AT127" s="33">
        <f t="shared" si="78"/>
        <v>0.5</v>
      </c>
      <c r="AU127" s="33">
        <f t="shared" si="79"/>
        <v>0</v>
      </c>
      <c r="AV127" s="33">
        <f t="shared" si="80"/>
        <v>0</v>
      </c>
      <c r="AW127" s="33">
        <f t="shared" si="81"/>
        <v>0</v>
      </c>
      <c r="AX127" s="33">
        <f t="shared" si="82"/>
        <v>0</v>
      </c>
      <c r="AY127" s="33">
        <f t="shared" si="83"/>
        <v>0.25</v>
      </c>
      <c r="AZ127" s="33">
        <f t="shared" si="84"/>
        <v>0</v>
      </c>
      <c r="BA127" s="33">
        <f t="shared" si="85"/>
        <v>0</v>
      </c>
      <c r="BC127" s="35">
        <f t="shared" si="72"/>
        <v>-1.8122508155127282E-4</v>
      </c>
      <c r="BD127" s="35">
        <f t="shared" si="62"/>
        <v>1.7435191557696683E-2</v>
      </c>
      <c r="BE127" s="35">
        <f t="shared" si="63"/>
        <v>-8.4493041749502673E-3</v>
      </c>
      <c r="BF127" s="35">
        <f t="shared" si="64"/>
        <v>-6.6455696202530889E-3</v>
      </c>
      <c r="BG127" s="35">
        <f t="shared" si="65"/>
        <v>7.5627709992940328E-3</v>
      </c>
      <c r="BH127" s="35">
        <f t="shared" si="66"/>
        <v>1.7383746197305427E-2</v>
      </c>
      <c r="BI127" s="35">
        <f t="shared" si="67"/>
        <v>1.4356072513884488E-2</v>
      </c>
      <c r="BJ127" s="35">
        <f t="shared" si="68"/>
        <v>-7.0465069458436336E-4</v>
      </c>
      <c r="BK127" s="35">
        <f t="shared" si="69"/>
        <v>-2.7895694360219325E-3</v>
      </c>
      <c r="BL127" s="35">
        <f t="shared" si="70"/>
        <v>-2.0646937370956131E-3</v>
      </c>
      <c r="BM127" s="36"/>
      <c r="BN127" s="33"/>
      <c r="BO127" s="37"/>
    </row>
    <row r="128" spans="1:67" x14ac:dyDescent="0.25">
      <c r="A128" s="2">
        <f t="shared" si="61"/>
        <v>44004</v>
      </c>
      <c r="B128" s="2" t="b">
        <f t="shared" si="59"/>
        <v>0</v>
      </c>
      <c r="C128" s="2" t="b">
        <f t="shared" si="60"/>
        <v>0</v>
      </c>
      <c r="D128">
        <f>VLOOKUP($A128,index_level_solactive!$A:$B,2,0)</f>
        <v>90.85</v>
      </c>
      <c r="E128" s="31">
        <f t="shared" si="73"/>
        <v>6.5366718369155308E-3</v>
      </c>
      <c r="F128" s="56">
        <f t="shared" si="74"/>
        <v>-2.9326541937790829E-4</v>
      </c>
      <c r="G128" s="32">
        <f t="shared" si="75"/>
        <v>0.32011590305013726</v>
      </c>
      <c r="H128" s="33">
        <f t="shared" si="76"/>
        <v>90.529884096949857</v>
      </c>
      <c r="I128" s="31">
        <f t="shared" si="71"/>
        <v>6.8299372562934668E-3</v>
      </c>
      <c r="K128">
        <f>IFERROR(INDEX(data_sources!$A:$K,MATCH($A128,data_sources!$A:$A,0),MATCH(K$2,data_sources!$A$1:$K$1,0)),K127)</f>
        <v>109.99</v>
      </c>
      <c r="L128">
        <f>IFERROR(INDEX(data_sources!$A:$K,MATCH($A128,data_sources!$A:$A,0),MATCH(L$2,data_sources!$A$1:$K$1,0)),L127)</f>
        <v>89.21</v>
      </c>
      <c r="M128">
        <f>IFERROR(INDEX(data_sources!$A:$K,MATCH($A128,data_sources!$A:$A,0),MATCH(M$2,data_sources!$A$1:$K$1,0)),M127)</f>
        <v>120.5</v>
      </c>
      <c r="N128">
        <f>IFERROR(INDEX(data_sources!$A:$K,MATCH($A128,data_sources!$A:$A,0),MATCH(N$2,data_sources!$A$1:$K$1,0)),N127)</f>
        <v>93.8</v>
      </c>
      <c r="O128">
        <f>IFERROR(INDEX(data_sources!$A:$K,MATCH($A128,data_sources!$A:$A,0),MATCH(O$2,data_sources!$A$1:$K$1,0)),O127)</f>
        <v>99.74</v>
      </c>
      <c r="P128">
        <f>IFERROR(INDEX(data_sources!$A:$K,MATCH($A128,data_sources!$A:$A,0),MATCH(P$2,data_sources!$A$1:$K$1,0)),P127)</f>
        <v>91.96</v>
      </c>
      <c r="Q128">
        <f>IFERROR(INDEX(data_sources!$A:$K,MATCH($A128,data_sources!$A:$A,0),MATCH(Q$2,data_sources!$A$1:$K$1,0)),Q127)</f>
        <v>96.58</v>
      </c>
      <c r="R128">
        <f>IFERROR(INDEX(data_sources!$A:$K,MATCH($A128,data_sources!$A:$A,0),MATCH(R$2,data_sources!$A$1:$K$1,0)),R127)</f>
        <v>100.97</v>
      </c>
      <c r="S128">
        <f>IFERROR(INDEX(data_sources!$A:$K,MATCH($A128,data_sources!$A:$A,0),MATCH(S$2,data_sources!$A$1:$K$1,0)),S127)</f>
        <v>81.349999999999994</v>
      </c>
      <c r="T128">
        <f>IFERROR(INDEX(data_sources!$A:$K,MATCH($A128,data_sources!$A:$A,0),MATCH(T$2,data_sources!$A$1:$K$1,0)),T127)</f>
        <v>101.29</v>
      </c>
      <c r="V128" s="34">
        <f t="shared" si="49"/>
        <v>109990</v>
      </c>
      <c r="W128" s="34">
        <f t="shared" si="50"/>
        <v>89210</v>
      </c>
      <c r="X128" s="34">
        <f t="shared" si="51"/>
        <v>120500</v>
      </c>
      <c r="Y128" s="34">
        <f t="shared" si="52"/>
        <v>93800</v>
      </c>
      <c r="Z128" s="34">
        <f t="shared" si="53"/>
        <v>99740</v>
      </c>
      <c r="AA128" s="34">
        <f t="shared" si="54"/>
        <v>91960</v>
      </c>
      <c r="AB128" s="34">
        <f t="shared" si="55"/>
        <v>96580</v>
      </c>
      <c r="AC128" s="34">
        <f t="shared" si="56"/>
        <v>100970</v>
      </c>
      <c r="AD128" s="34">
        <f t="shared" si="57"/>
        <v>81350</v>
      </c>
      <c r="AE128" s="34">
        <f t="shared" si="58"/>
        <v>101290</v>
      </c>
      <c r="AG128" s="33" cm="1">
        <f t="array" ref="AG128">IF($C128,IFERROR(_xlfn.IFS(IF($C128,RANK(V127,$V127:$AE127),0)=1,50%,OR(IF($C128,RANK(V127,$V127:$AE127),0)=2,IF($C128,RANK(V127,$V127:$AE127),0)=3),25%),0),AG127)</f>
        <v>0.25</v>
      </c>
      <c r="AH128" s="33" cm="1">
        <f t="array" ref="AH128">IF($C128,IFERROR(_xlfn.IFS(IF($C128,RANK(W127,$V127:$AE127),0)=1,50%,OR(IF($C128,RANK(W127,$V127:$AE127),0)=2,IF($C128,RANK(W127,$V127:$AE127),0)=3),25%),0),AH127)</f>
        <v>0</v>
      </c>
      <c r="AI128" s="33" cm="1">
        <f t="array" ref="AI128">IF($C128,IFERROR(_xlfn.IFS(IF($C128,RANK(X127,$V127:$AE127),0)=1,50%,OR(IF($C128,RANK(X127,$V127:$AE127),0)=2,IF($C128,RANK(X127,$V127:$AE127),0)=3),25%),0),AI127)</f>
        <v>0.5</v>
      </c>
      <c r="AJ128" s="33" cm="1">
        <f t="array" ref="AJ128">IF($C128,IFERROR(_xlfn.IFS(IF($C128,RANK(Y127,$V127:$AE127),0)=1,50%,OR(IF($C128,RANK(Y127,$V127:$AE127),0)=2,IF($C128,RANK(Y127,$V127:$AE127),0)=3),25%),0),AJ127)</f>
        <v>0</v>
      </c>
      <c r="AK128" s="33" cm="1">
        <f t="array" ref="AK128">IF($C128,IFERROR(_xlfn.IFS(IF($C128,RANK(Z127,$V127:$AE127),0)=1,50%,OR(IF($C128,RANK(Z127,$V127:$AE127),0)=2,IF($C128,RANK(Z127,$V127:$AE127),0)=3),25%),0),AK127)</f>
        <v>0</v>
      </c>
      <c r="AL128" s="33" cm="1">
        <f t="array" ref="AL128">IF($C128,IFERROR(_xlfn.IFS(IF($C128,RANK(AA127,$V127:$AE127),0)=1,50%,OR(IF($C128,RANK(AA127,$V127:$AE127),0)=2,IF($C128,RANK(AA127,$V127:$AE127),0)=3),25%),0),AL127)</f>
        <v>0</v>
      </c>
      <c r="AM128" s="33" cm="1">
        <f t="array" ref="AM128">IF($C128,IFERROR(_xlfn.IFS(IF($C128,RANK(AB127,$V127:$AE127),0)=1,50%,OR(IF($C128,RANK(AB127,$V127:$AE127),0)=2,IF($C128,RANK(AB127,$V127:$AE127),0)=3),25%),0),AM127)</f>
        <v>0</v>
      </c>
      <c r="AN128" s="33" cm="1">
        <f t="array" ref="AN128">IF($C128,IFERROR(_xlfn.IFS(IF($C128,RANK(AC127,$V127:$AE127),0)=1,50%,OR(IF($C128,RANK(AC127,$V127:$AE127),0)=2,IF($C128,RANK(AC127,$V127:$AE127),0)=3),25%),0),AN127)</f>
        <v>0.25</v>
      </c>
      <c r="AO128" s="33" cm="1">
        <f t="array" ref="AO128">IF($C128,IFERROR(_xlfn.IFS(IF($C128,RANK(AD127,$V127:$AE127),0)=1,50%,OR(IF($C128,RANK(AD127,$V127:$AE127),0)=2,IF($C128,RANK(AD127,$V127:$AE127),0)=3),25%),0),AO127)</f>
        <v>0</v>
      </c>
      <c r="AP128" s="33" cm="1">
        <f t="array" ref="AP128">IF($C128,IFERROR(_xlfn.IFS(IF($C128,RANK(AE127,$V127:$AE127),0)=1,50%,OR(IF($C128,RANK(AE127,$V127:$AE127),0)=2,IF($C128,RANK(AE127,$V127:$AE127),0)=3),25%),0),AP127)</f>
        <v>0</v>
      </c>
      <c r="AR128" s="33">
        <f t="shared" si="86"/>
        <v>0.25</v>
      </c>
      <c r="AS128" s="33">
        <f t="shared" si="77"/>
        <v>0</v>
      </c>
      <c r="AT128" s="33">
        <f t="shared" si="78"/>
        <v>0.5</v>
      </c>
      <c r="AU128" s="33">
        <f t="shared" si="79"/>
        <v>0</v>
      </c>
      <c r="AV128" s="33">
        <f t="shared" si="80"/>
        <v>0</v>
      </c>
      <c r="AW128" s="33">
        <f t="shared" si="81"/>
        <v>0</v>
      </c>
      <c r="AX128" s="33">
        <f t="shared" si="82"/>
        <v>0</v>
      </c>
      <c r="AY128" s="33">
        <f t="shared" si="83"/>
        <v>0.25</v>
      </c>
      <c r="AZ128" s="33">
        <f t="shared" si="84"/>
        <v>0</v>
      </c>
      <c r="BA128" s="33">
        <f t="shared" si="85"/>
        <v>0</v>
      </c>
      <c r="BC128" s="35">
        <f t="shared" si="72"/>
        <v>-3.1720137756027222E-3</v>
      </c>
      <c r="BD128" s="35">
        <f t="shared" si="62"/>
        <v>5.7497181510708373E-3</v>
      </c>
      <c r="BE128" s="35">
        <f t="shared" si="63"/>
        <v>6.6833751044277356E-3</v>
      </c>
      <c r="BF128" s="35">
        <f t="shared" si="64"/>
        <v>-3.9290644578953149E-3</v>
      </c>
      <c r="BG128" s="35">
        <f t="shared" si="65"/>
        <v>-1.8014411529223562E-3</v>
      </c>
      <c r="BH128" s="35">
        <f t="shared" si="66"/>
        <v>-1.7941050832977479E-2</v>
      </c>
      <c r="BI128" s="35">
        <f t="shared" si="67"/>
        <v>-2.2727272727273151E-3</v>
      </c>
      <c r="BJ128" s="35">
        <f t="shared" si="68"/>
        <v>1.7125012591921118E-2</v>
      </c>
      <c r="BK128" s="35">
        <f t="shared" si="69"/>
        <v>-1.0581367063974723E-2</v>
      </c>
      <c r="BL128" s="35">
        <f t="shared" si="70"/>
        <v>-2.068965517241339E-3</v>
      </c>
      <c r="BM128" s="36"/>
      <c r="BN128" s="33"/>
      <c r="BO128" s="37"/>
    </row>
    <row r="129" spans="1:67" x14ac:dyDescent="0.25">
      <c r="A129" s="2">
        <f t="shared" si="61"/>
        <v>44005</v>
      </c>
      <c r="B129" s="2" t="b">
        <f t="shared" si="59"/>
        <v>0</v>
      </c>
      <c r="C129" s="2" t="b">
        <f t="shared" si="60"/>
        <v>0</v>
      </c>
      <c r="D129">
        <f>VLOOKUP($A129,index_level_solactive!$A:$B,2,0)</f>
        <v>90.17</v>
      </c>
      <c r="E129" s="31">
        <f t="shared" si="73"/>
        <v>-7.4848651623554696E-3</v>
      </c>
      <c r="F129" s="56">
        <f t="shared" si="74"/>
        <v>1.6207283753855162E-4</v>
      </c>
      <c r="G129" s="32">
        <f t="shared" si="75"/>
        <v>0.33239231387710788</v>
      </c>
      <c r="H129" s="33">
        <f t="shared" si="76"/>
        <v>89.837607686122894</v>
      </c>
      <c r="I129" s="31">
        <f t="shared" si="71"/>
        <v>-7.6469379998939657E-3</v>
      </c>
      <c r="K129">
        <f>IFERROR(INDEX(data_sources!$A:$K,MATCH($A129,data_sources!$A:$A,0),MATCH(K$2,data_sources!$A$1:$K$1,0)),K128)</f>
        <v>109.39</v>
      </c>
      <c r="L129">
        <f>IFERROR(INDEX(data_sources!$A:$K,MATCH($A129,data_sources!$A:$A,0),MATCH(L$2,data_sources!$A$1:$K$1,0)),L128)</f>
        <v>88.02</v>
      </c>
      <c r="M129">
        <f>IFERROR(INDEX(data_sources!$A:$K,MATCH($A129,data_sources!$A:$A,0),MATCH(M$2,data_sources!$A$1:$K$1,0)),M128)</f>
        <v>120.03</v>
      </c>
      <c r="N129">
        <f>IFERROR(INDEX(data_sources!$A:$K,MATCH($A129,data_sources!$A:$A,0),MATCH(N$2,data_sources!$A$1:$K$1,0)),N128)</f>
        <v>93.85</v>
      </c>
      <c r="O129">
        <f>IFERROR(INDEX(data_sources!$A:$K,MATCH($A129,data_sources!$A:$A,0),MATCH(O$2,data_sources!$A$1:$K$1,0)),O128)</f>
        <v>100.1</v>
      </c>
      <c r="P129">
        <f>IFERROR(INDEX(data_sources!$A:$K,MATCH($A129,data_sources!$A:$A,0),MATCH(P$2,data_sources!$A$1:$K$1,0)),P128)</f>
        <v>91.95</v>
      </c>
      <c r="Q129">
        <f>IFERROR(INDEX(data_sources!$A:$K,MATCH($A129,data_sources!$A:$A,0),MATCH(Q$2,data_sources!$A$1:$K$1,0)),Q128)</f>
        <v>95.42</v>
      </c>
      <c r="R129">
        <f>IFERROR(INDEX(data_sources!$A:$K,MATCH($A129,data_sources!$A:$A,0),MATCH(R$2,data_sources!$A$1:$K$1,0)),R128)</f>
        <v>99.22</v>
      </c>
      <c r="S129">
        <f>IFERROR(INDEX(data_sources!$A:$K,MATCH($A129,data_sources!$A:$A,0),MATCH(S$2,data_sources!$A$1:$K$1,0)),S128)</f>
        <v>82.13</v>
      </c>
      <c r="T129">
        <f>IFERROR(INDEX(data_sources!$A:$K,MATCH($A129,data_sources!$A:$A,0),MATCH(T$2,data_sources!$A$1:$K$1,0)),T128)</f>
        <v>101.25</v>
      </c>
      <c r="V129" s="34">
        <f t="shared" si="49"/>
        <v>109390</v>
      </c>
      <c r="W129" s="34">
        <f t="shared" si="50"/>
        <v>88020</v>
      </c>
      <c r="X129" s="34">
        <f t="shared" si="51"/>
        <v>120030</v>
      </c>
      <c r="Y129" s="34">
        <f t="shared" si="52"/>
        <v>93850</v>
      </c>
      <c r="Z129" s="34">
        <f t="shared" si="53"/>
        <v>100100</v>
      </c>
      <c r="AA129" s="34">
        <f t="shared" si="54"/>
        <v>91950</v>
      </c>
      <c r="AB129" s="34">
        <f t="shared" si="55"/>
        <v>95420</v>
      </c>
      <c r="AC129" s="34">
        <f t="shared" si="56"/>
        <v>99220</v>
      </c>
      <c r="AD129" s="34">
        <f t="shared" si="57"/>
        <v>82130</v>
      </c>
      <c r="AE129" s="34">
        <f t="shared" si="58"/>
        <v>101250</v>
      </c>
      <c r="AG129" s="33" cm="1">
        <f t="array" ref="AG129">IF($C129,IFERROR(_xlfn.IFS(IF($C129,RANK(V128,$V128:$AE128),0)=1,50%,OR(IF($C129,RANK(V128,$V128:$AE128),0)=2,IF($C129,RANK(V128,$V128:$AE128),0)=3),25%),0),AG128)</f>
        <v>0.25</v>
      </c>
      <c r="AH129" s="33" cm="1">
        <f t="array" ref="AH129">IF($C129,IFERROR(_xlfn.IFS(IF($C129,RANK(W128,$V128:$AE128),0)=1,50%,OR(IF($C129,RANK(W128,$V128:$AE128),0)=2,IF($C129,RANK(W128,$V128:$AE128),0)=3),25%),0),AH128)</f>
        <v>0</v>
      </c>
      <c r="AI129" s="33" cm="1">
        <f t="array" ref="AI129">IF($C129,IFERROR(_xlfn.IFS(IF($C129,RANK(X128,$V128:$AE128),0)=1,50%,OR(IF($C129,RANK(X128,$V128:$AE128),0)=2,IF($C129,RANK(X128,$V128:$AE128),0)=3),25%),0),AI128)</f>
        <v>0.5</v>
      </c>
      <c r="AJ129" s="33" cm="1">
        <f t="array" ref="AJ129">IF($C129,IFERROR(_xlfn.IFS(IF($C129,RANK(Y128,$V128:$AE128),0)=1,50%,OR(IF($C129,RANK(Y128,$V128:$AE128),0)=2,IF($C129,RANK(Y128,$V128:$AE128),0)=3),25%),0),AJ128)</f>
        <v>0</v>
      </c>
      <c r="AK129" s="33" cm="1">
        <f t="array" ref="AK129">IF($C129,IFERROR(_xlfn.IFS(IF($C129,RANK(Z128,$V128:$AE128),0)=1,50%,OR(IF($C129,RANK(Z128,$V128:$AE128),0)=2,IF($C129,RANK(Z128,$V128:$AE128),0)=3),25%),0),AK128)</f>
        <v>0</v>
      </c>
      <c r="AL129" s="33" cm="1">
        <f t="array" ref="AL129">IF($C129,IFERROR(_xlfn.IFS(IF($C129,RANK(AA128,$V128:$AE128),0)=1,50%,OR(IF($C129,RANK(AA128,$V128:$AE128),0)=2,IF($C129,RANK(AA128,$V128:$AE128),0)=3),25%),0),AL128)</f>
        <v>0</v>
      </c>
      <c r="AM129" s="33" cm="1">
        <f t="array" ref="AM129">IF($C129,IFERROR(_xlfn.IFS(IF($C129,RANK(AB128,$V128:$AE128),0)=1,50%,OR(IF($C129,RANK(AB128,$V128:$AE128),0)=2,IF($C129,RANK(AB128,$V128:$AE128),0)=3),25%),0),AM128)</f>
        <v>0</v>
      </c>
      <c r="AN129" s="33" cm="1">
        <f t="array" ref="AN129">IF($C129,IFERROR(_xlfn.IFS(IF($C129,RANK(AC128,$V128:$AE128),0)=1,50%,OR(IF($C129,RANK(AC128,$V128:$AE128),0)=2,IF($C129,RANK(AC128,$V128:$AE128),0)=3),25%),0),AN128)</f>
        <v>0.25</v>
      </c>
      <c r="AO129" s="33" cm="1">
        <f t="array" ref="AO129">IF($C129,IFERROR(_xlfn.IFS(IF($C129,RANK(AD128,$V128:$AE128),0)=1,50%,OR(IF($C129,RANK(AD128,$V128:$AE128),0)=2,IF($C129,RANK(AD128,$V128:$AE128),0)=3),25%),0),AO128)</f>
        <v>0</v>
      </c>
      <c r="AP129" s="33" cm="1">
        <f t="array" ref="AP129">IF($C129,IFERROR(_xlfn.IFS(IF($C129,RANK(AE128,$V128:$AE128),0)=1,50%,OR(IF($C129,RANK(AE128,$V128:$AE128),0)=2,IF($C129,RANK(AE128,$V128:$AE128),0)=3),25%),0),AP128)</f>
        <v>0</v>
      </c>
      <c r="AR129" s="33">
        <f t="shared" si="86"/>
        <v>0.25</v>
      </c>
      <c r="AS129" s="33">
        <f t="shared" si="77"/>
        <v>0</v>
      </c>
      <c r="AT129" s="33">
        <f t="shared" si="78"/>
        <v>0.5</v>
      </c>
      <c r="AU129" s="33">
        <f t="shared" si="79"/>
        <v>0</v>
      </c>
      <c r="AV129" s="33">
        <f t="shared" si="80"/>
        <v>0</v>
      </c>
      <c r="AW129" s="33">
        <f t="shared" si="81"/>
        <v>0</v>
      </c>
      <c r="AX129" s="33">
        <f t="shared" si="82"/>
        <v>0</v>
      </c>
      <c r="AY129" s="33">
        <f t="shared" si="83"/>
        <v>0.25</v>
      </c>
      <c r="AZ129" s="33">
        <f t="shared" si="84"/>
        <v>0</v>
      </c>
      <c r="BA129" s="33">
        <f t="shared" si="85"/>
        <v>0</v>
      </c>
      <c r="BC129" s="35">
        <f t="shared" si="72"/>
        <v>-5.45504136739694E-3</v>
      </c>
      <c r="BD129" s="35">
        <f t="shared" si="62"/>
        <v>-1.3339311736352388E-2</v>
      </c>
      <c r="BE129" s="35">
        <f t="shared" si="63"/>
        <v>-3.9004149377592778E-3</v>
      </c>
      <c r="BF129" s="35">
        <f t="shared" si="64"/>
        <v>5.3304904051176827E-4</v>
      </c>
      <c r="BG129" s="35">
        <f t="shared" si="65"/>
        <v>3.6093843994384756E-3</v>
      </c>
      <c r="BH129" s="35">
        <f t="shared" si="66"/>
        <v>-1.0874293170937133E-4</v>
      </c>
      <c r="BI129" s="35">
        <f t="shared" si="67"/>
        <v>-1.2010768275005135E-2</v>
      </c>
      <c r="BJ129" s="35">
        <f t="shared" si="68"/>
        <v>-1.7331880756660367E-2</v>
      </c>
      <c r="BK129" s="35">
        <f t="shared" si="69"/>
        <v>9.5881991395205812E-3</v>
      </c>
      <c r="BL129" s="35">
        <f t="shared" si="70"/>
        <v>-3.9490571626032978E-4</v>
      </c>
      <c r="BM129" s="36"/>
      <c r="BN129" s="33"/>
      <c r="BO129" s="37"/>
    </row>
    <row r="130" spans="1:67" x14ac:dyDescent="0.25">
      <c r="A130" s="2">
        <f t="shared" si="61"/>
        <v>44006</v>
      </c>
      <c r="B130" s="2" t="b">
        <f t="shared" si="59"/>
        <v>0</v>
      </c>
      <c r="C130" s="2" t="b">
        <f t="shared" si="60"/>
        <v>0</v>
      </c>
      <c r="D130">
        <f>VLOOKUP($A130,index_level_solactive!$A:$B,2,0)</f>
        <v>88.83</v>
      </c>
      <c r="E130" s="31">
        <f t="shared" si="73"/>
        <v>-1.486081845403131E-2</v>
      </c>
      <c r="F130" s="56">
        <f t="shared" si="74"/>
        <v>4.8686061978941986E-5</v>
      </c>
      <c r="G130" s="32">
        <f t="shared" si="75"/>
        <v>0.33182653138091212</v>
      </c>
      <c r="H130" s="33">
        <f t="shared" si="76"/>
        <v>88.498173468619086</v>
      </c>
      <c r="I130" s="31">
        <f t="shared" si="71"/>
        <v>-1.4909504516010252E-2</v>
      </c>
      <c r="K130">
        <f>IFERROR(INDEX(data_sources!$A:$K,MATCH($A130,data_sources!$A:$A,0),MATCH(K$2,data_sources!$A$1:$K$1,0)),K129)</f>
        <v>107.74</v>
      </c>
      <c r="L130">
        <f>IFERROR(INDEX(data_sources!$A:$K,MATCH($A130,data_sources!$A:$A,0),MATCH(L$2,data_sources!$A$1:$K$1,0)),L129)</f>
        <v>85.94</v>
      </c>
      <c r="M130">
        <f>IFERROR(INDEX(data_sources!$A:$K,MATCH($A130,data_sources!$A:$A,0),MATCH(M$2,data_sources!$A$1:$K$1,0)),M129)</f>
        <v>118.59</v>
      </c>
      <c r="N130">
        <f>IFERROR(INDEX(data_sources!$A:$K,MATCH($A130,data_sources!$A:$A,0),MATCH(N$2,data_sources!$A$1:$K$1,0)),N129)</f>
        <v>94.27</v>
      </c>
      <c r="O130">
        <f>IFERROR(INDEX(data_sources!$A:$K,MATCH($A130,data_sources!$A:$A,0),MATCH(O$2,data_sources!$A$1:$K$1,0)),O129)</f>
        <v>99.35</v>
      </c>
      <c r="P130">
        <f>IFERROR(INDEX(data_sources!$A:$K,MATCH($A130,data_sources!$A:$A,0),MATCH(P$2,data_sources!$A$1:$K$1,0)),P129)</f>
        <v>91.56</v>
      </c>
      <c r="Q130">
        <f>IFERROR(INDEX(data_sources!$A:$K,MATCH($A130,data_sources!$A:$A,0),MATCH(Q$2,data_sources!$A$1:$K$1,0)),Q129)</f>
        <v>97.61</v>
      </c>
      <c r="R130">
        <f>IFERROR(INDEX(data_sources!$A:$K,MATCH($A130,data_sources!$A:$A,0),MATCH(R$2,data_sources!$A$1:$K$1,0)),R129)</f>
        <v>97.18</v>
      </c>
      <c r="S130">
        <f>IFERROR(INDEX(data_sources!$A:$K,MATCH($A130,data_sources!$A:$A,0),MATCH(S$2,data_sources!$A$1:$K$1,0)),S129)</f>
        <v>83.09</v>
      </c>
      <c r="T130">
        <f>IFERROR(INDEX(data_sources!$A:$K,MATCH($A130,data_sources!$A:$A,0),MATCH(T$2,data_sources!$A$1:$K$1,0)),T129)</f>
        <v>101.63</v>
      </c>
      <c r="V130" s="34">
        <f t="shared" si="49"/>
        <v>107740</v>
      </c>
      <c r="W130" s="34">
        <f t="shared" si="50"/>
        <v>85940</v>
      </c>
      <c r="X130" s="34">
        <f t="shared" si="51"/>
        <v>118590</v>
      </c>
      <c r="Y130" s="34">
        <f t="shared" si="52"/>
        <v>94270</v>
      </c>
      <c r="Z130" s="34">
        <f t="shared" si="53"/>
        <v>99350</v>
      </c>
      <c r="AA130" s="34">
        <f t="shared" si="54"/>
        <v>91560</v>
      </c>
      <c r="AB130" s="34">
        <f t="shared" si="55"/>
        <v>97610</v>
      </c>
      <c r="AC130" s="34">
        <f t="shared" si="56"/>
        <v>97180</v>
      </c>
      <c r="AD130" s="34">
        <f t="shared" si="57"/>
        <v>83090</v>
      </c>
      <c r="AE130" s="34">
        <f t="shared" si="58"/>
        <v>101630</v>
      </c>
      <c r="AG130" s="33" cm="1">
        <f t="array" ref="AG130">IF($C130,IFERROR(_xlfn.IFS(IF($C130,RANK(V129,$V129:$AE129),0)=1,50%,OR(IF($C130,RANK(V129,$V129:$AE129),0)=2,IF($C130,RANK(V129,$V129:$AE129),0)=3),25%),0),AG129)</f>
        <v>0.25</v>
      </c>
      <c r="AH130" s="33" cm="1">
        <f t="array" ref="AH130">IF($C130,IFERROR(_xlfn.IFS(IF($C130,RANK(W129,$V129:$AE129),0)=1,50%,OR(IF($C130,RANK(W129,$V129:$AE129),0)=2,IF($C130,RANK(W129,$V129:$AE129),0)=3),25%),0),AH129)</f>
        <v>0</v>
      </c>
      <c r="AI130" s="33" cm="1">
        <f t="array" ref="AI130">IF($C130,IFERROR(_xlfn.IFS(IF($C130,RANK(X129,$V129:$AE129),0)=1,50%,OR(IF($C130,RANK(X129,$V129:$AE129),0)=2,IF($C130,RANK(X129,$V129:$AE129),0)=3),25%),0),AI129)</f>
        <v>0.5</v>
      </c>
      <c r="AJ130" s="33" cm="1">
        <f t="array" ref="AJ130">IF($C130,IFERROR(_xlfn.IFS(IF($C130,RANK(Y129,$V129:$AE129),0)=1,50%,OR(IF($C130,RANK(Y129,$V129:$AE129),0)=2,IF($C130,RANK(Y129,$V129:$AE129),0)=3),25%),0),AJ129)</f>
        <v>0</v>
      </c>
      <c r="AK130" s="33" cm="1">
        <f t="array" ref="AK130">IF($C130,IFERROR(_xlfn.IFS(IF($C130,RANK(Z129,$V129:$AE129),0)=1,50%,OR(IF($C130,RANK(Z129,$V129:$AE129),0)=2,IF($C130,RANK(Z129,$V129:$AE129),0)=3),25%),0),AK129)</f>
        <v>0</v>
      </c>
      <c r="AL130" s="33" cm="1">
        <f t="array" ref="AL130">IF($C130,IFERROR(_xlfn.IFS(IF($C130,RANK(AA129,$V129:$AE129),0)=1,50%,OR(IF($C130,RANK(AA129,$V129:$AE129),0)=2,IF($C130,RANK(AA129,$V129:$AE129),0)=3),25%),0),AL129)</f>
        <v>0</v>
      </c>
      <c r="AM130" s="33" cm="1">
        <f t="array" ref="AM130">IF($C130,IFERROR(_xlfn.IFS(IF($C130,RANK(AB129,$V129:$AE129),0)=1,50%,OR(IF($C130,RANK(AB129,$V129:$AE129),0)=2,IF($C130,RANK(AB129,$V129:$AE129),0)=3),25%),0),AM129)</f>
        <v>0</v>
      </c>
      <c r="AN130" s="33" cm="1">
        <f t="array" ref="AN130">IF($C130,IFERROR(_xlfn.IFS(IF($C130,RANK(AC129,$V129:$AE129),0)=1,50%,OR(IF($C130,RANK(AC129,$V129:$AE129),0)=2,IF($C130,RANK(AC129,$V129:$AE129),0)=3),25%),0),AN129)</f>
        <v>0.25</v>
      </c>
      <c r="AO130" s="33" cm="1">
        <f t="array" ref="AO130">IF($C130,IFERROR(_xlfn.IFS(IF($C130,RANK(AD129,$V129:$AE129),0)=1,50%,OR(IF($C130,RANK(AD129,$V129:$AE129),0)=2,IF($C130,RANK(AD129,$V129:$AE129),0)=3),25%),0),AO129)</f>
        <v>0</v>
      </c>
      <c r="AP130" s="33" cm="1">
        <f t="array" ref="AP130">IF($C130,IFERROR(_xlfn.IFS(IF($C130,RANK(AE129,$V129:$AE129),0)=1,50%,OR(IF($C130,RANK(AE129,$V129:$AE129),0)=2,IF($C130,RANK(AE129,$V129:$AE129),0)=3),25%),0),AP129)</f>
        <v>0</v>
      </c>
      <c r="AR130" s="33">
        <f t="shared" si="86"/>
        <v>0.25</v>
      </c>
      <c r="AS130" s="33">
        <f t="shared" si="77"/>
        <v>0</v>
      </c>
      <c r="AT130" s="33">
        <f t="shared" si="78"/>
        <v>0.5</v>
      </c>
      <c r="AU130" s="33">
        <f t="shared" si="79"/>
        <v>0</v>
      </c>
      <c r="AV130" s="33">
        <f t="shared" si="80"/>
        <v>0</v>
      </c>
      <c r="AW130" s="33">
        <f t="shared" si="81"/>
        <v>0</v>
      </c>
      <c r="AX130" s="33">
        <f t="shared" si="82"/>
        <v>0</v>
      </c>
      <c r="AY130" s="33">
        <f t="shared" si="83"/>
        <v>0.25</v>
      </c>
      <c r="AZ130" s="33">
        <f t="shared" si="84"/>
        <v>0</v>
      </c>
      <c r="BA130" s="33">
        <f t="shared" si="85"/>
        <v>0</v>
      </c>
      <c r="BC130" s="35">
        <f t="shared" si="72"/>
        <v>-1.5083645671450818E-2</v>
      </c>
      <c r="BD130" s="35">
        <f t="shared" si="62"/>
        <v>-2.3630992956146346E-2</v>
      </c>
      <c r="BE130" s="35">
        <f t="shared" si="63"/>
        <v>-1.1997000749812581E-2</v>
      </c>
      <c r="BF130" s="35">
        <f t="shared" si="64"/>
        <v>4.4752264251466389E-3</v>
      </c>
      <c r="BG130" s="35">
        <f t="shared" si="65"/>
        <v>-7.4925074925075164E-3</v>
      </c>
      <c r="BH130" s="35">
        <f t="shared" si="66"/>
        <v>-4.2414355628058731E-3</v>
      </c>
      <c r="BI130" s="35">
        <f t="shared" si="67"/>
        <v>2.2951163278138731E-2</v>
      </c>
      <c r="BJ130" s="35">
        <f t="shared" si="68"/>
        <v>-2.056037089296503E-2</v>
      </c>
      <c r="BK130" s="35">
        <f t="shared" si="69"/>
        <v>1.1688786070863433E-2</v>
      </c>
      <c r="BL130" s="35">
        <f t="shared" si="70"/>
        <v>3.7530864197530267E-3</v>
      </c>
      <c r="BM130" s="36"/>
      <c r="BN130" s="33"/>
      <c r="BO130" s="37"/>
    </row>
    <row r="131" spans="1:67" x14ac:dyDescent="0.25">
      <c r="A131" s="2">
        <f t="shared" si="61"/>
        <v>44007</v>
      </c>
      <c r="B131" s="2" t="b">
        <f t="shared" si="59"/>
        <v>0</v>
      </c>
      <c r="C131" s="2" t="b">
        <f t="shared" si="60"/>
        <v>0</v>
      </c>
      <c r="D131">
        <f>VLOOKUP($A131,index_level_solactive!$A:$B,2,0)</f>
        <v>89.15</v>
      </c>
      <c r="E131" s="31">
        <f t="shared" si="73"/>
        <v>3.6023865811101174E-3</v>
      </c>
      <c r="F131" s="56">
        <f t="shared" si="74"/>
        <v>-2.2437603878455725E-4</v>
      </c>
      <c r="G131" s="32">
        <f t="shared" si="75"/>
        <v>0.31316502922224743</v>
      </c>
      <c r="H131" s="33">
        <f t="shared" si="76"/>
        <v>88.836834970777758</v>
      </c>
      <c r="I131" s="31">
        <f t="shared" si="71"/>
        <v>3.8267626198947302E-3</v>
      </c>
      <c r="K131">
        <f>IFERROR(INDEX(data_sources!$A:$K,MATCH($A131,data_sources!$A:$A,0),MATCH(K$2,data_sources!$A$1:$K$1,0)),K130)</f>
        <v>106.85</v>
      </c>
      <c r="L131">
        <f>IFERROR(INDEX(data_sources!$A:$K,MATCH($A131,data_sources!$A:$A,0),MATCH(L$2,data_sources!$A$1:$K$1,0)),L130)</f>
        <v>84.74</v>
      </c>
      <c r="M131">
        <f>IFERROR(INDEX(data_sources!$A:$K,MATCH($A131,data_sources!$A:$A,0),MATCH(M$2,data_sources!$A$1:$K$1,0)),M130)</f>
        <v>119.42</v>
      </c>
      <c r="N131">
        <f>IFERROR(INDEX(data_sources!$A:$K,MATCH($A131,data_sources!$A:$A,0),MATCH(N$2,data_sources!$A$1:$K$1,0)),N130)</f>
        <v>94.89</v>
      </c>
      <c r="O131">
        <f>IFERROR(INDEX(data_sources!$A:$K,MATCH($A131,data_sources!$A:$A,0),MATCH(O$2,data_sources!$A$1:$K$1,0)),O130)</f>
        <v>100.28</v>
      </c>
      <c r="P131">
        <f>IFERROR(INDEX(data_sources!$A:$K,MATCH($A131,data_sources!$A:$A,0),MATCH(P$2,data_sources!$A$1:$K$1,0)),P130)</f>
        <v>91.45</v>
      </c>
      <c r="Q131">
        <f>IFERROR(INDEX(data_sources!$A:$K,MATCH($A131,data_sources!$A:$A,0),MATCH(Q$2,data_sources!$A$1:$K$1,0)),Q130)</f>
        <v>96.33</v>
      </c>
      <c r="R131">
        <f>IFERROR(INDEX(data_sources!$A:$K,MATCH($A131,data_sources!$A:$A,0),MATCH(R$2,data_sources!$A$1:$K$1,0)),R130)</f>
        <v>98.11</v>
      </c>
      <c r="S131">
        <f>IFERROR(INDEX(data_sources!$A:$K,MATCH($A131,data_sources!$A:$A,0),MATCH(S$2,data_sources!$A$1:$K$1,0)),S130)</f>
        <v>82.75</v>
      </c>
      <c r="T131">
        <f>IFERROR(INDEX(data_sources!$A:$K,MATCH($A131,data_sources!$A:$A,0),MATCH(T$2,data_sources!$A$1:$K$1,0)),T130)</f>
        <v>100.02</v>
      </c>
      <c r="V131" s="34">
        <f t="shared" ref="V131:V194" si="87">K131*shares_outstanding</f>
        <v>106850</v>
      </c>
      <c r="W131" s="34">
        <f t="shared" ref="W131:W194" si="88">L131*shares_outstanding</f>
        <v>84740</v>
      </c>
      <c r="X131" s="34">
        <f t="shared" ref="X131:X194" si="89">M131*shares_outstanding</f>
        <v>119420</v>
      </c>
      <c r="Y131" s="34">
        <f t="shared" ref="Y131:Y194" si="90">N131*shares_outstanding</f>
        <v>94890</v>
      </c>
      <c r="Z131" s="34">
        <f t="shared" ref="Z131:Z194" si="91">O131*shares_outstanding</f>
        <v>100280</v>
      </c>
      <c r="AA131" s="34">
        <f t="shared" ref="AA131:AA194" si="92">P131*shares_outstanding</f>
        <v>91450</v>
      </c>
      <c r="AB131" s="34">
        <f t="shared" ref="AB131:AB194" si="93">Q131*shares_outstanding</f>
        <v>96330</v>
      </c>
      <c r="AC131" s="34">
        <f t="shared" ref="AC131:AC194" si="94">R131*shares_outstanding</f>
        <v>98110</v>
      </c>
      <c r="AD131" s="34">
        <f t="shared" ref="AD131:AD194" si="95">S131*shares_outstanding</f>
        <v>82750</v>
      </c>
      <c r="AE131" s="34">
        <f t="shared" ref="AE131:AE194" si="96">T131*shares_outstanding</f>
        <v>100020</v>
      </c>
      <c r="AG131" s="33" cm="1">
        <f t="array" ref="AG131">IF($C131,IFERROR(_xlfn.IFS(IF($C131,RANK(V130,$V130:$AE130),0)=1,50%,OR(IF($C131,RANK(V130,$V130:$AE130),0)=2,IF($C131,RANK(V130,$V130:$AE130),0)=3),25%),0),AG130)</f>
        <v>0.25</v>
      </c>
      <c r="AH131" s="33" cm="1">
        <f t="array" ref="AH131">IF($C131,IFERROR(_xlfn.IFS(IF($C131,RANK(W130,$V130:$AE130),0)=1,50%,OR(IF($C131,RANK(W130,$V130:$AE130),0)=2,IF($C131,RANK(W130,$V130:$AE130),0)=3),25%),0),AH130)</f>
        <v>0</v>
      </c>
      <c r="AI131" s="33" cm="1">
        <f t="array" ref="AI131">IF($C131,IFERROR(_xlfn.IFS(IF($C131,RANK(X130,$V130:$AE130),0)=1,50%,OR(IF($C131,RANK(X130,$V130:$AE130),0)=2,IF($C131,RANK(X130,$V130:$AE130),0)=3),25%),0),AI130)</f>
        <v>0.5</v>
      </c>
      <c r="AJ131" s="33" cm="1">
        <f t="array" ref="AJ131">IF($C131,IFERROR(_xlfn.IFS(IF($C131,RANK(Y130,$V130:$AE130),0)=1,50%,OR(IF($C131,RANK(Y130,$V130:$AE130),0)=2,IF($C131,RANK(Y130,$V130:$AE130),0)=3),25%),0),AJ130)</f>
        <v>0</v>
      </c>
      <c r="AK131" s="33" cm="1">
        <f t="array" ref="AK131">IF($C131,IFERROR(_xlfn.IFS(IF($C131,RANK(Z130,$V130:$AE130),0)=1,50%,OR(IF($C131,RANK(Z130,$V130:$AE130),0)=2,IF($C131,RANK(Z130,$V130:$AE130),0)=3),25%),0),AK130)</f>
        <v>0</v>
      </c>
      <c r="AL131" s="33" cm="1">
        <f t="array" ref="AL131">IF($C131,IFERROR(_xlfn.IFS(IF($C131,RANK(AA130,$V130:$AE130),0)=1,50%,OR(IF($C131,RANK(AA130,$V130:$AE130),0)=2,IF($C131,RANK(AA130,$V130:$AE130),0)=3),25%),0),AL130)</f>
        <v>0</v>
      </c>
      <c r="AM131" s="33" cm="1">
        <f t="array" ref="AM131">IF($C131,IFERROR(_xlfn.IFS(IF($C131,RANK(AB130,$V130:$AE130),0)=1,50%,OR(IF($C131,RANK(AB130,$V130:$AE130),0)=2,IF($C131,RANK(AB130,$V130:$AE130),0)=3),25%),0),AM130)</f>
        <v>0</v>
      </c>
      <c r="AN131" s="33" cm="1">
        <f t="array" ref="AN131">IF($C131,IFERROR(_xlfn.IFS(IF($C131,RANK(AC130,$V130:$AE130),0)=1,50%,OR(IF($C131,RANK(AC130,$V130:$AE130),0)=2,IF($C131,RANK(AC130,$V130:$AE130),0)=3),25%),0),AN130)</f>
        <v>0.25</v>
      </c>
      <c r="AO131" s="33" cm="1">
        <f t="array" ref="AO131">IF($C131,IFERROR(_xlfn.IFS(IF($C131,RANK(AD130,$V130:$AE130),0)=1,50%,OR(IF($C131,RANK(AD130,$V130:$AE130),0)=2,IF($C131,RANK(AD130,$V130:$AE130),0)=3),25%),0),AO130)</f>
        <v>0</v>
      </c>
      <c r="AP131" s="33" cm="1">
        <f t="array" ref="AP131">IF($C131,IFERROR(_xlfn.IFS(IF($C131,RANK(AE130,$V130:$AE130),0)=1,50%,OR(IF($C131,RANK(AE130,$V130:$AE130),0)=2,IF($C131,RANK(AE130,$V130:$AE130),0)=3),25%),0),AP130)</f>
        <v>0</v>
      </c>
      <c r="AR131" s="33">
        <f t="shared" si="86"/>
        <v>0.25</v>
      </c>
      <c r="AS131" s="33">
        <f t="shared" si="77"/>
        <v>0</v>
      </c>
      <c r="AT131" s="33">
        <f t="shared" si="78"/>
        <v>0.5</v>
      </c>
      <c r="AU131" s="33">
        <f t="shared" si="79"/>
        <v>0</v>
      </c>
      <c r="AV131" s="33">
        <f t="shared" si="80"/>
        <v>0</v>
      </c>
      <c r="AW131" s="33">
        <f t="shared" si="81"/>
        <v>0</v>
      </c>
      <c r="AX131" s="33">
        <f t="shared" si="82"/>
        <v>0</v>
      </c>
      <c r="AY131" s="33">
        <f t="shared" si="83"/>
        <v>0.25</v>
      </c>
      <c r="AZ131" s="33">
        <f t="shared" si="84"/>
        <v>0</v>
      </c>
      <c r="BA131" s="33">
        <f t="shared" si="85"/>
        <v>0</v>
      </c>
      <c r="BC131" s="35">
        <f t="shared" si="72"/>
        <v>-8.2606274364209753E-3</v>
      </c>
      <c r="BD131" s="35">
        <f t="shared" si="62"/>
        <v>-1.3963230160577211E-2</v>
      </c>
      <c r="BE131" s="35">
        <f t="shared" si="63"/>
        <v>6.998903786153976E-3</v>
      </c>
      <c r="BF131" s="35">
        <f t="shared" si="64"/>
        <v>6.5768537180439512E-3</v>
      </c>
      <c r="BG131" s="35">
        <f t="shared" si="65"/>
        <v>9.3608454957223586E-3</v>
      </c>
      <c r="BH131" s="35">
        <f t="shared" si="66"/>
        <v>-1.2013979903887639E-3</v>
      </c>
      <c r="BI131" s="35">
        <f t="shared" si="67"/>
        <v>-1.3113410511218171E-2</v>
      </c>
      <c r="BJ131" s="35">
        <f t="shared" si="68"/>
        <v>9.5698703436919441E-3</v>
      </c>
      <c r="BK131" s="35">
        <f t="shared" si="69"/>
        <v>-4.091948489589603E-3</v>
      </c>
      <c r="BL131" s="35">
        <f t="shared" si="70"/>
        <v>-1.5841779002263134E-2</v>
      </c>
      <c r="BM131" s="36"/>
      <c r="BN131" s="33"/>
      <c r="BO131" s="37"/>
    </row>
    <row r="132" spans="1:67" x14ac:dyDescent="0.25">
      <c r="A132" s="2">
        <f t="shared" si="61"/>
        <v>44008</v>
      </c>
      <c r="B132" s="2" t="b">
        <f t="shared" ref="B132:B195" si="97">IFERROR(NOT(MONTH(A132)=MONTH(A133)),FALSE)</f>
        <v>0</v>
      </c>
      <c r="C132" s="2" t="b">
        <f t="shared" ref="C132:C195" si="98">IFERROR(NOT(MONTH(A131)=MONTH(A132)),FALSE)</f>
        <v>0</v>
      </c>
      <c r="D132">
        <f>VLOOKUP($A132,index_level_solactive!$A:$B,2,0)</f>
        <v>89.26</v>
      </c>
      <c r="E132" s="31">
        <f t="shared" si="73"/>
        <v>1.2338754907459393E-3</v>
      </c>
      <c r="F132" s="56">
        <f t="shared" si="74"/>
        <v>-1.323693501149581E-4</v>
      </c>
      <c r="G132" s="32">
        <f t="shared" si="75"/>
        <v>0.30179216176500745</v>
      </c>
      <c r="H132" s="33">
        <f t="shared" si="76"/>
        <v>88.958207838234998</v>
      </c>
      <c r="I132" s="31">
        <f t="shared" si="71"/>
        <v>1.3662448408608974E-3</v>
      </c>
      <c r="K132">
        <f>IFERROR(INDEX(data_sources!$A:$K,MATCH($A132,data_sources!$A:$A,0),MATCH(K$2,data_sources!$A$1:$K$1,0)),K131)</f>
        <v>107.08</v>
      </c>
      <c r="L132">
        <f>IFERROR(INDEX(data_sources!$A:$K,MATCH($A132,data_sources!$A:$A,0),MATCH(L$2,data_sources!$A$1:$K$1,0)),L131)</f>
        <v>83.9</v>
      </c>
      <c r="M132">
        <f>IFERROR(INDEX(data_sources!$A:$K,MATCH($A132,data_sources!$A:$A,0),MATCH(M$2,data_sources!$A$1:$K$1,0)),M131)</f>
        <v>119.35</v>
      </c>
      <c r="N132">
        <f>IFERROR(INDEX(data_sources!$A:$K,MATCH($A132,data_sources!$A:$A,0),MATCH(N$2,data_sources!$A$1:$K$1,0)),N131)</f>
        <v>97.67</v>
      </c>
      <c r="O132">
        <f>IFERROR(INDEX(data_sources!$A:$K,MATCH($A132,data_sources!$A:$A,0),MATCH(O$2,data_sources!$A$1:$K$1,0)),O131)</f>
        <v>100.19</v>
      </c>
      <c r="P132">
        <f>IFERROR(INDEX(data_sources!$A:$K,MATCH($A132,data_sources!$A:$A,0),MATCH(P$2,data_sources!$A$1:$K$1,0)),P131)</f>
        <v>91.46</v>
      </c>
      <c r="Q132">
        <f>IFERROR(INDEX(data_sources!$A:$K,MATCH($A132,data_sources!$A:$A,0),MATCH(Q$2,data_sources!$A$1:$K$1,0)),Q131)</f>
        <v>95.05</v>
      </c>
      <c r="R132">
        <f>IFERROR(INDEX(data_sources!$A:$K,MATCH($A132,data_sources!$A:$A,0),MATCH(R$2,data_sources!$A$1:$K$1,0)),R131)</f>
        <v>98.55</v>
      </c>
      <c r="S132">
        <f>IFERROR(INDEX(data_sources!$A:$K,MATCH($A132,data_sources!$A:$A,0),MATCH(S$2,data_sources!$A$1:$K$1,0)),S131)</f>
        <v>84.49</v>
      </c>
      <c r="T132">
        <f>IFERROR(INDEX(data_sources!$A:$K,MATCH($A132,data_sources!$A:$A,0),MATCH(T$2,data_sources!$A$1:$K$1,0)),T131)</f>
        <v>100.37</v>
      </c>
      <c r="V132" s="34">
        <f t="shared" si="87"/>
        <v>107080</v>
      </c>
      <c r="W132" s="34">
        <f t="shared" si="88"/>
        <v>83900</v>
      </c>
      <c r="X132" s="34">
        <f t="shared" si="89"/>
        <v>119350</v>
      </c>
      <c r="Y132" s="34">
        <f t="shared" si="90"/>
        <v>97670</v>
      </c>
      <c r="Z132" s="34">
        <f t="shared" si="91"/>
        <v>100190</v>
      </c>
      <c r="AA132" s="34">
        <f t="shared" si="92"/>
        <v>91460</v>
      </c>
      <c r="AB132" s="34">
        <f t="shared" si="93"/>
        <v>95050</v>
      </c>
      <c r="AC132" s="34">
        <f t="shared" si="94"/>
        <v>98550</v>
      </c>
      <c r="AD132" s="34">
        <f t="shared" si="95"/>
        <v>84490</v>
      </c>
      <c r="AE132" s="34">
        <f t="shared" si="96"/>
        <v>100370</v>
      </c>
      <c r="AG132" s="33" cm="1">
        <f t="array" ref="AG132">IF($C132,IFERROR(_xlfn.IFS(IF($C132,RANK(V131,$V131:$AE131),0)=1,50%,OR(IF($C132,RANK(V131,$V131:$AE131),0)=2,IF($C132,RANK(V131,$V131:$AE131),0)=3),25%),0),AG131)</f>
        <v>0.25</v>
      </c>
      <c r="AH132" s="33" cm="1">
        <f t="array" ref="AH132">IF($C132,IFERROR(_xlfn.IFS(IF($C132,RANK(W131,$V131:$AE131),0)=1,50%,OR(IF($C132,RANK(W131,$V131:$AE131),0)=2,IF($C132,RANK(W131,$V131:$AE131),0)=3),25%),0),AH131)</f>
        <v>0</v>
      </c>
      <c r="AI132" s="33" cm="1">
        <f t="array" ref="AI132">IF($C132,IFERROR(_xlfn.IFS(IF($C132,RANK(X131,$V131:$AE131),0)=1,50%,OR(IF($C132,RANK(X131,$V131:$AE131),0)=2,IF($C132,RANK(X131,$V131:$AE131),0)=3),25%),0),AI131)</f>
        <v>0.5</v>
      </c>
      <c r="AJ132" s="33" cm="1">
        <f t="array" ref="AJ132">IF($C132,IFERROR(_xlfn.IFS(IF($C132,RANK(Y131,$V131:$AE131),0)=1,50%,OR(IF($C132,RANK(Y131,$V131:$AE131),0)=2,IF($C132,RANK(Y131,$V131:$AE131),0)=3),25%),0),AJ131)</f>
        <v>0</v>
      </c>
      <c r="AK132" s="33" cm="1">
        <f t="array" ref="AK132">IF($C132,IFERROR(_xlfn.IFS(IF($C132,RANK(Z131,$V131:$AE131),0)=1,50%,OR(IF($C132,RANK(Z131,$V131:$AE131),0)=2,IF($C132,RANK(Z131,$V131:$AE131),0)=3),25%),0),AK131)</f>
        <v>0</v>
      </c>
      <c r="AL132" s="33" cm="1">
        <f t="array" ref="AL132">IF($C132,IFERROR(_xlfn.IFS(IF($C132,RANK(AA131,$V131:$AE131),0)=1,50%,OR(IF($C132,RANK(AA131,$V131:$AE131),0)=2,IF($C132,RANK(AA131,$V131:$AE131),0)=3),25%),0),AL131)</f>
        <v>0</v>
      </c>
      <c r="AM132" s="33" cm="1">
        <f t="array" ref="AM132">IF($C132,IFERROR(_xlfn.IFS(IF($C132,RANK(AB131,$V131:$AE131),0)=1,50%,OR(IF($C132,RANK(AB131,$V131:$AE131),0)=2,IF($C132,RANK(AB131,$V131:$AE131),0)=3),25%),0),AM131)</f>
        <v>0</v>
      </c>
      <c r="AN132" s="33" cm="1">
        <f t="array" ref="AN132">IF($C132,IFERROR(_xlfn.IFS(IF($C132,RANK(AC131,$V131:$AE131),0)=1,50%,OR(IF($C132,RANK(AC131,$V131:$AE131),0)=2,IF($C132,RANK(AC131,$V131:$AE131),0)=3),25%),0),AN131)</f>
        <v>0.25</v>
      </c>
      <c r="AO132" s="33" cm="1">
        <f t="array" ref="AO132">IF($C132,IFERROR(_xlfn.IFS(IF($C132,RANK(AD131,$V131:$AE131),0)=1,50%,OR(IF($C132,RANK(AD131,$V131:$AE131),0)=2,IF($C132,RANK(AD131,$V131:$AE131),0)=3),25%),0),AO131)</f>
        <v>0</v>
      </c>
      <c r="AP132" s="33" cm="1">
        <f t="array" ref="AP132">IF($C132,IFERROR(_xlfn.IFS(IF($C132,RANK(AE131,$V131:$AE131),0)=1,50%,OR(IF($C132,RANK(AE131,$V131:$AE131),0)=2,IF($C132,RANK(AE131,$V131:$AE131),0)=3),25%),0),AP131)</f>
        <v>0</v>
      </c>
      <c r="AR132" s="33">
        <f t="shared" si="86"/>
        <v>0.25</v>
      </c>
      <c r="AS132" s="33">
        <f t="shared" si="77"/>
        <v>0</v>
      </c>
      <c r="AT132" s="33">
        <f t="shared" si="78"/>
        <v>0.5</v>
      </c>
      <c r="AU132" s="33">
        <f t="shared" si="79"/>
        <v>0</v>
      </c>
      <c r="AV132" s="33">
        <f t="shared" si="80"/>
        <v>0</v>
      </c>
      <c r="AW132" s="33">
        <f t="shared" si="81"/>
        <v>0</v>
      </c>
      <c r="AX132" s="33">
        <f t="shared" si="82"/>
        <v>0</v>
      </c>
      <c r="AY132" s="33">
        <f t="shared" si="83"/>
        <v>0.25</v>
      </c>
      <c r="AZ132" s="33">
        <f t="shared" si="84"/>
        <v>0</v>
      </c>
      <c r="BA132" s="33">
        <f t="shared" si="85"/>
        <v>0</v>
      </c>
      <c r="BC132" s="35">
        <f t="shared" si="72"/>
        <v>2.1525503041648353E-3</v>
      </c>
      <c r="BD132" s="35">
        <f t="shared" si="62"/>
        <v>-9.9126740618360465E-3</v>
      </c>
      <c r="BE132" s="35">
        <f t="shared" si="63"/>
        <v>-5.8616647127796018E-4</v>
      </c>
      <c r="BF132" s="35">
        <f t="shared" si="64"/>
        <v>2.9297080830435362E-2</v>
      </c>
      <c r="BG132" s="35">
        <f t="shared" si="65"/>
        <v>-8.9748703629843884E-4</v>
      </c>
      <c r="BH132" s="35">
        <f t="shared" si="66"/>
        <v>1.0934937124096322E-4</v>
      </c>
      <c r="BI132" s="35">
        <f t="shared" si="67"/>
        <v>-1.3287657012353349E-2</v>
      </c>
      <c r="BJ132" s="35">
        <f t="shared" si="68"/>
        <v>4.4847620018346745E-3</v>
      </c>
      <c r="BK132" s="35">
        <f t="shared" si="69"/>
        <v>2.1027190332326251E-2</v>
      </c>
      <c r="BL132" s="35">
        <f t="shared" si="70"/>
        <v>3.499300139972128E-3</v>
      </c>
      <c r="BM132" s="36"/>
      <c r="BN132" s="33"/>
      <c r="BO132" s="37"/>
    </row>
    <row r="133" spans="1:67" x14ac:dyDescent="0.25">
      <c r="A133" s="2">
        <f t="shared" ref="A133:A196" si="99">WORKDAY(A132,1)</f>
        <v>44011</v>
      </c>
      <c r="B133" s="2" t="b">
        <f t="shared" si="97"/>
        <v>0</v>
      </c>
      <c r="C133" s="2" t="b">
        <f t="shared" si="98"/>
        <v>0</v>
      </c>
      <c r="D133">
        <f>VLOOKUP($A133,index_level_solactive!$A:$B,2,0)</f>
        <v>89.08</v>
      </c>
      <c r="E133" s="31">
        <f t="shared" si="73"/>
        <v>-2.0165807752633436E-3</v>
      </c>
      <c r="F133" s="56">
        <f t="shared" si="74"/>
        <v>-1.9329174780802205E-4</v>
      </c>
      <c r="G133" s="32">
        <f t="shared" si="75"/>
        <v>0.28398868601854588</v>
      </c>
      <c r="H133" s="33">
        <f t="shared" si="76"/>
        <v>88.796011313981452</v>
      </c>
      <c r="I133" s="31">
        <f t="shared" si="71"/>
        <v>-1.8232890274553493E-3</v>
      </c>
      <c r="K133">
        <f>IFERROR(INDEX(data_sources!$A:$K,MATCH($A133,data_sources!$A:$A,0),MATCH(K$2,data_sources!$A$1:$K$1,0)),K132)</f>
        <v>106.97</v>
      </c>
      <c r="L133">
        <f>IFERROR(INDEX(data_sources!$A:$K,MATCH($A133,data_sources!$A:$A,0),MATCH(L$2,data_sources!$A$1:$K$1,0)),L132)</f>
        <v>83.35</v>
      </c>
      <c r="M133">
        <f>IFERROR(INDEX(data_sources!$A:$K,MATCH($A133,data_sources!$A:$A,0),MATCH(M$2,data_sources!$A$1:$K$1,0)),M132)</f>
        <v>118.31</v>
      </c>
      <c r="N133">
        <f>IFERROR(INDEX(data_sources!$A:$K,MATCH($A133,data_sources!$A:$A,0),MATCH(N$2,data_sources!$A$1:$K$1,0)),N132)</f>
        <v>98.23</v>
      </c>
      <c r="O133">
        <f>IFERROR(INDEX(data_sources!$A:$K,MATCH($A133,data_sources!$A:$A,0),MATCH(O$2,data_sources!$A$1:$K$1,0)),O132)</f>
        <v>100.5</v>
      </c>
      <c r="P133">
        <f>IFERROR(INDEX(data_sources!$A:$K,MATCH($A133,data_sources!$A:$A,0),MATCH(P$2,data_sources!$A$1:$K$1,0)),P132)</f>
        <v>89.29</v>
      </c>
      <c r="Q133">
        <f>IFERROR(INDEX(data_sources!$A:$K,MATCH($A133,data_sources!$A:$A,0),MATCH(Q$2,data_sources!$A$1:$K$1,0)),Q132)</f>
        <v>94.36</v>
      </c>
      <c r="R133">
        <f>IFERROR(INDEX(data_sources!$A:$K,MATCH($A133,data_sources!$A:$A,0),MATCH(R$2,data_sources!$A$1:$K$1,0)),R132)</f>
        <v>99.65</v>
      </c>
      <c r="S133">
        <f>IFERROR(INDEX(data_sources!$A:$K,MATCH($A133,data_sources!$A:$A,0),MATCH(S$2,data_sources!$A$1:$K$1,0)),S132)</f>
        <v>83.68</v>
      </c>
      <c r="T133">
        <f>IFERROR(INDEX(data_sources!$A:$K,MATCH($A133,data_sources!$A:$A,0),MATCH(T$2,data_sources!$A$1:$K$1,0)),T132)</f>
        <v>98.95</v>
      </c>
      <c r="V133" s="34">
        <f t="shared" si="87"/>
        <v>106970</v>
      </c>
      <c r="W133" s="34">
        <f t="shared" si="88"/>
        <v>83350</v>
      </c>
      <c r="X133" s="34">
        <f t="shared" si="89"/>
        <v>118310</v>
      </c>
      <c r="Y133" s="34">
        <f t="shared" si="90"/>
        <v>98230</v>
      </c>
      <c r="Z133" s="34">
        <f t="shared" si="91"/>
        <v>100500</v>
      </c>
      <c r="AA133" s="34">
        <f t="shared" si="92"/>
        <v>89290</v>
      </c>
      <c r="AB133" s="34">
        <f t="shared" si="93"/>
        <v>94360</v>
      </c>
      <c r="AC133" s="34">
        <f t="shared" si="94"/>
        <v>99650</v>
      </c>
      <c r="AD133" s="34">
        <f t="shared" si="95"/>
        <v>83680</v>
      </c>
      <c r="AE133" s="34">
        <f t="shared" si="96"/>
        <v>98950</v>
      </c>
      <c r="AG133" s="33" cm="1">
        <f t="array" ref="AG133">IF($C133,IFERROR(_xlfn.IFS(IF($C133,RANK(V132,$V132:$AE132),0)=1,50%,OR(IF($C133,RANK(V132,$V132:$AE132),0)=2,IF($C133,RANK(V132,$V132:$AE132),0)=3),25%),0),AG132)</f>
        <v>0.25</v>
      </c>
      <c r="AH133" s="33" cm="1">
        <f t="array" ref="AH133">IF($C133,IFERROR(_xlfn.IFS(IF($C133,RANK(W132,$V132:$AE132),0)=1,50%,OR(IF($C133,RANK(W132,$V132:$AE132),0)=2,IF($C133,RANK(W132,$V132:$AE132),0)=3),25%),0),AH132)</f>
        <v>0</v>
      </c>
      <c r="AI133" s="33" cm="1">
        <f t="array" ref="AI133">IF($C133,IFERROR(_xlfn.IFS(IF($C133,RANK(X132,$V132:$AE132),0)=1,50%,OR(IF($C133,RANK(X132,$V132:$AE132),0)=2,IF($C133,RANK(X132,$V132:$AE132),0)=3),25%),0),AI132)</f>
        <v>0.5</v>
      </c>
      <c r="AJ133" s="33" cm="1">
        <f t="array" ref="AJ133">IF($C133,IFERROR(_xlfn.IFS(IF($C133,RANK(Y132,$V132:$AE132),0)=1,50%,OR(IF($C133,RANK(Y132,$V132:$AE132),0)=2,IF($C133,RANK(Y132,$V132:$AE132),0)=3),25%),0),AJ132)</f>
        <v>0</v>
      </c>
      <c r="AK133" s="33" cm="1">
        <f t="array" ref="AK133">IF($C133,IFERROR(_xlfn.IFS(IF($C133,RANK(Z132,$V132:$AE132),0)=1,50%,OR(IF($C133,RANK(Z132,$V132:$AE132),0)=2,IF($C133,RANK(Z132,$V132:$AE132),0)=3),25%),0),AK132)</f>
        <v>0</v>
      </c>
      <c r="AL133" s="33" cm="1">
        <f t="array" ref="AL133">IF($C133,IFERROR(_xlfn.IFS(IF($C133,RANK(AA132,$V132:$AE132),0)=1,50%,OR(IF($C133,RANK(AA132,$V132:$AE132),0)=2,IF($C133,RANK(AA132,$V132:$AE132),0)=3),25%),0),AL132)</f>
        <v>0</v>
      </c>
      <c r="AM133" s="33" cm="1">
        <f t="array" ref="AM133">IF($C133,IFERROR(_xlfn.IFS(IF($C133,RANK(AB132,$V132:$AE132),0)=1,50%,OR(IF($C133,RANK(AB132,$V132:$AE132),0)=2,IF($C133,RANK(AB132,$V132:$AE132),0)=3),25%),0),AM132)</f>
        <v>0</v>
      </c>
      <c r="AN133" s="33" cm="1">
        <f t="array" ref="AN133">IF($C133,IFERROR(_xlfn.IFS(IF($C133,RANK(AC132,$V132:$AE132),0)=1,50%,OR(IF($C133,RANK(AC132,$V132:$AE132),0)=2,IF($C133,RANK(AC132,$V132:$AE132),0)=3),25%),0),AN132)</f>
        <v>0.25</v>
      </c>
      <c r="AO133" s="33" cm="1">
        <f t="array" ref="AO133">IF($C133,IFERROR(_xlfn.IFS(IF($C133,RANK(AD132,$V132:$AE132),0)=1,50%,OR(IF($C133,RANK(AD132,$V132:$AE132),0)=2,IF($C133,RANK(AD132,$V132:$AE132),0)=3),25%),0),AO132)</f>
        <v>0</v>
      </c>
      <c r="AP133" s="33" cm="1">
        <f t="array" ref="AP133">IF($C133,IFERROR(_xlfn.IFS(IF($C133,RANK(AE132,$V132:$AE132),0)=1,50%,OR(IF($C133,RANK(AE132,$V132:$AE132),0)=2,IF($C133,RANK(AE132,$V132:$AE132),0)=3),25%),0),AP132)</f>
        <v>0</v>
      </c>
      <c r="AR133" s="33">
        <f t="shared" si="86"/>
        <v>0.25</v>
      </c>
      <c r="AS133" s="33">
        <f t="shared" si="77"/>
        <v>0</v>
      </c>
      <c r="AT133" s="33">
        <f t="shared" si="78"/>
        <v>0.5</v>
      </c>
      <c r="AU133" s="33">
        <f t="shared" si="79"/>
        <v>0</v>
      </c>
      <c r="AV133" s="33">
        <f t="shared" si="80"/>
        <v>0</v>
      </c>
      <c r="AW133" s="33">
        <f t="shared" si="81"/>
        <v>0</v>
      </c>
      <c r="AX133" s="33">
        <f t="shared" si="82"/>
        <v>0</v>
      </c>
      <c r="AY133" s="33">
        <f t="shared" si="83"/>
        <v>0.25</v>
      </c>
      <c r="AZ133" s="33">
        <f t="shared" si="84"/>
        <v>0</v>
      </c>
      <c r="BA133" s="33">
        <f t="shared" si="85"/>
        <v>0</v>
      </c>
      <c r="BC133" s="35">
        <f t="shared" si="72"/>
        <v>-1.0272693313410075E-3</v>
      </c>
      <c r="BD133" s="35">
        <f t="shared" ref="BD133:BD196" si="100">(L133/L132-1)</f>
        <v>-6.5554231227653581E-3</v>
      </c>
      <c r="BE133" s="35">
        <f t="shared" ref="BE133:BE196" si="101">(M133/M132-1)</f>
        <v>-8.7138667783828172E-3</v>
      </c>
      <c r="BF133" s="35">
        <f t="shared" ref="BF133:BF196" si="102">(N133/N132-1)</f>
        <v>5.7335927101465067E-3</v>
      </c>
      <c r="BG133" s="35">
        <f t="shared" ref="BG133:BG196" si="103">(O133/O132-1)</f>
        <v>3.0941211697774751E-3</v>
      </c>
      <c r="BH133" s="35">
        <f t="shared" ref="BH133:BH196" si="104">(P133/P132-1)</f>
        <v>-2.3726219112180091E-2</v>
      </c>
      <c r="BI133" s="35">
        <f t="shared" ref="BI133:BI196" si="105">(Q133/Q132-1)</f>
        <v>-7.2593371909520643E-3</v>
      </c>
      <c r="BJ133" s="35">
        <f t="shared" ref="BJ133:BJ196" si="106">(R133/R132-1)</f>
        <v>1.1161846778285245E-2</v>
      </c>
      <c r="BK133" s="35">
        <f t="shared" ref="BK133:BK196" si="107">(S133/S132-1)</f>
        <v>-9.5869333648951338E-3</v>
      </c>
      <c r="BL133" s="35">
        <f t="shared" ref="BL133:BL196" si="108">(T133/T132-1)</f>
        <v>-1.4147653681378936E-2</v>
      </c>
      <c r="BM133" s="36"/>
      <c r="BN133" s="33"/>
      <c r="BO133" s="37"/>
    </row>
    <row r="134" spans="1:67" x14ac:dyDescent="0.25">
      <c r="A134" s="38">
        <f t="shared" si="99"/>
        <v>44012</v>
      </c>
      <c r="B134" s="38" t="b">
        <f t="shared" si="97"/>
        <v>1</v>
      </c>
      <c r="C134" s="38" t="b">
        <f t="shared" si="98"/>
        <v>0</v>
      </c>
      <c r="D134" s="39">
        <f>VLOOKUP($A134,index_level_solactive!$A:$B,2,0)</f>
        <v>89.75</v>
      </c>
      <c r="E134" s="40">
        <f t="shared" si="73"/>
        <v>7.5213291423439355E-3</v>
      </c>
      <c r="F134" s="57">
        <f t="shared" si="74"/>
        <v>4.9041826035045588E-5</v>
      </c>
      <c r="G134" s="41">
        <f t="shared" si="75"/>
        <v>0.29047937693826498</v>
      </c>
      <c r="H134" s="42">
        <f t="shared" si="76"/>
        <v>89.459520623061735</v>
      </c>
      <c r="I134" s="40">
        <f t="shared" ref="I134:I197" si="109">SUMPRODUCT(BC134:BL134,AR134:BA134)</f>
        <v>7.4722873163090009E-3</v>
      </c>
      <c r="J134" s="39"/>
      <c r="K134" s="39">
        <f>IFERROR(INDEX(data_sources!$A:$K,MATCH($A134,data_sources!$A:$A,0),MATCH(K$2,data_sources!$A$1:$K$1,0)),K133)</f>
        <v>106.81</v>
      </c>
      <c r="L134" s="39">
        <f>IFERROR(INDEX(data_sources!$A:$K,MATCH($A134,data_sources!$A:$A,0),MATCH(L$2,data_sources!$A$1:$K$1,0)),L133)</f>
        <v>83.82</v>
      </c>
      <c r="M134" s="39">
        <f>IFERROR(INDEX(data_sources!$A:$K,MATCH($A134,data_sources!$A:$A,0),MATCH(M$2,data_sources!$A$1:$K$1,0)),M133)</f>
        <v>120.22</v>
      </c>
      <c r="N134" s="39">
        <f>IFERROR(INDEX(data_sources!$A:$K,MATCH($A134,data_sources!$A:$A,0),MATCH(N$2,data_sources!$A$1:$K$1,0)),N133)</f>
        <v>98.59</v>
      </c>
      <c r="O134" s="39">
        <f>IFERROR(INDEX(data_sources!$A:$K,MATCH($A134,data_sources!$A:$A,0),MATCH(O$2,data_sources!$A$1:$K$1,0)),O133)</f>
        <v>98.72</v>
      </c>
      <c r="P134" s="39">
        <f>IFERROR(INDEX(data_sources!$A:$K,MATCH($A134,data_sources!$A:$A,0),MATCH(P$2,data_sources!$A$1:$K$1,0)),P133)</f>
        <v>89.74</v>
      </c>
      <c r="Q134" s="39">
        <f>IFERROR(INDEX(data_sources!$A:$K,MATCH($A134,data_sources!$A:$A,0),MATCH(Q$2,data_sources!$A$1:$K$1,0)),Q133)</f>
        <v>94.23</v>
      </c>
      <c r="R134" s="39">
        <f>IFERROR(INDEX(data_sources!$A:$K,MATCH($A134,data_sources!$A:$A,0),MATCH(R$2,data_sources!$A$1:$K$1,0)),R133)</f>
        <v>99.56</v>
      </c>
      <c r="S134" s="39">
        <f>IFERROR(INDEX(data_sources!$A:$K,MATCH($A134,data_sources!$A:$A,0),MATCH(S$2,data_sources!$A$1:$K$1,0)),S133)</f>
        <v>82.86</v>
      </c>
      <c r="T134" s="39">
        <f>IFERROR(INDEX(data_sources!$A:$K,MATCH($A134,data_sources!$A:$A,0),MATCH(T$2,data_sources!$A$1:$K$1,0)),T133)</f>
        <v>98.75</v>
      </c>
      <c r="U134" s="39"/>
      <c r="V134" s="43">
        <f t="shared" si="87"/>
        <v>106810</v>
      </c>
      <c r="W134" s="43">
        <f t="shared" si="88"/>
        <v>83820</v>
      </c>
      <c r="X134" s="43">
        <f t="shared" si="89"/>
        <v>120220</v>
      </c>
      <c r="Y134" s="43">
        <f t="shared" si="90"/>
        <v>98590</v>
      </c>
      <c r="Z134" s="43">
        <f t="shared" si="91"/>
        <v>98720</v>
      </c>
      <c r="AA134" s="43">
        <f t="shared" si="92"/>
        <v>89740</v>
      </c>
      <c r="AB134" s="43">
        <f t="shared" si="93"/>
        <v>94230</v>
      </c>
      <c r="AC134" s="43">
        <f t="shared" si="94"/>
        <v>99560</v>
      </c>
      <c r="AD134" s="43">
        <f t="shared" si="95"/>
        <v>82860</v>
      </c>
      <c r="AE134" s="43">
        <f t="shared" si="96"/>
        <v>98750</v>
      </c>
      <c r="AF134" s="39"/>
      <c r="AG134" s="42" cm="1">
        <f t="array" ref="AG134">IF($C134,IFERROR(_xlfn.IFS(IF($C134,RANK(V133,$V133:$AE133),0)=1,50%,OR(IF($C134,RANK(V133,$V133:$AE133),0)=2,IF($C134,RANK(V133,$V133:$AE133),0)=3),25%),0),AG133)</f>
        <v>0.25</v>
      </c>
      <c r="AH134" s="42" cm="1">
        <f t="array" ref="AH134">IF($C134,IFERROR(_xlfn.IFS(IF($C134,RANK(W133,$V133:$AE133),0)=1,50%,OR(IF($C134,RANK(W133,$V133:$AE133),0)=2,IF($C134,RANK(W133,$V133:$AE133),0)=3),25%),0),AH133)</f>
        <v>0</v>
      </c>
      <c r="AI134" s="42" cm="1">
        <f t="array" ref="AI134">IF($C134,IFERROR(_xlfn.IFS(IF($C134,RANK(X133,$V133:$AE133),0)=1,50%,OR(IF($C134,RANK(X133,$V133:$AE133),0)=2,IF($C134,RANK(X133,$V133:$AE133),0)=3),25%),0),AI133)</f>
        <v>0.5</v>
      </c>
      <c r="AJ134" s="42" cm="1">
        <f t="array" ref="AJ134">IF($C134,IFERROR(_xlfn.IFS(IF($C134,RANK(Y133,$V133:$AE133),0)=1,50%,OR(IF($C134,RANK(Y133,$V133:$AE133),0)=2,IF($C134,RANK(Y133,$V133:$AE133),0)=3),25%),0),AJ133)</f>
        <v>0</v>
      </c>
      <c r="AK134" s="42" cm="1">
        <f t="array" ref="AK134">IF($C134,IFERROR(_xlfn.IFS(IF($C134,RANK(Z133,$V133:$AE133),0)=1,50%,OR(IF($C134,RANK(Z133,$V133:$AE133),0)=2,IF($C134,RANK(Z133,$V133:$AE133),0)=3),25%),0),AK133)</f>
        <v>0</v>
      </c>
      <c r="AL134" s="42" cm="1">
        <f t="array" ref="AL134">IF($C134,IFERROR(_xlfn.IFS(IF($C134,RANK(AA133,$V133:$AE133),0)=1,50%,OR(IF($C134,RANK(AA133,$V133:$AE133),0)=2,IF($C134,RANK(AA133,$V133:$AE133),0)=3),25%),0),AL133)</f>
        <v>0</v>
      </c>
      <c r="AM134" s="42" cm="1">
        <f t="array" ref="AM134">IF($C134,IFERROR(_xlfn.IFS(IF($C134,RANK(AB133,$V133:$AE133),0)=1,50%,OR(IF($C134,RANK(AB133,$V133:$AE133),0)=2,IF($C134,RANK(AB133,$V133:$AE133),0)=3),25%),0),AM133)</f>
        <v>0</v>
      </c>
      <c r="AN134" s="42" cm="1">
        <f t="array" ref="AN134">IF($C134,IFERROR(_xlfn.IFS(IF($C134,RANK(AC133,$V133:$AE133),0)=1,50%,OR(IF($C134,RANK(AC133,$V133:$AE133),0)=2,IF($C134,RANK(AC133,$V133:$AE133),0)=3),25%),0),AN133)</f>
        <v>0.25</v>
      </c>
      <c r="AO134" s="42" cm="1">
        <f t="array" ref="AO134">IF($C134,IFERROR(_xlfn.IFS(IF($C134,RANK(AD133,$V133:$AE133),0)=1,50%,OR(IF($C134,RANK(AD133,$V133:$AE133),0)=2,IF($C134,RANK(AD133,$V133:$AE133),0)=3),25%),0),AO133)</f>
        <v>0</v>
      </c>
      <c r="AP134" s="42" cm="1">
        <f t="array" ref="AP134">IF($C134,IFERROR(_xlfn.IFS(IF($C134,RANK(AE133,$V133:$AE133),0)=1,50%,OR(IF($C134,RANK(AE133,$V133:$AE133),0)=2,IF($C134,RANK(AE133,$V133:$AE133),0)=3),25%),0),AP133)</f>
        <v>0</v>
      </c>
      <c r="AQ134" s="39"/>
      <c r="AR134" s="33">
        <f t="shared" si="86"/>
        <v>0.25</v>
      </c>
      <c r="AS134" s="33">
        <f t="shared" si="77"/>
        <v>0</v>
      </c>
      <c r="AT134" s="33">
        <f t="shared" si="78"/>
        <v>0.5</v>
      </c>
      <c r="AU134" s="33">
        <f t="shared" si="79"/>
        <v>0</v>
      </c>
      <c r="AV134" s="33">
        <f t="shared" si="80"/>
        <v>0</v>
      </c>
      <c r="AW134" s="33">
        <f t="shared" si="81"/>
        <v>0</v>
      </c>
      <c r="AX134" s="33">
        <f t="shared" si="82"/>
        <v>0</v>
      </c>
      <c r="AY134" s="33">
        <f t="shared" si="83"/>
        <v>0.25</v>
      </c>
      <c r="AZ134" s="33">
        <f t="shared" si="84"/>
        <v>0</v>
      </c>
      <c r="BA134" s="33">
        <f t="shared" si="85"/>
        <v>0</v>
      </c>
      <c r="BB134" s="39"/>
      <c r="BC134" s="44">
        <f t="shared" ref="BC134:BC197" si="110">(K134/K133-1)</f>
        <v>-1.4957464709731694E-3</v>
      </c>
      <c r="BD134" s="44">
        <f t="shared" si="100"/>
        <v>5.6388722255549251E-3</v>
      </c>
      <c r="BE134" s="44">
        <f t="shared" si="101"/>
        <v>1.6144028399966093E-2</v>
      </c>
      <c r="BF134" s="44">
        <f t="shared" si="102"/>
        <v>3.6648681665478744E-3</v>
      </c>
      <c r="BG134" s="44">
        <f t="shared" si="103"/>
        <v>-1.771144278606962E-2</v>
      </c>
      <c r="BH134" s="44">
        <f t="shared" si="104"/>
        <v>5.0397580916115015E-3</v>
      </c>
      <c r="BI134" s="44">
        <f t="shared" si="105"/>
        <v>-1.3777024162779927E-3</v>
      </c>
      <c r="BJ134" s="44">
        <f t="shared" si="106"/>
        <v>-9.0316106372301252E-4</v>
      </c>
      <c r="BK134" s="44">
        <f t="shared" si="107"/>
        <v>-9.7992351816444945E-3</v>
      </c>
      <c r="BL134" s="44">
        <f t="shared" si="108"/>
        <v>-2.0212228398180931E-3</v>
      </c>
      <c r="BM134" s="36"/>
      <c r="BN134" s="33"/>
      <c r="BO134" s="37"/>
    </row>
    <row r="135" spans="1:67" x14ac:dyDescent="0.25">
      <c r="A135" s="47">
        <f t="shared" si="99"/>
        <v>44013</v>
      </c>
      <c r="B135" s="47" t="b">
        <f t="shared" si="97"/>
        <v>0</v>
      </c>
      <c r="C135" s="47" t="b">
        <f t="shared" si="98"/>
        <v>1</v>
      </c>
      <c r="D135" s="5">
        <f>VLOOKUP($A135,index_level_solactive!$A:$B,2,0)</f>
        <v>91.32</v>
      </c>
      <c r="E135" s="48">
        <f t="shared" ref="E135:E198" si="111">D135/D134-1</f>
        <v>1.7493036211699176E-2</v>
      </c>
      <c r="F135" s="59">
        <f t="shared" ref="F135:F198" si="112">E135-(H135/H134-1)</f>
        <v>2.0137181191537401E-4</v>
      </c>
      <c r="G135" s="55">
        <f t="shared" ref="G135:G198" si="113">ABS(D135-H135)</f>
        <v>0.3135753689587375</v>
      </c>
      <c r="H135" s="50">
        <f t="shared" ref="H135:H198" si="114">H134*(1+I135)</f>
        <v>91.006424631041256</v>
      </c>
      <c r="I135" s="48">
        <f t="shared" si="109"/>
        <v>1.7291664399783746E-2</v>
      </c>
      <c r="J135" s="5"/>
      <c r="K135" s="5">
        <f>IFERROR(INDEX(data_sources!$A:$K,MATCH($A135,data_sources!$A:$A,0),MATCH(K$2,data_sources!$A$1:$K$1,0)),K134)</f>
        <v>109.91</v>
      </c>
      <c r="L135" s="5">
        <f>IFERROR(INDEX(data_sources!$A:$K,MATCH($A135,data_sources!$A:$A,0),MATCH(L$2,data_sources!$A$1:$K$1,0)),L134)</f>
        <v>82.79</v>
      </c>
      <c r="M135" s="5">
        <f>IFERROR(INDEX(data_sources!$A:$K,MATCH($A135,data_sources!$A:$A,0),MATCH(M$2,data_sources!$A$1:$K$1,0)),M134)</f>
        <v>122.15</v>
      </c>
      <c r="N135" s="5">
        <f>IFERROR(INDEX(data_sources!$A:$K,MATCH($A135,data_sources!$A:$A,0),MATCH(N$2,data_sources!$A$1:$K$1,0)),N134)</f>
        <v>98.66</v>
      </c>
      <c r="O135" s="5">
        <f>IFERROR(INDEX(data_sources!$A:$K,MATCH($A135,data_sources!$A:$A,0),MATCH(O$2,data_sources!$A$1:$K$1,0)),O134)</f>
        <v>98.6</v>
      </c>
      <c r="P135" s="5">
        <f>IFERROR(INDEX(data_sources!$A:$K,MATCH($A135,data_sources!$A:$A,0),MATCH(P$2,data_sources!$A$1:$K$1,0)),P134)</f>
        <v>89.64</v>
      </c>
      <c r="Q135" s="5">
        <f>IFERROR(INDEX(data_sources!$A:$K,MATCH($A135,data_sources!$A:$A,0),MATCH(Q$2,data_sources!$A$1:$K$1,0)),Q134)</f>
        <v>95.61</v>
      </c>
      <c r="R135" s="5">
        <f>IFERROR(INDEX(data_sources!$A:$K,MATCH($A135,data_sources!$A:$A,0),MATCH(R$2,data_sources!$A$1:$K$1,0)),R134)</f>
        <v>100.36</v>
      </c>
      <c r="S135" s="5">
        <f>IFERROR(INDEX(data_sources!$A:$K,MATCH($A135,data_sources!$A:$A,0),MATCH(S$2,data_sources!$A$1:$K$1,0)),S134)</f>
        <v>83.83</v>
      </c>
      <c r="T135" s="5">
        <f>IFERROR(INDEX(data_sources!$A:$K,MATCH($A135,data_sources!$A:$A,0),MATCH(T$2,data_sources!$A$1:$K$1,0)),T134)</f>
        <v>98.57</v>
      </c>
      <c r="U135" s="5"/>
      <c r="V135" s="51">
        <f t="shared" si="87"/>
        <v>109910</v>
      </c>
      <c r="W135" s="51">
        <f t="shared" si="88"/>
        <v>82790</v>
      </c>
      <c r="X135" s="51">
        <f t="shared" si="89"/>
        <v>122150</v>
      </c>
      <c r="Y135" s="51">
        <f t="shared" si="90"/>
        <v>98660</v>
      </c>
      <c r="Z135" s="51">
        <f t="shared" si="91"/>
        <v>98600</v>
      </c>
      <c r="AA135" s="51">
        <f t="shared" si="92"/>
        <v>89640</v>
      </c>
      <c r="AB135" s="51">
        <f t="shared" si="93"/>
        <v>95610</v>
      </c>
      <c r="AC135" s="51">
        <f t="shared" si="94"/>
        <v>100360</v>
      </c>
      <c r="AD135" s="51">
        <f t="shared" si="95"/>
        <v>83830</v>
      </c>
      <c r="AE135" s="51">
        <f t="shared" si="96"/>
        <v>98570</v>
      </c>
      <c r="AF135" s="5"/>
      <c r="AG135" s="50" cm="1">
        <f t="array" ref="AG135">IF($C135,IFERROR(_xlfn.IFS(IF($C135,RANK(V134,$V134:$AE134),0)=1,50%,OR(IF($C135,RANK(V134,$V134:$AE134),0)=2,IF($C135,RANK(V134,$V134:$AE134),0)=3),25%),0),AG134)</f>
        <v>0.25</v>
      </c>
      <c r="AH135" s="50" cm="1">
        <f t="array" ref="AH135">IF($C135,IFERROR(_xlfn.IFS(IF($C135,RANK(W134,$V134:$AE134),0)=1,50%,OR(IF($C135,RANK(W134,$V134:$AE134),0)=2,IF($C135,RANK(W134,$V134:$AE134),0)=3),25%),0),AH134)</f>
        <v>0</v>
      </c>
      <c r="AI135" s="50" cm="1">
        <f t="array" ref="AI135">IF($C135,IFERROR(_xlfn.IFS(IF($C135,RANK(X134,$V134:$AE134),0)=1,50%,OR(IF($C135,RANK(X134,$V134:$AE134),0)=2,IF($C135,RANK(X134,$V134:$AE134),0)=3),25%),0),AI134)</f>
        <v>0.5</v>
      </c>
      <c r="AJ135" s="50" cm="1">
        <f t="array" ref="AJ135">IF($C135,IFERROR(_xlfn.IFS(IF($C135,RANK(Y134,$V134:$AE134),0)=1,50%,OR(IF($C135,RANK(Y134,$V134:$AE134),0)=2,IF($C135,RANK(Y134,$V134:$AE134),0)=3),25%),0),AJ134)</f>
        <v>0</v>
      </c>
      <c r="AK135" s="50" cm="1">
        <f t="array" ref="AK135">IF($C135,IFERROR(_xlfn.IFS(IF($C135,RANK(Z134,$V134:$AE134),0)=1,50%,OR(IF($C135,RANK(Z134,$V134:$AE134),0)=2,IF($C135,RANK(Z134,$V134:$AE134),0)=3),25%),0),AK134)</f>
        <v>0</v>
      </c>
      <c r="AL135" s="50" cm="1">
        <f t="array" ref="AL135">IF($C135,IFERROR(_xlfn.IFS(IF($C135,RANK(AA134,$V134:$AE134),0)=1,50%,OR(IF($C135,RANK(AA134,$V134:$AE134),0)=2,IF($C135,RANK(AA134,$V134:$AE134),0)=3),25%),0),AL134)</f>
        <v>0</v>
      </c>
      <c r="AM135" s="50" cm="1">
        <f t="array" ref="AM135">IF($C135,IFERROR(_xlfn.IFS(IF($C135,RANK(AB134,$V134:$AE134),0)=1,50%,OR(IF($C135,RANK(AB134,$V134:$AE134),0)=2,IF($C135,RANK(AB134,$V134:$AE134),0)=3),25%),0),AM134)</f>
        <v>0</v>
      </c>
      <c r="AN135" s="50" cm="1">
        <f t="array" ref="AN135">IF($C135,IFERROR(_xlfn.IFS(IF($C135,RANK(AC134,$V134:$AE134),0)=1,50%,OR(IF($C135,RANK(AC134,$V134:$AE134),0)=2,IF($C135,RANK(AC134,$V134:$AE134),0)=3),25%),0),AN134)</f>
        <v>0.25</v>
      </c>
      <c r="AO135" s="50" cm="1">
        <f t="array" ref="AO135">IF($C135,IFERROR(_xlfn.IFS(IF($C135,RANK(AD134,$V134:$AE134),0)=1,50%,OR(IF($C135,RANK(AD134,$V134:$AE134),0)=2,IF($C135,RANK(AD134,$V134:$AE134),0)=3),25%),0),AO134)</f>
        <v>0</v>
      </c>
      <c r="AP135" s="50" cm="1">
        <f t="array" ref="AP135">IF($C135,IFERROR(_xlfn.IFS(IF($C135,RANK(AE134,$V134:$AE134),0)=1,50%,OR(IF($C135,RANK(AE134,$V134:$AE134),0)=2,IF($C135,RANK(AE134,$V134:$AE134),0)=3),25%),0),AP134)</f>
        <v>0</v>
      </c>
      <c r="AQ135" s="5"/>
      <c r="AR135" s="33">
        <f t="shared" si="86"/>
        <v>0.25</v>
      </c>
      <c r="AS135" s="33">
        <f t="shared" si="77"/>
        <v>0</v>
      </c>
      <c r="AT135" s="33">
        <f t="shared" si="78"/>
        <v>0.5</v>
      </c>
      <c r="AU135" s="33">
        <f t="shared" si="79"/>
        <v>0</v>
      </c>
      <c r="AV135" s="33">
        <f t="shared" si="80"/>
        <v>0</v>
      </c>
      <c r="AW135" s="33">
        <f t="shared" si="81"/>
        <v>0</v>
      </c>
      <c r="AX135" s="33">
        <f t="shared" si="82"/>
        <v>0</v>
      </c>
      <c r="AY135" s="33">
        <f t="shared" si="83"/>
        <v>0.25</v>
      </c>
      <c r="AZ135" s="33">
        <f t="shared" si="84"/>
        <v>0</v>
      </c>
      <c r="BA135" s="33">
        <f t="shared" si="85"/>
        <v>0</v>
      </c>
      <c r="BB135" s="5"/>
      <c r="BC135" s="52">
        <f t="shared" si="110"/>
        <v>2.9023499672315323E-2</v>
      </c>
      <c r="BD135" s="52">
        <f t="shared" si="100"/>
        <v>-1.2288236697685306E-2</v>
      </c>
      <c r="BE135" s="52">
        <f t="shared" si="101"/>
        <v>1.6053901181168007E-2</v>
      </c>
      <c r="BF135" s="52">
        <f t="shared" si="102"/>
        <v>7.1001115731816888E-4</v>
      </c>
      <c r="BG135" s="52">
        <f t="shared" si="103"/>
        <v>-1.2155591572123869E-3</v>
      </c>
      <c r="BH135" s="52">
        <f t="shared" si="104"/>
        <v>-1.1143302874971894E-3</v>
      </c>
      <c r="BI135" s="52">
        <f t="shared" si="105"/>
        <v>1.4645017510346969E-2</v>
      </c>
      <c r="BJ135" s="52">
        <f t="shared" si="106"/>
        <v>8.0353555644836483E-3</v>
      </c>
      <c r="BK135" s="52">
        <f t="shared" si="107"/>
        <v>1.170649287955583E-2</v>
      </c>
      <c r="BL135" s="52">
        <f t="shared" si="108"/>
        <v>-1.8227848101266542E-3</v>
      </c>
      <c r="BM135" s="36"/>
      <c r="BN135" s="33"/>
      <c r="BO135" s="37"/>
    </row>
    <row r="136" spans="1:67" x14ac:dyDescent="0.25">
      <c r="A136" s="2">
        <f t="shared" si="99"/>
        <v>44014</v>
      </c>
      <c r="B136" s="2" t="b">
        <f t="shared" si="97"/>
        <v>0</v>
      </c>
      <c r="C136" s="2" t="b">
        <f t="shared" si="98"/>
        <v>0</v>
      </c>
      <c r="D136">
        <f>VLOOKUP($A136,index_level_solactive!$A:$B,2,0)</f>
        <v>92.11</v>
      </c>
      <c r="E136" s="31">
        <f t="shared" si="111"/>
        <v>8.6508979413053577E-3</v>
      </c>
      <c r="F136" s="56">
        <f t="shared" si="112"/>
        <v>-1.6513953839725204E-5</v>
      </c>
      <c r="G136" s="32">
        <f t="shared" si="113"/>
        <v>0.31478520157703826</v>
      </c>
      <c r="H136" s="33">
        <f t="shared" si="114"/>
        <v>91.795214798422961</v>
      </c>
      <c r="I136" s="31">
        <f t="shared" si="109"/>
        <v>8.6674118951451662E-3</v>
      </c>
      <c r="K136">
        <f>IFERROR(INDEX(data_sources!$A:$K,MATCH($A136,data_sources!$A:$A,0),MATCH(K$2,data_sources!$A$1:$K$1,0)),K135)</f>
        <v>109.17</v>
      </c>
      <c r="L136">
        <f>IFERROR(INDEX(data_sources!$A:$K,MATCH($A136,data_sources!$A:$A,0),MATCH(L$2,data_sources!$A$1:$K$1,0)),L135)</f>
        <v>83.55</v>
      </c>
      <c r="M136">
        <f>IFERROR(INDEX(data_sources!$A:$K,MATCH($A136,data_sources!$A:$A,0),MATCH(M$2,data_sources!$A$1:$K$1,0)),M135)</f>
        <v>124.49</v>
      </c>
      <c r="N136">
        <f>IFERROR(INDEX(data_sources!$A:$K,MATCH($A136,data_sources!$A:$A,0),MATCH(N$2,data_sources!$A$1:$K$1,0)),N135)</f>
        <v>100.53</v>
      </c>
      <c r="O136">
        <f>IFERROR(INDEX(data_sources!$A:$K,MATCH($A136,data_sources!$A:$A,0),MATCH(O$2,data_sources!$A$1:$K$1,0)),O135)</f>
        <v>98.25</v>
      </c>
      <c r="P136">
        <f>IFERROR(INDEX(data_sources!$A:$K,MATCH($A136,data_sources!$A:$A,0),MATCH(P$2,data_sources!$A$1:$K$1,0)),P135)</f>
        <v>90.69</v>
      </c>
      <c r="Q136">
        <f>IFERROR(INDEX(data_sources!$A:$K,MATCH($A136,data_sources!$A:$A,0),MATCH(Q$2,data_sources!$A$1:$K$1,0)),Q135)</f>
        <v>95.95</v>
      </c>
      <c r="R136">
        <f>IFERROR(INDEX(data_sources!$A:$K,MATCH($A136,data_sources!$A:$A,0),MATCH(R$2,data_sources!$A$1:$K$1,0)),R135)</f>
        <v>100.67</v>
      </c>
      <c r="S136">
        <f>IFERROR(INDEX(data_sources!$A:$K,MATCH($A136,data_sources!$A:$A,0),MATCH(S$2,data_sources!$A$1:$K$1,0)),S135)</f>
        <v>84.43</v>
      </c>
      <c r="T136">
        <f>IFERROR(INDEX(data_sources!$A:$K,MATCH($A136,data_sources!$A:$A,0),MATCH(T$2,data_sources!$A$1:$K$1,0)),T135)</f>
        <v>98.98</v>
      </c>
      <c r="V136" s="34">
        <f t="shared" si="87"/>
        <v>109170</v>
      </c>
      <c r="W136" s="34">
        <f t="shared" si="88"/>
        <v>83550</v>
      </c>
      <c r="X136" s="34">
        <f t="shared" si="89"/>
        <v>124490</v>
      </c>
      <c r="Y136" s="34">
        <f t="shared" si="90"/>
        <v>100530</v>
      </c>
      <c r="Z136" s="34">
        <f t="shared" si="91"/>
        <v>98250</v>
      </c>
      <c r="AA136" s="34">
        <f t="shared" si="92"/>
        <v>90690</v>
      </c>
      <c r="AB136" s="34">
        <f t="shared" si="93"/>
        <v>95950</v>
      </c>
      <c r="AC136" s="34">
        <f t="shared" si="94"/>
        <v>100670</v>
      </c>
      <c r="AD136" s="34">
        <f t="shared" si="95"/>
        <v>84430</v>
      </c>
      <c r="AE136" s="34">
        <f t="shared" si="96"/>
        <v>98980</v>
      </c>
      <c r="AG136" s="33" cm="1">
        <f t="array" ref="AG136">IF($C136,IFERROR(_xlfn.IFS(IF($C136,RANK(V135,$V135:$AE135),0)=1,50%,OR(IF($C136,RANK(V135,$V135:$AE135),0)=2,IF($C136,RANK(V135,$V135:$AE135),0)=3),25%),0),AG135)</f>
        <v>0.25</v>
      </c>
      <c r="AH136" s="33" cm="1">
        <f t="array" ref="AH136">IF($C136,IFERROR(_xlfn.IFS(IF($C136,RANK(W135,$V135:$AE135),0)=1,50%,OR(IF($C136,RANK(W135,$V135:$AE135),0)=2,IF($C136,RANK(W135,$V135:$AE135),0)=3),25%),0),AH135)</f>
        <v>0</v>
      </c>
      <c r="AI136" s="33" cm="1">
        <f t="array" ref="AI136">IF($C136,IFERROR(_xlfn.IFS(IF($C136,RANK(X135,$V135:$AE135),0)=1,50%,OR(IF($C136,RANK(X135,$V135:$AE135),0)=2,IF($C136,RANK(X135,$V135:$AE135),0)=3),25%),0),AI135)</f>
        <v>0.5</v>
      </c>
      <c r="AJ136" s="33" cm="1">
        <f t="array" ref="AJ136">IF($C136,IFERROR(_xlfn.IFS(IF($C136,RANK(Y135,$V135:$AE135),0)=1,50%,OR(IF($C136,RANK(Y135,$V135:$AE135),0)=2,IF($C136,RANK(Y135,$V135:$AE135),0)=3),25%),0),AJ135)</f>
        <v>0</v>
      </c>
      <c r="AK136" s="33" cm="1">
        <f t="array" ref="AK136">IF($C136,IFERROR(_xlfn.IFS(IF($C136,RANK(Z135,$V135:$AE135),0)=1,50%,OR(IF($C136,RANK(Z135,$V135:$AE135),0)=2,IF($C136,RANK(Z135,$V135:$AE135),0)=3),25%),0),AK135)</f>
        <v>0</v>
      </c>
      <c r="AL136" s="33" cm="1">
        <f t="array" ref="AL136">IF($C136,IFERROR(_xlfn.IFS(IF($C136,RANK(AA135,$V135:$AE135),0)=1,50%,OR(IF($C136,RANK(AA135,$V135:$AE135),0)=2,IF($C136,RANK(AA135,$V135:$AE135),0)=3),25%),0),AL135)</f>
        <v>0</v>
      </c>
      <c r="AM136" s="33" cm="1">
        <f t="array" ref="AM136">IF($C136,IFERROR(_xlfn.IFS(IF($C136,RANK(AB135,$V135:$AE135),0)=1,50%,OR(IF($C136,RANK(AB135,$V135:$AE135),0)=2,IF($C136,RANK(AB135,$V135:$AE135),0)=3),25%),0),AM135)</f>
        <v>0</v>
      </c>
      <c r="AN136" s="33" cm="1">
        <f t="array" ref="AN136">IF($C136,IFERROR(_xlfn.IFS(IF($C136,RANK(AC135,$V135:$AE135),0)=1,50%,OR(IF($C136,RANK(AC135,$V135:$AE135),0)=2,IF($C136,RANK(AC135,$V135:$AE135),0)=3),25%),0),AN135)</f>
        <v>0.25</v>
      </c>
      <c r="AO136" s="33" cm="1">
        <f t="array" ref="AO136">IF($C136,IFERROR(_xlfn.IFS(IF($C136,RANK(AD135,$V135:$AE135),0)=1,50%,OR(IF($C136,RANK(AD135,$V135:$AE135),0)=2,IF($C136,RANK(AD135,$V135:$AE135),0)=3),25%),0),AO135)</f>
        <v>0</v>
      </c>
      <c r="AP136" s="33" cm="1">
        <f t="array" ref="AP136">IF($C136,IFERROR(_xlfn.IFS(IF($C136,RANK(AE135,$V135:$AE135),0)=1,50%,OR(IF($C136,RANK(AE135,$V135:$AE135),0)=2,IF($C136,RANK(AE135,$V135:$AE135),0)=3),25%),0),AP135)</f>
        <v>0</v>
      </c>
      <c r="AR136" s="33">
        <f t="shared" si="86"/>
        <v>0.25</v>
      </c>
      <c r="AS136" s="33">
        <f t="shared" si="77"/>
        <v>0</v>
      </c>
      <c r="AT136" s="33">
        <f t="shared" si="78"/>
        <v>0.5</v>
      </c>
      <c r="AU136" s="33">
        <f t="shared" si="79"/>
        <v>0</v>
      </c>
      <c r="AV136" s="33">
        <f t="shared" si="80"/>
        <v>0</v>
      </c>
      <c r="AW136" s="33">
        <f t="shared" si="81"/>
        <v>0</v>
      </c>
      <c r="AX136" s="33">
        <f t="shared" si="82"/>
        <v>0</v>
      </c>
      <c r="AY136" s="33">
        <f t="shared" si="83"/>
        <v>0.25</v>
      </c>
      <c r="AZ136" s="33">
        <f t="shared" si="84"/>
        <v>0</v>
      </c>
      <c r="BA136" s="33">
        <f t="shared" si="85"/>
        <v>0</v>
      </c>
      <c r="BC136" s="35">
        <f t="shared" si="110"/>
        <v>-6.7327813665726266E-3</v>
      </c>
      <c r="BD136" s="35">
        <f t="shared" si="100"/>
        <v>9.1798526392075086E-3</v>
      </c>
      <c r="BE136" s="35">
        <f t="shared" si="101"/>
        <v>1.9156774457633974E-2</v>
      </c>
      <c r="BF136" s="35">
        <f t="shared" si="102"/>
        <v>1.8953983377255179E-2</v>
      </c>
      <c r="BG136" s="35">
        <f t="shared" si="103"/>
        <v>-3.5496957403650109E-3</v>
      </c>
      <c r="BH136" s="35">
        <f t="shared" si="104"/>
        <v>1.1713520749665252E-2</v>
      </c>
      <c r="BI136" s="35">
        <f t="shared" si="105"/>
        <v>3.5561133772619158E-3</v>
      </c>
      <c r="BJ136" s="35">
        <f t="shared" si="106"/>
        <v>3.0888800318853438E-3</v>
      </c>
      <c r="BK136" s="35">
        <f t="shared" si="107"/>
        <v>7.1573422402482212E-3</v>
      </c>
      <c r="BL136" s="35">
        <f t="shared" si="108"/>
        <v>4.1594805721822947E-3</v>
      </c>
      <c r="BM136" s="36"/>
      <c r="BN136" s="33"/>
      <c r="BO136" s="37"/>
    </row>
    <row r="137" spans="1:67" x14ac:dyDescent="0.25">
      <c r="A137" s="2">
        <f t="shared" si="99"/>
        <v>44015</v>
      </c>
      <c r="B137" s="2" t="b">
        <f t="shared" si="97"/>
        <v>0</v>
      </c>
      <c r="C137" s="2" t="b">
        <f t="shared" si="98"/>
        <v>0</v>
      </c>
      <c r="D137">
        <f>VLOOKUP($A137,index_level_solactive!$A:$B,2,0)</f>
        <v>92.53</v>
      </c>
      <c r="E137" s="31">
        <f t="shared" si="111"/>
        <v>4.5597654977744817E-3</v>
      </c>
      <c r="F137" s="56">
        <f t="shared" si="112"/>
        <v>-5.2547906341571249E-5</v>
      </c>
      <c r="G137" s="32">
        <f t="shared" si="113"/>
        <v>0.31139690192856051</v>
      </c>
      <c r="H137" s="33">
        <f t="shared" si="114"/>
        <v>92.218603098071441</v>
      </c>
      <c r="I137" s="31">
        <f t="shared" si="109"/>
        <v>4.6123134041160252E-3</v>
      </c>
      <c r="K137">
        <f>IFERROR(INDEX(data_sources!$A:$K,MATCH($A137,data_sources!$A:$A,0),MATCH(K$2,data_sources!$A$1:$K$1,0)),K136)</f>
        <v>109</v>
      </c>
      <c r="L137">
        <f>IFERROR(INDEX(data_sources!$A:$K,MATCH($A137,data_sources!$A:$A,0),MATCH(L$2,data_sources!$A$1:$K$1,0)),L136)</f>
        <v>81.61</v>
      </c>
      <c r="M137">
        <f>IFERROR(INDEX(data_sources!$A:$K,MATCH($A137,data_sources!$A:$A,0),MATCH(M$2,data_sources!$A$1:$K$1,0)),M136)</f>
        <v>123.8</v>
      </c>
      <c r="N137">
        <f>IFERROR(INDEX(data_sources!$A:$K,MATCH($A137,data_sources!$A:$A,0),MATCH(N$2,data_sources!$A$1:$K$1,0)),N136)</f>
        <v>99.62</v>
      </c>
      <c r="O137">
        <f>IFERROR(INDEX(data_sources!$A:$K,MATCH($A137,data_sources!$A:$A,0),MATCH(O$2,data_sources!$A$1:$K$1,0)),O136)</f>
        <v>97.41</v>
      </c>
      <c r="P137">
        <f>IFERROR(INDEX(data_sources!$A:$K,MATCH($A137,data_sources!$A:$A,0),MATCH(P$2,data_sources!$A$1:$K$1,0)),P136)</f>
        <v>91.01</v>
      </c>
      <c r="Q137">
        <f>IFERROR(INDEX(data_sources!$A:$K,MATCH($A137,data_sources!$A:$A,0),MATCH(Q$2,data_sources!$A$1:$K$1,0)),Q136)</f>
        <v>96.79</v>
      </c>
      <c r="R137">
        <f>IFERROR(INDEX(data_sources!$A:$K,MATCH($A137,data_sources!$A:$A,0),MATCH(R$2,data_sources!$A$1:$K$1,0)),R136)</f>
        <v>103.8</v>
      </c>
      <c r="S137">
        <f>IFERROR(INDEX(data_sources!$A:$K,MATCH($A137,data_sources!$A:$A,0),MATCH(S$2,data_sources!$A$1:$K$1,0)),S136)</f>
        <v>84.03</v>
      </c>
      <c r="T137">
        <f>IFERROR(INDEX(data_sources!$A:$K,MATCH($A137,data_sources!$A:$A,0),MATCH(T$2,data_sources!$A$1:$K$1,0)),T136)</f>
        <v>99.26</v>
      </c>
      <c r="V137" s="34">
        <f t="shared" si="87"/>
        <v>109000</v>
      </c>
      <c r="W137" s="34">
        <f t="shared" si="88"/>
        <v>81610</v>
      </c>
      <c r="X137" s="34">
        <f t="shared" si="89"/>
        <v>123800</v>
      </c>
      <c r="Y137" s="34">
        <f t="shared" si="90"/>
        <v>99620</v>
      </c>
      <c r="Z137" s="34">
        <f t="shared" si="91"/>
        <v>97410</v>
      </c>
      <c r="AA137" s="34">
        <f t="shared" si="92"/>
        <v>91010</v>
      </c>
      <c r="AB137" s="34">
        <f t="shared" si="93"/>
        <v>96790</v>
      </c>
      <c r="AC137" s="34">
        <f t="shared" si="94"/>
        <v>103800</v>
      </c>
      <c r="AD137" s="34">
        <f t="shared" si="95"/>
        <v>84030</v>
      </c>
      <c r="AE137" s="34">
        <f t="shared" si="96"/>
        <v>99260</v>
      </c>
      <c r="AG137" s="33" cm="1">
        <f t="array" ref="AG137">IF($C137,IFERROR(_xlfn.IFS(IF($C137,RANK(V136,$V136:$AE136),0)=1,50%,OR(IF($C137,RANK(V136,$V136:$AE136),0)=2,IF($C137,RANK(V136,$V136:$AE136),0)=3),25%),0),AG136)</f>
        <v>0.25</v>
      </c>
      <c r="AH137" s="33" cm="1">
        <f t="array" ref="AH137">IF($C137,IFERROR(_xlfn.IFS(IF($C137,RANK(W136,$V136:$AE136),0)=1,50%,OR(IF($C137,RANK(W136,$V136:$AE136),0)=2,IF($C137,RANK(W136,$V136:$AE136),0)=3),25%),0),AH136)</f>
        <v>0</v>
      </c>
      <c r="AI137" s="33" cm="1">
        <f t="array" ref="AI137">IF($C137,IFERROR(_xlfn.IFS(IF($C137,RANK(X136,$V136:$AE136),0)=1,50%,OR(IF($C137,RANK(X136,$V136:$AE136),0)=2,IF($C137,RANK(X136,$V136:$AE136),0)=3),25%),0),AI136)</f>
        <v>0.5</v>
      </c>
      <c r="AJ137" s="33" cm="1">
        <f t="array" ref="AJ137">IF($C137,IFERROR(_xlfn.IFS(IF($C137,RANK(Y136,$V136:$AE136),0)=1,50%,OR(IF($C137,RANK(Y136,$V136:$AE136),0)=2,IF($C137,RANK(Y136,$V136:$AE136),0)=3),25%),0),AJ136)</f>
        <v>0</v>
      </c>
      <c r="AK137" s="33" cm="1">
        <f t="array" ref="AK137">IF($C137,IFERROR(_xlfn.IFS(IF($C137,RANK(Z136,$V136:$AE136),0)=1,50%,OR(IF($C137,RANK(Z136,$V136:$AE136),0)=2,IF($C137,RANK(Z136,$V136:$AE136),0)=3),25%),0),AK136)</f>
        <v>0</v>
      </c>
      <c r="AL137" s="33" cm="1">
        <f t="array" ref="AL137">IF($C137,IFERROR(_xlfn.IFS(IF($C137,RANK(AA136,$V136:$AE136),0)=1,50%,OR(IF($C137,RANK(AA136,$V136:$AE136),0)=2,IF($C137,RANK(AA136,$V136:$AE136),0)=3),25%),0),AL136)</f>
        <v>0</v>
      </c>
      <c r="AM137" s="33" cm="1">
        <f t="array" ref="AM137">IF($C137,IFERROR(_xlfn.IFS(IF($C137,RANK(AB136,$V136:$AE136),0)=1,50%,OR(IF($C137,RANK(AB136,$V136:$AE136),0)=2,IF($C137,RANK(AB136,$V136:$AE136),0)=3),25%),0),AM136)</f>
        <v>0</v>
      </c>
      <c r="AN137" s="33" cm="1">
        <f t="array" ref="AN137">IF($C137,IFERROR(_xlfn.IFS(IF($C137,RANK(AC136,$V136:$AE136),0)=1,50%,OR(IF($C137,RANK(AC136,$V136:$AE136),0)=2,IF($C137,RANK(AC136,$V136:$AE136),0)=3),25%),0),AN136)</f>
        <v>0.25</v>
      </c>
      <c r="AO137" s="33" cm="1">
        <f t="array" ref="AO137">IF($C137,IFERROR(_xlfn.IFS(IF($C137,RANK(AD136,$V136:$AE136),0)=1,50%,OR(IF($C137,RANK(AD136,$V136:$AE136),0)=2,IF($C137,RANK(AD136,$V136:$AE136),0)=3),25%),0),AO136)</f>
        <v>0</v>
      </c>
      <c r="AP137" s="33" cm="1">
        <f t="array" ref="AP137">IF($C137,IFERROR(_xlfn.IFS(IF($C137,RANK(AE136,$V136:$AE136),0)=1,50%,OR(IF($C137,RANK(AE136,$V136:$AE136),0)=2,IF($C137,RANK(AE136,$V136:$AE136),0)=3),25%),0),AP136)</f>
        <v>0</v>
      </c>
      <c r="AR137" s="33">
        <f t="shared" si="86"/>
        <v>0.25</v>
      </c>
      <c r="AS137" s="33">
        <f t="shared" si="77"/>
        <v>0</v>
      </c>
      <c r="AT137" s="33">
        <f t="shared" si="78"/>
        <v>0.5</v>
      </c>
      <c r="AU137" s="33">
        <f t="shared" si="79"/>
        <v>0</v>
      </c>
      <c r="AV137" s="33">
        <f t="shared" si="80"/>
        <v>0</v>
      </c>
      <c r="AW137" s="33">
        <f t="shared" si="81"/>
        <v>0</v>
      </c>
      <c r="AX137" s="33">
        <f t="shared" si="82"/>
        <v>0</v>
      </c>
      <c r="AY137" s="33">
        <f t="shared" si="83"/>
        <v>0.25</v>
      </c>
      <c r="AZ137" s="33">
        <f t="shared" si="84"/>
        <v>0</v>
      </c>
      <c r="BA137" s="33">
        <f t="shared" si="85"/>
        <v>0</v>
      </c>
      <c r="BC137" s="35">
        <f t="shared" si="110"/>
        <v>-1.5572043601722596E-3</v>
      </c>
      <c r="BD137" s="35">
        <f t="shared" si="100"/>
        <v>-2.3219628964691763E-2</v>
      </c>
      <c r="BE137" s="35">
        <f t="shared" si="101"/>
        <v>-5.5426138645674472E-3</v>
      </c>
      <c r="BF137" s="35">
        <f t="shared" si="102"/>
        <v>-9.0520242713617582E-3</v>
      </c>
      <c r="BG137" s="35">
        <f t="shared" si="103"/>
        <v>-8.5496183206107412E-3</v>
      </c>
      <c r="BH137" s="35">
        <f t="shared" si="104"/>
        <v>3.5285036939023406E-3</v>
      </c>
      <c r="BI137" s="35">
        <f t="shared" si="105"/>
        <v>8.754559666493078E-3</v>
      </c>
      <c r="BJ137" s="35">
        <f t="shared" si="106"/>
        <v>3.1091685705771255E-2</v>
      </c>
      <c r="BK137" s="35">
        <f t="shared" si="107"/>
        <v>-4.7376524931896924E-3</v>
      </c>
      <c r="BL137" s="35">
        <f t="shared" si="108"/>
        <v>2.8288543140029265E-3</v>
      </c>
      <c r="BM137" s="36"/>
      <c r="BN137" s="33"/>
      <c r="BO137" s="37"/>
    </row>
    <row r="138" spans="1:67" x14ac:dyDescent="0.25">
      <c r="A138" s="2">
        <f t="shared" si="99"/>
        <v>44018</v>
      </c>
      <c r="B138" s="2" t="b">
        <f t="shared" si="97"/>
        <v>0</v>
      </c>
      <c r="C138" s="2" t="b">
        <f t="shared" si="98"/>
        <v>0</v>
      </c>
      <c r="D138">
        <f>VLOOKUP($A138,index_level_solactive!$A:$B,2,0)</f>
        <v>91.98</v>
      </c>
      <c r="E138" s="31">
        <f t="shared" si="111"/>
        <v>-5.944018156273656E-3</v>
      </c>
      <c r="F138" s="56">
        <f t="shared" si="112"/>
        <v>-5.5211335993843313E-5</v>
      </c>
      <c r="G138" s="32">
        <f t="shared" si="113"/>
        <v>0.30445444080916673</v>
      </c>
      <c r="H138" s="33">
        <f t="shared" si="114"/>
        <v>91.675545559190837</v>
      </c>
      <c r="I138" s="31">
        <f t="shared" si="109"/>
        <v>-5.8888068202797572E-3</v>
      </c>
      <c r="K138">
        <f>IFERROR(INDEX(data_sources!$A:$K,MATCH($A138,data_sources!$A:$A,0),MATCH(K$2,data_sources!$A$1:$K$1,0)),K137)</f>
        <v>108.18</v>
      </c>
      <c r="L138">
        <f>IFERROR(INDEX(data_sources!$A:$K,MATCH($A138,data_sources!$A:$A,0),MATCH(L$2,data_sources!$A$1:$K$1,0)),L137)</f>
        <v>82.49</v>
      </c>
      <c r="M138">
        <f>IFERROR(INDEX(data_sources!$A:$K,MATCH($A138,data_sources!$A:$A,0),MATCH(M$2,data_sources!$A$1:$K$1,0)),M137)</f>
        <v>123.72</v>
      </c>
      <c r="N138">
        <f>IFERROR(INDEX(data_sources!$A:$K,MATCH($A138,data_sources!$A:$A,0),MATCH(N$2,data_sources!$A$1:$K$1,0)),N137)</f>
        <v>99.89</v>
      </c>
      <c r="O138">
        <f>IFERROR(INDEX(data_sources!$A:$K,MATCH($A138,data_sources!$A:$A,0),MATCH(O$2,data_sources!$A$1:$K$1,0)),O137)</f>
        <v>95.6</v>
      </c>
      <c r="P138">
        <f>IFERROR(INDEX(data_sources!$A:$K,MATCH($A138,data_sources!$A:$A,0),MATCH(P$2,data_sources!$A$1:$K$1,0)),P137)</f>
        <v>89.66</v>
      </c>
      <c r="Q138">
        <f>IFERROR(INDEX(data_sources!$A:$K,MATCH($A138,data_sources!$A:$A,0),MATCH(Q$2,data_sources!$A$1:$K$1,0)),Q137)</f>
        <v>96.62</v>
      </c>
      <c r="R138">
        <f>IFERROR(INDEX(data_sources!$A:$K,MATCH($A138,data_sources!$A:$A,0),MATCH(R$2,data_sources!$A$1:$K$1,0)),R137)</f>
        <v>102.27</v>
      </c>
      <c r="S138">
        <f>IFERROR(INDEX(data_sources!$A:$K,MATCH($A138,data_sources!$A:$A,0),MATCH(S$2,data_sources!$A$1:$K$1,0)),S137)</f>
        <v>84.64</v>
      </c>
      <c r="T138">
        <f>IFERROR(INDEX(data_sources!$A:$K,MATCH($A138,data_sources!$A:$A,0),MATCH(T$2,data_sources!$A$1:$K$1,0)),T137)</f>
        <v>97.32</v>
      </c>
      <c r="V138" s="34">
        <f t="shared" si="87"/>
        <v>108180</v>
      </c>
      <c r="W138" s="34">
        <f t="shared" si="88"/>
        <v>82490</v>
      </c>
      <c r="X138" s="34">
        <f t="shared" si="89"/>
        <v>123720</v>
      </c>
      <c r="Y138" s="34">
        <f t="shared" si="90"/>
        <v>99890</v>
      </c>
      <c r="Z138" s="34">
        <f t="shared" si="91"/>
        <v>95600</v>
      </c>
      <c r="AA138" s="34">
        <f t="shared" si="92"/>
        <v>89660</v>
      </c>
      <c r="AB138" s="34">
        <f t="shared" si="93"/>
        <v>96620</v>
      </c>
      <c r="AC138" s="34">
        <f t="shared" si="94"/>
        <v>102270</v>
      </c>
      <c r="AD138" s="34">
        <f t="shared" si="95"/>
        <v>84640</v>
      </c>
      <c r="AE138" s="34">
        <f t="shared" si="96"/>
        <v>97320</v>
      </c>
      <c r="AG138" s="33" cm="1">
        <f t="array" ref="AG138">IF($C138,IFERROR(_xlfn.IFS(IF($C138,RANK(V137,$V137:$AE137),0)=1,50%,OR(IF($C138,RANK(V137,$V137:$AE137),0)=2,IF($C138,RANK(V137,$V137:$AE137),0)=3),25%),0),AG137)</f>
        <v>0.25</v>
      </c>
      <c r="AH138" s="33" cm="1">
        <f t="array" ref="AH138">IF($C138,IFERROR(_xlfn.IFS(IF($C138,RANK(W137,$V137:$AE137),0)=1,50%,OR(IF($C138,RANK(W137,$V137:$AE137),0)=2,IF($C138,RANK(W137,$V137:$AE137),0)=3),25%),0),AH137)</f>
        <v>0</v>
      </c>
      <c r="AI138" s="33" cm="1">
        <f t="array" ref="AI138">IF($C138,IFERROR(_xlfn.IFS(IF($C138,RANK(X137,$V137:$AE137),0)=1,50%,OR(IF($C138,RANK(X137,$V137:$AE137),0)=2,IF($C138,RANK(X137,$V137:$AE137),0)=3),25%),0),AI137)</f>
        <v>0.5</v>
      </c>
      <c r="AJ138" s="33" cm="1">
        <f t="array" ref="AJ138">IF($C138,IFERROR(_xlfn.IFS(IF($C138,RANK(Y137,$V137:$AE137),0)=1,50%,OR(IF($C138,RANK(Y137,$V137:$AE137),0)=2,IF($C138,RANK(Y137,$V137:$AE137),0)=3),25%),0),AJ137)</f>
        <v>0</v>
      </c>
      <c r="AK138" s="33" cm="1">
        <f t="array" ref="AK138">IF($C138,IFERROR(_xlfn.IFS(IF($C138,RANK(Z137,$V137:$AE137),0)=1,50%,OR(IF($C138,RANK(Z137,$V137:$AE137),0)=2,IF($C138,RANK(Z137,$V137:$AE137),0)=3),25%),0),AK137)</f>
        <v>0</v>
      </c>
      <c r="AL138" s="33" cm="1">
        <f t="array" ref="AL138">IF($C138,IFERROR(_xlfn.IFS(IF($C138,RANK(AA137,$V137:$AE137),0)=1,50%,OR(IF($C138,RANK(AA137,$V137:$AE137),0)=2,IF($C138,RANK(AA137,$V137:$AE137),0)=3),25%),0),AL137)</f>
        <v>0</v>
      </c>
      <c r="AM138" s="33" cm="1">
        <f t="array" ref="AM138">IF($C138,IFERROR(_xlfn.IFS(IF($C138,RANK(AB137,$V137:$AE137),0)=1,50%,OR(IF($C138,RANK(AB137,$V137:$AE137),0)=2,IF($C138,RANK(AB137,$V137:$AE137),0)=3),25%),0),AM137)</f>
        <v>0</v>
      </c>
      <c r="AN138" s="33" cm="1">
        <f t="array" ref="AN138">IF($C138,IFERROR(_xlfn.IFS(IF($C138,RANK(AC137,$V137:$AE137),0)=1,50%,OR(IF($C138,RANK(AC137,$V137:$AE137),0)=2,IF($C138,RANK(AC137,$V137:$AE137),0)=3),25%),0),AN137)</f>
        <v>0.25</v>
      </c>
      <c r="AO138" s="33" cm="1">
        <f t="array" ref="AO138">IF($C138,IFERROR(_xlfn.IFS(IF($C138,RANK(AD137,$V137:$AE137),0)=1,50%,OR(IF($C138,RANK(AD137,$V137:$AE137),0)=2,IF($C138,RANK(AD137,$V137:$AE137),0)=3),25%),0),AO137)</f>
        <v>0</v>
      </c>
      <c r="AP138" s="33" cm="1">
        <f t="array" ref="AP138">IF($C138,IFERROR(_xlfn.IFS(IF($C138,RANK(AE137,$V137:$AE137),0)=1,50%,OR(IF($C138,RANK(AE137,$V137:$AE137),0)=2,IF($C138,RANK(AE137,$V137:$AE137),0)=3),25%),0),AP137)</f>
        <v>0</v>
      </c>
      <c r="AR138" s="33">
        <f t="shared" si="86"/>
        <v>0.25</v>
      </c>
      <c r="AS138" s="33">
        <f t="shared" si="77"/>
        <v>0</v>
      </c>
      <c r="AT138" s="33">
        <f t="shared" si="78"/>
        <v>0.5</v>
      </c>
      <c r="AU138" s="33">
        <f t="shared" si="79"/>
        <v>0</v>
      </c>
      <c r="AV138" s="33">
        <f t="shared" si="80"/>
        <v>0</v>
      </c>
      <c r="AW138" s="33">
        <f t="shared" si="81"/>
        <v>0</v>
      </c>
      <c r="AX138" s="33">
        <f t="shared" si="82"/>
        <v>0</v>
      </c>
      <c r="AY138" s="33">
        <f t="shared" si="83"/>
        <v>0.25</v>
      </c>
      <c r="AZ138" s="33">
        <f t="shared" si="84"/>
        <v>0</v>
      </c>
      <c r="BA138" s="33">
        <f t="shared" si="85"/>
        <v>0</v>
      </c>
      <c r="BC138" s="35">
        <f t="shared" si="110"/>
        <v>-7.522935779816442E-3</v>
      </c>
      <c r="BD138" s="35">
        <f t="shared" si="100"/>
        <v>1.0782992280357728E-2</v>
      </c>
      <c r="BE138" s="35">
        <f t="shared" si="101"/>
        <v>-6.4620355411948438E-4</v>
      </c>
      <c r="BF138" s="35">
        <f t="shared" si="102"/>
        <v>2.7102991367193852E-3</v>
      </c>
      <c r="BG138" s="35">
        <f t="shared" si="103"/>
        <v>-1.8581254491325305E-2</v>
      </c>
      <c r="BH138" s="35">
        <f t="shared" si="104"/>
        <v>-1.4833534776398261E-2</v>
      </c>
      <c r="BI138" s="35">
        <f t="shared" si="105"/>
        <v>-1.7563797913007217E-3</v>
      </c>
      <c r="BJ138" s="35">
        <f t="shared" si="106"/>
        <v>-1.4739884393063618E-2</v>
      </c>
      <c r="BK138" s="35">
        <f t="shared" si="107"/>
        <v>7.2593121504225255E-3</v>
      </c>
      <c r="BL138" s="35">
        <f t="shared" si="108"/>
        <v>-1.9544630263953366E-2</v>
      </c>
      <c r="BM138" s="36"/>
      <c r="BN138" s="33"/>
      <c r="BO138" s="37"/>
    </row>
    <row r="139" spans="1:67" x14ac:dyDescent="0.25">
      <c r="A139" s="2">
        <f t="shared" si="99"/>
        <v>44019</v>
      </c>
      <c r="B139" s="2" t="b">
        <f t="shared" si="97"/>
        <v>0</v>
      </c>
      <c r="C139" s="2" t="b">
        <f t="shared" si="98"/>
        <v>0</v>
      </c>
      <c r="D139">
        <f>VLOOKUP($A139,index_level_solactive!$A:$B,2,0)</f>
        <v>92.41</v>
      </c>
      <c r="E139" s="31">
        <f t="shared" si="111"/>
        <v>4.6749293324634955E-3</v>
      </c>
      <c r="F139" s="56">
        <f t="shared" si="112"/>
        <v>1.1099916566936763E-4</v>
      </c>
      <c r="G139" s="32">
        <f t="shared" si="113"/>
        <v>0.31605365287425968</v>
      </c>
      <c r="H139" s="33">
        <f t="shared" si="114"/>
        <v>92.093946347125737</v>
      </c>
      <c r="I139" s="31">
        <f t="shared" si="109"/>
        <v>4.5639301667941834E-3</v>
      </c>
      <c r="K139">
        <f>IFERROR(INDEX(data_sources!$A:$K,MATCH($A139,data_sources!$A:$A,0),MATCH(K$2,data_sources!$A$1:$K$1,0)),K138)</f>
        <v>107.01</v>
      </c>
      <c r="L139">
        <f>IFERROR(INDEX(data_sources!$A:$K,MATCH($A139,data_sources!$A:$A,0),MATCH(L$2,data_sources!$A$1:$K$1,0)),L138)</f>
        <v>82.8</v>
      </c>
      <c r="M139">
        <f>IFERROR(INDEX(data_sources!$A:$K,MATCH($A139,data_sources!$A:$A,0),MATCH(M$2,data_sources!$A$1:$K$1,0)),M138)</f>
        <v>124.98</v>
      </c>
      <c r="N139">
        <f>IFERROR(INDEX(data_sources!$A:$K,MATCH($A139,data_sources!$A:$A,0),MATCH(N$2,data_sources!$A$1:$K$1,0)),N138)</f>
        <v>99.42</v>
      </c>
      <c r="O139">
        <f>IFERROR(INDEX(data_sources!$A:$K,MATCH($A139,data_sources!$A:$A,0),MATCH(O$2,data_sources!$A$1:$K$1,0)),O138)</f>
        <v>95.7</v>
      </c>
      <c r="P139">
        <f>IFERROR(INDEX(data_sources!$A:$K,MATCH($A139,data_sources!$A:$A,0),MATCH(P$2,data_sources!$A$1:$K$1,0)),P138)</f>
        <v>90.03</v>
      </c>
      <c r="Q139">
        <f>IFERROR(INDEX(data_sources!$A:$K,MATCH($A139,data_sources!$A:$A,0),MATCH(Q$2,data_sources!$A$1:$K$1,0)),Q138)</f>
        <v>96.65</v>
      </c>
      <c r="R139">
        <f>IFERROR(INDEX(data_sources!$A:$K,MATCH($A139,data_sources!$A:$A,0),MATCH(R$2,data_sources!$A$1:$K$1,0)),R138)</f>
        <v>103.16</v>
      </c>
      <c r="S139">
        <f>IFERROR(INDEX(data_sources!$A:$K,MATCH($A139,data_sources!$A:$A,0),MATCH(S$2,data_sources!$A$1:$K$1,0)),S138)</f>
        <v>84.53</v>
      </c>
      <c r="T139">
        <f>IFERROR(INDEX(data_sources!$A:$K,MATCH($A139,data_sources!$A:$A,0),MATCH(T$2,data_sources!$A$1:$K$1,0)),T138)</f>
        <v>96.83</v>
      </c>
      <c r="V139" s="34">
        <f t="shared" si="87"/>
        <v>107010</v>
      </c>
      <c r="W139" s="34">
        <f t="shared" si="88"/>
        <v>82800</v>
      </c>
      <c r="X139" s="34">
        <f t="shared" si="89"/>
        <v>124980</v>
      </c>
      <c r="Y139" s="34">
        <f t="shared" si="90"/>
        <v>99420</v>
      </c>
      <c r="Z139" s="34">
        <f t="shared" si="91"/>
        <v>95700</v>
      </c>
      <c r="AA139" s="34">
        <f t="shared" si="92"/>
        <v>90030</v>
      </c>
      <c r="AB139" s="34">
        <f t="shared" si="93"/>
        <v>96650</v>
      </c>
      <c r="AC139" s="34">
        <f t="shared" si="94"/>
        <v>103160</v>
      </c>
      <c r="AD139" s="34">
        <f t="shared" si="95"/>
        <v>84530</v>
      </c>
      <c r="AE139" s="34">
        <f t="shared" si="96"/>
        <v>96830</v>
      </c>
      <c r="AG139" s="33" cm="1">
        <f t="array" ref="AG139">IF($C139,IFERROR(_xlfn.IFS(IF($C139,RANK(V138,$V138:$AE138),0)=1,50%,OR(IF($C139,RANK(V138,$V138:$AE138),0)=2,IF($C139,RANK(V138,$V138:$AE138),0)=3),25%),0),AG138)</f>
        <v>0.25</v>
      </c>
      <c r="AH139" s="33" cm="1">
        <f t="array" ref="AH139">IF($C139,IFERROR(_xlfn.IFS(IF($C139,RANK(W138,$V138:$AE138),0)=1,50%,OR(IF($C139,RANK(W138,$V138:$AE138),0)=2,IF($C139,RANK(W138,$V138:$AE138),0)=3),25%),0),AH138)</f>
        <v>0</v>
      </c>
      <c r="AI139" s="33" cm="1">
        <f t="array" ref="AI139">IF($C139,IFERROR(_xlfn.IFS(IF($C139,RANK(X138,$V138:$AE138),0)=1,50%,OR(IF($C139,RANK(X138,$V138:$AE138),0)=2,IF($C139,RANK(X138,$V138:$AE138),0)=3),25%),0),AI138)</f>
        <v>0.5</v>
      </c>
      <c r="AJ139" s="33" cm="1">
        <f t="array" ref="AJ139">IF($C139,IFERROR(_xlfn.IFS(IF($C139,RANK(Y138,$V138:$AE138),0)=1,50%,OR(IF($C139,RANK(Y138,$V138:$AE138),0)=2,IF($C139,RANK(Y138,$V138:$AE138),0)=3),25%),0),AJ138)</f>
        <v>0</v>
      </c>
      <c r="AK139" s="33" cm="1">
        <f t="array" ref="AK139">IF($C139,IFERROR(_xlfn.IFS(IF($C139,RANK(Z138,$V138:$AE138),0)=1,50%,OR(IF($C139,RANK(Z138,$V138:$AE138),0)=2,IF($C139,RANK(Z138,$V138:$AE138),0)=3),25%),0),AK138)</f>
        <v>0</v>
      </c>
      <c r="AL139" s="33" cm="1">
        <f t="array" ref="AL139">IF($C139,IFERROR(_xlfn.IFS(IF($C139,RANK(AA138,$V138:$AE138),0)=1,50%,OR(IF($C139,RANK(AA138,$V138:$AE138),0)=2,IF($C139,RANK(AA138,$V138:$AE138),0)=3),25%),0),AL138)</f>
        <v>0</v>
      </c>
      <c r="AM139" s="33" cm="1">
        <f t="array" ref="AM139">IF($C139,IFERROR(_xlfn.IFS(IF($C139,RANK(AB138,$V138:$AE138),0)=1,50%,OR(IF($C139,RANK(AB138,$V138:$AE138),0)=2,IF($C139,RANK(AB138,$V138:$AE138),0)=3),25%),0),AM138)</f>
        <v>0</v>
      </c>
      <c r="AN139" s="33" cm="1">
        <f t="array" ref="AN139">IF($C139,IFERROR(_xlfn.IFS(IF($C139,RANK(AC138,$V138:$AE138),0)=1,50%,OR(IF($C139,RANK(AC138,$V138:$AE138),0)=2,IF($C139,RANK(AC138,$V138:$AE138),0)=3),25%),0),AN138)</f>
        <v>0.25</v>
      </c>
      <c r="AO139" s="33" cm="1">
        <f t="array" ref="AO139">IF($C139,IFERROR(_xlfn.IFS(IF($C139,RANK(AD138,$V138:$AE138),0)=1,50%,OR(IF($C139,RANK(AD138,$V138:$AE138),0)=2,IF($C139,RANK(AD138,$V138:$AE138),0)=3),25%),0),AO138)</f>
        <v>0</v>
      </c>
      <c r="AP139" s="33" cm="1">
        <f t="array" ref="AP139">IF($C139,IFERROR(_xlfn.IFS(IF($C139,RANK(AE138,$V138:$AE138),0)=1,50%,OR(IF($C139,RANK(AE138,$V138:$AE138),0)=2,IF($C139,RANK(AE138,$V138:$AE138),0)=3),25%),0),AP138)</f>
        <v>0</v>
      </c>
      <c r="AR139" s="33">
        <f t="shared" si="86"/>
        <v>0.25</v>
      </c>
      <c r="AS139" s="33">
        <f t="shared" si="77"/>
        <v>0</v>
      </c>
      <c r="AT139" s="33">
        <f t="shared" si="78"/>
        <v>0.5</v>
      </c>
      <c r="AU139" s="33">
        <f t="shared" si="79"/>
        <v>0</v>
      </c>
      <c r="AV139" s="33">
        <f t="shared" si="80"/>
        <v>0</v>
      </c>
      <c r="AW139" s="33">
        <f t="shared" si="81"/>
        <v>0</v>
      </c>
      <c r="AX139" s="33">
        <f t="shared" si="82"/>
        <v>0</v>
      </c>
      <c r="AY139" s="33">
        <f t="shared" si="83"/>
        <v>0.25</v>
      </c>
      <c r="AZ139" s="33">
        <f t="shared" si="84"/>
        <v>0</v>
      </c>
      <c r="BA139" s="33">
        <f t="shared" si="85"/>
        <v>0</v>
      </c>
      <c r="BC139" s="35">
        <f t="shared" si="110"/>
        <v>-1.0815307820299491E-2</v>
      </c>
      <c r="BD139" s="35">
        <f t="shared" si="100"/>
        <v>3.7580312765184143E-3</v>
      </c>
      <c r="BE139" s="35">
        <f t="shared" si="101"/>
        <v>1.0184287099903155E-2</v>
      </c>
      <c r="BF139" s="35">
        <f t="shared" si="102"/>
        <v>-4.7051756932625644E-3</v>
      </c>
      <c r="BG139" s="35">
        <f t="shared" si="103"/>
        <v>1.0460251046024993E-3</v>
      </c>
      <c r="BH139" s="35">
        <f t="shared" si="104"/>
        <v>4.1267008699532592E-3</v>
      </c>
      <c r="BI139" s="35">
        <f t="shared" si="105"/>
        <v>3.1049472158972691E-4</v>
      </c>
      <c r="BJ139" s="35">
        <f t="shared" si="106"/>
        <v>8.702454287669914E-3</v>
      </c>
      <c r="BK139" s="35">
        <f t="shared" si="107"/>
        <v>-1.2996219281663501E-3</v>
      </c>
      <c r="BL139" s="35">
        <f t="shared" si="108"/>
        <v>-5.0349362926427332E-3</v>
      </c>
      <c r="BM139" s="36"/>
      <c r="BN139" s="33"/>
      <c r="BO139" s="37"/>
    </row>
    <row r="140" spans="1:67" x14ac:dyDescent="0.25">
      <c r="A140" s="2">
        <f t="shared" si="99"/>
        <v>44020</v>
      </c>
      <c r="B140" s="2" t="b">
        <f t="shared" si="97"/>
        <v>0</v>
      </c>
      <c r="C140" s="2" t="b">
        <f t="shared" si="98"/>
        <v>0</v>
      </c>
      <c r="D140">
        <f>VLOOKUP($A140,index_level_solactive!$A:$B,2,0)</f>
        <v>92.68</v>
      </c>
      <c r="E140" s="31">
        <f t="shared" si="111"/>
        <v>2.9217617141004126E-3</v>
      </c>
      <c r="F140" s="56">
        <f t="shared" si="112"/>
        <v>9.7057198708228043E-5</v>
      </c>
      <c r="G140" s="32">
        <f t="shared" si="113"/>
        <v>0.32591546678726502</v>
      </c>
      <c r="H140" s="33">
        <f t="shared" si="114"/>
        <v>92.354084533212742</v>
      </c>
      <c r="I140" s="31">
        <f t="shared" si="109"/>
        <v>2.8247045153922401E-3</v>
      </c>
      <c r="K140">
        <f>IFERROR(INDEX(data_sources!$A:$K,MATCH($A140,data_sources!$A:$A,0),MATCH(K$2,data_sources!$A$1:$K$1,0)),K139)</f>
        <v>107.34</v>
      </c>
      <c r="L140">
        <f>IFERROR(INDEX(data_sources!$A:$K,MATCH($A140,data_sources!$A:$A,0),MATCH(L$2,data_sources!$A$1:$K$1,0)),L139)</f>
        <v>82.02</v>
      </c>
      <c r="M140">
        <f>IFERROR(INDEX(data_sources!$A:$K,MATCH($A140,data_sources!$A:$A,0),MATCH(M$2,data_sources!$A$1:$K$1,0)),M139)</f>
        <v>124.93</v>
      </c>
      <c r="N140">
        <f>IFERROR(INDEX(data_sources!$A:$K,MATCH($A140,data_sources!$A:$A,0),MATCH(N$2,data_sources!$A$1:$K$1,0)),N139)</f>
        <v>100.61</v>
      </c>
      <c r="O140">
        <f>IFERROR(INDEX(data_sources!$A:$K,MATCH($A140,data_sources!$A:$A,0),MATCH(O$2,data_sources!$A$1:$K$1,0)),O139)</f>
        <v>94.71</v>
      </c>
      <c r="P140">
        <f>IFERROR(INDEX(data_sources!$A:$K,MATCH($A140,data_sources!$A:$A,0),MATCH(P$2,data_sources!$A$1:$K$1,0)),P139)</f>
        <v>89.67</v>
      </c>
      <c r="Q140">
        <f>IFERROR(INDEX(data_sources!$A:$K,MATCH($A140,data_sources!$A:$A,0),MATCH(Q$2,data_sources!$A$1:$K$1,0)),Q139)</f>
        <v>97.96</v>
      </c>
      <c r="R140">
        <f>IFERROR(INDEX(data_sources!$A:$K,MATCH($A140,data_sources!$A:$A,0),MATCH(R$2,data_sources!$A$1:$K$1,0)),R139)</f>
        <v>104.09</v>
      </c>
      <c r="S140">
        <f>IFERROR(INDEX(data_sources!$A:$K,MATCH($A140,data_sources!$A:$A,0),MATCH(S$2,data_sources!$A$1:$K$1,0)),S139)</f>
        <v>84.63</v>
      </c>
      <c r="T140">
        <f>IFERROR(INDEX(data_sources!$A:$K,MATCH($A140,data_sources!$A:$A,0),MATCH(T$2,data_sources!$A$1:$K$1,0)),T139)</f>
        <v>95.44</v>
      </c>
      <c r="V140" s="34">
        <f t="shared" si="87"/>
        <v>107340</v>
      </c>
      <c r="W140" s="34">
        <f t="shared" si="88"/>
        <v>82020</v>
      </c>
      <c r="X140" s="34">
        <f t="shared" si="89"/>
        <v>124930</v>
      </c>
      <c r="Y140" s="34">
        <f t="shared" si="90"/>
        <v>100610</v>
      </c>
      <c r="Z140" s="34">
        <f t="shared" si="91"/>
        <v>94710</v>
      </c>
      <c r="AA140" s="34">
        <f t="shared" si="92"/>
        <v>89670</v>
      </c>
      <c r="AB140" s="34">
        <f t="shared" si="93"/>
        <v>97960</v>
      </c>
      <c r="AC140" s="34">
        <f t="shared" si="94"/>
        <v>104090</v>
      </c>
      <c r="AD140" s="34">
        <f t="shared" si="95"/>
        <v>84630</v>
      </c>
      <c r="AE140" s="34">
        <f t="shared" si="96"/>
        <v>95440</v>
      </c>
      <c r="AG140" s="33" cm="1">
        <f t="array" ref="AG140">IF($C140,IFERROR(_xlfn.IFS(IF($C140,RANK(V139,$V139:$AE139),0)=1,50%,OR(IF($C140,RANK(V139,$V139:$AE139),0)=2,IF($C140,RANK(V139,$V139:$AE139),0)=3),25%),0),AG139)</f>
        <v>0.25</v>
      </c>
      <c r="AH140" s="33" cm="1">
        <f t="array" ref="AH140">IF($C140,IFERROR(_xlfn.IFS(IF($C140,RANK(W139,$V139:$AE139),0)=1,50%,OR(IF($C140,RANK(W139,$V139:$AE139),0)=2,IF($C140,RANK(W139,$V139:$AE139),0)=3),25%),0),AH139)</f>
        <v>0</v>
      </c>
      <c r="AI140" s="33" cm="1">
        <f t="array" ref="AI140">IF($C140,IFERROR(_xlfn.IFS(IF($C140,RANK(X139,$V139:$AE139),0)=1,50%,OR(IF($C140,RANK(X139,$V139:$AE139),0)=2,IF($C140,RANK(X139,$V139:$AE139),0)=3),25%),0),AI139)</f>
        <v>0.5</v>
      </c>
      <c r="AJ140" s="33" cm="1">
        <f t="array" ref="AJ140">IF($C140,IFERROR(_xlfn.IFS(IF($C140,RANK(Y139,$V139:$AE139),0)=1,50%,OR(IF($C140,RANK(Y139,$V139:$AE139),0)=2,IF($C140,RANK(Y139,$V139:$AE139),0)=3),25%),0),AJ139)</f>
        <v>0</v>
      </c>
      <c r="AK140" s="33" cm="1">
        <f t="array" ref="AK140">IF($C140,IFERROR(_xlfn.IFS(IF($C140,RANK(Z139,$V139:$AE139),0)=1,50%,OR(IF($C140,RANK(Z139,$V139:$AE139),0)=2,IF($C140,RANK(Z139,$V139:$AE139),0)=3),25%),0),AK139)</f>
        <v>0</v>
      </c>
      <c r="AL140" s="33" cm="1">
        <f t="array" ref="AL140">IF($C140,IFERROR(_xlfn.IFS(IF($C140,RANK(AA139,$V139:$AE139),0)=1,50%,OR(IF($C140,RANK(AA139,$V139:$AE139),0)=2,IF($C140,RANK(AA139,$V139:$AE139),0)=3),25%),0),AL139)</f>
        <v>0</v>
      </c>
      <c r="AM140" s="33" cm="1">
        <f t="array" ref="AM140">IF($C140,IFERROR(_xlfn.IFS(IF($C140,RANK(AB139,$V139:$AE139),0)=1,50%,OR(IF($C140,RANK(AB139,$V139:$AE139),0)=2,IF($C140,RANK(AB139,$V139:$AE139),0)=3),25%),0),AM139)</f>
        <v>0</v>
      </c>
      <c r="AN140" s="33" cm="1">
        <f t="array" ref="AN140">IF($C140,IFERROR(_xlfn.IFS(IF($C140,RANK(AC139,$V139:$AE139),0)=1,50%,OR(IF($C140,RANK(AC139,$V139:$AE139),0)=2,IF($C140,RANK(AC139,$V139:$AE139),0)=3),25%),0),AN139)</f>
        <v>0.25</v>
      </c>
      <c r="AO140" s="33" cm="1">
        <f t="array" ref="AO140">IF($C140,IFERROR(_xlfn.IFS(IF($C140,RANK(AD139,$V139:$AE139),0)=1,50%,OR(IF($C140,RANK(AD139,$V139:$AE139),0)=2,IF($C140,RANK(AD139,$V139:$AE139),0)=3),25%),0),AO139)</f>
        <v>0</v>
      </c>
      <c r="AP140" s="33" cm="1">
        <f t="array" ref="AP140">IF($C140,IFERROR(_xlfn.IFS(IF($C140,RANK(AE139,$V139:$AE139),0)=1,50%,OR(IF($C140,RANK(AE139,$V139:$AE139),0)=2,IF($C140,RANK(AE139,$V139:$AE139),0)=3),25%),0),AP139)</f>
        <v>0</v>
      </c>
      <c r="AR140" s="33">
        <f t="shared" si="86"/>
        <v>0.25</v>
      </c>
      <c r="AS140" s="33">
        <f t="shared" si="77"/>
        <v>0</v>
      </c>
      <c r="AT140" s="33">
        <f t="shared" si="78"/>
        <v>0.5</v>
      </c>
      <c r="AU140" s="33">
        <f t="shared" si="79"/>
        <v>0</v>
      </c>
      <c r="AV140" s="33">
        <f t="shared" si="80"/>
        <v>0</v>
      </c>
      <c r="AW140" s="33">
        <f t="shared" si="81"/>
        <v>0</v>
      </c>
      <c r="AX140" s="33">
        <f t="shared" si="82"/>
        <v>0</v>
      </c>
      <c r="AY140" s="33">
        <f t="shared" si="83"/>
        <v>0.25</v>
      </c>
      <c r="AZ140" s="33">
        <f t="shared" si="84"/>
        <v>0</v>
      </c>
      <c r="BA140" s="33">
        <f t="shared" si="85"/>
        <v>0</v>
      </c>
      <c r="BC140" s="35">
        <f t="shared" si="110"/>
        <v>3.0838239416877133E-3</v>
      </c>
      <c r="BD140" s="35">
        <f t="shared" si="100"/>
        <v>-9.4202898550724834E-3</v>
      </c>
      <c r="BE140" s="35">
        <f t="shared" si="101"/>
        <v>-4.0006401024161864E-4</v>
      </c>
      <c r="BF140" s="35">
        <f t="shared" si="102"/>
        <v>1.1969422651378014E-2</v>
      </c>
      <c r="BG140" s="35">
        <f t="shared" si="103"/>
        <v>-1.0344827586207028E-2</v>
      </c>
      <c r="BH140" s="35">
        <f t="shared" si="104"/>
        <v>-3.9986671109629723E-3</v>
      </c>
      <c r="BI140" s="35">
        <f t="shared" si="105"/>
        <v>1.3554061045007559E-2</v>
      </c>
      <c r="BJ140" s="35">
        <f t="shared" si="106"/>
        <v>9.0151221403644843E-3</v>
      </c>
      <c r="BK140" s="35">
        <f t="shared" si="107"/>
        <v>1.1830119484206314E-3</v>
      </c>
      <c r="BL140" s="35">
        <f t="shared" si="108"/>
        <v>-1.4355055251471627E-2</v>
      </c>
      <c r="BM140" s="36"/>
      <c r="BN140" s="33"/>
      <c r="BO140" s="37"/>
    </row>
    <row r="141" spans="1:67" x14ac:dyDescent="0.25">
      <c r="A141" s="2">
        <f t="shared" si="99"/>
        <v>44021</v>
      </c>
      <c r="B141" s="2" t="b">
        <f t="shared" si="97"/>
        <v>0</v>
      </c>
      <c r="C141" s="2" t="b">
        <f t="shared" si="98"/>
        <v>0</v>
      </c>
      <c r="D141">
        <f>VLOOKUP($A141,index_level_solactive!$A:$B,2,0)</f>
        <v>92.94</v>
      </c>
      <c r="E141" s="31">
        <f t="shared" si="111"/>
        <v>2.8053517479498247E-3</v>
      </c>
      <c r="F141" s="56">
        <f t="shared" si="112"/>
        <v>7.9108555669948899E-5</v>
      </c>
      <c r="G141" s="32">
        <f t="shared" si="113"/>
        <v>0.33413577254934523</v>
      </c>
      <c r="H141" s="33">
        <f t="shared" si="114"/>
        <v>92.605864227450652</v>
      </c>
      <c r="I141" s="31">
        <f t="shared" si="109"/>
        <v>2.7262431922799313E-3</v>
      </c>
      <c r="K141">
        <f>IFERROR(INDEX(data_sources!$A:$K,MATCH($A141,data_sources!$A:$A,0),MATCH(K$2,data_sources!$A$1:$K$1,0)),K140)</f>
        <v>106.5</v>
      </c>
      <c r="L141">
        <f>IFERROR(INDEX(data_sources!$A:$K,MATCH($A141,data_sources!$A:$A,0),MATCH(L$2,data_sources!$A$1:$K$1,0)),L140)</f>
        <v>82.44</v>
      </c>
      <c r="M141">
        <f>IFERROR(INDEX(data_sources!$A:$K,MATCH($A141,data_sources!$A:$A,0),MATCH(M$2,data_sources!$A$1:$K$1,0)),M140)</f>
        <v>126.07</v>
      </c>
      <c r="N141">
        <f>IFERROR(INDEX(data_sources!$A:$K,MATCH($A141,data_sources!$A:$A,0),MATCH(N$2,data_sources!$A$1:$K$1,0)),N140)</f>
        <v>102.5</v>
      </c>
      <c r="O141">
        <f>IFERROR(INDEX(data_sources!$A:$K,MATCH($A141,data_sources!$A:$A,0),MATCH(O$2,data_sources!$A$1:$K$1,0)),O140)</f>
        <v>95.56</v>
      </c>
      <c r="P141">
        <f>IFERROR(INDEX(data_sources!$A:$K,MATCH($A141,data_sources!$A:$A,0),MATCH(P$2,data_sources!$A$1:$K$1,0)),P140)</f>
        <v>88.88</v>
      </c>
      <c r="Q141">
        <f>IFERROR(INDEX(data_sources!$A:$K,MATCH($A141,data_sources!$A:$A,0),MATCH(Q$2,data_sources!$A$1:$K$1,0)),Q140)</f>
        <v>98.17</v>
      </c>
      <c r="R141">
        <f>IFERROR(INDEX(data_sources!$A:$K,MATCH($A141,data_sources!$A:$A,0),MATCH(R$2,data_sources!$A$1:$K$1,0)),R140)</f>
        <v>104.14</v>
      </c>
      <c r="S141">
        <f>IFERROR(INDEX(data_sources!$A:$K,MATCH($A141,data_sources!$A:$A,0),MATCH(S$2,data_sources!$A$1:$K$1,0)),S140)</f>
        <v>83.87</v>
      </c>
      <c r="T141">
        <f>IFERROR(INDEX(data_sources!$A:$K,MATCH($A141,data_sources!$A:$A,0),MATCH(T$2,data_sources!$A$1:$K$1,0)),T140)</f>
        <v>94.7</v>
      </c>
      <c r="V141" s="34">
        <f t="shared" si="87"/>
        <v>106500</v>
      </c>
      <c r="W141" s="34">
        <f t="shared" si="88"/>
        <v>82440</v>
      </c>
      <c r="X141" s="34">
        <f t="shared" si="89"/>
        <v>126070</v>
      </c>
      <c r="Y141" s="34">
        <f t="shared" si="90"/>
        <v>102500</v>
      </c>
      <c r="Z141" s="34">
        <f t="shared" si="91"/>
        <v>95560</v>
      </c>
      <c r="AA141" s="34">
        <f t="shared" si="92"/>
        <v>88880</v>
      </c>
      <c r="AB141" s="34">
        <f t="shared" si="93"/>
        <v>98170</v>
      </c>
      <c r="AC141" s="34">
        <f t="shared" si="94"/>
        <v>104140</v>
      </c>
      <c r="AD141" s="34">
        <f t="shared" si="95"/>
        <v>83870</v>
      </c>
      <c r="AE141" s="34">
        <f t="shared" si="96"/>
        <v>94700</v>
      </c>
      <c r="AG141" s="33" cm="1">
        <f t="array" ref="AG141">IF($C141,IFERROR(_xlfn.IFS(IF($C141,RANK(V140,$V140:$AE140),0)=1,50%,OR(IF($C141,RANK(V140,$V140:$AE140),0)=2,IF($C141,RANK(V140,$V140:$AE140),0)=3),25%),0),AG140)</f>
        <v>0.25</v>
      </c>
      <c r="AH141" s="33" cm="1">
        <f t="array" ref="AH141">IF($C141,IFERROR(_xlfn.IFS(IF($C141,RANK(W140,$V140:$AE140),0)=1,50%,OR(IF($C141,RANK(W140,$V140:$AE140),0)=2,IF($C141,RANK(W140,$V140:$AE140),0)=3),25%),0),AH140)</f>
        <v>0</v>
      </c>
      <c r="AI141" s="33" cm="1">
        <f t="array" ref="AI141">IF($C141,IFERROR(_xlfn.IFS(IF($C141,RANK(X140,$V140:$AE140),0)=1,50%,OR(IF($C141,RANK(X140,$V140:$AE140),0)=2,IF($C141,RANK(X140,$V140:$AE140),0)=3),25%),0),AI140)</f>
        <v>0.5</v>
      </c>
      <c r="AJ141" s="33" cm="1">
        <f t="array" ref="AJ141">IF($C141,IFERROR(_xlfn.IFS(IF($C141,RANK(Y140,$V140:$AE140),0)=1,50%,OR(IF($C141,RANK(Y140,$V140:$AE140),0)=2,IF($C141,RANK(Y140,$V140:$AE140),0)=3),25%),0),AJ140)</f>
        <v>0</v>
      </c>
      <c r="AK141" s="33" cm="1">
        <f t="array" ref="AK141">IF($C141,IFERROR(_xlfn.IFS(IF($C141,RANK(Z140,$V140:$AE140),0)=1,50%,OR(IF($C141,RANK(Z140,$V140:$AE140),0)=2,IF($C141,RANK(Z140,$V140:$AE140),0)=3),25%),0),AK140)</f>
        <v>0</v>
      </c>
      <c r="AL141" s="33" cm="1">
        <f t="array" ref="AL141">IF($C141,IFERROR(_xlfn.IFS(IF($C141,RANK(AA140,$V140:$AE140),0)=1,50%,OR(IF($C141,RANK(AA140,$V140:$AE140),0)=2,IF($C141,RANK(AA140,$V140:$AE140),0)=3),25%),0),AL140)</f>
        <v>0</v>
      </c>
      <c r="AM141" s="33" cm="1">
        <f t="array" ref="AM141">IF($C141,IFERROR(_xlfn.IFS(IF($C141,RANK(AB140,$V140:$AE140),0)=1,50%,OR(IF($C141,RANK(AB140,$V140:$AE140),0)=2,IF($C141,RANK(AB140,$V140:$AE140),0)=3),25%),0),AM140)</f>
        <v>0</v>
      </c>
      <c r="AN141" s="33" cm="1">
        <f t="array" ref="AN141">IF($C141,IFERROR(_xlfn.IFS(IF($C141,RANK(AC140,$V140:$AE140),0)=1,50%,OR(IF($C141,RANK(AC140,$V140:$AE140),0)=2,IF($C141,RANK(AC140,$V140:$AE140),0)=3),25%),0),AN140)</f>
        <v>0.25</v>
      </c>
      <c r="AO141" s="33" cm="1">
        <f t="array" ref="AO141">IF($C141,IFERROR(_xlfn.IFS(IF($C141,RANK(AD140,$V140:$AE140),0)=1,50%,OR(IF($C141,RANK(AD140,$V140:$AE140),0)=2,IF($C141,RANK(AD140,$V140:$AE140),0)=3),25%),0),AO140)</f>
        <v>0</v>
      </c>
      <c r="AP141" s="33" cm="1">
        <f t="array" ref="AP141">IF($C141,IFERROR(_xlfn.IFS(IF($C141,RANK(AE140,$V140:$AE140),0)=1,50%,OR(IF($C141,RANK(AE140,$V140:$AE140),0)=2,IF($C141,RANK(AE140,$V140:$AE140),0)=3),25%),0),AP140)</f>
        <v>0</v>
      </c>
      <c r="AR141" s="33">
        <f t="shared" si="86"/>
        <v>0.25</v>
      </c>
      <c r="AS141" s="33">
        <f t="shared" si="77"/>
        <v>0</v>
      </c>
      <c r="AT141" s="33">
        <f t="shared" si="78"/>
        <v>0.5</v>
      </c>
      <c r="AU141" s="33">
        <f t="shared" si="79"/>
        <v>0</v>
      </c>
      <c r="AV141" s="33">
        <f t="shared" si="80"/>
        <v>0</v>
      </c>
      <c r="AW141" s="33">
        <f t="shared" si="81"/>
        <v>0</v>
      </c>
      <c r="AX141" s="33">
        <f t="shared" si="82"/>
        <v>0</v>
      </c>
      <c r="AY141" s="33">
        <f t="shared" si="83"/>
        <v>0.25</v>
      </c>
      <c r="AZ141" s="33">
        <f t="shared" si="84"/>
        <v>0</v>
      </c>
      <c r="BA141" s="33">
        <f t="shared" si="85"/>
        <v>0</v>
      </c>
      <c r="BC141" s="35">
        <f t="shared" si="110"/>
        <v>-7.8256008943544675E-3</v>
      </c>
      <c r="BD141" s="35">
        <f t="shared" si="100"/>
        <v>5.1207022677395297E-3</v>
      </c>
      <c r="BE141" s="35">
        <f t="shared" si="101"/>
        <v>9.1251100616343006E-3</v>
      </c>
      <c r="BF141" s="35">
        <f t="shared" si="102"/>
        <v>1.8785409005068976E-2</v>
      </c>
      <c r="BG141" s="35">
        <f t="shared" si="103"/>
        <v>8.9747650723261962E-3</v>
      </c>
      <c r="BH141" s="35">
        <f t="shared" si="104"/>
        <v>-8.8100814096131463E-3</v>
      </c>
      <c r="BI141" s="35">
        <f t="shared" si="105"/>
        <v>2.1437321355655126E-3</v>
      </c>
      <c r="BJ141" s="35">
        <f t="shared" si="106"/>
        <v>4.803535402055914E-4</v>
      </c>
      <c r="BK141" s="35">
        <f t="shared" si="107"/>
        <v>-8.9802670447830524E-3</v>
      </c>
      <c r="BL141" s="35">
        <f t="shared" si="108"/>
        <v>-7.753562447611051E-3</v>
      </c>
      <c r="BM141" s="36"/>
      <c r="BN141" s="33"/>
      <c r="BO141" s="37"/>
    </row>
    <row r="142" spans="1:67" x14ac:dyDescent="0.25">
      <c r="A142" s="2">
        <f t="shared" si="99"/>
        <v>44022</v>
      </c>
      <c r="B142" s="2" t="b">
        <f t="shared" si="97"/>
        <v>0</v>
      </c>
      <c r="C142" s="2" t="b">
        <f t="shared" si="98"/>
        <v>0</v>
      </c>
      <c r="D142">
        <f>VLOOKUP($A142,index_level_solactive!$A:$B,2,0)</f>
        <v>94.16</v>
      </c>
      <c r="E142" s="31">
        <f t="shared" si="111"/>
        <v>1.3126748439853619E-2</v>
      </c>
      <c r="F142" s="56">
        <f t="shared" si="112"/>
        <v>-1.0926317468396007E-4</v>
      </c>
      <c r="G142" s="32">
        <f t="shared" si="113"/>
        <v>0.3284034780605225</v>
      </c>
      <c r="H142" s="33">
        <f t="shared" si="114"/>
        <v>93.831596521939474</v>
      </c>
      <c r="I142" s="31">
        <f t="shared" si="109"/>
        <v>1.3236011614537579E-2</v>
      </c>
      <c r="K142">
        <f>IFERROR(INDEX(data_sources!$A:$K,MATCH($A142,data_sources!$A:$A,0),MATCH(K$2,data_sources!$A$1:$K$1,0)),K141)</f>
        <v>108.61</v>
      </c>
      <c r="L142">
        <f>IFERROR(INDEX(data_sources!$A:$K,MATCH($A142,data_sources!$A:$A,0),MATCH(L$2,data_sources!$A$1:$K$1,0)),L141)</f>
        <v>82.82</v>
      </c>
      <c r="M142">
        <f>IFERROR(INDEX(data_sources!$A:$K,MATCH($A142,data_sources!$A:$A,0),MATCH(M$2,data_sources!$A$1:$K$1,0)),M141)</f>
        <v>127.19</v>
      </c>
      <c r="N142">
        <f>IFERROR(INDEX(data_sources!$A:$K,MATCH($A142,data_sources!$A:$A,0),MATCH(N$2,data_sources!$A$1:$K$1,0)),N141)</f>
        <v>102.47</v>
      </c>
      <c r="O142">
        <f>IFERROR(INDEX(data_sources!$A:$K,MATCH($A142,data_sources!$A:$A,0),MATCH(O$2,data_sources!$A$1:$K$1,0)),O141)</f>
        <v>94.97</v>
      </c>
      <c r="P142">
        <f>IFERROR(INDEX(data_sources!$A:$K,MATCH($A142,data_sources!$A:$A,0),MATCH(P$2,data_sources!$A$1:$K$1,0)),P141)</f>
        <v>88.27</v>
      </c>
      <c r="Q142">
        <f>IFERROR(INDEX(data_sources!$A:$K,MATCH($A142,data_sources!$A:$A,0),MATCH(Q$2,data_sources!$A$1:$K$1,0)),Q141)</f>
        <v>96.36</v>
      </c>
      <c r="R142">
        <f>IFERROR(INDEX(data_sources!$A:$K,MATCH($A142,data_sources!$A:$A,0),MATCH(R$2,data_sources!$A$1:$K$1,0)),R141)</f>
        <v>105.74</v>
      </c>
      <c r="S142">
        <f>IFERROR(INDEX(data_sources!$A:$K,MATCH($A142,data_sources!$A:$A,0),MATCH(S$2,data_sources!$A$1:$K$1,0)),S141)</f>
        <v>82.31</v>
      </c>
      <c r="T142">
        <f>IFERROR(INDEX(data_sources!$A:$K,MATCH($A142,data_sources!$A:$A,0),MATCH(T$2,data_sources!$A$1:$K$1,0)),T141)</f>
        <v>93.86</v>
      </c>
      <c r="V142" s="34">
        <f t="shared" si="87"/>
        <v>108610</v>
      </c>
      <c r="W142" s="34">
        <f t="shared" si="88"/>
        <v>82820</v>
      </c>
      <c r="X142" s="34">
        <f t="shared" si="89"/>
        <v>127190</v>
      </c>
      <c r="Y142" s="34">
        <f t="shared" si="90"/>
        <v>102470</v>
      </c>
      <c r="Z142" s="34">
        <f t="shared" si="91"/>
        <v>94970</v>
      </c>
      <c r="AA142" s="34">
        <f t="shared" si="92"/>
        <v>88270</v>
      </c>
      <c r="AB142" s="34">
        <f t="shared" si="93"/>
        <v>96360</v>
      </c>
      <c r="AC142" s="34">
        <f t="shared" si="94"/>
        <v>105740</v>
      </c>
      <c r="AD142" s="34">
        <f t="shared" si="95"/>
        <v>82310</v>
      </c>
      <c r="AE142" s="34">
        <f t="shared" si="96"/>
        <v>93860</v>
      </c>
      <c r="AG142" s="33" cm="1">
        <f t="array" ref="AG142">IF($C142,IFERROR(_xlfn.IFS(IF($C142,RANK(V141,$V141:$AE141),0)=1,50%,OR(IF($C142,RANK(V141,$V141:$AE141),0)=2,IF($C142,RANK(V141,$V141:$AE141),0)=3),25%),0),AG141)</f>
        <v>0.25</v>
      </c>
      <c r="AH142" s="33" cm="1">
        <f t="array" ref="AH142">IF($C142,IFERROR(_xlfn.IFS(IF($C142,RANK(W141,$V141:$AE141),0)=1,50%,OR(IF($C142,RANK(W141,$V141:$AE141),0)=2,IF($C142,RANK(W141,$V141:$AE141),0)=3),25%),0),AH141)</f>
        <v>0</v>
      </c>
      <c r="AI142" s="33" cm="1">
        <f t="array" ref="AI142">IF($C142,IFERROR(_xlfn.IFS(IF($C142,RANK(X141,$V141:$AE141),0)=1,50%,OR(IF($C142,RANK(X141,$V141:$AE141),0)=2,IF($C142,RANK(X141,$V141:$AE141),0)=3),25%),0),AI141)</f>
        <v>0.5</v>
      </c>
      <c r="AJ142" s="33" cm="1">
        <f t="array" ref="AJ142">IF($C142,IFERROR(_xlfn.IFS(IF($C142,RANK(Y141,$V141:$AE141),0)=1,50%,OR(IF($C142,RANK(Y141,$V141:$AE141),0)=2,IF($C142,RANK(Y141,$V141:$AE141),0)=3),25%),0),AJ141)</f>
        <v>0</v>
      </c>
      <c r="AK142" s="33" cm="1">
        <f t="array" ref="AK142">IF($C142,IFERROR(_xlfn.IFS(IF($C142,RANK(Z141,$V141:$AE141),0)=1,50%,OR(IF($C142,RANK(Z141,$V141:$AE141),0)=2,IF($C142,RANK(Z141,$V141:$AE141),0)=3),25%),0),AK141)</f>
        <v>0</v>
      </c>
      <c r="AL142" s="33" cm="1">
        <f t="array" ref="AL142">IF($C142,IFERROR(_xlfn.IFS(IF($C142,RANK(AA141,$V141:$AE141),0)=1,50%,OR(IF($C142,RANK(AA141,$V141:$AE141),0)=2,IF($C142,RANK(AA141,$V141:$AE141),0)=3),25%),0),AL141)</f>
        <v>0</v>
      </c>
      <c r="AM142" s="33" cm="1">
        <f t="array" ref="AM142">IF($C142,IFERROR(_xlfn.IFS(IF($C142,RANK(AB141,$V141:$AE141),0)=1,50%,OR(IF($C142,RANK(AB141,$V141:$AE141),0)=2,IF($C142,RANK(AB141,$V141:$AE141),0)=3),25%),0),AM141)</f>
        <v>0</v>
      </c>
      <c r="AN142" s="33" cm="1">
        <f t="array" ref="AN142">IF($C142,IFERROR(_xlfn.IFS(IF($C142,RANK(AC141,$V141:$AE141),0)=1,50%,OR(IF($C142,RANK(AC141,$V141:$AE141),0)=2,IF($C142,RANK(AC141,$V141:$AE141),0)=3),25%),0),AN141)</f>
        <v>0.25</v>
      </c>
      <c r="AO142" s="33" cm="1">
        <f t="array" ref="AO142">IF($C142,IFERROR(_xlfn.IFS(IF($C142,RANK(AD141,$V141:$AE141),0)=1,50%,OR(IF($C142,RANK(AD141,$V141:$AE141),0)=2,IF($C142,RANK(AD141,$V141:$AE141),0)=3),25%),0),AO141)</f>
        <v>0</v>
      </c>
      <c r="AP142" s="33" cm="1">
        <f t="array" ref="AP142">IF($C142,IFERROR(_xlfn.IFS(IF($C142,RANK(AE141,$V141:$AE141),0)=1,50%,OR(IF($C142,RANK(AE141,$V141:$AE141),0)=2,IF($C142,RANK(AE141,$V141:$AE141),0)=3),25%),0),AP141)</f>
        <v>0</v>
      </c>
      <c r="AR142" s="33">
        <f t="shared" si="86"/>
        <v>0.25</v>
      </c>
      <c r="AS142" s="33">
        <f t="shared" si="77"/>
        <v>0</v>
      </c>
      <c r="AT142" s="33">
        <f t="shared" si="78"/>
        <v>0.5</v>
      </c>
      <c r="AU142" s="33">
        <f t="shared" si="79"/>
        <v>0</v>
      </c>
      <c r="AV142" s="33">
        <f t="shared" si="80"/>
        <v>0</v>
      </c>
      <c r="AW142" s="33">
        <f t="shared" si="81"/>
        <v>0</v>
      </c>
      <c r="AX142" s="33">
        <f t="shared" si="82"/>
        <v>0</v>
      </c>
      <c r="AY142" s="33">
        <f t="shared" si="83"/>
        <v>0.25</v>
      </c>
      <c r="AZ142" s="33">
        <f t="shared" si="84"/>
        <v>0</v>
      </c>
      <c r="BA142" s="33">
        <f t="shared" si="85"/>
        <v>0</v>
      </c>
      <c r="BC142" s="35">
        <f t="shared" si="110"/>
        <v>1.9812206572769941E-2</v>
      </c>
      <c r="BD142" s="35">
        <f t="shared" si="100"/>
        <v>4.6094129063560807E-3</v>
      </c>
      <c r="BE142" s="35">
        <f t="shared" si="101"/>
        <v>8.8839533592448561E-3</v>
      </c>
      <c r="BF142" s="35">
        <f t="shared" si="102"/>
        <v>-2.9268292682926855E-4</v>
      </c>
      <c r="BG142" s="35">
        <f t="shared" si="103"/>
        <v>-6.1741314357471877E-3</v>
      </c>
      <c r="BH142" s="35">
        <f t="shared" si="104"/>
        <v>-6.8631863186318087E-3</v>
      </c>
      <c r="BI142" s="35">
        <f t="shared" si="105"/>
        <v>-1.8437404502393839E-2</v>
      </c>
      <c r="BJ142" s="35">
        <f t="shared" si="106"/>
        <v>1.5363933166890664E-2</v>
      </c>
      <c r="BK142" s="35">
        <f t="shared" si="107"/>
        <v>-1.8600214617860988E-2</v>
      </c>
      <c r="BL142" s="35">
        <f t="shared" si="108"/>
        <v>-8.870116156283081E-3</v>
      </c>
      <c r="BM142" s="36"/>
      <c r="BN142" s="33"/>
      <c r="BO142" s="37"/>
    </row>
    <row r="143" spans="1:67" x14ac:dyDescent="0.25">
      <c r="A143" s="2">
        <f t="shared" si="99"/>
        <v>44025</v>
      </c>
      <c r="B143" s="2" t="b">
        <f t="shared" si="97"/>
        <v>0</v>
      </c>
      <c r="C143" s="2" t="b">
        <f t="shared" si="98"/>
        <v>0</v>
      </c>
      <c r="D143">
        <f>VLOOKUP($A143,index_level_solactive!$A:$B,2,0)</f>
        <v>93.56</v>
      </c>
      <c r="E143" s="31">
        <f t="shared" si="111"/>
        <v>-6.3721325403567342E-3</v>
      </c>
      <c r="F143" s="56">
        <f t="shared" si="112"/>
        <v>-1.584476079328212E-4</v>
      </c>
      <c r="G143" s="32">
        <f t="shared" si="113"/>
        <v>0.3114434555541834</v>
      </c>
      <c r="H143" s="33">
        <f t="shared" si="114"/>
        <v>93.248556544445819</v>
      </c>
      <c r="I143" s="31">
        <f t="shared" si="109"/>
        <v>-6.2136849324239407E-3</v>
      </c>
      <c r="K143">
        <f>IFERROR(INDEX(data_sources!$A:$K,MATCH($A143,data_sources!$A:$A,0),MATCH(K$2,data_sources!$A$1:$K$1,0)),K142)</f>
        <v>109.38</v>
      </c>
      <c r="L143">
        <f>IFERROR(INDEX(data_sources!$A:$K,MATCH($A143,data_sources!$A:$A,0),MATCH(L$2,data_sources!$A$1:$K$1,0)),L142)</f>
        <v>82.76</v>
      </c>
      <c r="M143">
        <f>IFERROR(INDEX(data_sources!$A:$K,MATCH($A143,data_sources!$A:$A,0),MATCH(M$2,data_sources!$A$1:$K$1,0)),M142)</f>
        <v>125.79</v>
      </c>
      <c r="N143">
        <f>IFERROR(INDEX(data_sources!$A:$K,MATCH($A143,data_sources!$A:$A,0),MATCH(N$2,data_sources!$A$1:$K$1,0)),N142)</f>
        <v>102</v>
      </c>
      <c r="O143">
        <f>IFERROR(INDEX(data_sources!$A:$K,MATCH($A143,data_sources!$A:$A,0),MATCH(O$2,data_sources!$A$1:$K$1,0)),O142)</f>
        <v>96.3</v>
      </c>
      <c r="P143">
        <f>IFERROR(INDEX(data_sources!$A:$K,MATCH($A143,data_sources!$A:$A,0),MATCH(P$2,data_sources!$A$1:$K$1,0)),P142)</f>
        <v>87.34</v>
      </c>
      <c r="Q143">
        <f>IFERROR(INDEX(data_sources!$A:$K,MATCH($A143,data_sources!$A:$A,0),MATCH(Q$2,data_sources!$A$1:$K$1,0)),Q142)</f>
        <v>96.93</v>
      </c>
      <c r="R143">
        <f>IFERROR(INDEX(data_sources!$A:$K,MATCH($A143,data_sources!$A:$A,0),MATCH(R$2,data_sources!$A$1:$K$1,0)),R142)</f>
        <v>104.69</v>
      </c>
      <c r="S143">
        <f>IFERROR(INDEX(data_sources!$A:$K,MATCH($A143,data_sources!$A:$A,0),MATCH(S$2,data_sources!$A$1:$K$1,0)),S142)</f>
        <v>84.82</v>
      </c>
      <c r="T143">
        <f>IFERROR(INDEX(data_sources!$A:$K,MATCH($A143,data_sources!$A:$A,0),MATCH(T$2,data_sources!$A$1:$K$1,0)),T142)</f>
        <v>93.4</v>
      </c>
      <c r="V143" s="34">
        <f t="shared" si="87"/>
        <v>109380</v>
      </c>
      <c r="W143" s="34">
        <f t="shared" si="88"/>
        <v>82760</v>
      </c>
      <c r="X143" s="34">
        <f t="shared" si="89"/>
        <v>125790</v>
      </c>
      <c r="Y143" s="34">
        <f t="shared" si="90"/>
        <v>102000</v>
      </c>
      <c r="Z143" s="34">
        <f t="shared" si="91"/>
        <v>96300</v>
      </c>
      <c r="AA143" s="34">
        <f t="shared" si="92"/>
        <v>87340</v>
      </c>
      <c r="AB143" s="34">
        <f t="shared" si="93"/>
        <v>96930</v>
      </c>
      <c r="AC143" s="34">
        <f t="shared" si="94"/>
        <v>104690</v>
      </c>
      <c r="AD143" s="34">
        <f t="shared" si="95"/>
        <v>84820</v>
      </c>
      <c r="AE143" s="34">
        <f t="shared" si="96"/>
        <v>93400</v>
      </c>
      <c r="AG143" s="33" cm="1">
        <f t="array" ref="AG143">IF($C143,IFERROR(_xlfn.IFS(IF($C143,RANK(V142,$V142:$AE142),0)=1,50%,OR(IF($C143,RANK(V142,$V142:$AE142),0)=2,IF($C143,RANK(V142,$V142:$AE142),0)=3),25%),0),AG142)</f>
        <v>0.25</v>
      </c>
      <c r="AH143" s="33" cm="1">
        <f t="array" ref="AH143">IF($C143,IFERROR(_xlfn.IFS(IF($C143,RANK(W142,$V142:$AE142),0)=1,50%,OR(IF($C143,RANK(W142,$V142:$AE142),0)=2,IF($C143,RANK(W142,$V142:$AE142),0)=3),25%),0),AH142)</f>
        <v>0</v>
      </c>
      <c r="AI143" s="33" cm="1">
        <f t="array" ref="AI143">IF($C143,IFERROR(_xlfn.IFS(IF($C143,RANK(X142,$V142:$AE142),0)=1,50%,OR(IF($C143,RANK(X142,$V142:$AE142),0)=2,IF($C143,RANK(X142,$V142:$AE142),0)=3),25%),0),AI142)</f>
        <v>0.5</v>
      </c>
      <c r="AJ143" s="33" cm="1">
        <f t="array" ref="AJ143">IF($C143,IFERROR(_xlfn.IFS(IF($C143,RANK(Y142,$V142:$AE142),0)=1,50%,OR(IF($C143,RANK(Y142,$V142:$AE142),0)=2,IF($C143,RANK(Y142,$V142:$AE142),0)=3),25%),0),AJ142)</f>
        <v>0</v>
      </c>
      <c r="AK143" s="33" cm="1">
        <f t="array" ref="AK143">IF($C143,IFERROR(_xlfn.IFS(IF($C143,RANK(Z142,$V142:$AE142),0)=1,50%,OR(IF($C143,RANK(Z142,$V142:$AE142),0)=2,IF($C143,RANK(Z142,$V142:$AE142),0)=3),25%),0),AK142)</f>
        <v>0</v>
      </c>
      <c r="AL143" s="33" cm="1">
        <f t="array" ref="AL143">IF($C143,IFERROR(_xlfn.IFS(IF($C143,RANK(AA142,$V142:$AE142),0)=1,50%,OR(IF($C143,RANK(AA142,$V142:$AE142),0)=2,IF($C143,RANK(AA142,$V142:$AE142),0)=3),25%),0),AL142)</f>
        <v>0</v>
      </c>
      <c r="AM143" s="33" cm="1">
        <f t="array" ref="AM143">IF($C143,IFERROR(_xlfn.IFS(IF($C143,RANK(AB142,$V142:$AE142),0)=1,50%,OR(IF($C143,RANK(AB142,$V142:$AE142),0)=2,IF($C143,RANK(AB142,$V142:$AE142),0)=3),25%),0),AM142)</f>
        <v>0</v>
      </c>
      <c r="AN143" s="33" cm="1">
        <f t="array" ref="AN143">IF($C143,IFERROR(_xlfn.IFS(IF($C143,RANK(AC142,$V142:$AE142),0)=1,50%,OR(IF($C143,RANK(AC142,$V142:$AE142),0)=2,IF($C143,RANK(AC142,$V142:$AE142),0)=3),25%),0),AN142)</f>
        <v>0.25</v>
      </c>
      <c r="AO143" s="33" cm="1">
        <f t="array" ref="AO143">IF($C143,IFERROR(_xlfn.IFS(IF($C143,RANK(AD142,$V142:$AE142),0)=1,50%,OR(IF($C143,RANK(AD142,$V142:$AE142),0)=2,IF($C143,RANK(AD142,$V142:$AE142),0)=3),25%),0),AO142)</f>
        <v>0</v>
      </c>
      <c r="AP143" s="33" cm="1">
        <f t="array" ref="AP143">IF($C143,IFERROR(_xlfn.IFS(IF($C143,RANK(AE142,$V142:$AE142),0)=1,50%,OR(IF($C143,RANK(AE142,$V142:$AE142),0)=2,IF($C143,RANK(AE142,$V142:$AE142),0)=3),25%),0),AP142)</f>
        <v>0</v>
      </c>
      <c r="AR143" s="33">
        <f t="shared" si="86"/>
        <v>0.25</v>
      </c>
      <c r="AS143" s="33">
        <f t="shared" si="77"/>
        <v>0</v>
      </c>
      <c r="AT143" s="33">
        <f t="shared" si="78"/>
        <v>0.5</v>
      </c>
      <c r="AU143" s="33">
        <f t="shared" si="79"/>
        <v>0</v>
      </c>
      <c r="AV143" s="33">
        <f t="shared" si="80"/>
        <v>0</v>
      </c>
      <c r="AW143" s="33">
        <f t="shared" si="81"/>
        <v>0</v>
      </c>
      <c r="AX143" s="33">
        <f t="shared" si="82"/>
        <v>0</v>
      </c>
      <c r="AY143" s="33">
        <f t="shared" si="83"/>
        <v>0.25</v>
      </c>
      <c r="AZ143" s="33">
        <f t="shared" si="84"/>
        <v>0</v>
      </c>
      <c r="BA143" s="33">
        <f t="shared" si="85"/>
        <v>0</v>
      </c>
      <c r="BC143" s="35">
        <f t="shared" si="110"/>
        <v>7.0895865942361969E-3</v>
      </c>
      <c r="BD143" s="35">
        <f t="shared" si="100"/>
        <v>-7.2446269017134579E-4</v>
      </c>
      <c r="BE143" s="35">
        <f t="shared" si="101"/>
        <v>-1.1007154650522821E-2</v>
      </c>
      <c r="BF143" s="35">
        <f t="shared" si="102"/>
        <v>-4.5867083048697355E-3</v>
      </c>
      <c r="BG143" s="35">
        <f t="shared" si="103"/>
        <v>1.400442244919442E-2</v>
      </c>
      <c r="BH143" s="35">
        <f t="shared" si="104"/>
        <v>-1.0535855896680602E-2</v>
      </c>
      <c r="BI143" s="35">
        <f t="shared" si="105"/>
        <v>5.9153175591533103E-3</v>
      </c>
      <c r="BJ143" s="35">
        <f t="shared" si="106"/>
        <v>-9.9300170228863172E-3</v>
      </c>
      <c r="BK143" s="35">
        <f t="shared" si="107"/>
        <v>3.0494472117604143E-2</v>
      </c>
      <c r="BL143" s="35">
        <f t="shared" si="108"/>
        <v>-4.9009162582569488E-3</v>
      </c>
      <c r="BM143" s="36"/>
      <c r="BN143" s="33"/>
      <c r="BO143" s="37"/>
    </row>
    <row r="144" spans="1:67" x14ac:dyDescent="0.25">
      <c r="A144" s="2">
        <f t="shared" si="99"/>
        <v>44026</v>
      </c>
      <c r="B144" s="2" t="b">
        <f t="shared" si="97"/>
        <v>0</v>
      </c>
      <c r="C144" s="2" t="b">
        <f t="shared" si="98"/>
        <v>0</v>
      </c>
      <c r="D144">
        <f>VLOOKUP($A144,index_level_solactive!$A:$B,2,0)</f>
        <v>94.15</v>
      </c>
      <c r="E144" s="31">
        <f t="shared" si="111"/>
        <v>6.3061137238136222E-3</v>
      </c>
      <c r="F144" s="56">
        <f t="shared" si="112"/>
        <v>-9.181374288136368E-5</v>
      </c>
      <c r="G144" s="32">
        <f t="shared" si="113"/>
        <v>0.3048459544088189</v>
      </c>
      <c r="H144" s="33">
        <f t="shared" si="114"/>
        <v>93.845154045591187</v>
      </c>
      <c r="I144" s="31">
        <f t="shared" si="109"/>
        <v>6.3979274666950414E-3</v>
      </c>
      <c r="K144">
        <f>IFERROR(INDEX(data_sources!$A:$K,MATCH($A144,data_sources!$A:$A,0),MATCH(K$2,data_sources!$A$1:$K$1,0)),K143)</f>
        <v>111.26</v>
      </c>
      <c r="L144">
        <f>IFERROR(INDEX(data_sources!$A:$K,MATCH($A144,data_sources!$A:$A,0),MATCH(L$2,data_sources!$A$1:$K$1,0)),L143)</f>
        <v>80.42</v>
      </c>
      <c r="M144">
        <f>IFERROR(INDEX(data_sources!$A:$K,MATCH($A144,data_sources!$A:$A,0),MATCH(M$2,data_sources!$A$1:$K$1,0)),M143)</f>
        <v>125.88</v>
      </c>
      <c r="N144">
        <f>IFERROR(INDEX(data_sources!$A:$K,MATCH($A144,data_sources!$A:$A,0),MATCH(N$2,data_sources!$A$1:$K$1,0)),N143)</f>
        <v>102.04</v>
      </c>
      <c r="O144">
        <f>IFERROR(INDEX(data_sources!$A:$K,MATCH($A144,data_sources!$A:$A,0),MATCH(O$2,data_sources!$A$1:$K$1,0)),O143)</f>
        <v>97.51</v>
      </c>
      <c r="P144">
        <f>IFERROR(INDEX(data_sources!$A:$K,MATCH($A144,data_sources!$A:$A,0),MATCH(P$2,data_sources!$A$1:$K$1,0)),P143)</f>
        <v>86.7</v>
      </c>
      <c r="Q144">
        <f>IFERROR(INDEX(data_sources!$A:$K,MATCH($A144,data_sources!$A:$A,0),MATCH(Q$2,data_sources!$A$1:$K$1,0)),Q143)</f>
        <v>98.28</v>
      </c>
      <c r="R144">
        <f>IFERROR(INDEX(data_sources!$A:$K,MATCH($A144,data_sources!$A:$A,0),MATCH(R$2,data_sources!$A$1:$K$1,0)),R143)</f>
        <v>105.42</v>
      </c>
      <c r="S144">
        <f>IFERROR(INDEX(data_sources!$A:$K,MATCH($A144,data_sources!$A:$A,0),MATCH(S$2,data_sources!$A$1:$K$1,0)),S143)</f>
        <v>84.34</v>
      </c>
      <c r="T144">
        <f>IFERROR(INDEX(data_sources!$A:$K,MATCH($A144,data_sources!$A:$A,0),MATCH(T$2,data_sources!$A$1:$K$1,0)),T143)</f>
        <v>94.9</v>
      </c>
      <c r="V144" s="34">
        <f t="shared" si="87"/>
        <v>111260</v>
      </c>
      <c r="W144" s="34">
        <f t="shared" si="88"/>
        <v>80420</v>
      </c>
      <c r="X144" s="34">
        <f t="shared" si="89"/>
        <v>125880</v>
      </c>
      <c r="Y144" s="34">
        <f t="shared" si="90"/>
        <v>102040</v>
      </c>
      <c r="Z144" s="34">
        <f t="shared" si="91"/>
        <v>97510</v>
      </c>
      <c r="AA144" s="34">
        <f t="shared" si="92"/>
        <v>86700</v>
      </c>
      <c r="AB144" s="34">
        <f t="shared" si="93"/>
        <v>98280</v>
      </c>
      <c r="AC144" s="34">
        <f t="shared" si="94"/>
        <v>105420</v>
      </c>
      <c r="AD144" s="34">
        <f t="shared" si="95"/>
        <v>84340</v>
      </c>
      <c r="AE144" s="34">
        <f t="shared" si="96"/>
        <v>94900</v>
      </c>
      <c r="AG144" s="33" cm="1">
        <f t="array" ref="AG144">IF($C144,IFERROR(_xlfn.IFS(IF($C144,RANK(V143,$V143:$AE143),0)=1,50%,OR(IF($C144,RANK(V143,$V143:$AE143),0)=2,IF($C144,RANK(V143,$V143:$AE143),0)=3),25%),0),AG143)</f>
        <v>0.25</v>
      </c>
      <c r="AH144" s="33" cm="1">
        <f t="array" ref="AH144">IF($C144,IFERROR(_xlfn.IFS(IF($C144,RANK(W143,$V143:$AE143),0)=1,50%,OR(IF($C144,RANK(W143,$V143:$AE143),0)=2,IF($C144,RANK(W143,$V143:$AE143),0)=3),25%),0),AH143)</f>
        <v>0</v>
      </c>
      <c r="AI144" s="33" cm="1">
        <f t="array" ref="AI144">IF($C144,IFERROR(_xlfn.IFS(IF($C144,RANK(X143,$V143:$AE143),0)=1,50%,OR(IF($C144,RANK(X143,$V143:$AE143),0)=2,IF($C144,RANK(X143,$V143:$AE143),0)=3),25%),0),AI143)</f>
        <v>0.5</v>
      </c>
      <c r="AJ144" s="33" cm="1">
        <f t="array" ref="AJ144">IF($C144,IFERROR(_xlfn.IFS(IF($C144,RANK(Y143,$V143:$AE143),0)=1,50%,OR(IF($C144,RANK(Y143,$V143:$AE143),0)=2,IF($C144,RANK(Y143,$V143:$AE143),0)=3),25%),0),AJ143)</f>
        <v>0</v>
      </c>
      <c r="AK144" s="33" cm="1">
        <f t="array" ref="AK144">IF($C144,IFERROR(_xlfn.IFS(IF($C144,RANK(Z143,$V143:$AE143),0)=1,50%,OR(IF($C144,RANK(Z143,$V143:$AE143),0)=2,IF($C144,RANK(Z143,$V143:$AE143),0)=3),25%),0),AK143)</f>
        <v>0</v>
      </c>
      <c r="AL144" s="33" cm="1">
        <f t="array" ref="AL144">IF($C144,IFERROR(_xlfn.IFS(IF($C144,RANK(AA143,$V143:$AE143),0)=1,50%,OR(IF($C144,RANK(AA143,$V143:$AE143),0)=2,IF($C144,RANK(AA143,$V143:$AE143),0)=3),25%),0),AL143)</f>
        <v>0</v>
      </c>
      <c r="AM144" s="33" cm="1">
        <f t="array" ref="AM144">IF($C144,IFERROR(_xlfn.IFS(IF($C144,RANK(AB143,$V143:$AE143),0)=1,50%,OR(IF($C144,RANK(AB143,$V143:$AE143),0)=2,IF($C144,RANK(AB143,$V143:$AE143),0)=3),25%),0),AM143)</f>
        <v>0</v>
      </c>
      <c r="AN144" s="33" cm="1">
        <f t="array" ref="AN144">IF($C144,IFERROR(_xlfn.IFS(IF($C144,RANK(AC143,$V143:$AE143),0)=1,50%,OR(IF($C144,RANK(AC143,$V143:$AE143),0)=2,IF($C144,RANK(AC143,$V143:$AE143),0)=3),25%),0),AN143)</f>
        <v>0.25</v>
      </c>
      <c r="AO144" s="33" cm="1">
        <f t="array" ref="AO144">IF($C144,IFERROR(_xlfn.IFS(IF($C144,RANK(AD143,$V143:$AE143),0)=1,50%,OR(IF($C144,RANK(AD143,$V143:$AE143),0)=2,IF($C144,RANK(AD143,$V143:$AE143),0)=3),25%),0),AO143)</f>
        <v>0</v>
      </c>
      <c r="AP144" s="33" cm="1">
        <f t="array" ref="AP144">IF($C144,IFERROR(_xlfn.IFS(IF($C144,RANK(AE143,$V143:$AE143),0)=1,50%,OR(IF($C144,RANK(AE143,$V143:$AE143),0)=2,IF($C144,RANK(AE143,$V143:$AE143),0)=3),25%),0),AP143)</f>
        <v>0</v>
      </c>
      <c r="AR144" s="33">
        <f t="shared" si="86"/>
        <v>0.25</v>
      </c>
      <c r="AS144" s="33">
        <f t="shared" si="77"/>
        <v>0</v>
      </c>
      <c r="AT144" s="33">
        <f t="shared" si="78"/>
        <v>0.5</v>
      </c>
      <c r="AU144" s="33">
        <f t="shared" si="79"/>
        <v>0</v>
      </c>
      <c r="AV144" s="33">
        <f t="shared" si="80"/>
        <v>0</v>
      </c>
      <c r="AW144" s="33">
        <f t="shared" si="81"/>
        <v>0</v>
      </c>
      <c r="AX144" s="33">
        <f t="shared" si="82"/>
        <v>0</v>
      </c>
      <c r="AY144" s="33">
        <f t="shared" si="83"/>
        <v>0.25</v>
      </c>
      <c r="AZ144" s="33">
        <f t="shared" si="84"/>
        <v>0</v>
      </c>
      <c r="BA144" s="33">
        <f t="shared" si="85"/>
        <v>0</v>
      </c>
      <c r="BC144" s="35">
        <f t="shared" si="110"/>
        <v>1.7187785701225256E-2</v>
      </c>
      <c r="BD144" s="35">
        <f t="shared" si="100"/>
        <v>-2.8274528757854078E-2</v>
      </c>
      <c r="BE144" s="35">
        <f t="shared" si="101"/>
        <v>7.1547817791550727E-4</v>
      </c>
      <c r="BF144" s="35">
        <f t="shared" si="102"/>
        <v>3.9215686274518546E-4</v>
      </c>
      <c r="BG144" s="35">
        <f t="shared" si="103"/>
        <v>1.2564901349948254E-2</v>
      </c>
      <c r="BH144" s="35">
        <f t="shared" si="104"/>
        <v>-7.3276849095489371E-3</v>
      </c>
      <c r="BI144" s="35">
        <f t="shared" si="105"/>
        <v>1.3927576601671321E-2</v>
      </c>
      <c r="BJ144" s="35">
        <f t="shared" si="106"/>
        <v>6.9729678097238956E-3</v>
      </c>
      <c r="BK144" s="35">
        <f t="shared" si="107"/>
        <v>-5.6590426786133907E-3</v>
      </c>
      <c r="BL144" s="35">
        <f t="shared" si="108"/>
        <v>1.6059957173447437E-2</v>
      </c>
      <c r="BM144" s="36"/>
      <c r="BN144" s="33"/>
      <c r="BO144" s="37"/>
    </row>
    <row r="145" spans="1:67" x14ac:dyDescent="0.25">
      <c r="A145" s="2">
        <f t="shared" si="99"/>
        <v>44027</v>
      </c>
      <c r="B145" s="2" t="b">
        <f t="shared" si="97"/>
        <v>0</v>
      </c>
      <c r="C145" s="2" t="b">
        <f t="shared" si="98"/>
        <v>0</v>
      </c>
      <c r="D145">
        <f>VLOOKUP($A145,index_level_solactive!$A:$B,2,0)</f>
        <v>93.82</v>
      </c>
      <c r="E145" s="31">
        <f t="shared" si="111"/>
        <v>-3.5050451407330208E-3</v>
      </c>
      <c r="F145" s="56">
        <f t="shared" si="112"/>
        <v>-1.5314062082438795E-5</v>
      </c>
      <c r="G145" s="32">
        <f t="shared" si="113"/>
        <v>0.30234030506245801</v>
      </c>
      <c r="H145" s="33">
        <f t="shared" si="114"/>
        <v>93.517659694937535</v>
      </c>
      <c r="I145" s="31">
        <f t="shared" si="109"/>
        <v>-3.4897310786505265E-3</v>
      </c>
      <c r="K145">
        <f>IFERROR(INDEX(data_sources!$A:$K,MATCH($A145,data_sources!$A:$A,0),MATCH(K$2,data_sources!$A$1:$K$1,0)),K144)</f>
        <v>110.38</v>
      </c>
      <c r="L145">
        <f>IFERROR(INDEX(data_sources!$A:$K,MATCH($A145,data_sources!$A:$A,0),MATCH(L$2,data_sources!$A$1:$K$1,0)),L144)</f>
        <v>81.28</v>
      </c>
      <c r="M145">
        <f>IFERROR(INDEX(data_sources!$A:$K,MATCH($A145,data_sources!$A:$A,0),MATCH(M$2,data_sources!$A$1:$K$1,0)),M144)</f>
        <v>125.75</v>
      </c>
      <c r="N145">
        <f>IFERROR(INDEX(data_sources!$A:$K,MATCH($A145,data_sources!$A:$A,0),MATCH(N$2,data_sources!$A$1:$K$1,0)),N144)</f>
        <v>102.81</v>
      </c>
      <c r="O145">
        <f>IFERROR(INDEX(data_sources!$A:$K,MATCH($A145,data_sources!$A:$A,0),MATCH(O$2,data_sources!$A$1:$K$1,0)),O144)</f>
        <v>97.85</v>
      </c>
      <c r="P145">
        <f>IFERROR(INDEX(data_sources!$A:$K,MATCH($A145,data_sources!$A:$A,0),MATCH(P$2,data_sources!$A$1:$K$1,0)),P144)</f>
        <v>86.71</v>
      </c>
      <c r="Q145">
        <f>IFERROR(INDEX(data_sources!$A:$K,MATCH($A145,data_sources!$A:$A,0),MATCH(Q$2,data_sources!$A$1:$K$1,0)),Q144)</f>
        <v>99.02</v>
      </c>
      <c r="R145">
        <f>IFERROR(INDEX(data_sources!$A:$K,MATCH($A145,data_sources!$A:$A,0),MATCH(R$2,data_sources!$A$1:$K$1,0)),R144)</f>
        <v>105</v>
      </c>
      <c r="S145">
        <f>IFERROR(INDEX(data_sources!$A:$K,MATCH($A145,data_sources!$A:$A,0),MATCH(S$2,data_sources!$A$1:$K$1,0)),S144)</f>
        <v>84.7</v>
      </c>
      <c r="T145">
        <f>IFERROR(INDEX(data_sources!$A:$K,MATCH($A145,data_sources!$A:$A,0),MATCH(T$2,data_sources!$A$1:$K$1,0)),T144)</f>
        <v>95.25</v>
      </c>
      <c r="V145" s="34">
        <f t="shared" si="87"/>
        <v>110380</v>
      </c>
      <c r="W145" s="34">
        <f t="shared" si="88"/>
        <v>81280</v>
      </c>
      <c r="X145" s="34">
        <f t="shared" si="89"/>
        <v>125750</v>
      </c>
      <c r="Y145" s="34">
        <f t="shared" si="90"/>
        <v>102810</v>
      </c>
      <c r="Z145" s="34">
        <f t="shared" si="91"/>
        <v>97850</v>
      </c>
      <c r="AA145" s="34">
        <f t="shared" si="92"/>
        <v>86710</v>
      </c>
      <c r="AB145" s="34">
        <f t="shared" si="93"/>
        <v>99020</v>
      </c>
      <c r="AC145" s="34">
        <f t="shared" si="94"/>
        <v>105000</v>
      </c>
      <c r="AD145" s="34">
        <f t="shared" si="95"/>
        <v>84700</v>
      </c>
      <c r="AE145" s="34">
        <f t="shared" si="96"/>
        <v>95250</v>
      </c>
      <c r="AG145" s="33" cm="1">
        <f t="array" ref="AG145">IF($C145,IFERROR(_xlfn.IFS(IF($C145,RANK(V144,$V144:$AE144),0)=1,50%,OR(IF($C145,RANK(V144,$V144:$AE144),0)=2,IF($C145,RANK(V144,$V144:$AE144),0)=3),25%),0),AG144)</f>
        <v>0.25</v>
      </c>
      <c r="AH145" s="33" cm="1">
        <f t="array" ref="AH145">IF($C145,IFERROR(_xlfn.IFS(IF($C145,RANK(W144,$V144:$AE144),0)=1,50%,OR(IF($C145,RANK(W144,$V144:$AE144),0)=2,IF($C145,RANK(W144,$V144:$AE144),0)=3),25%),0),AH144)</f>
        <v>0</v>
      </c>
      <c r="AI145" s="33" cm="1">
        <f t="array" ref="AI145">IF($C145,IFERROR(_xlfn.IFS(IF($C145,RANK(X144,$V144:$AE144),0)=1,50%,OR(IF($C145,RANK(X144,$V144:$AE144),0)=2,IF($C145,RANK(X144,$V144:$AE144),0)=3),25%),0),AI144)</f>
        <v>0.5</v>
      </c>
      <c r="AJ145" s="33" cm="1">
        <f t="array" ref="AJ145">IF($C145,IFERROR(_xlfn.IFS(IF($C145,RANK(Y144,$V144:$AE144),0)=1,50%,OR(IF($C145,RANK(Y144,$V144:$AE144),0)=2,IF($C145,RANK(Y144,$V144:$AE144),0)=3),25%),0),AJ144)</f>
        <v>0</v>
      </c>
      <c r="AK145" s="33" cm="1">
        <f t="array" ref="AK145">IF($C145,IFERROR(_xlfn.IFS(IF($C145,RANK(Z144,$V144:$AE144),0)=1,50%,OR(IF($C145,RANK(Z144,$V144:$AE144),0)=2,IF($C145,RANK(Z144,$V144:$AE144),0)=3),25%),0),AK144)</f>
        <v>0</v>
      </c>
      <c r="AL145" s="33" cm="1">
        <f t="array" ref="AL145">IF($C145,IFERROR(_xlfn.IFS(IF($C145,RANK(AA144,$V144:$AE144),0)=1,50%,OR(IF($C145,RANK(AA144,$V144:$AE144),0)=2,IF($C145,RANK(AA144,$V144:$AE144),0)=3),25%),0),AL144)</f>
        <v>0</v>
      </c>
      <c r="AM145" s="33" cm="1">
        <f t="array" ref="AM145">IF($C145,IFERROR(_xlfn.IFS(IF($C145,RANK(AB144,$V144:$AE144),0)=1,50%,OR(IF($C145,RANK(AB144,$V144:$AE144),0)=2,IF($C145,RANK(AB144,$V144:$AE144),0)=3),25%),0),AM144)</f>
        <v>0</v>
      </c>
      <c r="AN145" s="33" cm="1">
        <f t="array" ref="AN145">IF($C145,IFERROR(_xlfn.IFS(IF($C145,RANK(AC144,$V144:$AE144),0)=1,50%,OR(IF($C145,RANK(AC144,$V144:$AE144),0)=2,IF($C145,RANK(AC144,$V144:$AE144),0)=3),25%),0),AN144)</f>
        <v>0.25</v>
      </c>
      <c r="AO145" s="33" cm="1">
        <f t="array" ref="AO145">IF($C145,IFERROR(_xlfn.IFS(IF($C145,RANK(AD144,$V144:$AE144),0)=1,50%,OR(IF($C145,RANK(AD144,$V144:$AE144),0)=2,IF($C145,RANK(AD144,$V144:$AE144),0)=3),25%),0),AO144)</f>
        <v>0</v>
      </c>
      <c r="AP145" s="33" cm="1">
        <f t="array" ref="AP145">IF($C145,IFERROR(_xlfn.IFS(IF($C145,RANK(AE144,$V144:$AE144),0)=1,50%,OR(IF($C145,RANK(AE144,$V144:$AE144),0)=2,IF($C145,RANK(AE144,$V144:$AE144),0)=3),25%),0),AP144)</f>
        <v>0</v>
      </c>
      <c r="AR145" s="33">
        <f t="shared" si="86"/>
        <v>0.25</v>
      </c>
      <c r="AS145" s="33">
        <f t="shared" si="77"/>
        <v>0</v>
      </c>
      <c r="AT145" s="33">
        <f t="shared" si="78"/>
        <v>0.5</v>
      </c>
      <c r="AU145" s="33">
        <f t="shared" si="79"/>
        <v>0</v>
      </c>
      <c r="AV145" s="33">
        <f t="shared" si="80"/>
        <v>0</v>
      </c>
      <c r="AW145" s="33">
        <f t="shared" si="81"/>
        <v>0</v>
      </c>
      <c r="AX145" s="33">
        <f t="shared" si="82"/>
        <v>0</v>
      </c>
      <c r="AY145" s="33">
        <f t="shared" si="83"/>
        <v>0.25</v>
      </c>
      <c r="AZ145" s="33">
        <f t="shared" si="84"/>
        <v>0</v>
      </c>
      <c r="BA145" s="33">
        <f t="shared" si="85"/>
        <v>0</v>
      </c>
      <c r="BC145" s="35">
        <f t="shared" si="110"/>
        <v>-7.9094014021212633E-3</v>
      </c>
      <c r="BD145" s="35">
        <f t="shared" si="100"/>
        <v>1.0693857249440386E-2</v>
      </c>
      <c r="BE145" s="35">
        <f t="shared" si="101"/>
        <v>-1.0327295837304629E-3</v>
      </c>
      <c r="BF145" s="35">
        <f t="shared" si="102"/>
        <v>7.5460603684829319E-3</v>
      </c>
      <c r="BG145" s="35">
        <f t="shared" si="103"/>
        <v>3.4868218644239501E-3</v>
      </c>
      <c r="BH145" s="35">
        <f t="shared" si="104"/>
        <v>1.1534025374837498E-4</v>
      </c>
      <c r="BI145" s="35">
        <f t="shared" si="105"/>
        <v>7.5295075295074287E-3</v>
      </c>
      <c r="BJ145" s="35">
        <f t="shared" si="106"/>
        <v>-3.9840637450199168E-3</v>
      </c>
      <c r="BK145" s="35">
        <f t="shared" si="107"/>
        <v>4.268437277685555E-3</v>
      </c>
      <c r="BL145" s="35">
        <f t="shared" si="108"/>
        <v>3.6880927291884635E-3</v>
      </c>
      <c r="BM145" s="36"/>
      <c r="BN145" s="33"/>
      <c r="BO145" s="37"/>
    </row>
    <row r="146" spans="1:67" x14ac:dyDescent="0.25">
      <c r="A146" s="2">
        <f t="shared" si="99"/>
        <v>44028</v>
      </c>
      <c r="B146" s="2" t="b">
        <f t="shared" si="97"/>
        <v>0</v>
      </c>
      <c r="C146" s="2" t="b">
        <f t="shared" si="98"/>
        <v>0</v>
      </c>
      <c r="D146">
        <f>VLOOKUP($A146,index_level_solactive!$A:$B,2,0)</f>
        <v>94.95</v>
      </c>
      <c r="E146" s="31">
        <f t="shared" si="111"/>
        <v>1.2044340225964678E-2</v>
      </c>
      <c r="F146" s="56">
        <f t="shared" si="112"/>
        <v>3.9961507596331103E-6</v>
      </c>
      <c r="G146" s="32">
        <f t="shared" si="113"/>
        <v>0.30635550522748645</v>
      </c>
      <c r="H146" s="33">
        <f t="shared" si="114"/>
        <v>94.643644494772516</v>
      </c>
      <c r="I146" s="31">
        <f t="shared" si="109"/>
        <v>1.2040344075204934E-2</v>
      </c>
      <c r="K146">
        <f>IFERROR(INDEX(data_sources!$A:$K,MATCH($A146,data_sources!$A:$A,0),MATCH(K$2,data_sources!$A$1:$K$1,0)),K145)</f>
        <v>111.4</v>
      </c>
      <c r="L146">
        <f>IFERROR(INDEX(data_sources!$A:$K,MATCH($A146,data_sources!$A:$A,0),MATCH(L$2,data_sources!$A$1:$K$1,0)),L145)</f>
        <v>82.91</v>
      </c>
      <c r="M146">
        <f>IFERROR(INDEX(data_sources!$A:$K,MATCH($A146,data_sources!$A:$A,0),MATCH(M$2,data_sources!$A$1:$K$1,0)),M145)</f>
        <v>127.76</v>
      </c>
      <c r="N146">
        <f>IFERROR(INDEX(data_sources!$A:$K,MATCH($A146,data_sources!$A:$A,0),MATCH(N$2,data_sources!$A$1:$K$1,0)),N145)</f>
        <v>103.76</v>
      </c>
      <c r="O146">
        <f>IFERROR(INDEX(data_sources!$A:$K,MATCH($A146,data_sources!$A:$A,0),MATCH(O$2,data_sources!$A$1:$K$1,0)),O145)</f>
        <v>97.52</v>
      </c>
      <c r="P146">
        <f>IFERROR(INDEX(data_sources!$A:$K,MATCH($A146,data_sources!$A:$A,0),MATCH(P$2,data_sources!$A$1:$K$1,0)),P145)</f>
        <v>85.94</v>
      </c>
      <c r="Q146">
        <f>IFERROR(INDEX(data_sources!$A:$K,MATCH($A146,data_sources!$A:$A,0),MATCH(Q$2,data_sources!$A$1:$K$1,0)),Q145)</f>
        <v>99.32</v>
      </c>
      <c r="R146">
        <f>IFERROR(INDEX(data_sources!$A:$K,MATCH($A146,data_sources!$A:$A,0),MATCH(R$2,data_sources!$A$1:$K$1,0)),R145)</f>
        <v>105.73</v>
      </c>
      <c r="S146">
        <f>IFERROR(INDEX(data_sources!$A:$K,MATCH($A146,data_sources!$A:$A,0),MATCH(S$2,data_sources!$A$1:$K$1,0)),S145)</f>
        <v>84.14</v>
      </c>
      <c r="T146">
        <f>IFERROR(INDEX(data_sources!$A:$K,MATCH($A146,data_sources!$A:$A,0),MATCH(T$2,data_sources!$A$1:$K$1,0)),T145)</f>
        <v>95</v>
      </c>
      <c r="V146" s="34">
        <f t="shared" si="87"/>
        <v>111400</v>
      </c>
      <c r="W146" s="34">
        <f t="shared" si="88"/>
        <v>82910</v>
      </c>
      <c r="X146" s="34">
        <f t="shared" si="89"/>
        <v>127760</v>
      </c>
      <c r="Y146" s="34">
        <f t="shared" si="90"/>
        <v>103760</v>
      </c>
      <c r="Z146" s="34">
        <f t="shared" si="91"/>
        <v>97520</v>
      </c>
      <c r="AA146" s="34">
        <f t="shared" si="92"/>
        <v>85940</v>
      </c>
      <c r="AB146" s="34">
        <f t="shared" si="93"/>
        <v>99320</v>
      </c>
      <c r="AC146" s="34">
        <f t="shared" si="94"/>
        <v>105730</v>
      </c>
      <c r="AD146" s="34">
        <f t="shared" si="95"/>
        <v>84140</v>
      </c>
      <c r="AE146" s="34">
        <f t="shared" si="96"/>
        <v>95000</v>
      </c>
      <c r="AG146" s="33" cm="1">
        <f t="array" ref="AG146">IF($C146,IFERROR(_xlfn.IFS(IF($C146,RANK(V145,$V145:$AE145),0)=1,50%,OR(IF($C146,RANK(V145,$V145:$AE145),0)=2,IF($C146,RANK(V145,$V145:$AE145),0)=3),25%),0),AG145)</f>
        <v>0.25</v>
      </c>
      <c r="AH146" s="33" cm="1">
        <f t="array" ref="AH146">IF($C146,IFERROR(_xlfn.IFS(IF($C146,RANK(W145,$V145:$AE145),0)=1,50%,OR(IF($C146,RANK(W145,$V145:$AE145),0)=2,IF($C146,RANK(W145,$V145:$AE145),0)=3),25%),0),AH145)</f>
        <v>0</v>
      </c>
      <c r="AI146" s="33" cm="1">
        <f t="array" ref="AI146">IF($C146,IFERROR(_xlfn.IFS(IF($C146,RANK(X145,$V145:$AE145),0)=1,50%,OR(IF($C146,RANK(X145,$V145:$AE145),0)=2,IF($C146,RANK(X145,$V145:$AE145),0)=3),25%),0),AI145)</f>
        <v>0.5</v>
      </c>
      <c r="AJ146" s="33" cm="1">
        <f t="array" ref="AJ146">IF($C146,IFERROR(_xlfn.IFS(IF($C146,RANK(Y145,$V145:$AE145),0)=1,50%,OR(IF($C146,RANK(Y145,$V145:$AE145),0)=2,IF($C146,RANK(Y145,$V145:$AE145),0)=3),25%),0),AJ145)</f>
        <v>0</v>
      </c>
      <c r="AK146" s="33" cm="1">
        <f t="array" ref="AK146">IF($C146,IFERROR(_xlfn.IFS(IF($C146,RANK(Z145,$V145:$AE145),0)=1,50%,OR(IF($C146,RANK(Z145,$V145:$AE145),0)=2,IF($C146,RANK(Z145,$V145:$AE145),0)=3),25%),0),AK145)</f>
        <v>0</v>
      </c>
      <c r="AL146" s="33" cm="1">
        <f t="array" ref="AL146">IF($C146,IFERROR(_xlfn.IFS(IF($C146,RANK(AA145,$V145:$AE145),0)=1,50%,OR(IF($C146,RANK(AA145,$V145:$AE145),0)=2,IF($C146,RANK(AA145,$V145:$AE145),0)=3),25%),0),AL145)</f>
        <v>0</v>
      </c>
      <c r="AM146" s="33" cm="1">
        <f t="array" ref="AM146">IF($C146,IFERROR(_xlfn.IFS(IF($C146,RANK(AB145,$V145:$AE145),0)=1,50%,OR(IF($C146,RANK(AB145,$V145:$AE145),0)=2,IF($C146,RANK(AB145,$V145:$AE145),0)=3),25%),0),AM145)</f>
        <v>0</v>
      </c>
      <c r="AN146" s="33" cm="1">
        <f t="array" ref="AN146">IF($C146,IFERROR(_xlfn.IFS(IF($C146,RANK(AC145,$V145:$AE145),0)=1,50%,OR(IF($C146,RANK(AC145,$V145:$AE145),0)=2,IF($C146,RANK(AC145,$V145:$AE145),0)=3),25%),0),AN145)</f>
        <v>0.25</v>
      </c>
      <c r="AO146" s="33" cm="1">
        <f t="array" ref="AO146">IF($C146,IFERROR(_xlfn.IFS(IF($C146,RANK(AD145,$V145:$AE145),0)=1,50%,OR(IF($C146,RANK(AD145,$V145:$AE145),0)=2,IF($C146,RANK(AD145,$V145:$AE145),0)=3),25%),0),AO145)</f>
        <v>0</v>
      </c>
      <c r="AP146" s="33" cm="1">
        <f t="array" ref="AP146">IF($C146,IFERROR(_xlfn.IFS(IF($C146,RANK(AE145,$V145:$AE145),0)=1,50%,OR(IF($C146,RANK(AE145,$V145:$AE145),0)=2,IF($C146,RANK(AE145,$V145:$AE145),0)=3),25%),0),AP145)</f>
        <v>0</v>
      </c>
      <c r="AR146" s="33">
        <f t="shared" si="86"/>
        <v>0.25</v>
      </c>
      <c r="AS146" s="33">
        <f t="shared" si="77"/>
        <v>0</v>
      </c>
      <c r="AT146" s="33">
        <f t="shared" si="78"/>
        <v>0.5</v>
      </c>
      <c r="AU146" s="33">
        <f t="shared" si="79"/>
        <v>0</v>
      </c>
      <c r="AV146" s="33">
        <f t="shared" si="80"/>
        <v>0</v>
      </c>
      <c r="AW146" s="33">
        <f t="shared" si="81"/>
        <v>0</v>
      </c>
      <c r="AX146" s="33">
        <f t="shared" si="82"/>
        <v>0</v>
      </c>
      <c r="AY146" s="33">
        <f t="shared" si="83"/>
        <v>0.25</v>
      </c>
      <c r="AZ146" s="33">
        <f t="shared" si="84"/>
        <v>0</v>
      </c>
      <c r="BA146" s="33">
        <f t="shared" si="85"/>
        <v>0</v>
      </c>
      <c r="BC146" s="35">
        <f t="shared" si="110"/>
        <v>9.2408044935676781E-3</v>
      </c>
      <c r="BD146" s="35">
        <f t="shared" si="100"/>
        <v>2.0054133858267598E-2</v>
      </c>
      <c r="BE146" s="35">
        <f t="shared" si="101"/>
        <v>1.5984095427435507E-2</v>
      </c>
      <c r="BF146" s="35">
        <f t="shared" si="102"/>
        <v>9.2403462698180672E-3</v>
      </c>
      <c r="BG146" s="35">
        <f t="shared" si="103"/>
        <v>-3.3725089422584897E-3</v>
      </c>
      <c r="BH146" s="35">
        <f t="shared" si="104"/>
        <v>-8.8801752969668302E-3</v>
      </c>
      <c r="BI146" s="35">
        <f t="shared" si="105"/>
        <v>3.0296909715208376E-3</v>
      </c>
      <c r="BJ146" s="35">
        <f t="shared" si="106"/>
        <v>6.9523809523810431E-3</v>
      </c>
      <c r="BK146" s="35">
        <f t="shared" si="107"/>
        <v>-6.6115702479339067E-3</v>
      </c>
      <c r="BL146" s="35">
        <f t="shared" si="108"/>
        <v>-2.624671916010457E-3</v>
      </c>
      <c r="BM146" s="36"/>
      <c r="BN146" s="33"/>
      <c r="BO146" s="37"/>
    </row>
    <row r="147" spans="1:67" x14ac:dyDescent="0.25">
      <c r="A147" s="2">
        <f t="shared" si="99"/>
        <v>44029</v>
      </c>
      <c r="B147" s="2" t="b">
        <f t="shared" si="97"/>
        <v>0</v>
      </c>
      <c r="C147" s="2" t="b">
        <f t="shared" si="98"/>
        <v>0</v>
      </c>
      <c r="D147">
        <f>VLOOKUP($A147,index_level_solactive!$A:$B,2,0)</f>
        <v>95.7</v>
      </c>
      <c r="E147" s="31">
        <f t="shared" si="111"/>
        <v>7.89889415481837E-3</v>
      </c>
      <c r="F147" s="56">
        <f t="shared" si="112"/>
        <v>-1.9097367351728067E-5</v>
      </c>
      <c r="G147" s="32">
        <f t="shared" si="113"/>
        <v>0.30696793049060034</v>
      </c>
      <c r="H147" s="33">
        <f t="shared" si="114"/>
        <v>95.393032069509403</v>
      </c>
      <c r="I147" s="31">
        <f t="shared" si="109"/>
        <v>7.9179915221702091E-3</v>
      </c>
      <c r="K147">
        <f>IFERROR(INDEX(data_sources!$A:$K,MATCH($A147,data_sources!$A:$A,0),MATCH(K$2,data_sources!$A$1:$K$1,0)),K146)</f>
        <v>111.56</v>
      </c>
      <c r="L147">
        <f>IFERROR(INDEX(data_sources!$A:$K,MATCH($A147,data_sources!$A:$A,0),MATCH(L$2,data_sources!$A$1:$K$1,0)),L146)</f>
        <v>83.51</v>
      </c>
      <c r="M147">
        <f>IFERROR(INDEX(data_sources!$A:$K,MATCH($A147,data_sources!$A:$A,0),MATCH(M$2,data_sources!$A$1:$K$1,0)),M146)</f>
        <v>129.77000000000001</v>
      </c>
      <c r="N147">
        <f>IFERROR(INDEX(data_sources!$A:$K,MATCH($A147,data_sources!$A:$A,0),MATCH(N$2,data_sources!$A$1:$K$1,0)),N146)</f>
        <v>103.5</v>
      </c>
      <c r="O147">
        <f>IFERROR(INDEX(data_sources!$A:$K,MATCH($A147,data_sources!$A:$A,0),MATCH(O$2,data_sources!$A$1:$K$1,0)),O146)</f>
        <v>98.29</v>
      </c>
      <c r="P147">
        <f>IFERROR(INDEX(data_sources!$A:$K,MATCH($A147,data_sources!$A:$A,0),MATCH(P$2,data_sources!$A$1:$K$1,0)),P146)</f>
        <v>84.73</v>
      </c>
      <c r="Q147">
        <f>IFERROR(INDEX(data_sources!$A:$K,MATCH($A147,data_sources!$A:$A,0),MATCH(Q$2,data_sources!$A$1:$K$1,0)),Q146)</f>
        <v>100.04</v>
      </c>
      <c r="R147">
        <f>IFERROR(INDEX(data_sources!$A:$K,MATCH($A147,data_sources!$A:$A,0),MATCH(R$2,data_sources!$A$1:$K$1,0)),R146)</f>
        <v>105.6</v>
      </c>
      <c r="S147">
        <f>IFERROR(INDEX(data_sources!$A:$K,MATCH($A147,data_sources!$A:$A,0),MATCH(S$2,data_sources!$A$1:$K$1,0)),S146)</f>
        <v>85.1</v>
      </c>
      <c r="T147">
        <f>IFERROR(INDEX(data_sources!$A:$K,MATCH($A147,data_sources!$A:$A,0),MATCH(T$2,data_sources!$A$1:$K$1,0)),T146)</f>
        <v>94.17</v>
      </c>
      <c r="V147" s="34">
        <f t="shared" si="87"/>
        <v>111560</v>
      </c>
      <c r="W147" s="34">
        <f t="shared" si="88"/>
        <v>83510</v>
      </c>
      <c r="X147" s="34">
        <f t="shared" si="89"/>
        <v>129770.00000000001</v>
      </c>
      <c r="Y147" s="34">
        <f t="shared" si="90"/>
        <v>103500</v>
      </c>
      <c r="Z147" s="34">
        <f t="shared" si="91"/>
        <v>98290</v>
      </c>
      <c r="AA147" s="34">
        <f t="shared" si="92"/>
        <v>84730</v>
      </c>
      <c r="AB147" s="34">
        <f t="shared" si="93"/>
        <v>100040</v>
      </c>
      <c r="AC147" s="34">
        <f t="shared" si="94"/>
        <v>105600</v>
      </c>
      <c r="AD147" s="34">
        <f t="shared" si="95"/>
        <v>85100</v>
      </c>
      <c r="AE147" s="34">
        <f t="shared" si="96"/>
        <v>94170</v>
      </c>
      <c r="AG147" s="33" cm="1">
        <f t="array" ref="AG147">IF($C147,IFERROR(_xlfn.IFS(IF($C147,RANK(V146,$V146:$AE146),0)=1,50%,OR(IF($C147,RANK(V146,$V146:$AE146),0)=2,IF($C147,RANK(V146,$V146:$AE146),0)=3),25%),0),AG146)</f>
        <v>0.25</v>
      </c>
      <c r="AH147" s="33" cm="1">
        <f t="array" ref="AH147">IF($C147,IFERROR(_xlfn.IFS(IF($C147,RANK(W146,$V146:$AE146),0)=1,50%,OR(IF($C147,RANK(W146,$V146:$AE146),0)=2,IF($C147,RANK(W146,$V146:$AE146),0)=3),25%),0),AH146)</f>
        <v>0</v>
      </c>
      <c r="AI147" s="33" cm="1">
        <f t="array" ref="AI147">IF($C147,IFERROR(_xlfn.IFS(IF($C147,RANK(X146,$V146:$AE146),0)=1,50%,OR(IF($C147,RANK(X146,$V146:$AE146),0)=2,IF($C147,RANK(X146,$V146:$AE146),0)=3),25%),0),AI146)</f>
        <v>0.5</v>
      </c>
      <c r="AJ147" s="33" cm="1">
        <f t="array" ref="AJ147">IF($C147,IFERROR(_xlfn.IFS(IF($C147,RANK(Y146,$V146:$AE146),0)=1,50%,OR(IF($C147,RANK(Y146,$V146:$AE146),0)=2,IF($C147,RANK(Y146,$V146:$AE146),0)=3),25%),0),AJ146)</f>
        <v>0</v>
      </c>
      <c r="AK147" s="33" cm="1">
        <f t="array" ref="AK147">IF($C147,IFERROR(_xlfn.IFS(IF($C147,RANK(Z146,$V146:$AE146),0)=1,50%,OR(IF($C147,RANK(Z146,$V146:$AE146),0)=2,IF($C147,RANK(Z146,$V146:$AE146),0)=3),25%),0),AK146)</f>
        <v>0</v>
      </c>
      <c r="AL147" s="33" cm="1">
        <f t="array" ref="AL147">IF($C147,IFERROR(_xlfn.IFS(IF($C147,RANK(AA146,$V146:$AE146),0)=1,50%,OR(IF($C147,RANK(AA146,$V146:$AE146),0)=2,IF($C147,RANK(AA146,$V146:$AE146),0)=3),25%),0),AL146)</f>
        <v>0</v>
      </c>
      <c r="AM147" s="33" cm="1">
        <f t="array" ref="AM147">IF($C147,IFERROR(_xlfn.IFS(IF($C147,RANK(AB146,$V146:$AE146),0)=1,50%,OR(IF($C147,RANK(AB146,$V146:$AE146),0)=2,IF($C147,RANK(AB146,$V146:$AE146),0)=3),25%),0),AM146)</f>
        <v>0</v>
      </c>
      <c r="AN147" s="33" cm="1">
        <f t="array" ref="AN147">IF($C147,IFERROR(_xlfn.IFS(IF($C147,RANK(AC146,$V146:$AE146),0)=1,50%,OR(IF($C147,RANK(AC146,$V146:$AE146),0)=2,IF($C147,RANK(AC146,$V146:$AE146),0)=3),25%),0),AN146)</f>
        <v>0.25</v>
      </c>
      <c r="AO147" s="33" cm="1">
        <f t="array" ref="AO147">IF($C147,IFERROR(_xlfn.IFS(IF($C147,RANK(AD146,$V146:$AE146),0)=1,50%,OR(IF($C147,RANK(AD146,$V146:$AE146),0)=2,IF($C147,RANK(AD146,$V146:$AE146),0)=3),25%),0),AO146)</f>
        <v>0</v>
      </c>
      <c r="AP147" s="33" cm="1">
        <f t="array" ref="AP147">IF($C147,IFERROR(_xlfn.IFS(IF($C147,RANK(AE146,$V146:$AE146),0)=1,50%,OR(IF($C147,RANK(AE146,$V146:$AE146),0)=2,IF($C147,RANK(AE146,$V146:$AE146),0)=3),25%),0),AP146)</f>
        <v>0</v>
      </c>
      <c r="AR147" s="33">
        <f t="shared" si="86"/>
        <v>0.25</v>
      </c>
      <c r="AS147" s="33">
        <f t="shared" si="77"/>
        <v>0</v>
      </c>
      <c r="AT147" s="33">
        <f t="shared" si="78"/>
        <v>0.5</v>
      </c>
      <c r="AU147" s="33">
        <f t="shared" si="79"/>
        <v>0</v>
      </c>
      <c r="AV147" s="33">
        <f t="shared" si="80"/>
        <v>0</v>
      </c>
      <c r="AW147" s="33">
        <f t="shared" si="81"/>
        <v>0</v>
      </c>
      <c r="AX147" s="33">
        <f t="shared" si="82"/>
        <v>0</v>
      </c>
      <c r="AY147" s="33">
        <f t="shared" si="83"/>
        <v>0.25</v>
      </c>
      <c r="AZ147" s="33">
        <f t="shared" si="84"/>
        <v>0</v>
      </c>
      <c r="BA147" s="33">
        <f t="shared" si="85"/>
        <v>0</v>
      </c>
      <c r="BC147" s="35">
        <f t="shared" si="110"/>
        <v>1.4362657091562259E-3</v>
      </c>
      <c r="BD147" s="35">
        <f t="shared" si="100"/>
        <v>7.2367627547944569E-3</v>
      </c>
      <c r="BE147" s="35">
        <f t="shared" si="101"/>
        <v>1.5732623669380219E-2</v>
      </c>
      <c r="BF147" s="35">
        <f t="shared" si="102"/>
        <v>-2.5057825751735319E-3</v>
      </c>
      <c r="BG147" s="35">
        <f t="shared" si="103"/>
        <v>7.8958162428219847E-3</v>
      </c>
      <c r="BH147" s="35">
        <f t="shared" si="104"/>
        <v>-1.4079590411915199E-2</v>
      </c>
      <c r="BI147" s="35">
        <f t="shared" si="105"/>
        <v>7.2492952074105776E-3</v>
      </c>
      <c r="BJ147" s="35">
        <f t="shared" si="106"/>
        <v>-1.2295469592358277E-3</v>
      </c>
      <c r="BK147" s="35">
        <f t="shared" si="107"/>
        <v>1.1409555502733371E-2</v>
      </c>
      <c r="BL147" s="35">
        <f t="shared" si="108"/>
        <v>-8.736842105263154E-3</v>
      </c>
      <c r="BM147" s="36"/>
      <c r="BN147" s="33"/>
      <c r="BO147" s="37"/>
    </row>
    <row r="148" spans="1:67" x14ac:dyDescent="0.25">
      <c r="A148" s="2">
        <f t="shared" si="99"/>
        <v>44032</v>
      </c>
      <c r="B148" s="2" t="b">
        <f t="shared" si="97"/>
        <v>0</v>
      </c>
      <c r="C148" s="2" t="b">
        <f t="shared" si="98"/>
        <v>0</v>
      </c>
      <c r="D148">
        <f>VLOOKUP($A148,index_level_solactive!$A:$B,2,0)</f>
        <v>96.18</v>
      </c>
      <c r="E148" s="31">
        <f t="shared" si="111"/>
        <v>5.0156739811912932E-3</v>
      </c>
      <c r="F148" s="56">
        <f t="shared" si="112"/>
        <v>-4.8557411680416607E-6</v>
      </c>
      <c r="G148" s="32">
        <f t="shared" si="113"/>
        <v>0.30804437767964998</v>
      </c>
      <c r="H148" s="33">
        <f t="shared" si="114"/>
        <v>95.871955622320357</v>
      </c>
      <c r="I148" s="31">
        <f t="shared" si="109"/>
        <v>5.0205297223593903E-3</v>
      </c>
      <c r="K148">
        <f>IFERROR(INDEX(data_sources!$A:$K,MATCH($A148,data_sources!$A:$A,0),MATCH(K$2,data_sources!$A$1:$K$1,0)),K147)</f>
        <v>112.27</v>
      </c>
      <c r="L148">
        <f>IFERROR(INDEX(data_sources!$A:$K,MATCH($A148,data_sources!$A:$A,0),MATCH(L$2,data_sources!$A$1:$K$1,0)),L147)</f>
        <v>84.58</v>
      </c>
      <c r="M148">
        <f>IFERROR(INDEX(data_sources!$A:$K,MATCH($A148,data_sources!$A:$A,0),MATCH(M$2,data_sources!$A$1:$K$1,0)),M147)</f>
        <v>129.21</v>
      </c>
      <c r="N148">
        <f>IFERROR(INDEX(data_sources!$A:$K,MATCH($A148,data_sources!$A:$A,0),MATCH(N$2,data_sources!$A$1:$K$1,0)),N147)</f>
        <v>103.87</v>
      </c>
      <c r="O148">
        <f>IFERROR(INDEX(data_sources!$A:$K,MATCH($A148,data_sources!$A:$A,0),MATCH(O$2,data_sources!$A$1:$K$1,0)),O147)</f>
        <v>97.05</v>
      </c>
      <c r="P148">
        <f>IFERROR(INDEX(data_sources!$A:$K,MATCH($A148,data_sources!$A:$A,0),MATCH(P$2,data_sources!$A$1:$K$1,0)),P147)</f>
        <v>85.21</v>
      </c>
      <c r="Q148">
        <f>IFERROR(INDEX(data_sources!$A:$K,MATCH($A148,data_sources!$A:$A,0),MATCH(Q$2,data_sources!$A$1:$K$1,0)),Q147)</f>
        <v>101.75</v>
      </c>
      <c r="R148">
        <f>IFERROR(INDEX(data_sources!$A:$K,MATCH($A148,data_sources!$A:$A,0),MATCH(R$2,data_sources!$A$1:$K$1,0)),R147)</f>
        <v>107.96</v>
      </c>
      <c r="S148">
        <f>IFERROR(INDEX(data_sources!$A:$K,MATCH($A148,data_sources!$A:$A,0),MATCH(S$2,data_sources!$A$1:$K$1,0)),S147)</f>
        <v>83.52</v>
      </c>
      <c r="T148">
        <f>IFERROR(INDEX(data_sources!$A:$K,MATCH($A148,data_sources!$A:$A,0),MATCH(T$2,data_sources!$A$1:$K$1,0)),T147)</f>
        <v>92.38</v>
      </c>
      <c r="V148" s="34">
        <f t="shared" si="87"/>
        <v>112270</v>
      </c>
      <c r="W148" s="34">
        <f t="shared" si="88"/>
        <v>84580</v>
      </c>
      <c r="X148" s="34">
        <f t="shared" si="89"/>
        <v>129210.00000000001</v>
      </c>
      <c r="Y148" s="34">
        <f t="shared" si="90"/>
        <v>103870</v>
      </c>
      <c r="Z148" s="34">
        <f t="shared" si="91"/>
        <v>97050</v>
      </c>
      <c r="AA148" s="34">
        <f t="shared" si="92"/>
        <v>85210</v>
      </c>
      <c r="AB148" s="34">
        <f t="shared" si="93"/>
        <v>101750</v>
      </c>
      <c r="AC148" s="34">
        <f t="shared" si="94"/>
        <v>107960</v>
      </c>
      <c r="AD148" s="34">
        <f t="shared" si="95"/>
        <v>83520</v>
      </c>
      <c r="AE148" s="34">
        <f t="shared" si="96"/>
        <v>92380</v>
      </c>
      <c r="AG148" s="33" cm="1">
        <f t="array" ref="AG148">IF($C148,IFERROR(_xlfn.IFS(IF($C148,RANK(V147,$V147:$AE147),0)=1,50%,OR(IF($C148,RANK(V147,$V147:$AE147),0)=2,IF($C148,RANK(V147,$V147:$AE147),0)=3),25%),0),AG147)</f>
        <v>0.25</v>
      </c>
      <c r="AH148" s="33" cm="1">
        <f t="array" ref="AH148">IF($C148,IFERROR(_xlfn.IFS(IF($C148,RANK(W147,$V147:$AE147),0)=1,50%,OR(IF($C148,RANK(W147,$V147:$AE147),0)=2,IF($C148,RANK(W147,$V147:$AE147),0)=3),25%),0),AH147)</f>
        <v>0</v>
      </c>
      <c r="AI148" s="33" cm="1">
        <f t="array" ref="AI148">IF($C148,IFERROR(_xlfn.IFS(IF($C148,RANK(X147,$V147:$AE147),0)=1,50%,OR(IF($C148,RANK(X147,$V147:$AE147),0)=2,IF($C148,RANK(X147,$V147:$AE147),0)=3),25%),0),AI147)</f>
        <v>0.5</v>
      </c>
      <c r="AJ148" s="33" cm="1">
        <f t="array" ref="AJ148">IF($C148,IFERROR(_xlfn.IFS(IF($C148,RANK(Y147,$V147:$AE147),0)=1,50%,OR(IF($C148,RANK(Y147,$V147:$AE147),0)=2,IF($C148,RANK(Y147,$V147:$AE147),0)=3),25%),0),AJ147)</f>
        <v>0</v>
      </c>
      <c r="AK148" s="33" cm="1">
        <f t="array" ref="AK148">IF($C148,IFERROR(_xlfn.IFS(IF($C148,RANK(Z147,$V147:$AE147),0)=1,50%,OR(IF($C148,RANK(Z147,$V147:$AE147),0)=2,IF($C148,RANK(Z147,$V147:$AE147),0)=3),25%),0),AK147)</f>
        <v>0</v>
      </c>
      <c r="AL148" s="33" cm="1">
        <f t="array" ref="AL148">IF($C148,IFERROR(_xlfn.IFS(IF($C148,RANK(AA147,$V147:$AE147),0)=1,50%,OR(IF($C148,RANK(AA147,$V147:$AE147),0)=2,IF($C148,RANK(AA147,$V147:$AE147),0)=3),25%),0),AL147)</f>
        <v>0</v>
      </c>
      <c r="AM148" s="33" cm="1">
        <f t="array" ref="AM148">IF($C148,IFERROR(_xlfn.IFS(IF($C148,RANK(AB147,$V147:$AE147),0)=1,50%,OR(IF($C148,RANK(AB147,$V147:$AE147),0)=2,IF($C148,RANK(AB147,$V147:$AE147),0)=3),25%),0),AM147)</f>
        <v>0</v>
      </c>
      <c r="AN148" s="33" cm="1">
        <f t="array" ref="AN148">IF($C148,IFERROR(_xlfn.IFS(IF($C148,RANK(AC147,$V147:$AE147),0)=1,50%,OR(IF($C148,RANK(AC147,$V147:$AE147),0)=2,IF($C148,RANK(AC147,$V147:$AE147),0)=3),25%),0),AN147)</f>
        <v>0.25</v>
      </c>
      <c r="AO148" s="33" cm="1">
        <f t="array" ref="AO148">IF($C148,IFERROR(_xlfn.IFS(IF($C148,RANK(AD147,$V147:$AE147),0)=1,50%,OR(IF($C148,RANK(AD147,$V147:$AE147),0)=2,IF($C148,RANK(AD147,$V147:$AE147),0)=3),25%),0),AO147)</f>
        <v>0</v>
      </c>
      <c r="AP148" s="33" cm="1">
        <f t="array" ref="AP148">IF($C148,IFERROR(_xlfn.IFS(IF($C148,RANK(AE147,$V147:$AE147),0)=1,50%,OR(IF($C148,RANK(AE147,$V147:$AE147),0)=2,IF($C148,RANK(AE147,$V147:$AE147),0)=3),25%),0),AP147)</f>
        <v>0</v>
      </c>
      <c r="AR148" s="33">
        <f t="shared" si="86"/>
        <v>0.25</v>
      </c>
      <c r="AS148" s="33">
        <f t="shared" si="77"/>
        <v>0</v>
      </c>
      <c r="AT148" s="33">
        <f t="shared" si="78"/>
        <v>0.5</v>
      </c>
      <c r="AU148" s="33">
        <f t="shared" si="79"/>
        <v>0</v>
      </c>
      <c r="AV148" s="33">
        <f t="shared" si="80"/>
        <v>0</v>
      </c>
      <c r="AW148" s="33">
        <f t="shared" si="81"/>
        <v>0</v>
      </c>
      <c r="AX148" s="33">
        <f t="shared" si="82"/>
        <v>0</v>
      </c>
      <c r="AY148" s="33">
        <f t="shared" si="83"/>
        <v>0.25</v>
      </c>
      <c r="AZ148" s="33">
        <f t="shared" si="84"/>
        <v>0</v>
      </c>
      <c r="BA148" s="33">
        <f t="shared" si="85"/>
        <v>0</v>
      </c>
      <c r="BC148" s="35">
        <f t="shared" si="110"/>
        <v>6.3642882753673913E-3</v>
      </c>
      <c r="BD148" s="35">
        <f t="shared" si="100"/>
        <v>1.2812836786013637E-2</v>
      </c>
      <c r="BE148" s="35">
        <f t="shared" si="101"/>
        <v>-4.3153271172073904E-3</v>
      </c>
      <c r="BF148" s="35">
        <f t="shared" si="102"/>
        <v>3.5748792270531293E-3</v>
      </c>
      <c r="BG148" s="35">
        <f t="shared" si="103"/>
        <v>-1.2615728965306827E-2</v>
      </c>
      <c r="BH148" s="35">
        <f t="shared" si="104"/>
        <v>5.665053699988043E-3</v>
      </c>
      <c r="BI148" s="35">
        <f t="shared" si="105"/>
        <v>1.709316273490602E-2</v>
      </c>
      <c r="BJ148" s="35">
        <f t="shared" si="106"/>
        <v>2.2348484848484951E-2</v>
      </c>
      <c r="BK148" s="35">
        <f t="shared" si="107"/>
        <v>-1.8566392479435923E-2</v>
      </c>
      <c r="BL148" s="35">
        <f t="shared" si="108"/>
        <v>-1.9008176701709734E-2</v>
      </c>
      <c r="BM148" s="36"/>
      <c r="BN148" s="33"/>
      <c r="BO148" s="37"/>
    </row>
    <row r="149" spans="1:67" x14ac:dyDescent="0.25">
      <c r="A149" s="2">
        <f t="shared" si="99"/>
        <v>44033</v>
      </c>
      <c r="B149" s="2" t="b">
        <f t="shared" si="97"/>
        <v>0</v>
      </c>
      <c r="C149" s="2" t="b">
        <f t="shared" si="98"/>
        <v>0</v>
      </c>
      <c r="D149">
        <f>VLOOKUP($A149,index_level_solactive!$A:$B,2,0)</f>
        <v>95.85</v>
      </c>
      <c r="E149" s="31">
        <f t="shared" si="111"/>
        <v>-3.4310667498441694E-3</v>
      </c>
      <c r="F149" s="56">
        <f t="shared" si="112"/>
        <v>-1.5923840252107802E-4</v>
      </c>
      <c r="G149" s="32">
        <f t="shared" si="113"/>
        <v>0.29172095979804169</v>
      </c>
      <c r="H149" s="33">
        <f t="shared" si="114"/>
        <v>95.558279040201953</v>
      </c>
      <c r="I149" s="31">
        <f t="shared" si="109"/>
        <v>-3.2718283473229248E-3</v>
      </c>
      <c r="K149">
        <f>IFERROR(INDEX(data_sources!$A:$K,MATCH($A149,data_sources!$A:$A,0),MATCH(K$2,data_sources!$A$1:$K$1,0)),K148)</f>
        <v>114.24</v>
      </c>
      <c r="L149">
        <f>IFERROR(INDEX(data_sources!$A:$K,MATCH($A149,data_sources!$A:$A,0),MATCH(L$2,data_sources!$A$1:$K$1,0)),L148)</f>
        <v>85.04</v>
      </c>
      <c r="M149">
        <f>IFERROR(INDEX(data_sources!$A:$K,MATCH($A149,data_sources!$A:$A,0),MATCH(M$2,data_sources!$A$1:$K$1,0)),M148)</f>
        <v>127.56</v>
      </c>
      <c r="N149">
        <f>IFERROR(INDEX(data_sources!$A:$K,MATCH($A149,data_sources!$A:$A,0),MATCH(N$2,data_sources!$A$1:$K$1,0)),N148)</f>
        <v>104.99</v>
      </c>
      <c r="O149">
        <f>IFERROR(INDEX(data_sources!$A:$K,MATCH($A149,data_sources!$A:$A,0),MATCH(O$2,data_sources!$A$1:$K$1,0)),O148)</f>
        <v>97.27</v>
      </c>
      <c r="P149">
        <f>IFERROR(INDEX(data_sources!$A:$K,MATCH($A149,data_sources!$A:$A,0),MATCH(P$2,data_sources!$A$1:$K$1,0)),P148)</f>
        <v>85.12</v>
      </c>
      <c r="Q149">
        <f>IFERROR(INDEX(data_sources!$A:$K,MATCH($A149,data_sources!$A:$A,0),MATCH(Q$2,data_sources!$A$1:$K$1,0)),Q148)</f>
        <v>101.76</v>
      </c>
      <c r="R149">
        <f>IFERROR(INDEX(data_sources!$A:$K,MATCH($A149,data_sources!$A:$A,0),MATCH(R$2,data_sources!$A$1:$K$1,0)),R148)</f>
        <v>107.41</v>
      </c>
      <c r="S149">
        <f>IFERROR(INDEX(data_sources!$A:$K,MATCH($A149,data_sources!$A:$A,0),MATCH(S$2,data_sources!$A$1:$K$1,0)),S148)</f>
        <v>84.32</v>
      </c>
      <c r="T149">
        <f>IFERROR(INDEX(data_sources!$A:$K,MATCH($A149,data_sources!$A:$A,0),MATCH(T$2,data_sources!$A$1:$K$1,0)),T148)</f>
        <v>90.74</v>
      </c>
      <c r="V149" s="34">
        <f t="shared" si="87"/>
        <v>114240</v>
      </c>
      <c r="W149" s="34">
        <f t="shared" si="88"/>
        <v>85040</v>
      </c>
      <c r="X149" s="34">
        <f t="shared" si="89"/>
        <v>127560</v>
      </c>
      <c r="Y149" s="34">
        <f t="shared" si="90"/>
        <v>104990</v>
      </c>
      <c r="Z149" s="34">
        <f t="shared" si="91"/>
        <v>97270</v>
      </c>
      <c r="AA149" s="34">
        <f t="shared" si="92"/>
        <v>85120</v>
      </c>
      <c r="AB149" s="34">
        <f t="shared" si="93"/>
        <v>101760</v>
      </c>
      <c r="AC149" s="34">
        <f t="shared" si="94"/>
        <v>107410</v>
      </c>
      <c r="AD149" s="34">
        <f t="shared" si="95"/>
        <v>84320</v>
      </c>
      <c r="AE149" s="34">
        <f t="shared" si="96"/>
        <v>90740</v>
      </c>
      <c r="AG149" s="33" cm="1">
        <f t="array" ref="AG149">IF($C149,IFERROR(_xlfn.IFS(IF($C149,RANK(V148,$V148:$AE148),0)=1,50%,OR(IF($C149,RANK(V148,$V148:$AE148),0)=2,IF($C149,RANK(V148,$V148:$AE148),0)=3),25%),0),AG148)</f>
        <v>0.25</v>
      </c>
      <c r="AH149" s="33" cm="1">
        <f t="array" ref="AH149">IF($C149,IFERROR(_xlfn.IFS(IF($C149,RANK(W148,$V148:$AE148),0)=1,50%,OR(IF($C149,RANK(W148,$V148:$AE148),0)=2,IF($C149,RANK(W148,$V148:$AE148),0)=3),25%),0),AH148)</f>
        <v>0</v>
      </c>
      <c r="AI149" s="33" cm="1">
        <f t="array" ref="AI149">IF($C149,IFERROR(_xlfn.IFS(IF($C149,RANK(X148,$V148:$AE148),0)=1,50%,OR(IF($C149,RANK(X148,$V148:$AE148),0)=2,IF($C149,RANK(X148,$V148:$AE148),0)=3),25%),0),AI148)</f>
        <v>0.5</v>
      </c>
      <c r="AJ149" s="33" cm="1">
        <f t="array" ref="AJ149">IF($C149,IFERROR(_xlfn.IFS(IF($C149,RANK(Y148,$V148:$AE148),0)=1,50%,OR(IF($C149,RANK(Y148,$V148:$AE148),0)=2,IF($C149,RANK(Y148,$V148:$AE148),0)=3),25%),0),AJ148)</f>
        <v>0</v>
      </c>
      <c r="AK149" s="33" cm="1">
        <f t="array" ref="AK149">IF($C149,IFERROR(_xlfn.IFS(IF($C149,RANK(Z148,$V148:$AE148),0)=1,50%,OR(IF($C149,RANK(Z148,$V148:$AE148),0)=2,IF($C149,RANK(Z148,$V148:$AE148),0)=3),25%),0),AK148)</f>
        <v>0</v>
      </c>
      <c r="AL149" s="33" cm="1">
        <f t="array" ref="AL149">IF($C149,IFERROR(_xlfn.IFS(IF($C149,RANK(AA148,$V148:$AE148),0)=1,50%,OR(IF($C149,RANK(AA148,$V148:$AE148),0)=2,IF($C149,RANK(AA148,$V148:$AE148),0)=3),25%),0),AL148)</f>
        <v>0</v>
      </c>
      <c r="AM149" s="33" cm="1">
        <f t="array" ref="AM149">IF($C149,IFERROR(_xlfn.IFS(IF($C149,RANK(AB148,$V148:$AE148),0)=1,50%,OR(IF($C149,RANK(AB148,$V148:$AE148),0)=2,IF($C149,RANK(AB148,$V148:$AE148),0)=3),25%),0),AM148)</f>
        <v>0</v>
      </c>
      <c r="AN149" s="33" cm="1">
        <f t="array" ref="AN149">IF($C149,IFERROR(_xlfn.IFS(IF($C149,RANK(AC148,$V148:$AE148),0)=1,50%,OR(IF($C149,RANK(AC148,$V148:$AE148),0)=2,IF($C149,RANK(AC148,$V148:$AE148),0)=3),25%),0),AN148)</f>
        <v>0.25</v>
      </c>
      <c r="AO149" s="33" cm="1">
        <f t="array" ref="AO149">IF($C149,IFERROR(_xlfn.IFS(IF($C149,RANK(AD148,$V148:$AE148),0)=1,50%,OR(IF($C149,RANK(AD148,$V148:$AE148),0)=2,IF($C149,RANK(AD148,$V148:$AE148),0)=3),25%),0),AO148)</f>
        <v>0</v>
      </c>
      <c r="AP149" s="33" cm="1">
        <f t="array" ref="AP149">IF($C149,IFERROR(_xlfn.IFS(IF($C149,RANK(AE148,$V148:$AE148),0)=1,50%,OR(IF($C149,RANK(AE148,$V148:$AE148),0)=2,IF($C149,RANK(AE148,$V148:$AE148),0)=3),25%),0),AP148)</f>
        <v>0</v>
      </c>
      <c r="AR149" s="33">
        <f t="shared" si="86"/>
        <v>0.25</v>
      </c>
      <c r="AS149" s="33">
        <f t="shared" si="77"/>
        <v>0</v>
      </c>
      <c r="AT149" s="33">
        <f t="shared" si="78"/>
        <v>0.5</v>
      </c>
      <c r="AU149" s="33">
        <f t="shared" si="79"/>
        <v>0</v>
      </c>
      <c r="AV149" s="33">
        <f t="shared" si="80"/>
        <v>0</v>
      </c>
      <c r="AW149" s="33">
        <f t="shared" si="81"/>
        <v>0</v>
      </c>
      <c r="AX149" s="33">
        <f t="shared" si="82"/>
        <v>0</v>
      </c>
      <c r="AY149" s="33">
        <f t="shared" si="83"/>
        <v>0.25</v>
      </c>
      <c r="AZ149" s="33">
        <f t="shared" si="84"/>
        <v>0</v>
      </c>
      <c r="BA149" s="33">
        <f t="shared" si="85"/>
        <v>0</v>
      </c>
      <c r="BC149" s="35">
        <f t="shared" si="110"/>
        <v>1.7546984947002686E-2</v>
      </c>
      <c r="BD149" s="35">
        <f t="shared" si="100"/>
        <v>5.4386379758808445E-3</v>
      </c>
      <c r="BE149" s="35">
        <f t="shared" si="101"/>
        <v>-1.2769909449732997E-2</v>
      </c>
      <c r="BF149" s="35">
        <f t="shared" si="102"/>
        <v>1.0782709155675363E-2</v>
      </c>
      <c r="BG149" s="35">
        <f t="shared" si="103"/>
        <v>2.2668727460071203E-3</v>
      </c>
      <c r="BH149" s="35">
        <f t="shared" si="104"/>
        <v>-1.0562140593826097E-3</v>
      </c>
      <c r="BI149" s="35">
        <f t="shared" si="105"/>
        <v>9.8280098280056905E-5</v>
      </c>
      <c r="BJ149" s="35">
        <f t="shared" si="106"/>
        <v>-5.0944794368283919E-3</v>
      </c>
      <c r="BK149" s="35">
        <f t="shared" si="107"/>
        <v>9.5785440613025408E-3</v>
      </c>
      <c r="BL149" s="35">
        <f t="shared" si="108"/>
        <v>-1.7752760337735429E-2</v>
      </c>
      <c r="BM149" s="36"/>
      <c r="BN149" s="33"/>
      <c r="BO149" s="37"/>
    </row>
    <row r="150" spans="1:67" x14ac:dyDescent="0.25">
      <c r="A150" s="2">
        <f t="shared" si="99"/>
        <v>44034</v>
      </c>
      <c r="B150" s="2" t="b">
        <f t="shared" si="97"/>
        <v>0</v>
      </c>
      <c r="C150" s="2" t="b">
        <f t="shared" si="98"/>
        <v>0</v>
      </c>
      <c r="D150">
        <f>VLOOKUP($A150,index_level_solactive!$A:$B,2,0)</f>
        <v>95.76</v>
      </c>
      <c r="E150" s="31">
        <f t="shared" si="111"/>
        <v>-9.3896713615015948E-4</v>
      </c>
      <c r="F150" s="56">
        <f t="shared" si="112"/>
        <v>1.1757695004321889E-4</v>
      </c>
      <c r="G150" s="32">
        <f t="shared" si="113"/>
        <v>0.30268249440479167</v>
      </c>
      <c r="H150" s="33">
        <f t="shared" si="114"/>
        <v>95.457317505595213</v>
      </c>
      <c r="I150" s="31">
        <f t="shared" si="109"/>
        <v>-1.0565440861933506E-3</v>
      </c>
      <c r="K150">
        <f>IFERROR(INDEX(data_sources!$A:$K,MATCH($A150,data_sources!$A:$A,0),MATCH(K$2,data_sources!$A$1:$K$1,0)),K149)</f>
        <v>113.48</v>
      </c>
      <c r="L150">
        <f>IFERROR(INDEX(data_sources!$A:$K,MATCH($A150,data_sources!$A:$A,0),MATCH(L$2,data_sources!$A$1:$K$1,0)),L149)</f>
        <v>82.79</v>
      </c>
      <c r="M150">
        <f>IFERROR(INDEX(data_sources!$A:$K,MATCH($A150,data_sources!$A:$A,0),MATCH(M$2,data_sources!$A$1:$K$1,0)),M149)</f>
        <v>126.83</v>
      </c>
      <c r="N150">
        <f>IFERROR(INDEX(data_sources!$A:$K,MATCH($A150,data_sources!$A:$A,0),MATCH(N$2,data_sources!$A$1:$K$1,0)),N149)</f>
        <v>104.83</v>
      </c>
      <c r="O150">
        <f>IFERROR(INDEX(data_sources!$A:$K,MATCH($A150,data_sources!$A:$A,0),MATCH(O$2,data_sources!$A$1:$K$1,0)),O149)</f>
        <v>97.84</v>
      </c>
      <c r="P150">
        <f>IFERROR(INDEX(data_sources!$A:$K,MATCH($A150,data_sources!$A:$A,0),MATCH(P$2,data_sources!$A$1:$K$1,0)),P149)</f>
        <v>84.59</v>
      </c>
      <c r="Q150">
        <f>IFERROR(INDEX(data_sources!$A:$K,MATCH($A150,data_sources!$A:$A,0),MATCH(Q$2,data_sources!$A$1:$K$1,0)),Q149)</f>
        <v>101.97</v>
      </c>
      <c r="R150">
        <f>IFERROR(INDEX(data_sources!$A:$K,MATCH($A150,data_sources!$A:$A,0),MATCH(R$2,data_sources!$A$1:$K$1,0)),R149)</f>
        <v>108.9</v>
      </c>
      <c r="S150">
        <f>IFERROR(INDEX(data_sources!$A:$K,MATCH($A150,data_sources!$A:$A,0),MATCH(S$2,data_sources!$A$1:$K$1,0)),S149)</f>
        <v>86.36</v>
      </c>
      <c r="T150">
        <f>IFERROR(INDEX(data_sources!$A:$K,MATCH($A150,data_sources!$A:$A,0),MATCH(T$2,data_sources!$A$1:$K$1,0)),T149)</f>
        <v>92.56</v>
      </c>
      <c r="V150" s="34">
        <f t="shared" si="87"/>
        <v>113480</v>
      </c>
      <c r="W150" s="34">
        <f t="shared" si="88"/>
        <v>82790</v>
      </c>
      <c r="X150" s="34">
        <f t="shared" si="89"/>
        <v>126830</v>
      </c>
      <c r="Y150" s="34">
        <f t="shared" si="90"/>
        <v>104830</v>
      </c>
      <c r="Z150" s="34">
        <f t="shared" si="91"/>
        <v>97840</v>
      </c>
      <c r="AA150" s="34">
        <f t="shared" si="92"/>
        <v>84590</v>
      </c>
      <c r="AB150" s="34">
        <f t="shared" si="93"/>
        <v>101970</v>
      </c>
      <c r="AC150" s="34">
        <f t="shared" si="94"/>
        <v>108900</v>
      </c>
      <c r="AD150" s="34">
        <f t="shared" si="95"/>
        <v>86360</v>
      </c>
      <c r="AE150" s="34">
        <f t="shared" si="96"/>
        <v>92560</v>
      </c>
      <c r="AG150" s="33" cm="1">
        <f t="array" ref="AG150">IF($C150,IFERROR(_xlfn.IFS(IF($C150,RANK(V149,$V149:$AE149),0)=1,50%,OR(IF($C150,RANK(V149,$V149:$AE149),0)=2,IF($C150,RANK(V149,$V149:$AE149),0)=3),25%),0),AG149)</f>
        <v>0.25</v>
      </c>
      <c r="AH150" s="33" cm="1">
        <f t="array" ref="AH150">IF($C150,IFERROR(_xlfn.IFS(IF($C150,RANK(W149,$V149:$AE149),0)=1,50%,OR(IF($C150,RANK(W149,$V149:$AE149),0)=2,IF($C150,RANK(W149,$V149:$AE149),0)=3),25%),0),AH149)</f>
        <v>0</v>
      </c>
      <c r="AI150" s="33" cm="1">
        <f t="array" ref="AI150">IF($C150,IFERROR(_xlfn.IFS(IF($C150,RANK(X149,$V149:$AE149),0)=1,50%,OR(IF($C150,RANK(X149,$V149:$AE149),0)=2,IF($C150,RANK(X149,$V149:$AE149),0)=3),25%),0),AI149)</f>
        <v>0.5</v>
      </c>
      <c r="AJ150" s="33" cm="1">
        <f t="array" ref="AJ150">IF($C150,IFERROR(_xlfn.IFS(IF($C150,RANK(Y149,$V149:$AE149),0)=1,50%,OR(IF($C150,RANK(Y149,$V149:$AE149),0)=2,IF($C150,RANK(Y149,$V149:$AE149),0)=3),25%),0),AJ149)</f>
        <v>0</v>
      </c>
      <c r="AK150" s="33" cm="1">
        <f t="array" ref="AK150">IF($C150,IFERROR(_xlfn.IFS(IF($C150,RANK(Z149,$V149:$AE149),0)=1,50%,OR(IF($C150,RANK(Z149,$V149:$AE149),0)=2,IF($C150,RANK(Z149,$V149:$AE149),0)=3),25%),0),AK149)</f>
        <v>0</v>
      </c>
      <c r="AL150" s="33" cm="1">
        <f t="array" ref="AL150">IF($C150,IFERROR(_xlfn.IFS(IF($C150,RANK(AA149,$V149:$AE149),0)=1,50%,OR(IF($C150,RANK(AA149,$V149:$AE149),0)=2,IF($C150,RANK(AA149,$V149:$AE149),0)=3),25%),0),AL149)</f>
        <v>0</v>
      </c>
      <c r="AM150" s="33" cm="1">
        <f t="array" ref="AM150">IF($C150,IFERROR(_xlfn.IFS(IF($C150,RANK(AB149,$V149:$AE149),0)=1,50%,OR(IF($C150,RANK(AB149,$V149:$AE149),0)=2,IF($C150,RANK(AB149,$V149:$AE149),0)=3),25%),0),AM149)</f>
        <v>0</v>
      </c>
      <c r="AN150" s="33" cm="1">
        <f t="array" ref="AN150">IF($C150,IFERROR(_xlfn.IFS(IF($C150,RANK(AC149,$V149:$AE149),0)=1,50%,OR(IF($C150,RANK(AC149,$V149:$AE149),0)=2,IF($C150,RANK(AC149,$V149:$AE149),0)=3),25%),0),AN149)</f>
        <v>0.25</v>
      </c>
      <c r="AO150" s="33" cm="1">
        <f t="array" ref="AO150">IF($C150,IFERROR(_xlfn.IFS(IF($C150,RANK(AD149,$V149:$AE149),0)=1,50%,OR(IF($C150,RANK(AD149,$V149:$AE149),0)=2,IF($C150,RANK(AD149,$V149:$AE149),0)=3),25%),0),AO149)</f>
        <v>0</v>
      </c>
      <c r="AP150" s="33" cm="1">
        <f t="array" ref="AP150">IF($C150,IFERROR(_xlfn.IFS(IF($C150,RANK(AE149,$V149:$AE149),0)=1,50%,OR(IF($C150,RANK(AE149,$V149:$AE149),0)=2,IF($C150,RANK(AE149,$V149:$AE149),0)=3),25%),0),AP149)</f>
        <v>0</v>
      </c>
      <c r="AR150" s="33">
        <f t="shared" si="86"/>
        <v>0.25</v>
      </c>
      <c r="AS150" s="33">
        <f t="shared" si="77"/>
        <v>0</v>
      </c>
      <c r="AT150" s="33">
        <f t="shared" si="78"/>
        <v>0.5</v>
      </c>
      <c r="AU150" s="33">
        <f t="shared" si="79"/>
        <v>0</v>
      </c>
      <c r="AV150" s="33">
        <f t="shared" si="80"/>
        <v>0</v>
      </c>
      <c r="AW150" s="33">
        <f t="shared" si="81"/>
        <v>0</v>
      </c>
      <c r="AX150" s="33">
        <f t="shared" si="82"/>
        <v>0</v>
      </c>
      <c r="AY150" s="33">
        <f t="shared" si="83"/>
        <v>0.25</v>
      </c>
      <c r="AZ150" s="33">
        <f t="shared" si="84"/>
        <v>0</v>
      </c>
      <c r="BA150" s="33">
        <f t="shared" si="85"/>
        <v>0</v>
      </c>
      <c r="BC150" s="35">
        <f t="shared" si="110"/>
        <v>-6.6526610644256357E-3</v>
      </c>
      <c r="BD150" s="35">
        <f t="shared" si="100"/>
        <v>-2.6458137347130761E-2</v>
      </c>
      <c r="BE150" s="35">
        <f t="shared" si="101"/>
        <v>-5.7227971150831669E-3</v>
      </c>
      <c r="BF150" s="35">
        <f t="shared" si="102"/>
        <v>-1.523954662348781E-3</v>
      </c>
      <c r="BG150" s="35">
        <f t="shared" si="103"/>
        <v>5.8599773825434021E-3</v>
      </c>
      <c r="BH150" s="35">
        <f t="shared" si="104"/>
        <v>-6.2265037593984829E-3</v>
      </c>
      <c r="BI150" s="35">
        <f t="shared" si="105"/>
        <v>2.0636792452830566E-3</v>
      </c>
      <c r="BJ150" s="35">
        <f t="shared" si="106"/>
        <v>1.3872078949818567E-2</v>
      </c>
      <c r="BK150" s="35">
        <f t="shared" si="107"/>
        <v>2.4193548387096753E-2</v>
      </c>
      <c r="BL150" s="35">
        <f t="shared" si="108"/>
        <v>2.0057306590258062E-2</v>
      </c>
      <c r="BM150" s="36"/>
      <c r="BN150" s="33"/>
      <c r="BO150" s="37"/>
    </row>
    <row r="151" spans="1:67" x14ac:dyDescent="0.25">
      <c r="A151" s="2">
        <f t="shared" si="99"/>
        <v>44035</v>
      </c>
      <c r="B151" s="2" t="b">
        <f t="shared" si="97"/>
        <v>0</v>
      </c>
      <c r="C151" s="2" t="b">
        <f t="shared" si="98"/>
        <v>0</v>
      </c>
      <c r="D151">
        <f>VLOOKUP($A151,index_level_solactive!$A:$B,2,0)</f>
        <v>96.19</v>
      </c>
      <c r="E151" s="31">
        <f t="shared" si="111"/>
        <v>4.4903926482873224E-3</v>
      </c>
      <c r="F151" s="56">
        <f t="shared" si="112"/>
        <v>-1.6659837748789208E-4</v>
      </c>
      <c r="G151" s="32">
        <f t="shared" si="113"/>
        <v>0.28813862343665164</v>
      </c>
      <c r="H151" s="33">
        <f t="shared" si="114"/>
        <v>95.901861376563346</v>
      </c>
      <c r="I151" s="31">
        <f t="shared" si="109"/>
        <v>4.6569910257751312E-3</v>
      </c>
      <c r="K151">
        <f>IFERROR(INDEX(data_sources!$A:$K,MATCH($A151,data_sources!$A:$A,0),MATCH(K$2,data_sources!$A$1:$K$1,0)),K150)</f>
        <v>115.54</v>
      </c>
      <c r="L151">
        <f>IFERROR(INDEX(data_sources!$A:$K,MATCH($A151,data_sources!$A:$A,0),MATCH(L$2,data_sources!$A$1:$K$1,0)),L150)</f>
        <v>83.16</v>
      </c>
      <c r="M151">
        <f>IFERROR(INDEX(data_sources!$A:$K,MATCH($A151,data_sources!$A:$A,0),MATCH(M$2,data_sources!$A$1:$K$1,0)),M150)</f>
        <v>126.93</v>
      </c>
      <c r="N151">
        <f>IFERROR(INDEX(data_sources!$A:$K,MATCH($A151,data_sources!$A:$A,0),MATCH(N$2,data_sources!$A$1:$K$1,0)),N150)</f>
        <v>103.6</v>
      </c>
      <c r="O151">
        <f>IFERROR(INDEX(data_sources!$A:$K,MATCH($A151,data_sources!$A:$A,0),MATCH(O$2,data_sources!$A$1:$K$1,0)),O150)</f>
        <v>96.81</v>
      </c>
      <c r="P151">
        <f>IFERROR(INDEX(data_sources!$A:$K,MATCH($A151,data_sources!$A:$A,0),MATCH(P$2,data_sources!$A$1:$K$1,0)),P150)</f>
        <v>85.27</v>
      </c>
      <c r="Q151">
        <f>IFERROR(INDEX(data_sources!$A:$K,MATCH($A151,data_sources!$A:$A,0),MATCH(Q$2,data_sources!$A$1:$K$1,0)),Q150)</f>
        <v>103.06</v>
      </c>
      <c r="R151">
        <f>IFERROR(INDEX(data_sources!$A:$K,MATCH($A151,data_sources!$A:$A,0),MATCH(R$2,data_sources!$A$1:$K$1,0)),R150)</f>
        <v>108.78</v>
      </c>
      <c r="S151">
        <f>IFERROR(INDEX(data_sources!$A:$K,MATCH($A151,data_sources!$A:$A,0),MATCH(S$2,data_sources!$A$1:$K$1,0)),S150)</f>
        <v>85.63</v>
      </c>
      <c r="T151">
        <f>IFERROR(INDEX(data_sources!$A:$K,MATCH($A151,data_sources!$A:$A,0),MATCH(T$2,data_sources!$A$1:$K$1,0)),T150)</f>
        <v>92.33</v>
      </c>
      <c r="V151" s="34">
        <f t="shared" si="87"/>
        <v>115540</v>
      </c>
      <c r="W151" s="34">
        <f t="shared" si="88"/>
        <v>83160</v>
      </c>
      <c r="X151" s="34">
        <f t="shared" si="89"/>
        <v>126930</v>
      </c>
      <c r="Y151" s="34">
        <f t="shared" si="90"/>
        <v>103600</v>
      </c>
      <c r="Z151" s="34">
        <f t="shared" si="91"/>
        <v>96810</v>
      </c>
      <c r="AA151" s="34">
        <f t="shared" si="92"/>
        <v>85270</v>
      </c>
      <c r="AB151" s="34">
        <f t="shared" si="93"/>
        <v>103060</v>
      </c>
      <c r="AC151" s="34">
        <f t="shared" si="94"/>
        <v>108780</v>
      </c>
      <c r="AD151" s="34">
        <f t="shared" si="95"/>
        <v>85630</v>
      </c>
      <c r="AE151" s="34">
        <f t="shared" si="96"/>
        <v>92330</v>
      </c>
      <c r="AG151" s="33" cm="1">
        <f t="array" ref="AG151">IF($C151,IFERROR(_xlfn.IFS(IF($C151,RANK(V150,$V150:$AE150),0)=1,50%,OR(IF($C151,RANK(V150,$V150:$AE150),0)=2,IF($C151,RANK(V150,$V150:$AE150),0)=3),25%),0),AG150)</f>
        <v>0.25</v>
      </c>
      <c r="AH151" s="33" cm="1">
        <f t="array" ref="AH151">IF($C151,IFERROR(_xlfn.IFS(IF($C151,RANK(W150,$V150:$AE150),0)=1,50%,OR(IF($C151,RANK(W150,$V150:$AE150),0)=2,IF($C151,RANK(W150,$V150:$AE150),0)=3),25%),0),AH150)</f>
        <v>0</v>
      </c>
      <c r="AI151" s="33" cm="1">
        <f t="array" ref="AI151">IF($C151,IFERROR(_xlfn.IFS(IF($C151,RANK(X150,$V150:$AE150),0)=1,50%,OR(IF($C151,RANK(X150,$V150:$AE150),0)=2,IF($C151,RANK(X150,$V150:$AE150),0)=3),25%),0),AI150)</f>
        <v>0.5</v>
      </c>
      <c r="AJ151" s="33" cm="1">
        <f t="array" ref="AJ151">IF($C151,IFERROR(_xlfn.IFS(IF($C151,RANK(Y150,$V150:$AE150),0)=1,50%,OR(IF($C151,RANK(Y150,$V150:$AE150),0)=2,IF($C151,RANK(Y150,$V150:$AE150),0)=3),25%),0),AJ150)</f>
        <v>0</v>
      </c>
      <c r="AK151" s="33" cm="1">
        <f t="array" ref="AK151">IF($C151,IFERROR(_xlfn.IFS(IF($C151,RANK(Z150,$V150:$AE150),0)=1,50%,OR(IF($C151,RANK(Z150,$V150:$AE150),0)=2,IF($C151,RANK(Z150,$V150:$AE150),0)=3),25%),0),AK150)</f>
        <v>0</v>
      </c>
      <c r="AL151" s="33" cm="1">
        <f t="array" ref="AL151">IF($C151,IFERROR(_xlfn.IFS(IF($C151,RANK(AA150,$V150:$AE150),0)=1,50%,OR(IF($C151,RANK(AA150,$V150:$AE150),0)=2,IF($C151,RANK(AA150,$V150:$AE150),0)=3),25%),0),AL150)</f>
        <v>0</v>
      </c>
      <c r="AM151" s="33" cm="1">
        <f t="array" ref="AM151">IF($C151,IFERROR(_xlfn.IFS(IF($C151,RANK(AB150,$V150:$AE150),0)=1,50%,OR(IF($C151,RANK(AB150,$V150:$AE150),0)=2,IF($C151,RANK(AB150,$V150:$AE150),0)=3),25%),0),AM150)</f>
        <v>0</v>
      </c>
      <c r="AN151" s="33" cm="1">
        <f t="array" ref="AN151">IF($C151,IFERROR(_xlfn.IFS(IF($C151,RANK(AC150,$V150:$AE150),0)=1,50%,OR(IF($C151,RANK(AC150,$V150:$AE150),0)=2,IF($C151,RANK(AC150,$V150:$AE150),0)=3),25%),0),AN150)</f>
        <v>0.25</v>
      </c>
      <c r="AO151" s="33" cm="1">
        <f t="array" ref="AO151">IF($C151,IFERROR(_xlfn.IFS(IF($C151,RANK(AD150,$V150:$AE150),0)=1,50%,OR(IF($C151,RANK(AD150,$V150:$AE150),0)=2,IF($C151,RANK(AD150,$V150:$AE150),0)=3),25%),0),AO150)</f>
        <v>0</v>
      </c>
      <c r="AP151" s="33" cm="1">
        <f t="array" ref="AP151">IF($C151,IFERROR(_xlfn.IFS(IF($C151,RANK(AE150,$V150:$AE150),0)=1,50%,OR(IF($C151,RANK(AE150,$V150:$AE150),0)=2,IF($C151,RANK(AE150,$V150:$AE150),0)=3),25%),0),AP150)</f>
        <v>0</v>
      </c>
      <c r="AR151" s="33">
        <f t="shared" si="86"/>
        <v>0.25</v>
      </c>
      <c r="AS151" s="33">
        <f t="shared" si="77"/>
        <v>0</v>
      </c>
      <c r="AT151" s="33">
        <f t="shared" si="78"/>
        <v>0.5</v>
      </c>
      <c r="AU151" s="33">
        <f t="shared" si="79"/>
        <v>0</v>
      </c>
      <c r="AV151" s="33">
        <f t="shared" si="80"/>
        <v>0</v>
      </c>
      <c r="AW151" s="33">
        <f t="shared" si="81"/>
        <v>0</v>
      </c>
      <c r="AX151" s="33">
        <f t="shared" si="82"/>
        <v>0</v>
      </c>
      <c r="AY151" s="33">
        <f t="shared" si="83"/>
        <v>0.25</v>
      </c>
      <c r="AZ151" s="33">
        <f t="shared" si="84"/>
        <v>0</v>
      </c>
      <c r="BA151" s="33">
        <f t="shared" si="85"/>
        <v>0</v>
      </c>
      <c r="BC151" s="35">
        <f t="shared" si="110"/>
        <v>1.8152978498413797E-2</v>
      </c>
      <c r="BD151" s="35">
        <f t="shared" si="100"/>
        <v>4.4691387848772024E-3</v>
      </c>
      <c r="BE151" s="35">
        <f t="shared" si="101"/>
        <v>7.8845698967122679E-4</v>
      </c>
      <c r="BF151" s="35">
        <f t="shared" si="102"/>
        <v>-1.1733282457311867E-2</v>
      </c>
      <c r="BG151" s="35">
        <f t="shared" si="103"/>
        <v>-1.0527391659852836E-2</v>
      </c>
      <c r="BH151" s="35">
        <f t="shared" si="104"/>
        <v>8.0387752689441427E-3</v>
      </c>
      <c r="BI151" s="35">
        <f t="shared" si="105"/>
        <v>1.0689418456408806E-2</v>
      </c>
      <c r="BJ151" s="35">
        <f t="shared" si="106"/>
        <v>-1.1019283746557251E-3</v>
      </c>
      <c r="BK151" s="35">
        <f t="shared" si="107"/>
        <v>-8.4529874942103067E-3</v>
      </c>
      <c r="BL151" s="35">
        <f t="shared" si="108"/>
        <v>-2.4848746758859841E-3</v>
      </c>
      <c r="BM151" s="36"/>
      <c r="BN151" s="33"/>
      <c r="BO151" s="37"/>
    </row>
    <row r="152" spans="1:67" x14ac:dyDescent="0.25">
      <c r="A152" s="2">
        <f t="shared" si="99"/>
        <v>44036</v>
      </c>
      <c r="B152" s="2" t="b">
        <f t="shared" si="97"/>
        <v>0</v>
      </c>
      <c r="C152" s="2" t="b">
        <f t="shared" si="98"/>
        <v>0</v>
      </c>
      <c r="D152">
        <f>VLOOKUP($A152,index_level_solactive!$A:$B,2,0)</f>
        <v>96.6</v>
      </c>
      <c r="E152" s="31">
        <f t="shared" si="111"/>
        <v>4.2623973386006764E-3</v>
      </c>
      <c r="F152" s="56">
        <f t="shared" si="112"/>
        <v>-3.8556604734951705E-5</v>
      </c>
      <c r="G152" s="32">
        <f t="shared" si="113"/>
        <v>0.28566913457589749</v>
      </c>
      <c r="H152" s="33">
        <f t="shared" si="114"/>
        <v>96.314330865424097</v>
      </c>
      <c r="I152" s="31">
        <f t="shared" si="109"/>
        <v>4.3009539433356281E-3</v>
      </c>
      <c r="K152">
        <f>IFERROR(INDEX(data_sources!$A:$K,MATCH($A152,data_sources!$A:$A,0),MATCH(K$2,data_sources!$A$1:$K$1,0)),K151)</f>
        <v>116.61</v>
      </c>
      <c r="L152">
        <f>IFERROR(INDEX(data_sources!$A:$K,MATCH($A152,data_sources!$A:$A,0),MATCH(L$2,data_sources!$A$1:$K$1,0)),L151)</f>
        <v>84.61</v>
      </c>
      <c r="M152">
        <f>IFERROR(INDEX(data_sources!$A:$K,MATCH($A152,data_sources!$A:$A,0),MATCH(M$2,data_sources!$A$1:$K$1,0)),M151)</f>
        <v>127.86</v>
      </c>
      <c r="N152">
        <f>IFERROR(INDEX(data_sources!$A:$K,MATCH($A152,data_sources!$A:$A,0),MATCH(N$2,data_sources!$A$1:$K$1,0)),N151)</f>
        <v>102.67</v>
      </c>
      <c r="O152">
        <f>IFERROR(INDEX(data_sources!$A:$K,MATCH($A152,data_sources!$A:$A,0),MATCH(O$2,data_sources!$A$1:$K$1,0)),O151)</f>
        <v>95.7</v>
      </c>
      <c r="P152">
        <f>IFERROR(INDEX(data_sources!$A:$K,MATCH($A152,data_sources!$A:$A,0),MATCH(P$2,data_sources!$A$1:$K$1,0)),P151)</f>
        <v>84.78</v>
      </c>
      <c r="Q152">
        <f>IFERROR(INDEX(data_sources!$A:$K,MATCH($A152,data_sources!$A:$A,0),MATCH(Q$2,data_sources!$A$1:$K$1,0)),Q151)</f>
        <v>102.76</v>
      </c>
      <c r="R152">
        <f>IFERROR(INDEX(data_sources!$A:$K,MATCH($A152,data_sources!$A:$A,0),MATCH(R$2,data_sources!$A$1:$K$1,0)),R151)</f>
        <v>108.05</v>
      </c>
      <c r="S152">
        <f>IFERROR(INDEX(data_sources!$A:$K,MATCH($A152,data_sources!$A:$A,0),MATCH(S$2,data_sources!$A$1:$K$1,0)),S151)</f>
        <v>85.82</v>
      </c>
      <c r="T152">
        <f>IFERROR(INDEX(data_sources!$A:$K,MATCH($A152,data_sources!$A:$A,0),MATCH(T$2,data_sources!$A$1:$K$1,0)),T151)</f>
        <v>91.91</v>
      </c>
      <c r="V152" s="34">
        <f t="shared" si="87"/>
        <v>116610</v>
      </c>
      <c r="W152" s="34">
        <f t="shared" si="88"/>
        <v>84610</v>
      </c>
      <c r="X152" s="34">
        <f t="shared" si="89"/>
        <v>127860</v>
      </c>
      <c r="Y152" s="34">
        <f t="shared" si="90"/>
        <v>102670</v>
      </c>
      <c r="Z152" s="34">
        <f t="shared" si="91"/>
        <v>95700</v>
      </c>
      <c r="AA152" s="34">
        <f t="shared" si="92"/>
        <v>84780</v>
      </c>
      <c r="AB152" s="34">
        <f t="shared" si="93"/>
        <v>102760</v>
      </c>
      <c r="AC152" s="34">
        <f t="shared" si="94"/>
        <v>108050</v>
      </c>
      <c r="AD152" s="34">
        <f t="shared" si="95"/>
        <v>85820</v>
      </c>
      <c r="AE152" s="34">
        <f t="shared" si="96"/>
        <v>91910</v>
      </c>
      <c r="AG152" s="33" cm="1">
        <f t="array" ref="AG152">IF($C152,IFERROR(_xlfn.IFS(IF($C152,RANK(V151,$V151:$AE151),0)=1,50%,OR(IF($C152,RANK(V151,$V151:$AE151),0)=2,IF($C152,RANK(V151,$V151:$AE151),0)=3),25%),0),AG151)</f>
        <v>0.25</v>
      </c>
      <c r="AH152" s="33" cm="1">
        <f t="array" ref="AH152">IF($C152,IFERROR(_xlfn.IFS(IF($C152,RANK(W151,$V151:$AE151),0)=1,50%,OR(IF($C152,RANK(W151,$V151:$AE151),0)=2,IF($C152,RANK(W151,$V151:$AE151),0)=3),25%),0),AH151)</f>
        <v>0</v>
      </c>
      <c r="AI152" s="33" cm="1">
        <f t="array" ref="AI152">IF($C152,IFERROR(_xlfn.IFS(IF($C152,RANK(X151,$V151:$AE151),0)=1,50%,OR(IF($C152,RANK(X151,$V151:$AE151),0)=2,IF($C152,RANK(X151,$V151:$AE151),0)=3),25%),0),AI151)</f>
        <v>0.5</v>
      </c>
      <c r="AJ152" s="33" cm="1">
        <f t="array" ref="AJ152">IF($C152,IFERROR(_xlfn.IFS(IF($C152,RANK(Y151,$V151:$AE151),0)=1,50%,OR(IF($C152,RANK(Y151,$V151:$AE151),0)=2,IF($C152,RANK(Y151,$V151:$AE151),0)=3),25%),0),AJ151)</f>
        <v>0</v>
      </c>
      <c r="AK152" s="33" cm="1">
        <f t="array" ref="AK152">IF($C152,IFERROR(_xlfn.IFS(IF($C152,RANK(Z151,$V151:$AE151),0)=1,50%,OR(IF($C152,RANK(Z151,$V151:$AE151),0)=2,IF($C152,RANK(Z151,$V151:$AE151),0)=3),25%),0),AK151)</f>
        <v>0</v>
      </c>
      <c r="AL152" s="33" cm="1">
        <f t="array" ref="AL152">IF($C152,IFERROR(_xlfn.IFS(IF($C152,RANK(AA151,$V151:$AE151),0)=1,50%,OR(IF($C152,RANK(AA151,$V151:$AE151),0)=2,IF($C152,RANK(AA151,$V151:$AE151),0)=3),25%),0),AL151)</f>
        <v>0</v>
      </c>
      <c r="AM152" s="33" cm="1">
        <f t="array" ref="AM152">IF($C152,IFERROR(_xlfn.IFS(IF($C152,RANK(AB151,$V151:$AE151),0)=1,50%,OR(IF($C152,RANK(AB151,$V151:$AE151),0)=2,IF($C152,RANK(AB151,$V151:$AE151),0)=3),25%),0),AM151)</f>
        <v>0</v>
      </c>
      <c r="AN152" s="33" cm="1">
        <f t="array" ref="AN152">IF($C152,IFERROR(_xlfn.IFS(IF($C152,RANK(AC151,$V151:$AE151),0)=1,50%,OR(IF($C152,RANK(AC151,$V151:$AE151),0)=2,IF($C152,RANK(AC151,$V151:$AE151),0)=3),25%),0),AN151)</f>
        <v>0.25</v>
      </c>
      <c r="AO152" s="33" cm="1">
        <f t="array" ref="AO152">IF($C152,IFERROR(_xlfn.IFS(IF($C152,RANK(AD151,$V151:$AE151),0)=1,50%,OR(IF($C152,RANK(AD151,$V151:$AE151),0)=2,IF($C152,RANK(AD151,$V151:$AE151),0)=3),25%),0),AO151)</f>
        <v>0</v>
      </c>
      <c r="AP152" s="33" cm="1">
        <f t="array" ref="AP152">IF($C152,IFERROR(_xlfn.IFS(IF($C152,RANK(AE151,$V151:$AE151),0)=1,50%,OR(IF($C152,RANK(AE151,$V151:$AE151),0)=2,IF($C152,RANK(AE151,$V151:$AE151),0)=3),25%),0),AP151)</f>
        <v>0</v>
      </c>
      <c r="AR152" s="33">
        <f t="shared" si="86"/>
        <v>0.25</v>
      </c>
      <c r="AS152" s="33">
        <f t="shared" si="77"/>
        <v>0</v>
      </c>
      <c r="AT152" s="33">
        <f t="shared" si="78"/>
        <v>0.5</v>
      </c>
      <c r="AU152" s="33">
        <f t="shared" si="79"/>
        <v>0</v>
      </c>
      <c r="AV152" s="33">
        <f t="shared" si="80"/>
        <v>0</v>
      </c>
      <c r="AW152" s="33">
        <f t="shared" si="81"/>
        <v>0</v>
      </c>
      <c r="AX152" s="33">
        <f t="shared" si="82"/>
        <v>0</v>
      </c>
      <c r="AY152" s="33">
        <f t="shared" si="83"/>
        <v>0.25</v>
      </c>
      <c r="AZ152" s="33">
        <f t="shared" si="84"/>
        <v>0</v>
      </c>
      <c r="BA152" s="33">
        <f t="shared" si="85"/>
        <v>0</v>
      </c>
      <c r="BC152" s="35">
        <f t="shared" si="110"/>
        <v>9.2608620391205765E-3</v>
      </c>
      <c r="BD152" s="35">
        <f t="shared" si="100"/>
        <v>1.7436267436267361E-2</v>
      </c>
      <c r="BE152" s="35">
        <f t="shared" si="101"/>
        <v>7.3268730796500758E-3</v>
      </c>
      <c r="BF152" s="35">
        <f t="shared" si="102"/>
        <v>-8.9768339768339089E-3</v>
      </c>
      <c r="BG152" s="35">
        <f t="shared" si="103"/>
        <v>-1.146575766966218E-2</v>
      </c>
      <c r="BH152" s="35">
        <f t="shared" si="104"/>
        <v>-5.7464524451741328E-3</v>
      </c>
      <c r="BI152" s="35">
        <f t="shared" si="105"/>
        <v>-2.9109256743644618E-3</v>
      </c>
      <c r="BJ152" s="35">
        <f t="shared" si="106"/>
        <v>-6.7107924250782158E-3</v>
      </c>
      <c r="BK152" s="35">
        <f t="shared" si="107"/>
        <v>2.2188485343921371E-3</v>
      </c>
      <c r="BL152" s="35">
        <f t="shared" si="108"/>
        <v>-4.5489006823351552E-3</v>
      </c>
      <c r="BM152" s="36"/>
      <c r="BN152" s="33"/>
      <c r="BO152" s="37"/>
    </row>
    <row r="153" spans="1:67" x14ac:dyDescent="0.25">
      <c r="A153" s="2">
        <f t="shared" si="99"/>
        <v>44039</v>
      </c>
      <c r="B153" s="2" t="b">
        <f t="shared" si="97"/>
        <v>0</v>
      </c>
      <c r="C153" s="2" t="b">
        <f t="shared" si="98"/>
        <v>0</v>
      </c>
      <c r="D153">
        <f>VLOOKUP($A153,index_level_solactive!$A:$B,2,0)</f>
        <v>96.52</v>
      </c>
      <c r="E153" s="31">
        <f t="shared" si="111"/>
        <v>-8.281573498964967E-4</v>
      </c>
      <c r="F153" s="56">
        <f t="shared" si="112"/>
        <v>-1.2001124085059267E-5</v>
      </c>
      <c r="G153" s="32">
        <f t="shared" si="113"/>
        <v>0.2842766753465753</v>
      </c>
      <c r="H153" s="33">
        <f t="shared" si="114"/>
        <v>96.235723324653421</v>
      </c>
      <c r="I153" s="31">
        <f t="shared" si="109"/>
        <v>-8.1615622581140967E-4</v>
      </c>
      <c r="K153">
        <f>IFERROR(INDEX(data_sources!$A:$K,MATCH($A153,data_sources!$A:$A,0),MATCH(K$2,data_sources!$A$1:$K$1,0)),K152)</f>
        <v>116.35</v>
      </c>
      <c r="L153">
        <f>IFERROR(INDEX(data_sources!$A:$K,MATCH($A153,data_sources!$A:$A,0),MATCH(L$2,data_sources!$A$1:$K$1,0)),L152)</f>
        <v>85.05</v>
      </c>
      <c r="M153">
        <f>IFERROR(INDEX(data_sources!$A:$K,MATCH($A153,data_sources!$A:$A,0),MATCH(M$2,data_sources!$A$1:$K$1,0)),M152)</f>
        <v>127.64</v>
      </c>
      <c r="N153">
        <f>IFERROR(INDEX(data_sources!$A:$K,MATCH($A153,data_sources!$A:$A,0),MATCH(N$2,data_sources!$A$1:$K$1,0)),N152)</f>
        <v>102.69</v>
      </c>
      <c r="O153">
        <f>IFERROR(INDEX(data_sources!$A:$K,MATCH($A153,data_sources!$A:$A,0),MATCH(O$2,data_sources!$A$1:$K$1,0)),O152)</f>
        <v>96.72</v>
      </c>
      <c r="P153">
        <f>IFERROR(INDEX(data_sources!$A:$K,MATCH($A153,data_sources!$A:$A,0),MATCH(P$2,data_sources!$A$1:$K$1,0)),P152)</f>
        <v>85.53</v>
      </c>
      <c r="Q153">
        <f>IFERROR(INDEX(data_sources!$A:$K,MATCH($A153,data_sources!$A:$A,0),MATCH(Q$2,data_sources!$A$1:$K$1,0)),Q152)</f>
        <v>102.97</v>
      </c>
      <c r="R153">
        <f>IFERROR(INDEX(data_sources!$A:$K,MATCH($A153,data_sources!$A:$A,0),MATCH(R$2,data_sources!$A$1:$K$1,0)),R152)</f>
        <v>108.31</v>
      </c>
      <c r="S153">
        <f>IFERROR(INDEX(data_sources!$A:$K,MATCH($A153,data_sources!$A:$A,0),MATCH(S$2,data_sources!$A$1:$K$1,0)),S152)</f>
        <v>85.61</v>
      </c>
      <c r="T153">
        <f>IFERROR(INDEX(data_sources!$A:$K,MATCH($A153,data_sources!$A:$A,0),MATCH(T$2,data_sources!$A$1:$K$1,0)),T152)</f>
        <v>90.33</v>
      </c>
      <c r="V153" s="34">
        <f t="shared" si="87"/>
        <v>116350</v>
      </c>
      <c r="W153" s="34">
        <f t="shared" si="88"/>
        <v>85050</v>
      </c>
      <c r="X153" s="34">
        <f t="shared" si="89"/>
        <v>127640</v>
      </c>
      <c r="Y153" s="34">
        <f t="shared" si="90"/>
        <v>102690</v>
      </c>
      <c r="Z153" s="34">
        <f t="shared" si="91"/>
        <v>96720</v>
      </c>
      <c r="AA153" s="34">
        <f t="shared" si="92"/>
        <v>85530</v>
      </c>
      <c r="AB153" s="34">
        <f t="shared" si="93"/>
        <v>102970</v>
      </c>
      <c r="AC153" s="34">
        <f t="shared" si="94"/>
        <v>108310</v>
      </c>
      <c r="AD153" s="34">
        <f t="shared" si="95"/>
        <v>85610</v>
      </c>
      <c r="AE153" s="34">
        <f t="shared" si="96"/>
        <v>90330</v>
      </c>
      <c r="AG153" s="33" cm="1">
        <f t="array" ref="AG153">IF($C153,IFERROR(_xlfn.IFS(IF($C153,RANK(V152,$V152:$AE152),0)=1,50%,OR(IF($C153,RANK(V152,$V152:$AE152),0)=2,IF($C153,RANK(V152,$V152:$AE152),0)=3),25%),0),AG152)</f>
        <v>0.25</v>
      </c>
      <c r="AH153" s="33" cm="1">
        <f t="array" ref="AH153">IF($C153,IFERROR(_xlfn.IFS(IF($C153,RANK(W152,$V152:$AE152),0)=1,50%,OR(IF($C153,RANK(W152,$V152:$AE152),0)=2,IF($C153,RANK(W152,$V152:$AE152),0)=3),25%),0),AH152)</f>
        <v>0</v>
      </c>
      <c r="AI153" s="33" cm="1">
        <f t="array" ref="AI153">IF($C153,IFERROR(_xlfn.IFS(IF($C153,RANK(X152,$V152:$AE152),0)=1,50%,OR(IF($C153,RANK(X152,$V152:$AE152),0)=2,IF($C153,RANK(X152,$V152:$AE152),0)=3),25%),0),AI152)</f>
        <v>0.5</v>
      </c>
      <c r="AJ153" s="33" cm="1">
        <f t="array" ref="AJ153">IF($C153,IFERROR(_xlfn.IFS(IF($C153,RANK(Y152,$V152:$AE152),0)=1,50%,OR(IF($C153,RANK(Y152,$V152:$AE152),0)=2,IF($C153,RANK(Y152,$V152:$AE152),0)=3),25%),0),AJ152)</f>
        <v>0</v>
      </c>
      <c r="AK153" s="33" cm="1">
        <f t="array" ref="AK153">IF($C153,IFERROR(_xlfn.IFS(IF($C153,RANK(Z152,$V152:$AE152),0)=1,50%,OR(IF($C153,RANK(Z152,$V152:$AE152),0)=2,IF($C153,RANK(Z152,$V152:$AE152),0)=3),25%),0),AK152)</f>
        <v>0</v>
      </c>
      <c r="AL153" s="33" cm="1">
        <f t="array" ref="AL153">IF($C153,IFERROR(_xlfn.IFS(IF($C153,RANK(AA152,$V152:$AE152),0)=1,50%,OR(IF($C153,RANK(AA152,$V152:$AE152),0)=2,IF($C153,RANK(AA152,$V152:$AE152),0)=3),25%),0),AL152)</f>
        <v>0</v>
      </c>
      <c r="AM153" s="33" cm="1">
        <f t="array" ref="AM153">IF($C153,IFERROR(_xlfn.IFS(IF($C153,RANK(AB152,$V152:$AE152),0)=1,50%,OR(IF($C153,RANK(AB152,$V152:$AE152),0)=2,IF($C153,RANK(AB152,$V152:$AE152),0)=3),25%),0),AM152)</f>
        <v>0</v>
      </c>
      <c r="AN153" s="33" cm="1">
        <f t="array" ref="AN153">IF($C153,IFERROR(_xlfn.IFS(IF($C153,RANK(AC152,$V152:$AE152),0)=1,50%,OR(IF($C153,RANK(AC152,$V152:$AE152),0)=2,IF($C153,RANK(AC152,$V152:$AE152),0)=3),25%),0),AN152)</f>
        <v>0.25</v>
      </c>
      <c r="AO153" s="33" cm="1">
        <f t="array" ref="AO153">IF($C153,IFERROR(_xlfn.IFS(IF($C153,RANK(AD152,$V152:$AE152),0)=1,50%,OR(IF($C153,RANK(AD152,$V152:$AE152),0)=2,IF($C153,RANK(AD152,$V152:$AE152),0)=3),25%),0),AO152)</f>
        <v>0</v>
      </c>
      <c r="AP153" s="33" cm="1">
        <f t="array" ref="AP153">IF($C153,IFERROR(_xlfn.IFS(IF($C153,RANK(AE152,$V152:$AE152),0)=1,50%,OR(IF($C153,RANK(AE152,$V152:$AE152),0)=2,IF($C153,RANK(AE152,$V152:$AE152),0)=3),25%),0),AP152)</f>
        <v>0</v>
      </c>
      <c r="AR153" s="33">
        <f t="shared" si="86"/>
        <v>0.25</v>
      </c>
      <c r="AS153" s="33">
        <f t="shared" si="77"/>
        <v>0</v>
      </c>
      <c r="AT153" s="33">
        <f t="shared" si="78"/>
        <v>0.5</v>
      </c>
      <c r="AU153" s="33">
        <f t="shared" si="79"/>
        <v>0</v>
      </c>
      <c r="AV153" s="33">
        <f t="shared" si="80"/>
        <v>0</v>
      </c>
      <c r="AW153" s="33">
        <f t="shared" si="81"/>
        <v>0</v>
      </c>
      <c r="AX153" s="33">
        <f t="shared" si="82"/>
        <v>0</v>
      </c>
      <c r="AY153" s="33">
        <f t="shared" si="83"/>
        <v>0.25</v>
      </c>
      <c r="AZ153" s="33">
        <f t="shared" si="84"/>
        <v>0</v>
      </c>
      <c r="BA153" s="33">
        <f t="shared" si="85"/>
        <v>0</v>
      </c>
      <c r="BC153" s="35">
        <f t="shared" si="110"/>
        <v>-2.2296544035674826E-3</v>
      </c>
      <c r="BD153" s="35">
        <f t="shared" si="100"/>
        <v>5.2003309301500433E-3</v>
      </c>
      <c r="BE153" s="35">
        <f t="shared" si="101"/>
        <v>-1.7206319411856574E-3</v>
      </c>
      <c r="BF153" s="35">
        <f t="shared" si="102"/>
        <v>1.9479887016649045E-4</v>
      </c>
      <c r="BG153" s="35">
        <f t="shared" si="103"/>
        <v>1.0658307210031248E-2</v>
      </c>
      <c r="BH153" s="35">
        <f t="shared" si="104"/>
        <v>8.8464260438783082E-3</v>
      </c>
      <c r="BI153" s="35">
        <f t="shared" si="105"/>
        <v>2.043596730245234E-3</v>
      </c>
      <c r="BJ153" s="35">
        <f t="shared" si="106"/>
        <v>2.4062933826931587E-3</v>
      </c>
      <c r="BK153" s="35">
        <f t="shared" si="107"/>
        <v>-2.4469820554648969E-3</v>
      </c>
      <c r="BL153" s="35">
        <f t="shared" si="108"/>
        <v>-1.7190730062017212E-2</v>
      </c>
      <c r="BM153" s="36"/>
      <c r="BN153" s="33"/>
      <c r="BO153" s="37"/>
    </row>
    <row r="154" spans="1:67" x14ac:dyDescent="0.25">
      <c r="A154" s="2">
        <f t="shared" si="99"/>
        <v>44040</v>
      </c>
      <c r="B154" s="2" t="b">
        <f t="shared" si="97"/>
        <v>0</v>
      </c>
      <c r="C154" s="2" t="b">
        <f t="shared" si="98"/>
        <v>0</v>
      </c>
      <c r="D154">
        <f>VLOOKUP($A154,index_level_solactive!$A:$B,2,0)</f>
        <v>95.72</v>
      </c>
      <c r="E154" s="31">
        <f t="shared" si="111"/>
        <v>-8.2884376295068174E-3</v>
      </c>
      <c r="F154" s="56">
        <f t="shared" si="112"/>
        <v>-5.4893410353917815E-5</v>
      </c>
      <c r="G154" s="32">
        <f t="shared" si="113"/>
        <v>0.27663775880228059</v>
      </c>
      <c r="H154" s="33">
        <f t="shared" si="114"/>
        <v>95.443362241197718</v>
      </c>
      <c r="I154" s="31">
        <f t="shared" si="109"/>
        <v>-8.2335442191530661E-3</v>
      </c>
      <c r="K154">
        <f>IFERROR(INDEX(data_sources!$A:$K,MATCH($A154,data_sources!$A:$A,0),MATCH(K$2,data_sources!$A$1:$K$1,0)),K153)</f>
        <v>114.68</v>
      </c>
      <c r="L154">
        <f>IFERROR(INDEX(data_sources!$A:$K,MATCH($A154,data_sources!$A:$A,0),MATCH(L$2,data_sources!$A$1:$K$1,0)),L153)</f>
        <v>85.66</v>
      </c>
      <c r="M154">
        <f>IFERROR(INDEX(data_sources!$A:$K,MATCH($A154,data_sources!$A:$A,0),MATCH(M$2,data_sources!$A$1:$K$1,0)),M153)</f>
        <v>127.12</v>
      </c>
      <c r="N154">
        <f>IFERROR(INDEX(data_sources!$A:$K,MATCH($A154,data_sources!$A:$A,0),MATCH(N$2,data_sources!$A$1:$K$1,0)),N153)</f>
        <v>101.92</v>
      </c>
      <c r="O154">
        <f>IFERROR(INDEX(data_sources!$A:$K,MATCH($A154,data_sources!$A:$A,0),MATCH(O$2,data_sources!$A$1:$K$1,0)),O153)</f>
        <v>95.89</v>
      </c>
      <c r="P154">
        <f>IFERROR(INDEX(data_sources!$A:$K,MATCH($A154,data_sources!$A:$A,0),MATCH(P$2,data_sources!$A$1:$K$1,0)),P153)</f>
        <v>85.32</v>
      </c>
      <c r="Q154">
        <f>IFERROR(INDEX(data_sources!$A:$K,MATCH($A154,data_sources!$A:$A,0),MATCH(Q$2,data_sources!$A$1:$K$1,0)),Q153)</f>
        <v>103.85</v>
      </c>
      <c r="R154">
        <f>IFERROR(INDEX(data_sources!$A:$K,MATCH($A154,data_sources!$A:$A,0),MATCH(R$2,data_sources!$A$1:$K$1,0)),R153)</f>
        <v>107.18</v>
      </c>
      <c r="S154">
        <f>IFERROR(INDEX(data_sources!$A:$K,MATCH($A154,data_sources!$A:$A,0),MATCH(S$2,data_sources!$A$1:$K$1,0)),S153)</f>
        <v>84.61</v>
      </c>
      <c r="T154">
        <f>IFERROR(INDEX(data_sources!$A:$K,MATCH($A154,data_sources!$A:$A,0),MATCH(T$2,data_sources!$A$1:$K$1,0)),T153)</f>
        <v>91.53</v>
      </c>
      <c r="V154" s="34">
        <f t="shared" si="87"/>
        <v>114680</v>
      </c>
      <c r="W154" s="34">
        <f t="shared" si="88"/>
        <v>85660</v>
      </c>
      <c r="X154" s="34">
        <f t="shared" si="89"/>
        <v>127120</v>
      </c>
      <c r="Y154" s="34">
        <f t="shared" si="90"/>
        <v>101920</v>
      </c>
      <c r="Z154" s="34">
        <f t="shared" si="91"/>
        <v>95890</v>
      </c>
      <c r="AA154" s="34">
        <f t="shared" si="92"/>
        <v>85320</v>
      </c>
      <c r="AB154" s="34">
        <f t="shared" si="93"/>
        <v>103850</v>
      </c>
      <c r="AC154" s="34">
        <f t="shared" si="94"/>
        <v>107180</v>
      </c>
      <c r="AD154" s="34">
        <f t="shared" si="95"/>
        <v>84610</v>
      </c>
      <c r="AE154" s="34">
        <f t="shared" si="96"/>
        <v>91530</v>
      </c>
      <c r="AG154" s="33" cm="1">
        <f t="array" ref="AG154">IF($C154,IFERROR(_xlfn.IFS(IF($C154,RANK(V153,$V153:$AE153),0)=1,50%,OR(IF($C154,RANK(V153,$V153:$AE153),0)=2,IF($C154,RANK(V153,$V153:$AE153),0)=3),25%),0),AG153)</f>
        <v>0.25</v>
      </c>
      <c r="AH154" s="33" cm="1">
        <f t="array" ref="AH154">IF($C154,IFERROR(_xlfn.IFS(IF($C154,RANK(W153,$V153:$AE153),0)=1,50%,OR(IF($C154,RANK(W153,$V153:$AE153),0)=2,IF($C154,RANK(W153,$V153:$AE153),0)=3),25%),0),AH153)</f>
        <v>0</v>
      </c>
      <c r="AI154" s="33" cm="1">
        <f t="array" ref="AI154">IF($C154,IFERROR(_xlfn.IFS(IF($C154,RANK(X153,$V153:$AE153),0)=1,50%,OR(IF($C154,RANK(X153,$V153:$AE153),0)=2,IF($C154,RANK(X153,$V153:$AE153),0)=3),25%),0),AI153)</f>
        <v>0.5</v>
      </c>
      <c r="AJ154" s="33" cm="1">
        <f t="array" ref="AJ154">IF($C154,IFERROR(_xlfn.IFS(IF($C154,RANK(Y153,$V153:$AE153),0)=1,50%,OR(IF($C154,RANK(Y153,$V153:$AE153),0)=2,IF($C154,RANK(Y153,$V153:$AE153),0)=3),25%),0),AJ153)</f>
        <v>0</v>
      </c>
      <c r="AK154" s="33" cm="1">
        <f t="array" ref="AK154">IF($C154,IFERROR(_xlfn.IFS(IF($C154,RANK(Z153,$V153:$AE153),0)=1,50%,OR(IF($C154,RANK(Z153,$V153:$AE153),0)=2,IF($C154,RANK(Z153,$V153:$AE153),0)=3),25%),0),AK153)</f>
        <v>0</v>
      </c>
      <c r="AL154" s="33" cm="1">
        <f t="array" ref="AL154">IF($C154,IFERROR(_xlfn.IFS(IF($C154,RANK(AA153,$V153:$AE153),0)=1,50%,OR(IF($C154,RANK(AA153,$V153:$AE153),0)=2,IF($C154,RANK(AA153,$V153:$AE153),0)=3),25%),0),AL153)</f>
        <v>0</v>
      </c>
      <c r="AM154" s="33" cm="1">
        <f t="array" ref="AM154">IF($C154,IFERROR(_xlfn.IFS(IF($C154,RANK(AB153,$V153:$AE153),0)=1,50%,OR(IF($C154,RANK(AB153,$V153:$AE153),0)=2,IF($C154,RANK(AB153,$V153:$AE153),0)=3),25%),0),AM153)</f>
        <v>0</v>
      </c>
      <c r="AN154" s="33" cm="1">
        <f t="array" ref="AN154">IF($C154,IFERROR(_xlfn.IFS(IF($C154,RANK(AC153,$V153:$AE153),0)=1,50%,OR(IF($C154,RANK(AC153,$V153:$AE153),0)=2,IF($C154,RANK(AC153,$V153:$AE153),0)=3),25%),0),AN153)</f>
        <v>0.25</v>
      </c>
      <c r="AO154" s="33" cm="1">
        <f t="array" ref="AO154">IF($C154,IFERROR(_xlfn.IFS(IF($C154,RANK(AD153,$V153:$AE153),0)=1,50%,OR(IF($C154,RANK(AD153,$V153:$AE153),0)=2,IF($C154,RANK(AD153,$V153:$AE153),0)=3),25%),0),AO153)</f>
        <v>0</v>
      </c>
      <c r="AP154" s="33" cm="1">
        <f t="array" ref="AP154">IF($C154,IFERROR(_xlfn.IFS(IF($C154,RANK(AE153,$V153:$AE153),0)=1,50%,OR(IF($C154,RANK(AE153,$V153:$AE153),0)=2,IF($C154,RANK(AE153,$V153:$AE153),0)=3),25%),0),AP153)</f>
        <v>0</v>
      </c>
      <c r="AR154" s="33">
        <f t="shared" si="86"/>
        <v>0.25</v>
      </c>
      <c r="AS154" s="33">
        <f t="shared" si="77"/>
        <v>0</v>
      </c>
      <c r="AT154" s="33">
        <f t="shared" si="78"/>
        <v>0.5</v>
      </c>
      <c r="AU154" s="33">
        <f t="shared" si="79"/>
        <v>0</v>
      </c>
      <c r="AV154" s="33">
        <f t="shared" si="80"/>
        <v>0</v>
      </c>
      <c r="AW154" s="33">
        <f t="shared" si="81"/>
        <v>0</v>
      </c>
      <c r="AX154" s="33">
        <f t="shared" si="82"/>
        <v>0</v>
      </c>
      <c r="AY154" s="33">
        <f t="shared" si="83"/>
        <v>0.25</v>
      </c>
      <c r="AZ154" s="33">
        <f t="shared" si="84"/>
        <v>0</v>
      </c>
      <c r="BA154" s="33">
        <f t="shared" si="85"/>
        <v>0</v>
      </c>
      <c r="BC154" s="35">
        <f t="shared" si="110"/>
        <v>-1.435324452084219E-2</v>
      </c>
      <c r="BD154" s="35">
        <f t="shared" si="100"/>
        <v>7.1722516166961015E-3</v>
      </c>
      <c r="BE154" s="35">
        <f t="shared" si="101"/>
        <v>-4.0739580068943626E-3</v>
      </c>
      <c r="BF154" s="35">
        <f t="shared" si="102"/>
        <v>-7.4982958418541301E-3</v>
      </c>
      <c r="BG154" s="35">
        <f t="shared" si="103"/>
        <v>-8.5814722911496943E-3</v>
      </c>
      <c r="BH154" s="35">
        <f t="shared" si="104"/>
        <v>-2.4552788495265654E-3</v>
      </c>
      <c r="BI154" s="35">
        <f t="shared" si="105"/>
        <v>8.5461784985918499E-3</v>
      </c>
      <c r="BJ154" s="35">
        <f t="shared" si="106"/>
        <v>-1.0433016341981349E-2</v>
      </c>
      <c r="BK154" s="35">
        <f t="shared" si="107"/>
        <v>-1.1680878402055783E-2</v>
      </c>
      <c r="BL154" s="35">
        <f t="shared" si="108"/>
        <v>1.3284623048821054E-2</v>
      </c>
      <c r="BM154" s="36"/>
      <c r="BN154" s="33"/>
      <c r="BO154" s="37"/>
    </row>
    <row r="155" spans="1:67" x14ac:dyDescent="0.25">
      <c r="A155" s="2">
        <f t="shared" si="99"/>
        <v>44041</v>
      </c>
      <c r="B155" s="2" t="b">
        <f t="shared" si="97"/>
        <v>0</v>
      </c>
      <c r="C155" s="2" t="b">
        <f t="shared" si="98"/>
        <v>0</v>
      </c>
      <c r="D155">
        <f>VLOOKUP($A155,index_level_solactive!$A:$B,2,0)</f>
        <v>95.8</v>
      </c>
      <c r="E155" s="31">
        <f t="shared" si="111"/>
        <v>8.3577099874632133E-4</v>
      </c>
      <c r="F155" s="56">
        <f t="shared" si="112"/>
        <v>6.9038847445357376E-5</v>
      </c>
      <c r="G155" s="32">
        <f t="shared" si="113"/>
        <v>0.28345826434369314</v>
      </c>
      <c r="H155" s="33">
        <f t="shared" si="114"/>
        <v>95.516541735656304</v>
      </c>
      <c r="I155" s="31">
        <f t="shared" si="109"/>
        <v>7.6673215130088068E-4</v>
      </c>
      <c r="K155">
        <f>IFERROR(INDEX(data_sources!$A:$K,MATCH($A155,data_sources!$A:$A,0),MATCH(K$2,data_sources!$A$1:$K$1,0)),K154)</f>
        <v>114.19</v>
      </c>
      <c r="L155">
        <f>IFERROR(INDEX(data_sources!$A:$K,MATCH($A155,data_sources!$A:$A,0),MATCH(L$2,data_sources!$A$1:$K$1,0)),L154)</f>
        <v>86.73</v>
      </c>
      <c r="M155">
        <f>IFERROR(INDEX(data_sources!$A:$K,MATCH($A155,data_sources!$A:$A,0),MATCH(M$2,data_sources!$A$1:$K$1,0)),M154)</f>
        <v>127.29</v>
      </c>
      <c r="N155">
        <f>IFERROR(INDEX(data_sources!$A:$K,MATCH($A155,data_sources!$A:$A,0),MATCH(N$2,data_sources!$A$1:$K$1,0)),N154)</f>
        <v>102.07</v>
      </c>
      <c r="O155">
        <f>IFERROR(INDEX(data_sources!$A:$K,MATCH($A155,data_sources!$A:$A,0),MATCH(O$2,data_sources!$A$1:$K$1,0)),O154)</f>
        <v>93.81</v>
      </c>
      <c r="P155">
        <f>IFERROR(INDEX(data_sources!$A:$K,MATCH($A155,data_sources!$A:$A,0),MATCH(P$2,data_sources!$A$1:$K$1,0)),P154)</f>
        <v>84.59</v>
      </c>
      <c r="Q155">
        <f>IFERROR(INDEX(data_sources!$A:$K,MATCH($A155,data_sources!$A:$A,0),MATCH(Q$2,data_sources!$A$1:$K$1,0)),Q154)</f>
        <v>104.14</v>
      </c>
      <c r="R155">
        <f>IFERROR(INDEX(data_sources!$A:$K,MATCH($A155,data_sources!$A:$A,0),MATCH(R$2,data_sources!$A$1:$K$1,0)),R154)</f>
        <v>107.68</v>
      </c>
      <c r="S155">
        <f>IFERROR(INDEX(data_sources!$A:$K,MATCH($A155,data_sources!$A:$A,0),MATCH(S$2,data_sources!$A$1:$K$1,0)),S154)</f>
        <v>83.81</v>
      </c>
      <c r="T155">
        <f>IFERROR(INDEX(data_sources!$A:$K,MATCH($A155,data_sources!$A:$A,0),MATCH(T$2,data_sources!$A$1:$K$1,0)),T154)</f>
        <v>91.08</v>
      </c>
      <c r="V155" s="34">
        <f t="shared" si="87"/>
        <v>114190</v>
      </c>
      <c r="W155" s="34">
        <f t="shared" si="88"/>
        <v>86730</v>
      </c>
      <c r="X155" s="34">
        <f t="shared" si="89"/>
        <v>127290</v>
      </c>
      <c r="Y155" s="34">
        <f t="shared" si="90"/>
        <v>102070</v>
      </c>
      <c r="Z155" s="34">
        <f t="shared" si="91"/>
        <v>93810</v>
      </c>
      <c r="AA155" s="34">
        <f t="shared" si="92"/>
        <v>84590</v>
      </c>
      <c r="AB155" s="34">
        <f t="shared" si="93"/>
        <v>104140</v>
      </c>
      <c r="AC155" s="34">
        <f t="shared" si="94"/>
        <v>107680</v>
      </c>
      <c r="AD155" s="34">
        <f t="shared" si="95"/>
        <v>83810</v>
      </c>
      <c r="AE155" s="34">
        <f t="shared" si="96"/>
        <v>91080</v>
      </c>
      <c r="AG155" s="33" cm="1">
        <f t="array" ref="AG155">IF($C155,IFERROR(_xlfn.IFS(IF($C155,RANK(V154,$V154:$AE154),0)=1,50%,OR(IF($C155,RANK(V154,$V154:$AE154),0)=2,IF($C155,RANK(V154,$V154:$AE154),0)=3),25%),0),AG154)</f>
        <v>0.25</v>
      </c>
      <c r="AH155" s="33" cm="1">
        <f t="array" ref="AH155">IF($C155,IFERROR(_xlfn.IFS(IF($C155,RANK(W154,$V154:$AE154),0)=1,50%,OR(IF($C155,RANK(W154,$V154:$AE154),0)=2,IF($C155,RANK(W154,$V154:$AE154),0)=3),25%),0),AH154)</f>
        <v>0</v>
      </c>
      <c r="AI155" s="33" cm="1">
        <f t="array" ref="AI155">IF($C155,IFERROR(_xlfn.IFS(IF($C155,RANK(X154,$V154:$AE154),0)=1,50%,OR(IF($C155,RANK(X154,$V154:$AE154),0)=2,IF($C155,RANK(X154,$V154:$AE154),0)=3),25%),0),AI154)</f>
        <v>0.5</v>
      </c>
      <c r="AJ155" s="33" cm="1">
        <f t="array" ref="AJ155">IF($C155,IFERROR(_xlfn.IFS(IF($C155,RANK(Y154,$V154:$AE154),0)=1,50%,OR(IF($C155,RANK(Y154,$V154:$AE154),0)=2,IF($C155,RANK(Y154,$V154:$AE154),0)=3),25%),0),AJ154)</f>
        <v>0</v>
      </c>
      <c r="AK155" s="33" cm="1">
        <f t="array" ref="AK155">IF($C155,IFERROR(_xlfn.IFS(IF($C155,RANK(Z154,$V154:$AE154),0)=1,50%,OR(IF($C155,RANK(Z154,$V154:$AE154),0)=2,IF($C155,RANK(Z154,$V154:$AE154),0)=3),25%),0),AK154)</f>
        <v>0</v>
      </c>
      <c r="AL155" s="33" cm="1">
        <f t="array" ref="AL155">IF($C155,IFERROR(_xlfn.IFS(IF($C155,RANK(AA154,$V154:$AE154),0)=1,50%,OR(IF($C155,RANK(AA154,$V154:$AE154),0)=2,IF($C155,RANK(AA154,$V154:$AE154),0)=3),25%),0),AL154)</f>
        <v>0</v>
      </c>
      <c r="AM155" s="33" cm="1">
        <f t="array" ref="AM155">IF($C155,IFERROR(_xlfn.IFS(IF($C155,RANK(AB154,$V154:$AE154),0)=1,50%,OR(IF($C155,RANK(AB154,$V154:$AE154),0)=2,IF($C155,RANK(AB154,$V154:$AE154),0)=3),25%),0),AM154)</f>
        <v>0</v>
      </c>
      <c r="AN155" s="33" cm="1">
        <f t="array" ref="AN155">IF($C155,IFERROR(_xlfn.IFS(IF($C155,RANK(AC154,$V154:$AE154),0)=1,50%,OR(IF($C155,RANK(AC154,$V154:$AE154),0)=2,IF($C155,RANK(AC154,$V154:$AE154),0)=3),25%),0),AN154)</f>
        <v>0.25</v>
      </c>
      <c r="AO155" s="33" cm="1">
        <f t="array" ref="AO155">IF($C155,IFERROR(_xlfn.IFS(IF($C155,RANK(AD154,$V154:$AE154),0)=1,50%,OR(IF($C155,RANK(AD154,$V154:$AE154),0)=2,IF($C155,RANK(AD154,$V154:$AE154),0)=3),25%),0),AO154)</f>
        <v>0</v>
      </c>
      <c r="AP155" s="33" cm="1">
        <f t="array" ref="AP155">IF($C155,IFERROR(_xlfn.IFS(IF($C155,RANK(AE154,$V154:$AE154),0)=1,50%,OR(IF($C155,RANK(AE154,$V154:$AE154),0)=2,IF($C155,RANK(AE154,$V154:$AE154),0)=3),25%),0),AP154)</f>
        <v>0</v>
      </c>
      <c r="AR155" s="33">
        <f t="shared" si="86"/>
        <v>0.25</v>
      </c>
      <c r="AS155" s="33">
        <f t="shared" si="77"/>
        <v>0</v>
      </c>
      <c r="AT155" s="33">
        <f t="shared" si="78"/>
        <v>0.5</v>
      </c>
      <c r="AU155" s="33">
        <f t="shared" si="79"/>
        <v>0</v>
      </c>
      <c r="AV155" s="33">
        <f t="shared" si="80"/>
        <v>0</v>
      </c>
      <c r="AW155" s="33">
        <f t="shared" si="81"/>
        <v>0</v>
      </c>
      <c r="AX155" s="33">
        <f t="shared" si="82"/>
        <v>0</v>
      </c>
      <c r="AY155" s="33">
        <f t="shared" si="83"/>
        <v>0.25</v>
      </c>
      <c r="AZ155" s="33">
        <f t="shared" si="84"/>
        <v>0</v>
      </c>
      <c r="BA155" s="33">
        <f t="shared" si="85"/>
        <v>0</v>
      </c>
      <c r="BC155" s="35">
        <f t="shared" si="110"/>
        <v>-4.2727589815138023E-3</v>
      </c>
      <c r="BD155" s="35">
        <f t="shared" si="100"/>
        <v>1.2491244454821526E-2</v>
      </c>
      <c r="BE155" s="35">
        <f t="shared" si="101"/>
        <v>1.3373190685965763E-3</v>
      </c>
      <c r="BF155" s="35">
        <f t="shared" si="102"/>
        <v>1.4717425431709508E-3</v>
      </c>
      <c r="BG155" s="35">
        <f t="shared" si="103"/>
        <v>-2.169152153509224E-2</v>
      </c>
      <c r="BH155" s="35">
        <f t="shared" si="104"/>
        <v>-8.5560243788090906E-3</v>
      </c>
      <c r="BI155" s="35">
        <f t="shared" si="105"/>
        <v>2.7924891670678686E-3</v>
      </c>
      <c r="BJ155" s="35">
        <f t="shared" si="106"/>
        <v>4.6650494495241723E-3</v>
      </c>
      <c r="BK155" s="35">
        <f t="shared" si="107"/>
        <v>-9.4551471457273717E-3</v>
      </c>
      <c r="BL155" s="35">
        <f t="shared" si="108"/>
        <v>-4.9164208456243808E-3</v>
      </c>
      <c r="BM155" s="36"/>
      <c r="BN155" s="33"/>
      <c r="BO155" s="37"/>
    </row>
    <row r="156" spans="1:67" x14ac:dyDescent="0.25">
      <c r="A156" s="2">
        <f t="shared" si="99"/>
        <v>44042</v>
      </c>
      <c r="B156" s="2" t="b">
        <f t="shared" si="97"/>
        <v>0</v>
      </c>
      <c r="C156" s="2" t="b">
        <f t="shared" si="98"/>
        <v>0</v>
      </c>
      <c r="D156">
        <f>VLOOKUP($A156,index_level_solactive!$A:$B,2,0)</f>
        <v>96.74</v>
      </c>
      <c r="E156" s="31">
        <f t="shared" si="111"/>
        <v>9.8121085594988777E-3</v>
      </c>
      <c r="F156" s="56">
        <f t="shared" si="112"/>
        <v>-7.5265888709319384E-5</v>
      </c>
      <c r="G156" s="32">
        <f t="shared" si="113"/>
        <v>0.27905045020534658</v>
      </c>
      <c r="H156" s="33">
        <f t="shared" si="114"/>
        <v>96.460949549794648</v>
      </c>
      <c r="I156" s="31">
        <f t="shared" si="109"/>
        <v>9.8873744482082804E-3</v>
      </c>
      <c r="K156">
        <f>IFERROR(INDEX(data_sources!$A:$K,MATCH($A156,data_sources!$A:$A,0),MATCH(K$2,data_sources!$A$1:$K$1,0)),K155)</f>
        <v>113.95</v>
      </c>
      <c r="L156">
        <f>IFERROR(INDEX(data_sources!$A:$K,MATCH($A156,data_sources!$A:$A,0),MATCH(L$2,data_sources!$A$1:$K$1,0)),L155)</f>
        <v>87.65</v>
      </c>
      <c r="M156">
        <f>IFERROR(INDEX(data_sources!$A:$K,MATCH($A156,data_sources!$A:$A,0),MATCH(M$2,data_sources!$A$1:$K$1,0)),M155)</f>
        <v>130</v>
      </c>
      <c r="N156">
        <f>IFERROR(INDEX(data_sources!$A:$K,MATCH($A156,data_sources!$A:$A,0),MATCH(N$2,data_sources!$A$1:$K$1,0)),N155)</f>
        <v>101.42</v>
      </c>
      <c r="O156">
        <f>IFERROR(INDEX(data_sources!$A:$K,MATCH($A156,data_sources!$A:$A,0),MATCH(O$2,data_sources!$A$1:$K$1,0)),O155)</f>
        <v>95.84</v>
      </c>
      <c r="P156">
        <f>IFERROR(INDEX(data_sources!$A:$K,MATCH($A156,data_sources!$A:$A,0),MATCH(P$2,data_sources!$A$1:$K$1,0)),P155)</f>
        <v>84.29</v>
      </c>
      <c r="Q156">
        <f>IFERROR(INDEX(data_sources!$A:$K,MATCH($A156,data_sources!$A:$A,0),MATCH(Q$2,data_sources!$A$1:$K$1,0)),Q155)</f>
        <v>104</v>
      </c>
      <c r="R156">
        <f>IFERROR(INDEX(data_sources!$A:$K,MATCH($A156,data_sources!$A:$A,0),MATCH(R$2,data_sources!$A$1:$K$1,0)),R155)</f>
        <v>107.58</v>
      </c>
      <c r="S156">
        <f>IFERROR(INDEX(data_sources!$A:$K,MATCH($A156,data_sources!$A:$A,0),MATCH(S$2,data_sources!$A$1:$K$1,0)),S155)</f>
        <v>83.99</v>
      </c>
      <c r="T156">
        <f>IFERROR(INDEX(data_sources!$A:$K,MATCH($A156,data_sources!$A:$A,0),MATCH(T$2,data_sources!$A$1:$K$1,0)),T155)</f>
        <v>90.25</v>
      </c>
      <c r="V156" s="34">
        <f t="shared" si="87"/>
        <v>113950</v>
      </c>
      <c r="W156" s="34">
        <f t="shared" si="88"/>
        <v>87650</v>
      </c>
      <c r="X156" s="34">
        <f t="shared" si="89"/>
        <v>130000</v>
      </c>
      <c r="Y156" s="34">
        <f t="shared" si="90"/>
        <v>101420</v>
      </c>
      <c r="Z156" s="34">
        <f t="shared" si="91"/>
        <v>95840</v>
      </c>
      <c r="AA156" s="34">
        <f t="shared" si="92"/>
        <v>84290</v>
      </c>
      <c r="AB156" s="34">
        <f t="shared" si="93"/>
        <v>104000</v>
      </c>
      <c r="AC156" s="34">
        <f t="shared" si="94"/>
        <v>107580</v>
      </c>
      <c r="AD156" s="34">
        <f t="shared" si="95"/>
        <v>83990</v>
      </c>
      <c r="AE156" s="34">
        <f t="shared" si="96"/>
        <v>90250</v>
      </c>
      <c r="AG156" s="33" cm="1">
        <f t="array" ref="AG156">IF($C156,IFERROR(_xlfn.IFS(IF($C156,RANK(V155,$V155:$AE155),0)=1,50%,OR(IF($C156,RANK(V155,$V155:$AE155),0)=2,IF($C156,RANK(V155,$V155:$AE155),0)=3),25%),0),AG155)</f>
        <v>0.25</v>
      </c>
      <c r="AH156" s="33" cm="1">
        <f t="array" ref="AH156">IF($C156,IFERROR(_xlfn.IFS(IF($C156,RANK(W155,$V155:$AE155),0)=1,50%,OR(IF($C156,RANK(W155,$V155:$AE155),0)=2,IF($C156,RANK(W155,$V155:$AE155),0)=3),25%),0),AH155)</f>
        <v>0</v>
      </c>
      <c r="AI156" s="33" cm="1">
        <f t="array" ref="AI156">IF($C156,IFERROR(_xlfn.IFS(IF($C156,RANK(X155,$V155:$AE155),0)=1,50%,OR(IF($C156,RANK(X155,$V155:$AE155),0)=2,IF($C156,RANK(X155,$V155:$AE155),0)=3),25%),0),AI155)</f>
        <v>0.5</v>
      </c>
      <c r="AJ156" s="33" cm="1">
        <f t="array" ref="AJ156">IF($C156,IFERROR(_xlfn.IFS(IF($C156,RANK(Y155,$V155:$AE155),0)=1,50%,OR(IF($C156,RANK(Y155,$V155:$AE155),0)=2,IF($C156,RANK(Y155,$V155:$AE155),0)=3),25%),0),AJ155)</f>
        <v>0</v>
      </c>
      <c r="AK156" s="33" cm="1">
        <f t="array" ref="AK156">IF($C156,IFERROR(_xlfn.IFS(IF($C156,RANK(Z155,$V155:$AE155),0)=1,50%,OR(IF($C156,RANK(Z155,$V155:$AE155),0)=2,IF($C156,RANK(Z155,$V155:$AE155),0)=3),25%),0),AK155)</f>
        <v>0</v>
      </c>
      <c r="AL156" s="33" cm="1">
        <f t="array" ref="AL156">IF($C156,IFERROR(_xlfn.IFS(IF($C156,RANK(AA155,$V155:$AE155),0)=1,50%,OR(IF($C156,RANK(AA155,$V155:$AE155),0)=2,IF($C156,RANK(AA155,$V155:$AE155),0)=3),25%),0),AL155)</f>
        <v>0</v>
      </c>
      <c r="AM156" s="33" cm="1">
        <f t="array" ref="AM156">IF($C156,IFERROR(_xlfn.IFS(IF($C156,RANK(AB155,$V155:$AE155),0)=1,50%,OR(IF($C156,RANK(AB155,$V155:$AE155),0)=2,IF($C156,RANK(AB155,$V155:$AE155),0)=3),25%),0),AM155)</f>
        <v>0</v>
      </c>
      <c r="AN156" s="33" cm="1">
        <f t="array" ref="AN156">IF($C156,IFERROR(_xlfn.IFS(IF($C156,RANK(AC155,$V155:$AE155),0)=1,50%,OR(IF($C156,RANK(AC155,$V155:$AE155),0)=2,IF($C156,RANK(AC155,$V155:$AE155),0)=3),25%),0),AN155)</f>
        <v>0.25</v>
      </c>
      <c r="AO156" s="33" cm="1">
        <f t="array" ref="AO156">IF($C156,IFERROR(_xlfn.IFS(IF($C156,RANK(AD155,$V155:$AE155),0)=1,50%,OR(IF($C156,RANK(AD155,$V155:$AE155),0)=2,IF($C156,RANK(AD155,$V155:$AE155),0)=3),25%),0),AO155)</f>
        <v>0</v>
      </c>
      <c r="AP156" s="33" cm="1">
        <f t="array" ref="AP156">IF($C156,IFERROR(_xlfn.IFS(IF($C156,RANK(AE155,$V155:$AE155),0)=1,50%,OR(IF($C156,RANK(AE155,$V155:$AE155),0)=2,IF($C156,RANK(AE155,$V155:$AE155),0)=3),25%),0),AP155)</f>
        <v>0</v>
      </c>
      <c r="AR156" s="33">
        <f t="shared" si="86"/>
        <v>0.25</v>
      </c>
      <c r="AS156" s="33">
        <f t="shared" si="77"/>
        <v>0</v>
      </c>
      <c r="AT156" s="33">
        <f t="shared" si="78"/>
        <v>0.5</v>
      </c>
      <c r="AU156" s="33">
        <f t="shared" si="79"/>
        <v>0</v>
      </c>
      <c r="AV156" s="33">
        <f t="shared" si="80"/>
        <v>0</v>
      </c>
      <c r="AW156" s="33">
        <f t="shared" si="81"/>
        <v>0</v>
      </c>
      <c r="AX156" s="33">
        <f t="shared" si="82"/>
        <v>0</v>
      </c>
      <c r="AY156" s="33">
        <f t="shared" si="83"/>
        <v>0.25</v>
      </c>
      <c r="AZ156" s="33">
        <f t="shared" si="84"/>
        <v>0</v>
      </c>
      <c r="BA156" s="33">
        <f t="shared" si="85"/>
        <v>0</v>
      </c>
      <c r="BC156" s="35">
        <f t="shared" si="110"/>
        <v>-2.101760224187732E-3</v>
      </c>
      <c r="BD156" s="35">
        <f t="shared" si="100"/>
        <v>1.0607632883661955E-2</v>
      </c>
      <c r="BE156" s="35">
        <f t="shared" si="101"/>
        <v>2.1289967790085518E-2</v>
      </c>
      <c r="BF156" s="35">
        <f t="shared" si="102"/>
        <v>-6.3681787008914581E-3</v>
      </c>
      <c r="BG156" s="35">
        <f t="shared" si="103"/>
        <v>2.1639484063532777E-2</v>
      </c>
      <c r="BH156" s="35">
        <f t="shared" si="104"/>
        <v>-3.5465185010048472E-3</v>
      </c>
      <c r="BI156" s="35">
        <f t="shared" si="105"/>
        <v>-1.3443441521029387E-3</v>
      </c>
      <c r="BJ156" s="35">
        <f t="shared" si="106"/>
        <v>-9.2867756315018202E-4</v>
      </c>
      <c r="BK156" s="35">
        <f t="shared" si="107"/>
        <v>2.1477150698006042E-3</v>
      </c>
      <c r="BL156" s="35">
        <f t="shared" si="108"/>
        <v>-9.1128678085199422E-3</v>
      </c>
      <c r="BM156" s="36"/>
      <c r="BN156" s="33"/>
      <c r="BO156" s="37"/>
    </row>
    <row r="157" spans="1:67" x14ac:dyDescent="0.25">
      <c r="A157" s="38">
        <f t="shared" si="99"/>
        <v>44043</v>
      </c>
      <c r="B157" s="38" t="b">
        <f t="shared" si="97"/>
        <v>1</v>
      </c>
      <c r="C157" s="38" t="b">
        <f t="shared" si="98"/>
        <v>0</v>
      </c>
      <c r="D157" s="39">
        <f>VLOOKUP($A157,index_level_solactive!$A:$B,2,0)</f>
        <v>96.14</v>
      </c>
      <c r="E157" s="40">
        <f t="shared" si="111"/>
        <v>-6.2021914409757795E-3</v>
      </c>
      <c r="F157" s="57">
        <f t="shared" si="112"/>
        <v>-7.6228831928148999E-5</v>
      </c>
      <c r="G157" s="41">
        <f t="shared" si="113"/>
        <v>0.2699666203806288</v>
      </c>
      <c r="H157" s="42">
        <f t="shared" si="114"/>
        <v>95.870033379619372</v>
      </c>
      <c r="I157" s="40">
        <f t="shared" si="109"/>
        <v>-6.1259626090476305E-3</v>
      </c>
      <c r="J157" s="39"/>
      <c r="K157" s="39">
        <f>IFERROR(INDEX(data_sources!$A:$K,MATCH($A157,data_sources!$A:$A,0),MATCH(K$2,data_sources!$A$1:$K$1,0)),K156)</f>
        <v>113.5</v>
      </c>
      <c r="L157" s="39">
        <f>IFERROR(INDEX(data_sources!$A:$K,MATCH($A157,data_sources!$A:$A,0),MATCH(L$2,data_sources!$A$1:$K$1,0)),L156)</f>
        <v>87.94</v>
      </c>
      <c r="M157" s="39">
        <f>IFERROR(INDEX(data_sources!$A:$K,MATCH($A157,data_sources!$A:$A,0),MATCH(M$2,data_sources!$A$1:$K$1,0)),M156)</f>
        <v>128.96</v>
      </c>
      <c r="N157" s="39">
        <f>IFERROR(INDEX(data_sources!$A:$K,MATCH($A157,data_sources!$A:$A,0),MATCH(N$2,data_sources!$A$1:$K$1,0)),N156)</f>
        <v>101.03</v>
      </c>
      <c r="O157" s="39">
        <f>IFERROR(INDEX(data_sources!$A:$K,MATCH($A157,data_sources!$A:$A,0),MATCH(O$2,data_sources!$A$1:$K$1,0)),O156)</f>
        <v>96.44</v>
      </c>
      <c r="P157" s="39">
        <f>IFERROR(INDEX(data_sources!$A:$K,MATCH($A157,data_sources!$A:$A,0),MATCH(P$2,data_sources!$A$1:$K$1,0)),P156)</f>
        <v>84.21</v>
      </c>
      <c r="Q157" s="39">
        <f>IFERROR(INDEX(data_sources!$A:$K,MATCH($A157,data_sources!$A:$A,0),MATCH(Q$2,data_sources!$A$1:$K$1,0)),Q156)</f>
        <v>105.66</v>
      </c>
      <c r="R157" s="39">
        <f>IFERROR(INDEX(data_sources!$A:$K,MATCH($A157,data_sources!$A:$A,0),MATCH(R$2,data_sources!$A$1:$K$1,0)),R156)</f>
        <v>107.09</v>
      </c>
      <c r="S157" s="39">
        <f>IFERROR(INDEX(data_sources!$A:$K,MATCH($A157,data_sources!$A:$A,0),MATCH(S$2,data_sources!$A$1:$K$1,0)),S156)</f>
        <v>83.88</v>
      </c>
      <c r="T157" s="39">
        <f>IFERROR(INDEX(data_sources!$A:$K,MATCH($A157,data_sources!$A:$A,0),MATCH(T$2,data_sources!$A$1:$K$1,0)),T156)</f>
        <v>91.82</v>
      </c>
      <c r="U157" s="39"/>
      <c r="V157" s="43">
        <f t="shared" si="87"/>
        <v>113500</v>
      </c>
      <c r="W157" s="43">
        <f t="shared" si="88"/>
        <v>87940</v>
      </c>
      <c r="X157" s="43">
        <f t="shared" si="89"/>
        <v>128960.00000000001</v>
      </c>
      <c r="Y157" s="43">
        <f t="shared" si="90"/>
        <v>101030</v>
      </c>
      <c r="Z157" s="43">
        <f t="shared" si="91"/>
        <v>96440</v>
      </c>
      <c r="AA157" s="43">
        <f t="shared" si="92"/>
        <v>84210</v>
      </c>
      <c r="AB157" s="43">
        <f t="shared" si="93"/>
        <v>105660</v>
      </c>
      <c r="AC157" s="43">
        <f t="shared" si="94"/>
        <v>107090</v>
      </c>
      <c r="AD157" s="43">
        <f t="shared" si="95"/>
        <v>83880</v>
      </c>
      <c r="AE157" s="43">
        <f t="shared" si="96"/>
        <v>91820</v>
      </c>
      <c r="AF157" s="39"/>
      <c r="AG157" s="42" cm="1">
        <f t="array" ref="AG157">IF($C157,IFERROR(_xlfn.IFS(IF($C157,RANK(V156,$V156:$AE156),0)=1,50%,OR(IF($C157,RANK(V156,$V156:$AE156),0)=2,IF($C157,RANK(V156,$V156:$AE156),0)=3),25%),0),AG156)</f>
        <v>0.25</v>
      </c>
      <c r="AH157" s="42" cm="1">
        <f t="array" ref="AH157">IF($C157,IFERROR(_xlfn.IFS(IF($C157,RANK(W156,$V156:$AE156),0)=1,50%,OR(IF($C157,RANK(W156,$V156:$AE156),0)=2,IF($C157,RANK(W156,$V156:$AE156),0)=3),25%),0),AH156)</f>
        <v>0</v>
      </c>
      <c r="AI157" s="42" cm="1">
        <f t="array" ref="AI157">IF($C157,IFERROR(_xlfn.IFS(IF($C157,RANK(X156,$V156:$AE156),0)=1,50%,OR(IF($C157,RANK(X156,$V156:$AE156),0)=2,IF($C157,RANK(X156,$V156:$AE156),0)=3),25%),0),AI156)</f>
        <v>0.5</v>
      </c>
      <c r="AJ157" s="42" cm="1">
        <f t="array" ref="AJ157">IF($C157,IFERROR(_xlfn.IFS(IF($C157,RANK(Y156,$V156:$AE156),0)=1,50%,OR(IF($C157,RANK(Y156,$V156:$AE156),0)=2,IF($C157,RANK(Y156,$V156:$AE156),0)=3),25%),0),AJ156)</f>
        <v>0</v>
      </c>
      <c r="AK157" s="42" cm="1">
        <f t="array" ref="AK157">IF($C157,IFERROR(_xlfn.IFS(IF($C157,RANK(Z156,$V156:$AE156),0)=1,50%,OR(IF($C157,RANK(Z156,$V156:$AE156),0)=2,IF($C157,RANK(Z156,$V156:$AE156),0)=3),25%),0),AK156)</f>
        <v>0</v>
      </c>
      <c r="AL157" s="42" cm="1">
        <f t="array" ref="AL157">IF($C157,IFERROR(_xlfn.IFS(IF($C157,RANK(AA156,$V156:$AE156),0)=1,50%,OR(IF($C157,RANK(AA156,$V156:$AE156),0)=2,IF($C157,RANK(AA156,$V156:$AE156),0)=3),25%),0),AL156)</f>
        <v>0</v>
      </c>
      <c r="AM157" s="42" cm="1">
        <f t="array" ref="AM157">IF($C157,IFERROR(_xlfn.IFS(IF($C157,RANK(AB156,$V156:$AE156),0)=1,50%,OR(IF($C157,RANK(AB156,$V156:$AE156),0)=2,IF($C157,RANK(AB156,$V156:$AE156),0)=3),25%),0),AM156)</f>
        <v>0</v>
      </c>
      <c r="AN157" s="42" cm="1">
        <f t="array" ref="AN157">IF($C157,IFERROR(_xlfn.IFS(IF($C157,RANK(AC156,$V156:$AE156),0)=1,50%,OR(IF($C157,RANK(AC156,$V156:$AE156),0)=2,IF($C157,RANK(AC156,$V156:$AE156),0)=3),25%),0),AN156)</f>
        <v>0.25</v>
      </c>
      <c r="AO157" s="42" cm="1">
        <f t="array" ref="AO157">IF($C157,IFERROR(_xlfn.IFS(IF($C157,RANK(AD156,$V156:$AE156),0)=1,50%,OR(IF($C157,RANK(AD156,$V156:$AE156),0)=2,IF($C157,RANK(AD156,$V156:$AE156),0)=3),25%),0),AO156)</f>
        <v>0</v>
      </c>
      <c r="AP157" s="42" cm="1">
        <f t="array" ref="AP157">IF($C157,IFERROR(_xlfn.IFS(IF($C157,RANK(AE156,$V156:$AE156),0)=1,50%,OR(IF($C157,RANK(AE156,$V156:$AE156),0)=2,IF($C157,RANK(AE156,$V156:$AE156),0)=3),25%),0),AP156)</f>
        <v>0</v>
      </c>
      <c r="AQ157" s="39"/>
      <c r="AR157" s="33">
        <f t="shared" si="86"/>
        <v>0.25</v>
      </c>
      <c r="AS157" s="33">
        <f t="shared" ref="AS157:AS220" si="115">IF($C156,AH156,AS156)</f>
        <v>0</v>
      </c>
      <c r="AT157" s="33">
        <f t="shared" ref="AT157:AT220" si="116">IF($C156,AI156,AT156)</f>
        <v>0.5</v>
      </c>
      <c r="AU157" s="33">
        <f t="shared" ref="AU157:AU220" si="117">IF($C156,AJ156,AU156)</f>
        <v>0</v>
      </c>
      <c r="AV157" s="33">
        <f t="shared" ref="AV157:AV220" si="118">IF($C156,AK156,AV156)</f>
        <v>0</v>
      </c>
      <c r="AW157" s="33">
        <f t="shared" ref="AW157:AW220" si="119">IF($C156,AL156,AW156)</f>
        <v>0</v>
      </c>
      <c r="AX157" s="33">
        <f t="shared" ref="AX157:AX220" si="120">IF($C156,AM156,AX156)</f>
        <v>0</v>
      </c>
      <c r="AY157" s="33">
        <f t="shared" ref="AY157:AY220" si="121">IF($C156,AN156,AY156)</f>
        <v>0.25</v>
      </c>
      <c r="AZ157" s="33">
        <f t="shared" ref="AZ157:AZ220" si="122">IF($C156,AO156,AZ156)</f>
        <v>0</v>
      </c>
      <c r="BA157" s="33">
        <f t="shared" ref="BA157:BA220" si="123">IF($C156,AP156,BA156)</f>
        <v>0</v>
      </c>
      <c r="BB157" s="39"/>
      <c r="BC157" s="44">
        <f t="shared" si="110"/>
        <v>-3.9491004826678333E-3</v>
      </c>
      <c r="BD157" s="44">
        <f t="shared" si="100"/>
        <v>3.30861380490588E-3</v>
      </c>
      <c r="BE157" s="44">
        <f t="shared" si="101"/>
        <v>-7.9999999999998961E-3</v>
      </c>
      <c r="BF157" s="44">
        <f t="shared" si="102"/>
        <v>-3.8453953855255296E-3</v>
      </c>
      <c r="BG157" s="44">
        <f t="shared" si="103"/>
        <v>6.2604340567611327E-3</v>
      </c>
      <c r="BH157" s="44">
        <f t="shared" si="104"/>
        <v>-9.4910428283323522E-4</v>
      </c>
      <c r="BI157" s="44">
        <f t="shared" si="105"/>
        <v>1.596153846153836E-2</v>
      </c>
      <c r="BJ157" s="44">
        <f t="shared" si="106"/>
        <v>-4.5547499535228964E-3</v>
      </c>
      <c r="BK157" s="44">
        <f t="shared" si="107"/>
        <v>-1.3096797237766022E-3</v>
      </c>
      <c r="BL157" s="44">
        <f t="shared" si="108"/>
        <v>1.7396121883656468E-2</v>
      </c>
      <c r="BM157" s="36"/>
      <c r="BN157" s="33"/>
      <c r="BO157" s="37"/>
    </row>
    <row r="158" spans="1:67" x14ac:dyDescent="0.25">
      <c r="A158" s="47">
        <f t="shared" si="99"/>
        <v>44046</v>
      </c>
      <c r="B158" s="47" t="b">
        <f t="shared" si="97"/>
        <v>0</v>
      </c>
      <c r="C158" s="47" t="b">
        <f t="shared" si="98"/>
        <v>1</v>
      </c>
      <c r="D158" s="5">
        <f>VLOOKUP($A158,index_level_solactive!$A:$B,2,0)</f>
        <v>96.96</v>
      </c>
      <c r="E158" s="48">
        <f t="shared" si="111"/>
        <v>8.5292282088620386E-3</v>
      </c>
      <c r="F158" s="59">
        <f t="shared" si="112"/>
        <v>7.0154397859845119E-6</v>
      </c>
      <c r="G158" s="55">
        <f t="shared" si="113"/>
        <v>0.27294179774108329</v>
      </c>
      <c r="H158" s="50">
        <f t="shared" si="114"/>
        <v>96.68705820225891</v>
      </c>
      <c r="I158" s="48">
        <f t="shared" si="109"/>
        <v>8.5222127690760818E-3</v>
      </c>
      <c r="J158" s="5"/>
      <c r="K158" s="5">
        <f>IFERROR(INDEX(data_sources!$A:$K,MATCH($A158,data_sources!$A:$A,0),MATCH(K$2,data_sources!$A$1:$K$1,0)),K157)</f>
        <v>114.54</v>
      </c>
      <c r="L158" s="5">
        <f>IFERROR(INDEX(data_sources!$A:$K,MATCH($A158,data_sources!$A:$A,0),MATCH(L$2,data_sources!$A$1:$K$1,0)),L157)</f>
        <v>88.55</v>
      </c>
      <c r="M158" s="5">
        <f>IFERROR(INDEX(data_sources!$A:$K,MATCH($A158,data_sources!$A:$A,0),MATCH(M$2,data_sources!$A$1:$K$1,0)),M157)</f>
        <v>130.79</v>
      </c>
      <c r="N158" s="5">
        <f>IFERROR(INDEX(data_sources!$A:$K,MATCH($A158,data_sources!$A:$A,0),MATCH(N$2,data_sources!$A$1:$K$1,0)),N157)</f>
        <v>101.23</v>
      </c>
      <c r="O158" s="5">
        <f>IFERROR(INDEX(data_sources!$A:$K,MATCH($A158,data_sources!$A:$A,0),MATCH(O$2,data_sources!$A$1:$K$1,0)),O157)</f>
        <v>96.05</v>
      </c>
      <c r="P158" s="5">
        <f>IFERROR(INDEX(data_sources!$A:$K,MATCH($A158,data_sources!$A:$A,0),MATCH(P$2,data_sources!$A$1:$K$1,0)),P157)</f>
        <v>84.31</v>
      </c>
      <c r="Q158" s="5">
        <f>IFERROR(INDEX(data_sources!$A:$K,MATCH($A158,data_sources!$A:$A,0),MATCH(Q$2,data_sources!$A$1:$K$1,0)),Q157)</f>
        <v>107.41</v>
      </c>
      <c r="R158" s="5">
        <f>IFERROR(INDEX(data_sources!$A:$K,MATCH($A158,data_sources!$A:$A,0),MATCH(R$2,data_sources!$A$1:$K$1,0)),R157)</f>
        <v>106.72</v>
      </c>
      <c r="S158" s="5">
        <f>IFERROR(INDEX(data_sources!$A:$K,MATCH($A158,data_sources!$A:$A,0),MATCH(S$2,data_sources!$A$1:$K$1,0)),S157)</f>
        <v>83.8</v>
      </c>
      <c r="T158" s="5">
        <f>IFERROR(INDEX(data_sources!$A:$K,MATCH($A158,data_sources!$A:$A,0),MATCH(T$2,data_sources!$A$1:$K$1,0)),T157)</f>
        <v>91.63</v>
      </c>
      <c r="U158" s="5"/>
      <c r="V158" s="51">
        <f t="shared" si="87"/>
        <v>114540</v>
      </c>
      <c r="W158" s="51">
        <f t="shared" si="88"/>
        <v>88550</v>
      </c>
      <c r="X158" s="51">
        <f t="shared" si="89"/>
        <v>130789.99999999999</v>
      </c>
      <c r="Y158" s="51">
        <f t="shared" si="90"/>
        <v>101230</v>
      </c>
      <c r="Z158" s="51">
        <f t="shared" si="91"/>
        <v>96050</v>
      </c>
      <c r="AA158" s="51">
        <f t="shared" si="92"/>
        <v>84310</v>
      </c>
      <c r="AB158" s="51">
        <f t="shared" si="93"/>
        <v>107410</v>
      </c>
      <c r="AC158" s="51">
        <f t="shared" si="94"/>
        <v>106720</v>
      </c>
      <c r="AD158" s="51">
        <f t="shared" si="95"/>
        <v>83800</v>
      </c>
      <c r="AE158" s="51">
        <f t="shared" si="96"/>
        <v>91630</v>
      </c>
      <c r="AF158" s="5"/>
      <c r="AG158" s="50" cm="1">
        <f t="array" ref="AG158">IF($C158,IFERROR(_xlfn.IFS(IF($C158,RANK(V157,$V157:$AE157),0)=1,50%,OR(IF($C158,RANK(V157,$V157:$AE157),0)=2,IF($C158,RANK(V157,$V157:$AE157),0)=3),25%),0),AG157)</f>
        <v>0.25</v>
      </c>
      <c r="AH158" s="50" cm="1">
        <f t="array" ref="AH158">IF($C158,IFERROR(_xlfn.IFS(IF($C158,RANK(W157,$V157:$AE157),0)=1,50%,OR(IF($C158,RANK(W157,$V157:$AE157),0)=2,IF($C158,RANK(W157,$V157:$AE157),0)=3),25%),0),AH157)</f>
        <v>0</v>
      </c>
      <c r="AI158" s="50" cm="1">
        <f t="array" ref="AI158">IF($C158,IFERROR(_xlfn.IFS(IF($C158,RANK(X157,$V157:$AE157),0)=1,50%,OR(IF($C158,RANK(X157,$V157:$AE157),0)=2,IF($C158,RANK(X157,$V157:$AE157),0)=3),25%),0),AI157)</f>
        <v>0.5</v>
      </c>
      <c r="AJ158" s="50" cm="1">
        <f t="array" ref="AJ158">IF($C158,IFERROR(_xlfn.IFS(IF($C158,RANK(Y157,$V157:$AE157),0)=1,50%,OR(IF($C158,RANK(Y157,$V157:$AE157),0)=2,IF($C158,RANK(Y157,$V157:$AE157),0)=3),25%),0),AJ157)</f>
        <v>0</v>
      </c>
      <c r="AK158" s="50" cm="1">
        <f t="array" ref="AK158">IF($C158,IFERROR(_xlfn.IFS(IF($C158,RANK(Z157,$V157:$AE157),0)=1,50%,OR(IF($C158,RANK(Z157,$V157:$AE157),0)=2,IF($C158,RANK(Z157,$V157:$AE157),0)=3),25%),0),AK157)</f>
        <v>0</v>
      </c>
      <c r="AL158" s="50" cm="1">
        <f t="array" ref="AL158">IF($C158,IFERROR(_xlfn.IFS(IF($C158,RANK(AA157,$V157:$AE157),0)=1,50%,OR(IF($C158,RANK(AA157,$V157:$AE157),0)=2,IF($C158,RANK(AA157,$V157:$AE157),0)=3),25%),0),AL157)</f>
        <v>0</v>
      </c>
      <c r="AM158" s="50" cm="1">
        <f t="array" ref="AM158">IF($C158,IFERROR(_xlfn.IFS(IF($C158,RANK(AB157,$V157:$AE157),0)=1,50%,OR(IF($C158,RANK(AB157,$V157:$AE157),0)=2,IF($C158,RANK(AB157,$V157:$AE157),0)=3),25%),0),AM157)</f>
        <v>0</v>
      </c>
      <c r="AN158" s="50" cm="1">
        <f t="array" ref="AN158">IF($C158,IFERROR(_xlfn.IFS(IF($C158,RANK(AC157,$V157:$AE157),0)=1,50%,OR(IF($C158,RANK(AC157,$V157:$AE157),0)=2,IF($C158,RANK(AC157,$V157:$AE157),0)=3),25%),0),AN157)</f>
        <v>0.25</v>
      </c>
      <c r="AO158" s="50" cm="1">
        <f t="array" ref="AO158">IF($C158,IFERROR(_xlfn.IFS(IF($C158,RANK(AD157,$V157:$AE157),0)=1,50%,OR(IF($C158,RANK(AD157,$V157:$AE157),0)=2,IF($C158,RANK(AD157,$V157:$AE157),0)=3),25%),0),AO157)</f>
        <v>0</v>
      </c>
      <c r="AP158" s="50" cm="1">
        <f t="array" ref="AP158">IF($C158,IFERROR(_xlfn.IFS(IF($C158,RANK(AE157,$V157:$AE157),0)=1,50%,OR(IF($C158,RANK(AE157,$V157:$AE157),0)=2,IF($C158,RANK(AE157,$V157:$AE157),0)=3),25%),0),AP157)</f>
        <v>0</v>
      </c>
      <c r="AQ158" s="5"/>
      <c r="AR158" s="33">
        <f t="shared" ref="AR158:AR221" si="124">IF($C157,AG157,AR157)</f>
        <v>0.25</v>
      </c>
      <c r="AS158" s="33">
        <f t="shared" si="115"/>
        <v>0</v>
      </c>
      <c r="AT158" s="33">
        <f t="shared" si="116"/>
        <v>0.5</v>
      </c>
      <c r="AU158" s="33">
        <f t="shared" si="117"/>
        <v>0</v>
      </c>
      <c r="AV158" s="33">
        <f t="shared" si="118"/>
        <v>0</v>
      </c>
      <c r="AW158" s="33">
        <f t="shared" si="119"/>
        <v>0</v>
      </c>
      <c r="AX158" s="33">
        <f t="shared" si="120"/>
        <v>0</v>
      </c>
      <c r="AY158" s="33">
        <f t="shared" si="121"/>
        <v>0.25</v>
      </c>
      <c r="AZ158" s="33">
        <f t="shared" si="122"/>
        <v>0</v>
      </c>
      <c r="BA158" s="33">
        <f t="shared" si="123"/>
        <v>0</v>
      </c>
      <c r="BB158" s="5"/>
      <c r="BC158" s="52">
        <f t="shared" si="110"/>
        <v>9.1629955947136743E-3</v>
      </c>
      <c r="BD158" s="52">
        <f t="shared" si="100"/>
        <v>6.9365476461222819E-3</v>
      </c>
      <c r="BE158" s="52">
        <f t="shared" si="101"/>
        <v>1.4190446650123922E-2</v>
      </c>
      <c r="BF158" s="52">
        <f t="shared" si="102"/>
        <v>1.9796100168267827E-3</v>
      </c>
      <c r="BG158" s="52">
        <f t="shared" si="103"/>
        <v>-4.0439651596847481E-3</v>
      </c>
      <c r="BH158" s="52">
        <f t="shared" si="104"/>
        <v>1.1875074219214188E-3</v>
      </c>
      <c r="BI158" s="52">
        <f t="shared" si="105"/>
        <v>1.6562559151996892E-2</v>
      </c>
      <c r="BJ158" s="52">
        <f t="shared" si="106"/>
        <v>-3.4550378186571917E-3</v>
      </c>
      <c r="BK158" s="52">
        <f t="shared" si="107"/>
        <v>-9.5374344301379921E-4</v>
      </c>
      <c r="BL158" s="52">
        <f t="shared" si="108"/>
        <v>-2.0692659551295733E-3</v>
      </c>
      <c r="BM158" s="36"/>
      <c r="BN158" s="33"/>
      <c r="BO158" s="37"/>
    </row>
    <row r="159" spans="1:67" x14ac:dyDescent="0.25">
      <c r="A159" s="2">
        <f t="shared" si="99"/>
        <v>44047</v>
      </c>
      <c r="B159" s="2" t="b">
        <f t="shared" si="97"/>
        <v>0</v>
      </c>
      <c r="C159" s="2" t="b">
        <f t="shared" si="98"/>
        <v>0</v>
      </c>
      <c r="D159">
        <f>VLOOKUP($A159,index_level_solactive!$A:$B,2,0)</f>
        <v>96.16</v>
      </c>
      <c r="E159" s="31">
        <f t="shared" si="111"/>
        <v>-8.2508250825081841E-3</v>
      </c>
      <c r="F159" s="56">
        <f t="shared" si="112"/>
        <v>2.4678875367722952E-5</v>
      </c>
      <c r="G159" s="32">
        <f t="shared" si="113"/>
        <v>0.27307593056926294</v>
      </c>
      <c r="H159" s="33">
        <f t="shared" si="114"/>
        <v>95.886924069430734</v>
      </c>
      <c r="I159" s="31">
        <f t="shared" si="109"/>
        <v>-8.2755039578759904E-3</v>
      </c>
      <c r="K159">
        <f>IFERROR(INDEX(data_sources!$A:$K,MATCH($A159,data_sources!$A:$A,0),MATCH(K$2,data_sources!$A$1:$K$1,0)),K158)</f>
        <v>114.33</v>
      </c>
      <c r="L159">
        <f>IFERROR(INDEX(data_sources!$A:$K,MATCH($A159,data_sources!$A:$A,0),MATCH(L$2,data_sources!$A$1:$K$1,0)),L158)</f>
        <v>88.44</v>
      </c>
      <c r="M159">
        <f>IFERROR(INDEX(data_sources!$A:$K,MATCH($A159,data_sources!$A:$A,0),MATCH(M$2,data_sources!$A$1:$K$1,0)),M158)</f>
        <v>128.88</v>
      </c>
      <c r="N159">
        <f>IFERROR(INDEX(data_sources!$A:$K,MATCH($A159,data_sources!$A:$A,0),MATCH(N$2,data_sources!$A$1:$K$1,0)),N158)</f>
        <v>100.57</v>
      </c>
      <c r="O159">
        <f>IFERROR(INDEX(data_sources!$A:$K,MATCH($A159,data_sources!$A:$A,0),MATCH(O$2,data_sources!$A$1:$K$1,0)),O158)</f>
        <v>97.44</v>
      </c>
      <c r="P159">
        <f>IFERROR(INDEX(data_sources!$A:$K,MATCH($A159,data_sources!$A:$A,0),MATCH(P$2,data_sources!$A$1:$K$1,0)),P158)</f>
        <v>83.76</v>
      </c>
      <c r="Q159">
        <f>IFERROR(INDEX(data_sources!$A:$K,MATCH($A159,data_sources!$A:$A,0),MATCH(Q$2,data_sources!$A$1:$K$1,0)),Q158)</f>
        <v>106.96</v>
      </c>
      <c r="R159">
        <f>IFERROR(INDEX(data_sources!$A:$K,MATCH($A159,data_sources!$A:$A,0),MATCH(R$2,data_sources!$A$1:$K$1,0)),R158)</f>
        <v>106.5</v>
      </c>
      <c r="S159">
        <f>IFERROR(INDEX(data_sources!$A:$K,MATCH($A159,data_sources!$A:$A,0),MATCH(S$2,data_sources!$A$1:$K$1,0)),S158)</f>
        <v>82.68</v>
      </c>
      <c r="T159">
        <f>IFERROR(INDEX(data_sources!$A:$K,MATCH($A159,data_sources!$A:$A,0),MATCH(T$2,data_sources!$A$1:$K$1,0)),T158)</f>
        <v>90.24</v>
      </c>
      <c r="V159" s="34">
        <f t="shared" si="87"/>
        <v>114330</v>
      </c>
      <c r="W159" s="34">
        <f t="shared" si="88"/>
        <v>88440</v>
      </c>
      <c r="X159" s="34">
        <f t="shared" si="89"/>
        <v>128880</v>
      </c>
      <c r="Y159" s="34">
        <f t="shared" si="90"/>
        <v>100570</v>
      </c>
      <c r="Z159" s="34">
        <f t="shared" si="91"/>
        <v>97440</v>
      </c>
      <c r="AA159" s="34">
        <f t="shared" si="92"/>
        <v>83760</v>
      </c>
      <c r="AB159" s="34">
        <f t="shared" si="93"/>
        <v>106960</v>
      </c>
      <c r="AC159" s="34">
        <f t="shared" si="94"/>
        <v>106500</v>
      </c>
      <c r="AD159" s="34">
        <f t="shared" si="95"/>
        <v>82680</v>
      </c>
      <c r="AE159" s="34">
        <f t="shared" si="96"/>
        <v>90240</v>
      </c>
      <c r="AG159" s="33" cm="1">
        <f t="array" ref="AG159">IF($C159,IFERROR(_xlfn.IFS(IF($C159,RANK(V158,$V158:$AE158),0)=1,50%,OR(IF($C159,RANK(V158,$V158:$AE158),0)=2,IF($C159,RANK(V158,$V158:$AE158),0)=3),25%),0),AG158)</f>
        <v>0.25</v>
      </c>
      <c r="AH159" s="33" cm="1">
        <f t="array" ref="AH159">IF($C159,IFERROR(_xlfn.IFS(IF($C159,RANK(W158,$V158:$AE158),0)=1,50%,OR(IF($C159,RANK(W158,$V158:$AE158),0)=2,IF($C159,RANK(W158,$V158:$AE158),0)=3),25%),0),AH158)</f>
        <v>0</v>
      </c>
      <c r="AI159" s="33" cm="1">
        <f t="array" ref="AI159">IF($C159,IFERROR(_xlfn.IFS(IF($C159,RANK(X158,$V158:$AE158),0)=1,50%,OR(IF($C159,RANK(X158,$V158:$AE158),0)=2,IF($C159,RANK(X158,$V158:$AE158),0)=3),25%),0),AI158)</f>
        <v>0.5</v>
      </c>
      <c r="AJ159" s="33" cm="1">
        <f t="array" ref="AJ159">IF($C159,IFERROR(_xlfn.IFS(IF($C159,RANK(Y158,$V158:$AE158),0)=1,50%,OR(IF($C159,RANK(Y158,$V158:$AE158),0)=2,IF($C159,RANK(Y158,$V158:$AE158),0)=3),25%),0),AJ158)</f>
        <v>0</v>
      </c>
      <c r="AK159" s="33" cm="1">
        <f t="array" ref="AK159">IF($C159,IFERROR(_xlfn.IFS(IF($C159,RANK(Z158,$V158:$AE158),0)=1,50%,OR(IF($C159,RANK(Z158,$V158:$AE158),0)=2,IF($C159,RANK(Z158,$V158:$AE158),0)=3),25%),0),AK158)</f>
        <v>0</v>
      </c>
      <c r="AL159" s="33" cm="1">
        <f t="array" ref="AL159">IF($C159,IFERROR(_xlfn.IFS(IF($C159,RANK(AA158,$V158:$AE158),0)=1,50%,OR(IF($C159,RANK(AA158,$V158:$AE158),0)=2,IF($C159,RANK(AA158,$V158:$AE158),0)=3),25%),0),AL158)</f>
        <v>0</v>
      </c>
      <c r="AM159" s="33" cm="1">
        <f t="array" ref="AM159">IF($C159,IFERROR(_xlfn.IFS(IF($C159,RANK(AB158,$V158:$AE158),0)=1,50%,OR(IF($C159,RANK(AB158,$V158:$AE158),0)=2,IF($C159,RANK(AB158,$V158:$AE158),0)=3),25%),0),AM158)</f>
        <v>0</v>
      </c>
      <c r="AN159" s="33" cm="1">
        <f t="array" ref="AN159">IF($C159,IFERROR(_xlfn.IFS(IF($C159,RANK(AC158,$V158:$AE158),0)=1,50%,OR(IF($C159,RANK(AC158,$V158:$AE158),0)=2,IF($C159,RANK(AC158,$V158:$AE158),0)=3),25%),0),AN158)</f>
        <v>0.25</v>
      </c>
      <c r="AO159" s="33" cm="1">
        <f t="array" ref="AO159">IF($C159,IFERROR(_xlfn.IFS(IF($C159,RANK(AD158,$V158:$AE158),0)=1,50%,OR(IF($C159,RANK(AD158,$V158:$AE158),0)=2,IF($C159,RANK(AD158,$V158:$AE158),0)=3),25%),0),AO158)</f>
        <v>0</v>
      </c>
      <c r="AP159" s="33" cm="1">
        <f t="array" ref="AP159">IF($C159,IFERROR(_xlfn.IFS(IF($C159,RANK(AE158,$V158:$AE158),0)=1,50%,OR(IF($C159,RANK(AE158,$V158:$AE158),0)=2,IF($C159,RANK(AE158,$V158:$AE158),0)=3),25%),0),AP158)</f>
        <v>0</v>
      </c>
      <c r="AR159" s="33">
        <f t="shared" si="124"/>
        <v>0.25</v>
      </c>
      <c r="AS159" s="33">
        <f t="shared" si="115"/>
        <v>0</v>
      </c>
      <c r="AT159" s="33">
        <f t="shared" si="116"/>
        <v>0.5</v>
      </c>
      <c r="AU159" s="33">
        <f t="shared" si="117"/>
        <v>0</v>
      </c>
      <c r="AV159" s="33">
        <f t="shared" si="118"/>
        <v>0</v>
      </c>
      <c r="AW159" s="33">
        <f t="shared" si="119"/>
        <v>0</v>
      </c>
      <c r="AX159" s="33">
        <f t="shared" si="120"/>
        <v>0</v>
      </c>
      <c r="AY159" s="33">
        <f t="shared" si="121"/>
        <v>0.25</v>
      </c>
      <c r="AZ159" s="33">
        <f t="shared" si="122"/>
        <v>0</v>
      </c>
      <c r="BA159" s="33">
        <f t="shared" si="123"/>
        <v>0</v>
      </c>
      <c r="BC159" s="35">
        <f t="shared" si="110"/>
        <v>-1.8334206390780983E-3</v>
      </c>
      <c r="BD159" s="35">
        <f t="shared" si="100"/>
        <v>-1.242236024844745E-3</v>
      </c>
      <c r="BE159" s="35">
        <f t="shared" si="101"/>
        <v>-1.4603562963529271E-2</v>
      </c>
      <c r="BF159" s="35">
        <f t="shared" si="102"/>
        <v>-6.5198063815076202E-3</v>
      </c>
      <c r="BG159" s="35">
        <f t="shared" si="103"/>
        <v>1.4471629359708471E-2</v>
      </c>
      <c r="BH159" s="35">
        <f t="shared" si="104"/>
        <v>-6.5235440635749153E-3</v>
      </c>
      <c r="BI159" s="35">
        <f t="shared" si="105"/>
        <v>-4.1895540452472346E-3</v>
      </c>
      <c r="BJ159" s="35">
        <f t="shared" si="106"/>
        <v>-2.0614692653673217E-3</v>
      </c>
      <c r="BK159" s="35">
        <f t="shared" si="107"/>
        <v>-1.3365155131264794E-2</v>
      </c>
      <c r="BL159" s="35">
        <f t="shared" si="108"/>
        <v>-1.5169704245334481E-2</v>
      </c>
      <c r="BM159" s="36"/>
      <c r="BN159" s="33"/>
      <c r="BO159" s="37"/>
    </row>
    <row r="160" spans="1:67" x14ac:dyDescent="0.25">
      <c r="A160" s="2">
        <f t="shared" si="99"/>
        <v>44048</v>
      </c>
      <c r="B160" s="2" t="b">
        <f t="shared" si="97"/>
        <v>0</v>
      </c>
      <c r="C160" s="2" t="b">
        <f t="shared" si="98"/>
        <v>0</v>
      </c>
      <c r="D160">
        <f>VLOOKUP($A160,index_level_solactive!$A:$B,2,0)</f>
        <v>95.97</v>
      </c>
      <c r="E160" s="31">
        <f t="shared" si="111"/>
        <v>-1.9758735440931208E-3</v>
      </c>
      <c r="F160" s="56">
        <f t="shared" si="112"/>
        <v>5.4524496478913775E-5</v>
      </c>
      <c r="G160" s="32">
        <f t="shared" si="113"/>
        <v>0.27776455331631666</v>
      </c>
      <c r="H160" s="33">
        <f t="shared" si="114"/>
        <v>95.692235446683682</v>
      </c>
      <c r="I160" s="31">
        <f t="shared" si="109"/>
        <v>-2.0303980405720068E-3</v>
      </c>
      <c r="K160">
        <f>IFERROR(INDEX(data_sources!$A:$K,MATCH($A160,data_sources!$A:$A,0),MATCH(K$2,data_sources!$A$1:$K$1,0)),K159)</f>
        <v>114.16</v>
      </c>
      <c r="L160">
        <f>IFERROR(INDEX(data_sources!$A:$K,MATCH($A160,data_sources!$A:$A,0),MATCH(L$2,data_sources!$A$1:$K$1,0)),L159)</f>
        <v>89.48</v>
      </c>
      <c r="M160">
        <f>IFERROR(INDEX(data_sources!$A:$K,MATCH($A160,data_sources!$A:$A,0),MATCH(M$2,data_sources!$A$1:$K$1,0)),M159)</f>
        <v>127.92</v>
      </c>
      <c r="N160">
        <f>IFERROR(INDEX(data_sources!$A:$K,MATCH($A160,data_sources!$A:$A,0),MATCH(N$2,data_sources!$A$1:$K$1,0)),N159)</f>
        <v>101.39</v>
      </c>
      <c r="O160">
        <f>IFERROR(INDEX(data_sources!$A:$K,MATCH($A160,data_sources!$A:$A,0),MATCH(O$2,data_sources!$A$1:$K$1,0)),O159)</f>
        <v>95.86</v>
      </c>
      <c r="P160">
        <f>IFERROR(INDEX(data_sources!$A:$K,MATCH($A160,data_sources!$A:$A,0),MATCH(P$2,data_sources!$A$1:$K$1,0)),P159)</f>
        <v>83.22</v>
      </c>
      <c r="Q160">
        <f>IFERROR(INDEX(data_sources!$A:$K,MATCH($A160,data_sources!$A:$A,0),MATCH(Q$2,data_sources!$A$1:$K$1,0)),Q159)</f>
        <v>107.92</v>
      </c>
      <c r="R160">
        <f>IFERROR(INDEX(data_sources!$A:$K,MATCH($A160,data_sources!$A:$A,0),MATCH(R$2,data_sources!$A$1:$K$1,0)),R159)</f>
        <v>107.38</v>
      </c>
      <c r="S160">
        <f>IFERROR(INDEX(data_sources!$A:$K,MATCH($A160,data_sources!$A:$A,0),MATCH(S$2,data_sources!$A$1:$K$1,0)),S159)</f>
        <v>82.51</v>
      </c>
      <c r="T160">
        <f>IFERROR(INDEX(data_sources!$A:$K,MATCH($A160,data_sources!$A:$A,0),MATCH(T$2,data_sources!$A$1:$K$1,0)),T159)</f>
        <v>90.97</v>
      </c>
      <c r="V160" s="34">
        <f t="shared" si="87"/>
        <v>114160</v>
      </c>
      <c r="W160" s="34">
        <f t="shared" si="88"/>
        <v>89480</v>
      </c>
      <c r="X160" s="34">
        <f t="shared" si="89"/>
        <v>127920</v>
      </c>
      <c r="Y160" s="34">
        <f t="shared" si="90"/>
        <v>101390</v>
      </c>
      <c r="Z160" s="34">
        <f t="shared" si="91"/>
        <v>95860</v>
      </c>
      <c r="AA160" s="34">
        <f t="shared" si="92"/>
        <v>83220</v>
      </c>
      <c r="AB160" s="34">
        <f t="shared" si="93"/>
        <v>107920</v>
      </c>
      <c r="AC160" s="34">
        <f t="shared" si="94"/>
        <v>107380</v>
      </c>
      <c r="AD160" s="34">
        <f t="shared" si="95"/>
        <v>82510</v>
      </c>
      <c r="AE160" s="34">
        <f t="shared" si="96"/>
        <v>90970</v>
      </c>
      <c r="AG160" s="33" cm="1">
        <f t="array" ref="AG160">IF($C160,IFERROR(_xlfn.IFS(IF($C160,RANK(V159,$V159:$AE159),0)=1,50%,OR(IF($C160,RANK(V159,$V159:$AE159),0)=2,IF($C160,RANK(V159,$V159:$AE159),0)=3),25%),0),AG159)</f>
        <v>0.25</v>
      </c>
      <c r="AH160" s="33" cm="1">
        <f t="array" ref="AH160">IF($C160,IFERROR(_xlfn.IFS(IF($C160,RANK(W159,$V159:$AE159),0)=1,50%,OR(IF($C160,RANK(W159,$V159:$AE159),0)=2,IF($C160,RANK(W159,$V159:$AE159),0)=3),25%),0),AH159)</f>
        <v>0</v>
      </c>
      <c r="AI160" s="33" cm="1">
        <f t="array" ref="AI160">IF($C160,IFERROR(_xlfn.IFS(IF($C160,RANK(X159,$V159:$AE159),0)=1,50%,OR(IF($C160,RANK(X159,$V159:$AE159),0)=2,IF($C160,RANK(X159,$V159:$AE159),0)=3),25%),0),AI159)</f>
        <v>0.5</v>
      </c>
      <c r="AJ160" s="33" cm="1">
        <f t="array" ref="AJ160">IF($C160,IFERROR(_xlfn.IFS(IF($C160,RANK(Y159,$V159:$AE159),0)=1,50%,OR(IF($C160,RANK(Y159,$V159:$AE159),0)=2,IF($C160,RANK(Y159,$V159:$AE159),0)=3),25%),0),AJ159)</f>
        <v>0</v>
      </c>
      <c r="AK160" s="33" cm="1">
        <f t="array" ref="AK160">IF($C160,IFERROR(_xlfn.IFS(IF($C160,RANK(Z159,$V159:$AE159),0)=1,50%,OR(IF($C160,RANK(Z159,$V159:$AE159),0)=2,IF($C160,RANK(Z159,$V159:$AE159),0)=3),25%),0),AK159)</f>
        <v>0</v>
      </c>
      <c r="AL160" s="33" cm="1">
        <f t="array" ref="AL160">IF($C160,IFERROR(_xlfn.IFS(IF($C160,RANK(AA159,$V159:$AE159),0)=1,50%,OR(IF($C160,RANK(AA159,$V159:$AE159),0)=2,IF($C160,RANK(AA159,$V159:$AE159),0)=3),25%),0),AL159)</f>
        <v>0</v>
      </c>
      <c r="AM160" s="33" cm="1">
        <f t="array" ref="AM160">IF($C160,IFERROR(_xlfn.IFS(IF($C160,RANK(AB159,$V159:$AE159),0)=1,50%,OR(IF($C160,RANK(AB159,$V159:$AE159),0)=2,IF($C160,RANK(AB159,$V159:$AE159),0)=3),25%),0),AM159)</f>
        <v>0</v>
      </c>
      <c r="AN160" s="33" cm="1">
        <f t="array" ref="AN160">IF($C160,IFERROR(_xlfn.IFS(IF($C160,RANK(AC159,$V159:$AE159),0)=1,50%,OR(IF($C160,RANK(AC159,$V159:$AE159),0)=2,IF($C160,RANK(AC159,$V159:$AE159),0)=3),25%),0),AN159)</f>
        <v>0.25</v>
      </c>
      <c r="AO160" s="33" cm="1">
        <f t="array" ref="AO160">IF($C160,IFERROR(_xlfn.IFS(IF($C160,RANK(AD159,$V159:$AE159),0)=1,50%,OR(IF($C160,RANK(AD159,$V159:$AE159),0)=2,IF($C160,RANK(AD159,$V159:$AE159),0)=3),25%),0),AO159)</f>
        <v>0</v>
      </c>
      <c r="AP160" s="33" cm="1">
        <f t="array" ref="AP160">IF($C160,IFERROR(_xlfn.IFS(IF($C160,RANK(AE159,$V159:$AE159),0)=1,50%,OR(IF($C160,RANK(AE159,$V159:$AE159),0)=2,IF($C160,RANK(AE159,$V159:$AE159),0)=3),25%),0),AP159)</f>
        <v>0</v>
      </c>
      <c r="AR160" s="33">
        <f t="shared" si="124"/>
        <v>0.25</v>
      </c>
      <c r="AS160" s="33">
        <f t="shared" si="115"/>
        <v>0</v>
      </c>
      <c r="AT160" s="33">
        <f t="shared" si="116"/>
        <v>0.5</v>
      </c>
      <c r="AU160" s="33">
        <f t="shared" si="117"/>
        <v>0</v>
      </c>
      <c r="AV160" s="33">
        <f t="shared" si="118"/>
        <v>0</v>
      </c>
      <c r="AW160" s="33">
        <f t="shared" si="119"/>
        <v>0</v>
      </c>
      <c r="AX160" s="33">
        <f t="shared" si="120"/>
        <v>0</v>
      </c>
      <c r="AY160" s="33">
        <f t="shared" si="121"/>
        <v>0.25</v>
      </c>
      <c r="AZ160" s="33">
        <f t="shared" si="122"/>
        <v>0</v>
      </c>
      <c r="BA160" s="33">
        <f t="shared" si="123"/>
        <v>0</v>
      </c>
      <c r="BC160" s="35">
        <f t="shared" si="110"/>
        <v>-1.4869238170208687E-3</v>
      </c>
      <c r="BD160" s="35">
        <f t="shared" si="100"/>
        <v>1.175938489371342E-2</v>
      </c>
      <c r="BE160" s="35">
        <f t="shared" si="101"/>
        <v>-7.4487895716945918E-3</v>
      </c>
      <c r="BF160" s="35">
        <f t="shared" si="102"/>
        <v>8.1535249080242345E-3</v>
      </c>
      <c r="BG160" s="35">
        <f t="shared" si="103"/>
        <v>-1.621510673234805E-2</v>
      </c>
      <c r="BH160" s="35">
        <f t="shared" si="104"/>
        <v>-6.4469914040115039E-3</v>
      </c>
      <c r="BI160" s="35">
        <f t="shared" si="105"/>
        <v>8.9753178758416041E-3</v>
      </c>
      <c r="BJ160" s="35">
        <f t="shared" si="106"/>
        <v>8.2629107981220251E-3</v>
      </c>
      <c r="BK160" s="35">
        <f t="shared" si="107"/>
        <v>-2.0561199806482522E-3</v>
      </c>
      <c r="BL160" s="35">
        <f t="shared" si="108"/>
        <v>8.0895390070923057E-3</v>
      </c>
      <c r="BM160" s="36"/>
      <c r="BN160" s="33"/>
      <c r="BO160" s="37"/>
    </row>
    <row r="161" spans="1:67" x14ac:dyDescent="0.25">
      <c r="A161" s="2">
        <f t="shared" si="99"/>
        <v>44049</v>
      </c>
      <c r="B161" s="2" t="b">
        <f t="shared" si="97"/>
        <v>0</v>
      </c>
      <c r="C161" s="2" t="b">
        <f t="shared" si="98"/>
        <v>0</v>
      </c>
      <c r="D161">
        <f>VLOOKUP($A161,index_level_solactive!$A:$B,2,0)</f>
        <v>95.81</v>
      </c>
      <c r="E161" s="31">
        <f t="shared" si="111"/>
        <v>-1.6671876628112647E-3</v>
      </c>
      <c r="F161" s="56">
        <f t="shared" si="112"/>
        <v>3.6397029122947622E-5</v>
      </c>
      <c r="G161" s="32">
        <f t="shared" si="113"/>
        <v>0.28078438076025236</v>
      </c>
      <c r="H161" s="33">
        <f t="shared" si="114"/>
        <v>95.52921561923975</v>
      </c>
      <c r="I161" s="31">
        <f t="shared" si="109"/>
        <v>-1.7035846919341568E-3</v>
      </c>
      <c r="K161">
        <f>IFERROR(INDEX(data_sources!$A:$K,MATCH($A161,data_sources!$A:$A,0),MATCH(K$2,data_sources!$A$1:$K$1,0)),K160)</f>
        <v>115.56</v>
      </c>
      <c r="L161">
        <f>IFERROR(INDEX(data_sources!$A:$K,MATCH($A161,data_sources!$A:$A,0),MATCH(L$2,data_sources!$A$1:$K$1,0)),L160)</f>
        <v>88.53</v>
      </c>
      <c r="M161">
        <f>IFERROR(INDEX(data_sources!$A:$K,MATCH($A161,data_sources!$A:$A,0),MATCH(M$2,data_sources!$A$1:$K$1,0)),M160)</f>
        <v>126.67</v>
      </c>
      <c r="N161">
        <f>IFERROR(INDEX(data_sources!$A:$K,MATCH($A161,data_sources!$A:$A,0),MATCH(N$2,data_sources!$A$1:$K$1,0)),N160)</f>
        <v>99.71</v>
      </c>
      <c r="O161">
        <f>IFERROR(INDEX(data_sources!$A:$K,MATCH($A161,data_sources!$A:$A,0),MATCH(O$2,data_sources!$A$1:$K$1,0)),O160)</f>
        <v>97.33</v>
      </c>
      <c r="P161">
        <f>IFERROR(INDEX(data_sources!$A:$K,MATCH($A161,data_sources!$A:$A,0),MATCH(P$2,data_sources!$A$1:$K$1,0)),P160)</f>
        <v>83.44</v>
      </c>
      <c r="Q161">
        <f>IFERROR(INDEX(data_sources!$A:$K,MATCH($A161,data_sources!$A:$A,0),MATCH(Q$2,data_sources!$A$1:$K$1,0)),Q160)</f>
        <v>107.4</v>
      </c>
      <c r="R161">
        <f>IFERROR(INDEX(data_sources!$A:$K,MATCH($A161,data_sources!$A:$A,0),MATCH(R$2,data_sources!$A$1:$K$1,0)),R160)</f>
        <v>107.43</v>
      </c>
      <c r="S161">
        <f>IFERROR(INDEX(data_sources!$A:$K,MATCH($A161,data_sources!$A:$A,0),MATCH(S$2,data_sources!$A$1:$K$1,0)),S160)</f>
        <v>81.709999999999994</v>
      </c>
      <c r="T161">
        <f>IFERROR(INDEX(data_sources!$A:$K,MATCH($A161,data_sources!$A:$A,0),MATCH(T$2,data_sources!$A$1:$K$1,0)),T160)</f>
        <v>90.92</v>
      </c>
      <c r="V161" s="34">
        <f t="shared" si="87"/>
        <v>115560</v>
      </c>
      <c r="W161" s="34">
        <f t="shared" si="88"/>
        <v>88530</v>
      </c>
      <c r="X161" s="34">
        <f t="shared" si="89"/>
        <v>126670</v>
      </c>
      <c r="Y161" s="34">
        <f t="shared" si="90"/>
        <v>99710</v>
      </c>
      <c r="Z161" s="34">
        <f t="shared" si="91"/>
        <v>97330</v>
      </c>
      <c r="AA161" s="34">
        <f t="shared" si="92"/>
        <v>83440</v>
      </c>
      <c r="AB161" s="34">
        <f t="shared" si="93"/>
        <v>107400</v>
      </c>
      <c r="AC161" s="34">
        <f t="shared" si="94"/>
        <v>107430</v>
      </c>
      <c r="AD161" s="34">
        <f t="shared" si="95"/>
        <v>81710</v>
      </c>
      <c r="AE161" s="34">
        <f t="shared" si="96"/>
        <v>90920</v>
      </c>
      <c r="AG161" s="33" cm="1">
        <f t="array" ref="AG161">IF($C161,IFERROR(_xlfn.IFS(IF($C161,RANK(V160,$V160:$AE160),0)=1,50%,OR(IF($C161,RANK(V160,$V160:$AE160),0)=2,IF($C161,RANK(V160,$V160:$AE160),0)=3),25%),0),AG160)</f>
        <v>0.25</v>
      </c>
      <c r="AH161" s="33" cm="1">
        <f t="array" ref="AH161">IF($C161,IFERROR(_xlfn.IFS(IF($C161,RANK(W160,$V160:$AE160),0)=1,50%,OR(IF($C161,RANK(W160,$V160:$AE160),0)=2,IF($C161,RANK(W160,$V160:$AE160),0)=3),25%),0),AH160)</f>
        <v>0</v>
      </c>
      <c r="AI161" s="33" cm="1">
        <f t="array" ref="AI161">IF($C161,IFERROR(_xlfn.IFS(IF($C161,RANK(X160,$V160:$AE160),0)=1,50%,OR(IF($C161,RANK(X160,$V160:$AE160),0)=2,IF($C161,RANK(X160,$V160:$AE160),0)=3),25%),0),AI160)</f>
        <v>0.5</v>
      </c>
      <c r="AJ161" s="33" cm="1">
        <f t="array" ref="AJ161">IF($C161,IFERROR(_xlfn.IFS(IF($C161,RANK(Y160,$V160:$AE160),0)=1,50%,OR(IF($C161,RANK(Y160,$V160:$AE160),0)=2,IF($C161,RANK(Y160,$V160:$AE160),0)=3),25%),0),AJ160)</f>
        <v>0</v>
      </c>
      <c r="AK161" s="33" cm="1">
        <f t="array" ref="AK161">IF($C161,IFERROR(_xlfn.IFS(IF($C161,RANK(Z160,$V160:$AE160),0)=1,50%,OR(IF($C161,RANK(Z160,$V160:$AE160),0)=2,IF($C161,RANK(Z160,$V160:$AE160),0)=3),25%),0),AK160)</f>
        <v>0</v>
      </c>
      <c r="AL161" s="33" cm="1">
        <f t="array" ref="AL161">IF($C161,IFERROR(_xlfn.IFS(IF($C161,RANK(AA160,$V160:$AE160),0)=1,50%,OR(IF($C161,RANK(AA160,$V160:$AE160),0)=2,IF($C161,RANK(AA160,$V160:$AE160),0)=3),25%),0),AL160)</f>
        <v>0</v>
      </c>
      <c r="AM161" s="33" cm="1">
        <f t="array" ref="AM161">IF($C161,IFERROR(_xlfn.IFS(IF($C161,RANK(AB160,$V160:$AE160),0)=1,50%,OR(IF($C161,RANK(AB160,$V160:$AE160),0)=2,IF($C161,RANK(AB160,$V160:$AE160),0)=3),25%),0),AM160)</f>
        <v>0</v>
      </c>
      <c r="AN161" s="33" cm="1">
        <f t="array" ref="AN161">IF($C161,IFERROR(_xlfn.IFS(IF($C161,RANK(AC160,$V160:$AE160),0)=1,50%,OR(IF($C161,RANK(AC160,$V160:$AE160),0)=2,IF($C161,RANK(AC160,$V160:$AE160),0)=3),25%),0),AN160)</f>
        <v>0.25</v>
      </c>
      <c r="AO161" s="33" cm="1">
        <f t="array" ref="AO161">IF($C161,IFERROR(_xlfn.IFS(IF($C161,RANK(AD160,$V160:$AE160),0)=1,50%,OR(IF($C161,RANK(AD160,$V160:$AE160),0)=2,IF($C161,RANK(AD160,$V160:$AE160),0)=3),25%),0),AO160)</f>
        <v>0</v>
      </c>
      <c r="AP161" s="33" cm="1">
        <f t="array" ref="AP161">IF($C161,IFERROR(_xlfn.IFS(IF($C161,RANK(AE160,$V160:$AE160),0)=1,50%,OR(IF($C161,RANK(AE160,$V160:$AE160),0)=2,IF($C161,RANK(AE160,$V160:$AE160),0)=3),25%),0),AP160)</f>
        <v>0</v>
      </c>
      <c r="AR161" s="33">
        <f t="shared" si="124"/>
        <v>0.25</v>
      </c>
      <c r="AS161" s="33">
        <f t="shared" si="115"/>
        <v>0</v>
      </c>
      <c r="AT161" s="33">
        <f t="shared" si="116"/>
        <v>0.5</v>
      </c>
      <c r="AU161" s="33">
        <f t="shared" si="117"/>
        <v>0</v>
      </c>
      <c r="AV161" s="33">
        <f t="shared" si="118"/>
        <v>0</v>
      </c>
      <c r="AW161" s="33">
        <f t="shared" si="119"/>
        <v>0</v>
      </c>
      <c r="AX161" s="33">
        <f t="shared" si="120"/>
        <v>0</v>
      </c>
      <c r="AY161" s="33">
        <f t="shared" si="121"/>
        <v>0.25</v>
      </c>
      <c r="AZ161" s="33">
        <f t="shared" si="122"/>
        <v>0</v>
      </c>
      <c r="BA161" s="33">
        <f t="shared" si="123"/>
        <v>0</v>
      </c>
      <c r="BC161" s="35">
        <f t="shared" si="110"/>
        <v>1.226348983882275E-2</v>
      </c>
      <c r="BD161" s="35">
        <f t="shared" si="100"/>
        <v>-1.0616897630755462E-2</v>
      </c>
      <c r="BE161" s="35">
        <f t="shared" si="101"/>
        <v>-9.7717323327078942E-3</v>
      </c>
      <c r="BF161" s="35">
        <f t="shared" si="102"/>
        <v>-1.6569681428148852E-2</v>
      </c>
      <c r="BG161" s="35">
        <f t="shared" si="103"/>
        <v>1.5334863342374216E-2</v>
      </c>
      <c r="BH161" s="35">
        <f t="shared" si="104"/>
        <v>2.643595289593792E-3</v>
      </c>
      <c r="BI161" s="35">
        <f t="shared" si="105"/>
        <v>-4.8183839881392743E-3</v>
      </c>
      <c r="BJ161" s="35">
        <f t="shared" si="106"/>
        <v>4.6563605885641124E-4</v>
      </c>
      <c r="BK161" s="35">
        <f t="shared" si="107"/>
        <v>-9.6957944491578019E-3</v>
      </c>
      <c r="BL161" s="35">
        <f t="shared" si="108"/>
        <v>-5.4963174672961745E-4</v>
      </c>
      <c r="BM161" s="36"/>
      <c r="BN161" s="33"/>
      <c r="BO161" s="37"/>
    </row>
    <row r="162" spans="1:67" x14ac:dyDescent="0.25">
      <c r="A162" s="2">
        <f t="shared" si="99"/>
        <v>44050</v>
      </c>
      <c r="B162" s="2" t="b">
        <f t="shared" si="97"/>
        <v>0</v>
      </c>
      <c r="C162" s="2" t="b">
        <f t="shared" si="98"/>
        <v>0</v>
      </c>
      <c r="D162">
        <f>VLOOKUP($A162,index_level_solactive!$A:$B,2,0)</f>
        <v>95.11</v>
      </c>
      <c r="E162" s="31">
        <f t="shared" si="111"/>
        <v>-7.3061267091117932E-3</v>
      </c>
      <c r="F162" s="56">
        <f t="shared" si="112"/>
        <v>-1.3021397787571498E-4</v>
      </c>
      <c r="G162" s="32">
        <f t="shared" si="113"/>
        <v>0.2662936953273487</v>
      </c>
      <c r="H162" s="33">
        <f t="shared" si="114"/>
        <v>94.843706304672651</v>
      </c>
      <c r="I162" s="31">
        <f t="shared" si="109"/>
        <v>-7.1759127312360782E-3</v>
      </c>
      <c r="K162">
        <f>IFERROR(INDEX(data_sources!$A:$K,MATCH($A162,data_sources!$A:$A,0),MATCH(K$2,data_sources!$A$1:$K$1,0)),K161)</f>
        <v>113.6</v>
      </c>
      <c r="L162">
        <f>IFERROR(INDEX(data_sources!$A:$K,MATCH($A162,data_sources!$A:$A,0),MATCH(L$2,data_sources!$A$1:$K$1,0)),L161)</f>
        <v>87.87</v>
      </c>
      <c r="M162">
        <f>IFERROR(INDEX(data_sources!$A:$K,MATCH($A162,data_sources!$A:$A,0),MATCH(M$2,data_sources!$A$1:$K$1,0)),M161)</f>
        <v>126.28</v>
      </c>
      <c r="N162">
        <f>IFERROR(INDEX(data_sources!$A:$K,MATCH($A162,data_sources!$A:$A,0),MATCH(N$2,data_sources!$A$1:$K$1,0)),N161)</f>
        <v>99.1</v>
      </c>
      <c r="O162">
        <f>IFERROR(INDEX(data_sources!$A:$K,MATCH($A162,data_sources!$A:$A,0),MATCH(O$2,data_sources!$A$1:$K$1,0)),O161)</f>
        <v>96.72</v>
      </c>
      <c r="P162">
        <f>IFERROR(INDEX(data_sources!$A:$K,MATCH($A162,data_sources!$A:$A,0),MATCH(P$2,data_sources!$A$1:$K$1,0)),P161)</f>
        <v>84.63</v>
      </c>
      <c r="Q162">
        <f>IFERROR(INDEX(data_sources!$A:$K,MATCH($A162,data_sources!$A:$A,0),MATCH(Q$2,data_sources!$A$1:$K$1,0)),Q161)</f>
        <v>106.93</v>
      </c>
      <c r="R162">
        <f>IFERROR(INDEX(data_sources!$A:$K,MATCH($A162,data_sources!$A:$A,0),MATCH(R$2,data_sources!$A$1:$K$1,0)),R161)</f>
        <v>106.83</v>
      </c>
      <c r="S162">
        <f>IFERROR(INDEX(data_sources!$A:$K,MATCH($A162,data_sources!$A:$A,0),MATCH(S$2,data_sources!$A$1:$K$1,0)),S161)</f>
        <v>81.66</v>
      </c>
      <c r="T162">
        <f>IFERROR(INDEX(data_sources!$A:$K,MATCH($A162,data_sources!$A:$A,0),MATCH(T$2,data_sources!$A$1:$K$1,0)),T161)</f>
        <v>88.19</v>
      </c>
      <c r="V162" s="34">
        <f t="shared" si="87"/>
        <v>113600</v>
      </c>
      <c r="W162" s="34">
        <f t="shared" si="88"/>
        <v>87870</v>
      </c>
      <c r="X162" s="34">
        <f t="shared" si="89"/>
        <v>126280</v>
      </c>
      <c r="Y162" s="34">
        <f t="shared" si="90"/>
        <v>99100</v>
      </c>
      <c r="Z162" s="34">
        <f t="shared" si="91"/>
        <v>96720</v>
      </c>
      <c r="AA162" s="34">
        <f t="shared" si="92"/>
        <v>84630</v>
      </c>
      <c r="AB162" s="34">
        <f t="shared" si="93"/>
        <v>106930</v>
      </c>
      <c r="AC162" s="34">
        <f t="shared" si="94"/>
        <v>106830</v>
      </c>
      <c r="AD162" s="34">
        <f t="shared" si="95"/>
        <v>81660</v>
      </c>
      <c r="AE162" s="34">
        <f t="shared" si="96"/>
        <v>88190</v>
      </c>
      <c r="AG162" s="33" cm="1">
        <f t="array" ref="AG162">IF($C162,IFERROR(_xlfn.IFS(IF($C162,RANK(V161,$V161:$AE161),0)=1,50%,OR(IF($C162,RANK(V161,$V161:$AE161),0)=2,IF($C162,RANK(V161,$V161:$AE161),0)=3),25%),0),AG161)</f>
        <v>0.25</v>
      </c>
      <c r="AH162" s="33" cm="1">
        <f t="array" ref="AH162">IF($C162,IFERROR(_xlfn.IFS(IF($C162,RANK(W161,$V161:$AE161),0)=1,50%,OR(IF($C162,RANK(W161,$V161:$AE161),0)=2,IF($C162,RANK(W161,$V161:$AE161),0)=3),25%),0),AH161)</f>
        <v>0</v>
      </c>
      <c r="AI162" s="33" cm="1">
        <f t="array" ref="AI162">IF($C162,IFERROR(_xlfn.IFS(IF($C162,RANK(X161,$V161:$AE161),0)=1,50%,OR(IF($C162,RANK(X161,$V161:$AE161),0)=2,IF($C162,RANK(X161,$V161:$AE161),0)=3),25%),0),AI161)</f>
        <v>0.5</v>
      </c>
      <c r="AJ162" s="33" cm="1">
        <f t="array" ref="AJ162">IF($C162,IFERROR(_xlfn.IFS(IF($C162,RANK(Y161,$V161:$AE161),0)=1,50%,OR(IF($C162,RANK(Y161,$V161:$AE161),0)=2,IF($C162,RANK(Y161,$V161:$AE161),0)=3),25%),0),AJ161)</f>
        <v>0</v>
      </c>
      <c r="AK162" s="33" cm="1">
        <f t="array" ref="AK162">IF($C162,IFERROR(_xlfn.IFS(IF($C162,RANK(Z161,$V161:$AE161),0)=1,50%,OR(IF($C162,RANK(Z161,$V161:$AE161),0)=2,IF($C162,RANK(Z161,$V161:$AE161),0)=3),25%),0),AK161)</f>
        <v>0</v>
      </c>
      <c r="AL162" s="33" cm="1">
        <f t="array" ref="AL162">IF($C162,IFERROR(_xlfn.IFS(IF($C162,RANK(AA161,$V161:$AE161),0)=1,50%,OR(IF($C162,RANK(AA161,$V161:$AE161),0)=2,IF($C162,RANK(AA161,$V161:$AE161),0)=3),25%),0),AL161)</f>
        <v>0</v>
      </c>
      <c r="AM162" s="33" cm="1">
        <f t="array" ref="AM162">IF($C162,IFERROR(_xlfn.IFS(IF($C162,RANK(AB161,$V161:$AE161),0)=1,50%,OR(IF($C162,RANK(AB161,$V161:$AE161),0)=2,IF($C162,RANK(AB161,$V161:$AE161),0)=3),25%),0),AM161)</f>
        <v>0</v>
      </c>
      <c r="AN162" s="33" cm="1">
        <f t="array" ref="AN162">IF($C162,IFERROR(_xlfn.IFS(IF($C162,RANK(AC161,$V161:$AE161),0)=1,50%,OR(IF($C162,RANK(AC161,$V161:$AE161),0)=2,IF($C162,RANK(AC161,$V161:$AE161),0)=3),25%),0),AN161)</f>
        <v>0.25</v>
      </c>
      <c r="AO162" s="33" cm="1">
        <f t="array" ref="AO162">IF($C162,IFERROR(_xlfn.IFS(IF($C162,RANK(AD161,$V161:$AE161),0)=1,50%,OR(IF($C162,RANK(AD161,$V161:$AE161),0)=2,IF($C162,RANK(AD161,$V161:$AE161),0)=3),25%),0),AO161)</f>
        <v>0</v>
      </c>
      <c r="AP162" s="33" cm="1">
        <f t="array" ref="AP162">IF($C162,IFERROR(_xlfn.IFS(IF($C162,RANK(AE161,$V161:$AE161),0)=1,50%,OR(IF($C162,RANK(AE161,$V161:$AE161),0)=2,IF($C162,RANK(AE161,$V161:$AE161),0)=3),25%),0),AP161)</f>
        <v>0</v>
      </c>
      <c r="AR162" s="33">
        <f t="shared" si="124"/>
        <v>0.25</v>
      </c>
      <c r="AS162" s="33">
        <f t="shared" si="115"/>
        <v>0</v>
      </c>
      <c r="AT162" s="33">
        <f t="shared" si="116"/>
        <v>0.5</v>
      </c>
      <c r="AU162" s="33">
        <f t="shared" si="117"/>
        <v>0</v>
      </c>
      <c r="AV162" s="33">
        <f t="shared" si="118"/>
        <v>0</v>
      </c>
      <c r="AW162" s="33">
        <f t="shared" si="119"/>
        <v>0</v>
      </c>
      <c r="AX162" s="33">
        <f t="shared" si="120"/>
        <v>0</v>
      </c>
      <c r="AY162" s="33">
        <f t="shared" si="121"/>
        <v>0.25</v>
      </c>
      <c r="AZ162" s="33">
        <f t="shared" si="122"/>
        <v>0</v>
      </c>
      <c r="BA162" s="33">
        <f t="shared" si="123"/>
        <v>0</v>
      </c>
      <c r="BC162" s="35">
        <f t="shared" si="110"/>
        <v>-1.6960886119764651E-2</v>
      </c>
      <c r="BD162" s="35">
        <f t="shared" si="100"/>
        <v>-7.4550999661131545E-3</v>
      </c>
      <c r="BE162" s="35">
        <f t="shared" si="101"/>
        <v>-3.0788663456224885E-3</v>
      </c>
      <c r="BF162" s="35">
        <f t="shared" si="102"/>
        <v>-6.1177414502056049E-3</v>
      </c>
      <c r="BG162" s="35">
        <f t="shared" si="103"/>
        <v>-6.2673379225315351E-3</v>
      </c>
      <c r="BH162" s="35">
        <f t="shared" si="104"/>
        <v>1.4261744966442835E-2</v>
      </c>
      <c r="BI162" s="35">
        <f t="shared" si="105"/>
        <v>-4.3761638733705865E-3</v>
      </c>
      <c r="BJ162" s="35">
        <f t="shared" si="106"/>
        <v>-5.5850321139346848E-3</v>
      </c>
      <c r="BK162" s="35">
        <f t="shared" si="107"/>
        <v>-6.1192020560518756E-4</v>
      </c>
      <c r="BL162" s="35">
        <f t="shared" si="108"/>
        <v>-3.0026396832380176E-2</v>
      </c>
      <c r="BM162" s="36"/>
      <c r="BN162" s="33"/>
      <c r="BO162" s="37"/>
    </row>
    <row r="163" spans="1:67" x14ac:dyDescent="0.25">
      <c r="A163" s="2">
        <f t="shared" si="99"/>
        <v>44053</v>
      </c>
      <c r="B163" s="2" t="b">
        <f t="shared" si="97"/>
        <v>0</v>
      </c>
      <c r="C163" s="2" t="b">
        <f t="shared" si="98"/>
        <v>0</v>
      </c>
      <c r="D163">
        <f>VLOOKUP($A163,index_level_solactive!$A:$B,2,0)</f>
        <v>94.64</v>
      </c>
      <c r="E163" s="31">
        <f t="shared" si="111"/>
        <v>-4.9416465145620814E-3</v>
      </c>
      <c r="F163" s="56">
        <f t="shared" si="112"/>
        <v>5.8244785253402931E-5</v>
      </c>
      <c r="G163" s="32">
        <f t="shared" si="113"/>
        <v>0.27050191732233486</v>
      </c>
      <c r="H163" s="33">
        <f t="shared" si="114"/>
        <v>94.369498082677666</v>
      </c>
      <c r="I163" s="31">
        <f t="shared" si="109"/>
        <v>-4.9998912998154565E-3</v>
      </c>
      <c r="K163">
        <f>IFERROR(INDEX(data_sources!$A:$K,MATCH($A163,data_sources!$A:$A,0),MATCH(K$2,data_sources!$A$1:$K$1,0)),K162)</f>
        <v>111.62</v>
      </c>
      <c r="L163">
        <f>IFERROR(INDEX(data_sources!$A:$K,MATCH($A163,data_sources!$A:$A,0),MATCH(L$2,data_sources!$A$1:$K$1,0)),L162)</f>
        <v>87.83</v>
      </c>
      <c r="M163">
        <f>IFERROR(INDEX(data_sources!$A:$K,MATCH($A163,data_sources!$A:$A,0),MATCH(M$2,data_sources!$A$1:$K$1,0)),M162)</f>
        <v>126.1</v>
      </c>
      <c r="N163">
        <f>IFERROR(INDEX(data_sources!$A:$K,MATCH($A163,data_sources!$A:$A,0),MATCH(N$2,data_sources!$A$1:$K$1,0)),N162)</f>
        <v>98.34</v>
      </c>
      <c r="O163">
        <f>IFERROR(INDEX(data_sources!$A:$K,MATCH($A163,data_sources!$A:$A,0),MATCH(O$2,data_sources!$A$1:$K$1,0)),O162)</f>
        <v>96.03</v>
      </c>
      <c r="P163">
        <f>IFERROR(INDEX(data_sources!$A:$K,MATCH($A163,data_sources!$A:$A,0),MATCH(P$2,data_sources!$A$1:$K$1,0)),P162)</f>
        <v>85.6</v>
      </c>
      <c r="Q163">
        <f>IFERROR(INDEX(data_sources!$A:$K,MATCH($A163,data_sources!$A:$A,0),MATCH(Q$2,data_sources!$A$1:$K$1,0)),Q162)</f>
        <v>107.45</v>
      </c>
      <c r="R163">
        <f>IFERROR(INDEX(data_sources!$A:$K,MATCH($A163,data_sources!$A:$A,0),MATCH(R$2,data_sources!$A$1:$K$1,0)),R162)</f>
        <v>106.86</v>
      </c>
      <c r="S163">
        <f>IFERROR(INDEX(data_sources!$A:$K,MATCH($A163,data_sources!$A:$A,0),MATCH(S$2,data_sources!$A$1:$K$1,0)),S162)</f>
        <v>82.7</v>
      </c>
      <c r="T163">
        <f>IFERROR(INDEX(data_sources!$A:$K,MATCH($A163,data_sources!$A:$A,0),MATCH(T$2,data_sources!$A$1:$K$1,0)),T162)</f>
        <v>87.23</v>
      </c>
      <c r="V163" s="34">
        <f t="shared" si="87"/>
        <v>111620</v>
      </c>
      <c r="W163" s="34">
        <f t="shared" si="88"/>
        <v>87830</v>
      </c>
      <c r="X163" s="34">
        <f t="shared" si="89"/>
        <v>126100</v>
      </c>
      <c r="Y163" s="34">
        <f t="shared" si="90"/>
        <v>98340</v>
      </c>
      <c r="Z163" s="34">
        <f t="shared" si="91"/>
        <v>96030</v>
      </c>
      <c r="AA163" s="34">
        <f t="shared" si="92"/>
        <v>85600</v>
      </c>
      <c r="AB163" s="34">
        <f t="shared" si="93"/>
        <v>107450</v>
      </c>
      <c r="AC163" s="34">
        <f t="shared" si="94"/>
        <v>106860</v>
      </c>
      <c r="AD163" s="34">
        <f t="shared" si="95"/>
        <v>82700</v>
      </c>
      <c r="AE163" s="34">
        <f t="shared" si="96"/>
        <v>87230</v>
      </c>
      <c r="AG163" s="33" cm="1">
        <f t="array" ref="AG163">IF($C163,IFERROR(_xlfn.IFS(IF($C163,RANK(V162,$V162:$AE162),0)=1,50%,OR(IF($C163,RANK(V162,$V162:$AE162),0)=2,IF($C163,RANK(V162,$V162:$AE162),0)=3),25%),0),AG162)</f>
        <v>0.25</v>
      </c>
      <c r="AH163" s="33" cm="1">
        <f t="array" ref="AH163">IF($C163,IFERROR(_xlfn.IFS(IF($C163,RANK(W162,$V162:$AE162),0)=1,50%,OR(IF($C163,RANK(W162,$V162:$AE162),0)=2,IF($C163,RANK(W162,$V162:$AE162),0)=3),25%),0),AH162)</f>
        <v>0</v>
      </c>
      <c r="AI163" s="33" cm="1">
        <f t="array" ref="AI163">IF($C163,IFERROR(_xlfn.IFS(IF($C163,RANK(X162,$V162:$AE162),0)=1,50%,OR(IF($C163,RANK(X162,$V162:$AE162),0)=2,IF($C163,RANK(X162,$V162:$AE162),0)=3),25%),0),AI162)</f>
        <v>0.5</v>
      </c>
      <c r="AJ163" s="33" cm="1">
        <f t="array" ref="AJ163">IF($C163,IFERROR(_xlfn.IFS(IF($C163,RANK(Y162,$V162:$AE162),0)=1,50%,OR(IF($C163,RANK(Y162,$V162:$AE162),0)=2,IF($C163,RANK(Y162,$V162:$AE162),0)=3),25%),0),AJ162)</f>
        <v>0</v>
      </c>
      <c r="AK163" s="33" cm="1">
        <f t="array" ref="AK163">IF($C163,IFERROR(_xlfn.IFS(IF($C163,RANK(Z162,$V162:$AE162),0)=1,50%,OR(IF($C163,RANK(Z162,$V162:$AE162),0)=2,IF($C163,RANK(Z162,$V162:$AE162),0)=3),25%),0),AK162)</f>
        <v>0</v>
      </c>
      <c r="AL163" s="33" cm="1">
        <f t="array" ref="AL163">IF($C163,IFERROR(_xlfn.IFS(IF($C163,RANK(AA162,$V162:$AE162),0)=1,50%,OR(IF($C163,RANK(AA162,$V162:$AE162),0)=2,IF($C163,RANK(AA162,$V162:$AE162),0)=3),25%),0),AL162)</f>
        <v>0</v>
      </c>
      <c r="AM163" s="33" cm="1">
        <f t="array" ref="AM163">IF($C163,IFERROR(_xlfn.IFS(IF($C163,RANK(AB162,$V162:$AE162),0)=1,50%,OR(IF($C163,RANK(AB162,$V162:$AE162),0)=2,IF($C163,RANK(AB162,$V162:$AE162),0)=3),25%),0),AM162)</f>
        <v>0</v>
      </c>
      <c r="AN163" s="33" cm="1">
        <f t="array" ref="AN163">IF($C163,IFERROR(_xlfn.IFS(IF($C163,RANK(AC162,$V162:$AE162),0)=1,50%,OR(IF($C163,RANK(AC162,$V162:$AE162),0)=2,IF($C163,RANK(AC162,$V162:$AE162),0)=3),25%),0),AN162)</f>
        <v>0.25</v>
      </c>
      <c r="AO163" s="33" cm="1">
        <f t="array" ref="AO163">IF($C163,IFERROR(_xlfn.IFS(IF($C163,RANK(AD162,$V162:$AE162),0)=1,50%,OR(IF($C163,RANK(AD162,$V162:$AE162),0)=2,IF($C163,RANK(AD162,$V162:$AE162),0)=3),25%),0),AO162)</f>
        <v>0</v>
      </c>
      <c r="AP163" s="33" cm="1">
        <f t="array" ref="AP163">IF($C163,IFERROR(_xlfn.IFS(IF($C163,RANK(AE162,$V162:$AE162),0)=1,50%,OR(IF($C163,RANK(AE162,$V162:$AE162),0)=2,IF($C163,RANK(AE162,$V162:$AE162),0)=3),25%),0),AP162)</f>
        <v>0</v>
      </c>
      <c r="AR163" s="33">
        <f t="shared" si="124"/>
        <v>0.25</v>
      </c>
      <c r="AS163" s="33">
        <f t="shared" si="115"/>
        <v>0</v>
      </c>
      <c r="AT163" s="33">
        <f t="shared" si="116"/>
        <v>0.5</v>
      </c>
      <c r="AU163" s="33">
        <f t="shared" si="117"/>
        <v>0</v>
      </c>
      <c r="AV163" s="33">
        <f t="shared" si="118"/>
        <v>0</v>
      </c>
      <c r="AW163" s="33">
        <f t="shared" si="119"/>
        <v>0</v>
      </c>
      <c r="AX163" s="33">
        <f t="shared" si="120"/>
        <v>0</v>
      </c>
      <c r="AY163" s="33">
        <f t="shared" si="121"/>
        <v>0.25</v>
      </c>
      <c r="AZ163" s="33">
        <f t="shared" si="122"/>
        <v>0</v>
      </c>
      <c r="BA163" s="33">
        <f t="shared" si="123"/>
        <v>0</v>
      </c>
      <c r="BC163" s="35">
        <f t="shared" si="110"/>
        <v>-1.7429577464788681E-2</v>
      </c>
      <c r="BD163" s="35">
        <f t="shared" si="100"/>
        <v>-4.5521793558678247E-4</v>
      </c>
      <c r="BE163" s="35">
        <f t="shared" si="101"/>
        <v>-1.425403864428354E-3</v>
      </c>
      <c r="BF163" s="35">
        <f t="shared" si="102"/>
        <v>-7.6690211907163297E-3</v>
      </c>
      <c r="BG163" s="35">
        <f t="shared" si="103"/>
        <v>-7.1339950372207861E-3</v>
      </c>
      <c r="BH163" s="35">
        <f t="shared" si="104"/>
        <v>1.1461656622946848E-2</v>
      </c>
      <c r="BI163" s="35">
        <f t="shared" si="105"/>
        <v>4.8629944823717075E-3</v>
      </c>
      <c r="BJ163" s="35">
        <f t="shared" si="106"/>
        <v>2.808199943835632E-4</v>
      </c>
      <c r="BK163" s="35">
        <f t="shared" si="107"/>
        <v>1.2735733529267712E-2</v>
      </c>
      <c r="BL163" s="35">
        <f t="shared" si="108"/>
        <v>-1.088558793513994E-2</v>
      </c>
      <c r="BM163" s="36"/>
      <c r="BN163" s="33"/>
      <c r="BO163" s="37"/>
    </row>
    <row r="164" spans="1:67" x14ac:dyDescent="0.25">
      <c r="A164" s="2">
        <f t="shared" si="99"/>
        <v>44054</v>
      </c>
      <c r="B164" s="2" t="b">
        <f t="shared" si="97"/>
        <v>0</v>
      </c>
      <c r="C164" s="2" t="b">
        <f t="shared" si="98"/>
        <v>0</v>
      </c>
      <c r="D164">
        <f>VLOOKUP($A164,index_level_solactive!$A:$B,2,0)</f>
        <v>94.92</v>
      </c>
      <c r="E164" s="31">
        <f t="shared" si="111"/>
        <v>2.9585798816567088E-3</v>
      </c>
      <c r="F164" s="56">
        <f t="shared" si="112"/>
        <v>8.8179149601019802E-5</v>
      </c>
      <c r="G164" s="32">
        <f t="shared" si="113"/>
        <v>0.27962364094209136</v>
      </c>
      <c r="H164" s="33">
        <f t="shared" si="114"/>
        <v>94.64037635905791</v>
      </c>
      <c r="I164" s="31">
        <f t="shared" si="109"/>
        <v>2.8704007320557445E-3</v>
      </c>
      <c r="K164">
        <f>IFERROR(INDEX(data_sources!$A:$K,MATCH($A164,data_sources!$A:$A,0),MATCH(K$2,data_sources!$A$1:$K$1,0)),K163)</f>
        <v>112.15</v>
      </c>
      <c r="L164">
        <f>IFERROR(INDEX(data_sources!$A:$K,MATCH($A164,data_sources!$A:$A,0),MATCH(L$2,data_sources!$A$1:$K$1,0)),L163)</f>
        <v>88.1</v>
      </c>
      <c r="M164">
        <f>IFERROR(INDEX(data_sources!$A:$K,MATCH($A164,data_sources!$A:$A,0),MATCH(M$2,data_sources!$A$1:$K$1,0)),M163)</f>
        <v>125.61</v>
      </c>
      <c r="N164">
        <f>IFERROR(INDEX(data_sources!$A:$K,MATCH($A164,data_sources!$A:$A,0),MATCH(N$2,data_sources!$A$1:$K$1,0)),N163)</f>
        <v>97.66</v>
      </c>
      <c r="O164">
        <f>IFERROR(INDEX(data_sources!$A:$K,MATCH($A164,data_sources!$A:$A,0),MATCH(O$2,data_sources!$A$1:$K$1,0)),O163)</f>
        <v>97.82</v>
      </c>
      <c r="P164">
        <f>IFERROR(INDEX(data_sources!$A:$K,MATCH($A164,data_sources!$A:$A,0),MATCH(P$2,data_sources!$A$1:$K$1,0)),P163)</f>
        <v>85.58</v>
      </c>
      <c r="Q164">
        <f>IFERROR(INDEX(data_sources!$A:$K,MATCH($A164,data_sources!$A:$A,0),MATCH(Q$2,data_sources!$A$1:$K$1,0)),Q163)</f>
        <v>105.41</v>
      </c>
      <c r="R164">
        <f>IFERROR(INDEX(data_sources!$A:$K,MATCH($A164,data_sources!$A:$A,0),MATCH(R$2,data_sources!$A$1:$K$1,0)),R163)</f>
        <v>108.41</v>
      </c>
      <c r="S164">
        <f>IFERROR(INDEX(data_sources!$A:$K,MATCH($A164,data_sources!$A:$A,0),MATCH(S$2,data_sources!$A$1:$K$1,0)),S163)</f>
        <v>82.93</v>
      </c>
      <c r="T164">
        <f>IFERROR(INDEX(data_sources!$A:$K,MATCH($A164,data_sources!$A:$A,0),MATCH(T$2,data_sources!$A$1:$K$1,0)),T163)</f>
        <v>87.92</v>
      </c>
      <c r="V164" s="34">
        <f t="shared" si="87"/>
        <v>112150</v>
      </c>
      <c r="W164" s="34">
        <f t="shared" si="88"/>
        <v>88100</v>
      </c>
      <c r="X164" s="34">
        <f t="shared" si="89"/>
        <v>125610</v>
      </c>
      <c r="Y164" s="34">
        <f t="shared" si="90"/>
        <v>97660</v>
      </c>
      <c r="Z164" s="34">
        <f t="shared" si="91"/>
        <v>97820</v>
      </c>
      <c r="AA164" s="34">
        <f t="shared" si="92"/>
        <v>85580</v>
      </c>
      <c r="AB164" s="34">
        <f t="shared" si="93"/>
        <v>105410</v>
      </c>
      <c r="AC164" s="34">
        <f t="shared" si="94"/>
        <v>108410</v>
      </c>
      <c r="AD164" s="34">
        <f t="shared" si="95"/>
        <v>82930</v>
      </c>
      <c r="AE164" s="34">
        <f t="shared" si="96"/>
        <v>87920</v>
      </c>
      <c r="AG164" s="33" cm="1">
        <f t="array" ref="AG164">IF($C164,IFERROR(_xlfn.IFS(IF($C164,RANK(V163,$V163:$AE163),0)=1,50%,OR(IF($C164,RANK(V163,$V163:$AE163),0)=2,IF($C164,RANK(V163,$V163:$AE163),0)=3),25%),0),AG163)</f>
        <v>0.25</v>
      </c>
      <c r="AH164" s="33" cm="1">
        <f t="array" ref="AH164">IF($C164,IFERROR(_xlfn.IFS(IF($C164,RANK(W163,$V163:$AE163),0)=1,50%,OR(IF($C164,RANK(W163,$V163:$AE163),0)=2,IF($C164,RANK(W163,$V163:$AE163),0)=3),25%),0),AH163)</f>
        <v>0</v>
      </c>
      <c r="AI164" s="33" cm="1">
        <f t="array" ref="AI164">IF($C164,IFERROR(_xlfn.IFS(IF($C164,RANK(X163,$V163:$AE163),0)=1,50%,OR(IF($C164,RANK(X163,$V163:$AE163),0)=2,IF($C164,RANK(X163,$V163:$AE163),0)=3),25%),0),AI163)</f>
        <v>0.5</v>
      </c>
      <c r="AJ164" s="33" cm="1">
        <f t="array" ref="AJ164">IF($C164,IFERROR(_xlfn.IFS(IF($C164,RANK(Y163,$V163:$AE163),0)=1,50%,OR(IF($C164,RANK(Y163,$V163:$AE163),0)=2,IF($C164,RANK(Y163,$V163:$AE163),0)=3),25%),0),AJ163)</f>
        <v>0</v>
      </c>
      <c r="AK164" s="33" cm="1">
        <f t="array" ref="AK164">IF($C164,IFERROR(_xlfn.IFS(IF($C164,RANK(Z163,$V163:$AE163),0)=1,50%,OR(IF($C164,RANK(Z163,$V163:$AE163),0)=2,IF($C164,RANK(Z163,$V163:$AE163),0)=3),25%),0),AK163)</f>
        <v>0</v>
      </c>
      <c r="AL164" s="33" cm="1">
        <f t="array" ref="AL164">IF($C164,IFERROR(_xlfn.IFS(IF($C164,RANK(AA163,$V163:$AE163),0)=1,50%,OR(IF($C164,RANK(AA163,$V163:$AE163),0)=2,IF($C164,RANK(AA163,$V163:$AE163),0)=3),25%),0),AL163)</f>
        <v>0</v>
      </c>
      <c r="AM164" s="33" cm="1">
        <f t="array" ref="AM164">IF($C164,IFERROR(_xlfn.IFS(IF($C164,RANK(AB163,$V163:$AE163),0)=1,50%,OR(IF($C164,RANK(AB163,$V163:$AE163),0)=2,IF($C164,RANK(AB163,$V163:$AE163),0)=3),25%),0),AM163)</f>
        <v>0</v>
      </c>
      <c r="AN164" s="33" cm="1">
        <f t="array" ref="AN164">IF($C164,IFERROR(_xlfn.IFS(IF($C164,RANK(AC163,$V163:$AE163),0)=1,50%,OR(IF($C164,RANK(AC163,$V163:$AE163),0)=2,IF($C164,RANK(AC163,$V163:$AE163),0)=3),25%),0),AN163)</f>
        <v>0.25</v>
      </c>
      <c r="AO164" s="33" cm="1">
        <f t="array" ref="AO164">IF($C164,IFERROR(_xlfn.IFS(IF($C164,RANK(AD163,$V163:$AE163),0)=1,50%,OR(IF($C164,RANK(AD163,$V163:$AE163),0)=2,IF($C164,RANK(AD163,$V163:$AE163),0)=3),25%),0),AO163)</f>
        <v>0</v>
      </c>
      <c r="AP164" s="33" cm="1">
        <f t="array" ref="AP164">IF($C164,IFERROR(_xlfn.IFS(IF($C164,RANK(AE163,$V163:$AE163),0)=1,50%,OR(IF($C164,RANK(AE163,$V163:$AE163),0)=2,IF($C164,RANK(AE163,$V163:$AE163),0)=3),25%),0),AP163)</f>
        <v>0</v>
      </c>
      <c r="AR164" s="33">
        <f t="shared" si="124"/>
        <v>0.25</v>
      </c>
      <c r="AS164" s="33">
        <f t="shared" si="115"/>
        <v>0</v>
      </c>
      <c r="AT164" s="33">
        <f t="shared" si="116"/>
        <v>0.5</v>
      </c>
      <c r="AU164" s="33">
        <f t="shared" si="117"/>
        <v>0</v>
      </c>
      <c r="AV164" s="33">
        <f t="shared" si="118"/>
        <v>0</v>
      </c>
      <c r="AW164" s="33">
        <f t="shared" si="119"/>
        <v>0</v>
      </c>
      <c r="AX164" s="33">
        <f t="shared" si="120"/>
        <v>0</v>
      </c>
      <c r="AY164" s="33">
        <f t="shared" si="121"/>
        <v>0.25</v>
      </c>
      <c r="AZ164" s="33">
        <f t="shared" si="122"/>
        <v>0</v>
      </c>
      <c r="BA164" s="33">
        <f t="shared" si="123"/>
        <v>0</v>
      </c>
      <c r="BC164" s="35">
        <f t="shared" si="110"/>
        <v>4.7482530012543656E-3</v>
      </c>
      <c r="BD164" s="35">
        <f t="shared" si="100"/>
        <v>3.074120459979568E-3</v>
      </c>
      <c r="BE164" s="35">
        <f t="shared" si="101"/>
        <v>-3.885804916732738E-3</v>
      </c>
      <c r="BF164" s="35">
        <f t="shared" si="102"/>
        <v>-6.9147854382753948E-3</v>
      </c>
      <c r="BG164" s="35">
        <f t="shared" si="103"/>
        <v>1.8640008330729874E-2</v>
      </c>
      <c r="BH164" s="35">
        <f t="shared" si="104"/>
        <v>-2.336448598130314E-4</v>
      </c>
      <c r="BI164" s="35">
        <f t="shared" si="105"/>
        <v>-1.8985574685900453E-2</v>
      </c>
      <c r="BJ164" s="35">
        <f t="shared" si="106"/>
        <v>1.4504959760434089E-2</v>
      </c>
      <c r="BK164" s="35">
        <f t="shared" si="107"/>
        <v>2.7811366384522529E-3</v>
      </c>
      <c r="BL164" s="35">
        <f t="shared" si="108"/>
        <v>7.9101226642210865E-3</v>
      </c>
      <c r="BM164" s="36"/>
      <c r="BN164" s="33"/>
      <c r="BO164" s="37"/>
    </row>
    <row r="165" spans="1:67" x14ac:dyDescent="0.25">
      <c r="A165" s="2">
        <f t="shared" si="99"/>
        <v>44055</v>
      </c>
      <c r="B165" s="2" t="b">
        <f t="shared" si="97"/>
        <v>0</v>
      </c>
      <c r="C165" s="2" t="b">
        <f t="shared" si="98"/>
        <v>0</v>
      </c>
      <c r="D165">
        <f>VLOOKUP($A165,index_level_solactive!$A:$B,2,0)</f>
        <v>95.31</v>
      </c>
      <c r="E165" s="31">
        <f t="shared" si="111"/>
        <v>4.1087231352718856E-3</v>
      </c>
      <c r="F165" s="56">
        <f t="shared" si="112"/>
        <v>-2.0271956329787066E-4</v>
      </c>
      <c r="G165" s="32">
        <f t="shared" si="113"/>
        <v>0.26158708129894137</v>
      </c>
      <c r="H165" s="33">
        <f t="shared" si="114"/>
        <v>95.048412918701061</v>
      </c>
      <c r="I165" s="31">
        <f t="shared" si="109"/>
        <v>4.3114426985698395E-3</v>
      </c>
      <c r="K165">
        <f>IFERROR(INDEX(data_sources!$A:$K,MATCH($A165,data_sources!$A:$A,0),MATCH(K$2,data_sources!$A$1:$K$1,0)),K164)</f>
        <v>111.37</v>
      </c>
      <c r="L165">
        <f>IFERROR(INDEX(data_sources!$A:$K,MATCH($A165,data_sources!$A:$A,0),MATCH(L$2,data_sources!$A$1:$K$1,0)),L164)</f>
        <v>89.29</v>
      </c>
      <c r="M165">
        <f>IFERROR(INDEX(data_sources!$A:$K,MATCH($A165,data_sources!$A:$A,0),MATCH(M$2,data_sources!$A$1:$K$1,0)),M164)</f>
        <v>127.24</v>
      </c>
      <c r="N165">
        <f>IFERROR(INDEX(data_sources!$A:$K,MATCH($A165,data_sources!$A:$A,0),MATCH(N$2,data_sources!$A$1:$K$1,0)),N164)</f>
        <v>97.55</v>
      </c>
      <c r="O165">
        <f>IFERROR(INDEX(data_sources!$A:$K,MATCH($A165,data_sources!$A:$A,0),MATCH(O$2,data_sources!$A$1:$K$1,0)),O164)</f>
        <v>96.82</v>
      </c>
      <c r="P165">
        <f>IFERROR(INDEX(data_sources!$A:$K,MATCH($A165,data_sources!$A:$A,0),MATCH(P$2,data_sources!$A$1:$K$1,0)),P164)</f>
        <v>84.45</v>
      </c>
      <c r="Q165">
        <f>IFERROR(INDEX(data_sources!$A:$K,MATCH($A165,data_sources!$A:$A,0),MATCH(Q$2,data_sources!$A$1:$K$1,0)),Q164)</f>
        <v>105.74</v>
      </c>
      <c r="R165">
        <f>IFERROR(INDEX(data_sources!$A:$K,MATCH($A165,data_sources!$A:$A,0),MATCH(R$2,data_sources!$A$1:$K$1,0)),R164)</f>
        <v>108.22</v>
      </c>
      <c r="S165">
        <f>IFERROR(INDEX(data_sources!$A:$K,MATCH($A165,data_sources!$A:$A,0),MATCH(S$2,data_sources!$A$1:$K$1,0)),S164)</f>
        <v>82.33</v>
      </c>
      <c r="T165">
        <f>IFERROR(INDEX(data_sources!$A:$K,MATCH($A165,data_sources!$A:$A,0),MATCH(T$2,data_sources!$A$1:$K$1,0)),T164)</f>
        <v>87.83</v>
      </c>
      <c r="V165" s="34">
        <f t="shared" si="87"/>
        <v>111370</v>
      </c>
      <c r="W165" s="34">
        <f t="shared" si="88"/>
        <v>89290</v>
      </c>
      <c r="X165" s="34">
        <f t="shared" si="89"/>
        <v>127240</v>
      </c>
      <c r="Y165" s="34">
        <f t="shared" si="90"/>
        <v>97550</v>
      </c>
      <c r="Z165" s="34">
        <f t="shared" si="91"/>
        <v>96820</v>
      </c>
      <c r="AA165" s="34">
        <f t="shared" si="92"/>
        <v>84450</v>
      </c>
      <c r="AB165" s="34">
        <f t="shared" si="93"/>
        <v>105740</v>
      </c>
      <c r="AC165" s="34">
        <f t="shared" si="94"/>
        <v>108220</v>
      </c>
      <c r="AD165" s="34">
        <f t="shared" si="95"/>
        <v>82330</v>
      </c>
      <c r="AE165" s="34">
        <f t="shared" si="96"/>
        <v>87830</v>
      </c>
      <c r="AG165" s="33" cm="1">
        <f t="array" ref="AG165">IF($C165,IFERROR(_xlfn.IFS(IF($C165,RANK(V164,$V164:$AE164),0)=1,50%,OR(IF($C165,RANK(V164,$V164:$AE164),0)=2,IF($C165,RANK(V164,$V164:$AE164),0)=3),25%),0),AG164)</f>
        <v>0.25</v>
      </c>
      <c r="AH165" s="33" cm="1">
        <f t="array" ref="AH165">IF($C165,IFERROR(_xlfn.IFS(IF($C165,RANK(W164,$V164:$AE164),0)=1,50%,OR(IF($C165,RANK(W164,$V164:$AE164),0)=2,IF($C165,RANK(W164,$V164:$AE164),0)=3),25%),0),AH164)</f>
        <v>0</v>
      </c>
      <c r="AI165" s="33" cm="1">
        <f t="array" ref="AI165">IF($C165,IFERROR(_xlfn.IFS(IF($C165,RANK(X164,$V164:$AE164),0)=1,50%,OR(IF($C165,RANK(X164,$V164:$AE164),0)=2,IF($C165,RANK(X164,$V164:$AE164),0)=3),25%),0),AI164)</f>
        <v>0.5</v>
      </c>
      <c r="AJ165" s="33" cm="1">
        <f t="array" ref="AJ165">IF($C165,IFERROR(_xlfn.IFS(IF($C165,RANK(Y164,$V164:$AE164),0)=1,50%,OR(IF($C165,RANK(Y164,$V164:$AE164),0)=2,IF($C165,RANK(Y164,$V164:$AE164),0)=3),25%),0),AJ164)</f>
        <v>0</v>
      </c>
      <c r="AK165" s="33" cm="1">
        <f t="array" ref="AK165">IF($C165,IFERROR(_xlfn.IFS(IF($C165,RANK(Z164,$V164:$AE164),0)=1,50%,OR(IF($C165,RANK(Z164,$V164:$AE164),0)=2,IF($C165,RANK(Z164,$V164:$AE164),0)=3),25%),0),AK164)</f>
        <v>0</v>
      </c>
      <c r="AL165" s="33" cm="1">
        <f t="array" ref="AL165">IF($C165,IFERROR(_xlfn.IFS(IF($C165,RANK(AA164,$V164:$AE164),0)=1,50%,OR(IF($C165,RANK(AA164,$V164:$AE164),0)=2,IF($C165,RANK(AA164,$V164:$AE164),0)=3),25%),0),AL164)</f>
        <v>0</v>
      </c>
      <c r="AM165" s="33" cm="1">
        <f t="array" ref="AM165">IF($C165,IFERROR(_xlfn.IFS(IF($C165,RANK(AB164,$V164:$AE164),0)=1,50%,OR(IF($C165,RANK(AB164,$V164:$AE164),0)=2,IF($C165,RANK(AB164,$V164:$AE164),0)=3),25%),0),AM164)</f>
        <v>0</v>
      </c>
      <c r="AN165" s="33" cm="1">
        <f t="array" ref="AN165">IF($C165,IFERROR(_xlfn.IFS(IF($C165,RANK(AC164,$V164:$AE164),0)=1,50%,OR(IF($C165,RANK(AC164,$V164:$AE164),0)=2,IF($C165,RANK(AC164,$V164:$AE164),0)=3),25%),0),AN164)</f>
        <v>0.25</v>
      </c>
      <c r="AO165" s="33" cm="1">
        <f t="array" ref="AO165">IF($C165,IFERROR(_xlfn.IFS(IF($C165,RANK(AD164,$V164:$AE164),0)=1,50%,OR(IF($C165,RANK(AD164,$V164:$AE164),0)=2,IF($C165,RANK(AD164,$V164:$AE164),0)=3),25%),0),AO164)</f>
        <v>0</v>
      </c>
      <c r="AP165" s="33" cm="1">
        <f t="array" ref="AP165">IF($C165,IFERROR(_xlfn.IFS(IF($C165,RANK(AE164,$V164:$AE164),0)=1,50%,OR(IF($C165,RANK(AE164,$V164:$AE164),0)=2,IF($C165,RANK(AE164,$V164:$AE164),0)=3),25%),0),AP164)</f>
        <v>0</v>
      </c>
      <c r="AR165" s="33">
        <f t="shared" si="124"/>
        <v>0.25</v>
      </c>
      <c r="AS165" s="33">
        <f t="shared" si="115"/>
        <v>0</v>
      </c>
      <c r="AT165" s="33">
        <f t="shared" si="116"/>
        <v>0.5</v>
      </c>
      <c r="AU165" s="33">
        <f t="shared" si="117"/>
        <v>0</v>
      </c>
      <c r="AV165" s="33">
        <f t="shared" si="118"/>
        <v>0</v>
      </c>
      <c r="AW165" s="33">
        <f t="shared" si="119"/>
        <v>0</v>
      </c>
      <c r="AX165" s="33">
        <f t="shared" si="120"/>
        <v>0</v>
      </c>
      <c r="AY165" s="33">
        <f t="shared" si="121"/>
        <v>0.25</v>
      </c>
      <c r="AZ165" s="33">
        <f t="shared" si="122"/>
        <v>0</v>
      </c>
      <c r="BA165" s="33">
        <f t="shared" si="123"/>
        <v>0</v>
      </c>
      <c r="BC165" s="35">
        <f t="shared" si="110"/>
        <v>-6.9549710209541038E-3</v>
      </c>
      <c r="BD165" s="35">
        <f t="shared" si="100"/>
        <v>1.3507377979568913E-2</v>
      </c>
      <c r="BE165" s="35">
        <f t="shared" si="101"/>
        <v>1.2976673831701202E-2</v>
      </c>
      <c r="BF165" s="35">
        <f t="shared" si="102"/>
        <v>-1.1263567479008474E-3</v>
      </c>
      <c r="BG165" s="35">
        <f t="shared" si="103"/>
        <v>-1.0222858311183858E-2</v>
      </c>
      <c r="BH165" s="35">
        <f t="shared" si="104"/>
        <v>-1.3204019630754793E-2</v>
      </c>
      <c r="BI165" s="35">
        <f t="shared" si="105"/>
        <v>3.1306327672895318E-3</v>
      </c>
      <c r="BJ165" s="35">
        <f t="shared" si="106"/>
        <v>-1.7526058481689422E-3</v>
      </c>
      <c r="BK165" s="35">
        <f t="shared" si="107"/>
        <v>-7.2350174846257387E-3</v>
      </c>
      <c r="BL165" s="35">
        <f t="shared" si="108"/>
        <v>-1.0236578707916166E-3</v>
      </c>
      <c r="BM165" s="36"/>
      <c r="BN165" s="33"/>
      <c r="BO165" s="37"/>
    </row>
    <row r="166" spans="1:67" x14ac:dyDescent="0.25">
      <c r="A166" s="2">
        <f t="shared" si="99"/>
        <v>44056</v>
      </c>
      <c r="B166" s="2" t="b">
        <f t="shared" si="97"/>
        <v>0</v>
      </c>
      <c r="C166" s="2" t="b">
        <f t="shared" si="98"/>
        <v>0</v>
      </c>
      <c r="D166">
        <f>VLOOKUP($A166,index_level_solactive!$A:$B,2,0)</f>
        <v>94.73</v>
      </c>
      <c r="E166" s="31">
        <f t="shared" si="111"/>
        <v>-6.0854055188332978E-3</v>
      </c>
      <c r="F166" s="56">
        <f t="shared" si="112"/>
        <v>-1.7805420343908196E-5</v>
      </c>
      <c r="G166" s="32">
        <f t="shared" si="113"/>
        <v>0.25830284088571887</v>
      </c>
      <c r="H166" s="33">
        <f t="shared" si="114"/>
        <v>94.471697159114285</v>
      </c>
      <c r="I166" s="31">
        <f t="shared" si="109"/>
        <v>-6.0676000984893619E-3</v>
      </c>
      <c r="K166">
        <f>IFERROR(INDEX(data_sources!$A:$K,MATCH($A166,data_sources!$A:$A,0),MATCH(K$2,data_sources!$A$1:$K$1,0)),K165)</f>
        <v>109.87</v>
      </c>
      <c r="L166">
        <f>IFERROR(INDEX(data_sources!$A:$K,MATCH($A166,data_sources!$A:$A,0),MATCH(L$2,data_sources!$A$1:$K$1,0)),L165)</f>
        <v>89.8</v>
      </c>
      <c r="M166">
        <f>IFERROR(INDEX(data_sources!$A:$K,MATCH($A166,data_sources!$A:$A,0),MATCH(M$2,data_sources!$A$1:$K$1,0)),M165)</f>
        <v>127.27</v>
      </c>
      <c r="N166">
        <f>IFERROR(INDEX(data_sources!$A:$K,MATCH($A166,data_sources!$A:$A,0),MATCH(N$2,data_sources!$A$1:$K$1,0)),N165)</f>
        <v>96.59</v>
      </c>
      <c r="O166">
        <f>IFERROR(INDEX(data_sources!$A:$K,MATCH($A166,data_sources!$A:$A,0),MATCH(O$2,data_sources!$A$1:$K$1,0)),O165)</f>
        <v>96.29</v>
      </c>
      <c r="P166">
        <f>IFERROR(INDEX(data_sources!$A:$K,MATCH($A166,data_sources!$A:$A,0),MATCH(P$2,data_sources!$A$1:$K$1,0)),P165)</f>
        <v>85.1</v>
      </c>
      <c r="Q166">
        <f>IFERROR(INDEX(data_sources!$A:$K,MATCH($A166,data_sources!$A:$A,0),MATCH(Q$2,data_sources!$A$1:$K$1,0)),Q165)</f>
        <v>105.57</v>
      </c>
      <c r="R166">
        <f>IFERROR(INDEX(data_sources!$A:$K,MATCH($A166,data_sources!$A:$A,0),MATCH(R$2,data_sources!$A$1:$K$1,0)),R165)</f>
        <v>107</v>
      </c>
      <c r="S166">
        <f>IFERROR(INDEX(data_sources!$A:$K,MATCH($A166,data_sources!$A:$A,0),MATCH(S$2,data_sources!$A$1:$K$1,0)),S165)</f>
        <v>84.62</v>
      </c>
      <c r="T166">
        <f>IFERROR(INDEX(data_sources!$A:$K,MATCH($A166,data_sources!$A:$A,0),MATCH(T$2,data_sources!$A$1:$K$1,0)),T165)</f>
        <v>88.42</v>
      </c>
      <c r="V166" s="34">
        <f t="shared" si="87"/>
        <v>109870</v>
      </c>
      <c r="W166" s="34">
        <f t="shared" si="88"/>
        <v>89800</v>
      </c>
      <c r="X166" s="34">
        <f t="shared" si="89"/>
        <v>127270</v>
      </c>
      <c r="Y166" s="34">
        <f t="shared" si="90"/>
        <v>96590</v>
      </c>
      <c r="Z166" s="34">
        <f t="shared" si="91"/>
        <v>96290</v>
      </c>
      <c r="AA166" s="34">
        <f t="shared" si="92"/>
        <v>85100</v>
      </c>
      <c r="AB166" s="34">
        <f t="shared" si="93"/>
        <v>105570</v>
      </c>
      <c r="AC166" s="34">
        <f t="shared" si="94"/>
        <v>107000</v>
      </c>
      <c r="AD166" s="34">
        <f t="shared" si="95"/>
        <v>84620</v>
      </c>
      <c r="AE166" s="34">
        <f t="shared" si="96"/>
        <v>88420</v>
      </c>
      <c r="AG166" s="33" cm="1">
        <f t="array" ref="AG166">IF($C166,IFERROR(_xlfn.IFS(IF($C166,RANK(V165,$V165:$AE165),0)=1,50%,OR(IF($C166,RANK(V165,$V165:$AE165),0)=2,IF($C166,RANK(V165,$V165:$AE165),0)=3),25%),0),AG165)</f>
        <v>0.25</v>
      </c>
      <c r="AH166" s="33" cm="1">
        <f t="array" ref="AH166">IF($C166,IFERROR(_xlfn.IFS(IF($C166,RANK(W165,$V165:$AE165),0)=1,50%,OR(IF($C166,RANK(W165,$V165:$AE165),0)=2,IF($C166,RANK(W165,$V165:$AE165),0)=3),25%),0),AH165)</f>
        <v>0</v>
      </c>
      <c r="AI166" s="33" cm="1">
        <f t="array" ref="AI166">IF($C166,IFERROR(_xlfn.IFS(IF($C166,RANK(X165,$V165:$AE165),0)=1,50%,OR(IF($C166,RANK(X165,$V165:$AE165),0)=2,IF($C166,RANK(X165,$V165:$AE165),0)=3),25%),0),AI165)</f>
        <v>0.5</v>
      </c>
      <c r="AJ166" s="33" cm="1">
        <f t="array" ref="AJ166">IF($C166,IFERROR(_xlfn.IFS(IF($C166,RANK(Y165,$V165:$AE165),0)=1,50%,OR(IF($C166,RANK(Y165,$V165:$AE165),0)=2,IF($C166,RANK(Y165,$V165:$AE165),0)=3),25%),0),AJ165)</f>
        <v>0</v>
      </c>
      <c r="AK166" s="33" cm="1">
        <f t="array" ref="AK166">IF($C166,IFERROR(_xlfn.IFS(IF($C166,RANK(Z165,$V165:$AE165),0)=1,50%,OR(IF($C166,RANK(Z165,$V165:$AE165),0)=2,IF($C166,RANK(Z165,$V165:$AE165),0)=3),25%),0),AK165)</f>
        <v>0</v>
      </c>
      <c r="AL166" s="33" cm="1">
        <f t="array" ref="AL166">IF($C166,IFERROR(_xlfn.IFS(IF($C166,RANK(AA165,$V165:$AE165),0)=1,50%,OR(IF($C166,RANK(AA165,$V165:$AE165),0)=2,IF($C166,RANK(AA165,$V165:$AE165),0)=3),25%),0),AL165)</f>
        <v>0</v>
      </c>
      <c r="AM166" s="33" cm="1">
        <f t="array" ref="AM166">IF($C166,IFERROR(_xlfn.IFS(IF($C166,RANK(AB165,$V165:$AE165),0)=1,50%,OR(IF($C166,RANK(AB165,$V165:$AE165),0)=2,IF($C166,RANK(AB165,$V165:$AE165),0)=3),25%),0),AM165)</f>
        <v>0</v>
      </c>
      <c r="AN166" s="33" cm="1">
        <f t="array" ref="AN166">IF($C166,IFERROR(_xlfn.IFS(IF($C166,RANK(AC165,$V165:$AE165),0)=1,50%,OR(IF($C166,RANK(AC165,$V165:$AE165),0)=2,IF($C166,RANK(AC165,$V165:$AE165),0)=3),25%),0),AN165)</f>
        <v>0.25</v>
      </c>
      <c r="AO166" s="33" cm="1">
        <f t="array" ref="AO166">IF($C166,IFERROR(_xlfn.IFS(IF($C166,RANK(AD165,$V165:$AE165),0)=1,50%,OR(IF($C166,RANK(AD165,$V165:$AE165),0)=2,IF($C166,RANK(AD165,$V165:$AE165),0)=3),25%),0),AO165)</f>
        <v>0</v>
      </c>
      <c r="AP166" s="33" cm="1">
        <f t="array" ref="AP166">IF($C166,IFERROR(_xlfn.IFS(IF($C166,RANK(AE165,$V165:$AE165),0)=1,50%,OR(IF($C166,RANK(AE165,$V165:$AE165),0)=2,IF($C166,RANK(AE165,$V165:$AE165),0)=3),25%),0),AP165)</f>
        <v>0</v>
      </c>
      <c r="AR166" s="33">
        <f t="shared" si="124"/>
        <v>0.25</v>
      </c>
      <c r="AS166" s="33">
        <f t="shared" si="115"/>
        <v>0</v>
      </c>
      <c r="AT166" s="33">
        <f t="shared" si="116"/>
        <v>0.5</v>
      </c>
      <c r="AU166" s="33">
        <f t="shared" si="117"/>
        <v>0</v>
      </c>
      <c r="AV166" s="33">
        <f t="shared" si="118"/>
        <v>0</v>
      </c>
      <c r="AW166" s="33">
        <f t="shared" si="119"/>
        <v>0</v>
      </c>
      <c r="AX166" s="33">
        <f t="shared" si="120"/>
        <v>0</v>
      </c>
      <c r="AY166" s="33">
        <f t="shared" si="121"/>
        <v>0.25</v>
      </c>
      <c r="AZ166" s="33">
        <f t="shared" si="122"/>
        <v>0</v>
      </c>
      <c r="BA166" s="33">
        <f t="shared" si="123"/>
        <v>0</v>
      </c>
      <c r="BC166" s="35">
        <f t="shared" si="110"/>
        <v>-1.3468618119780951E-2</v>
      </c>
      <c r="BD166" s="35">
        <f t="shared" si="100"/>
        <v>5.7117258371597313E-3</v>
      </c>
      <c r="BE166" s="35">
        <f t="shared" si="101"/>
        <v>2.3577491354931368E-4</v>
      </c>
      <c r="BF166" s="35">
        <f t="shared" si="102"/>
        <v>-9.8411071245514403E-3</v>
      </c>
      <c r="BG166" s="35">
        <f t="shared" si="103"/>
        <v>-5.4740756042138683E-3</v>
      </c>
      <c r="BH166" s="35">
        <f t="shared" si="104"/>
        <v>7.6968620485493577E-3</v>
      </c>
      <c r="BI166" s="35">
        <f t="shared" si="105"/>
        <v>-1.607717041800627E-3</v>
      </c>
      <c r="BJ166" s="35">
        <f t="shared" si="106"/>
        <v>-1.1273332101275124E-2</v>
      </c>
      <c r="BK166" s="35">
        <f t="shared" si="107"/>
        <v>2.781489129114556E-2</v>
      </c>
      <c r="BL166" s="35">
        <f t="shared" si="108"/>
        <v>6.7175224866218297E-3</v>
      </c>
      <c r="BM166" s="36"/>
      <c r="BN166" s="33"/>
      <c r="BO166" s="37"/>
    </row>
    <row r="167" spans="1:67" x14ac:dyDescent="0.25">
      <c r="A167" s="2">
        <f t="shared" si="99"/>
        <v>44057</v>
      </c>
      <c r="B167" s="2" t="b">
        <f t="shared" si="97"/>
        <v>0</v>
      </c>
      <c r="C167" s="2" t="b">
        <f t="shared" si="98"/>
        <v>0</v>
      </c>
      <c r="D167">
        <f>VLOOKUP($A167,index_level_solactive!$A:$B,2,0)</f>
        <v>94.85</v>
      </c>
      <c r="E167" s="31">
        <f t="shared" si="111"/>
        <v>1.2667581547554096E-3</v>
      </c>
      <c r="F167" s="56">
        <f t="shared" si="112"/>
        <v>-4.0697036892689553E-5</v>
      </c>
      <c r="G167" s="32">
        <f t="shared" si="113"/>
        <v>0.25478532997121306</v>
      </c>
      <c r="H167" s="33">
        <f t="shared" si="114"/>
        <v>94.595214670028781</v>
      </c>
      <c r="I167" s="31">
        <f t="shared" si="109"/>
        <v>1.3074551916482102E-3</v>
      </c>
      <c r="K167">
        <f>IFERROR(INDEX(data_sources!$A:$K,MATCH($A167,data_sources!$A:$A,0),MATCH(K$2,data_sources!$A$1:$K$1,0)),K166)</f>
        <v>109.4</v>
      </c>
      <c r="L167">
        <f>IFERROR(INDEX(data_sources!$A:$K,MATCH($A167,data_sources!$A:$A,0),MATCH(L$2,data_sources!$A$1:$K$1,0)),L166)</f>
        <v>89.14</v>
      </c>
      <c r="M167">
        <f>IFERROR(INDEX(data_sources!$A:$K,MATCH($A167,data_sources!$A:$A,0),MATCH(M$2,data_sources!$A$1:$K$1,0)),M166)</f>
        <v>128.44</v>
      </c>
      <c r="N167">
        <f>IFERROR(INDEX(data_sources!$A:$K,MATCH($A167,data_sources!$A:$A,0),MATCH(N$2,data_sources!$A$1:$K$1,0)),N166)</f>
        <v>95.59</v>
      </c>
      <c r="O167">
        <f>IFERROR(INDEX(data_sources!$A:$K,MATCH($A167,data_sources!$A:$A,0),MATCH(O$2,data_sources!$A$1:$K$1,0)),O166)</f>
        <v>97.57</v>
      </c>
      <c r="P167">
        <f>IFERROR(INDEX(data_sources!$A:$K,MATCH($A167,data_sources!$A:$A,0),MATCH(P$2,data_sources!$A$1:$K$1,0)),P166)</f>
        <v>82.75</v>
      </c>
      <c r="Q167">
        <f>IFERROR(INDEX(data_sources!$A:$K,MATCH($A167,data_sources!$A:$A,0),MATCH(Q$2,data_sources!$A$1:$K$1,0)),Q166)</f>
        <v>105.08</v>
      </c>
      <c r="R167">
        <f>IFERROR(INDEX(data_sources!$A:$K,MATCH($A167,data_sources!$A:$A,0),MATCH(R$2,data_sources!$A$1:$K$1,0)),R166)</f>
        <v>106.05</v>
      </c>
      <c r="S167">
        <f>IFERROR(INDEX(data_sources!$A:$K,MATCH($A167,data_sources!$A:$A,0),MATCH(S$2,data_sources!$A$1:$K$1,0)),S166)</f>
        <v>84.44</v>
      </c>
      <c r="T167">
        <f>IFERROR(INDEX(data_sources!$A:$K,MATCH($A167,data_sources!$A:$A,0),MATCH(T$2,data_sources!$A$1:$K$1,0)),T166)</f>
        <v>89.03</v>
      </c>
      <c r="V167" s="34">
        <f t="shared" si="87"/>
        <v>109400</v>
      </c>
      <c r="W167" s="34">
        <f t="shared" si="88"/>
        <v>89140</v>
      </c>
      <c r="X167" s="34">
        <f t="shared" si="89"/>
        <v>128440</v>
      </c>
      <c r="Y167" s="34">
        <f t="shared" si="90"/>
        <v>95590</v>
      </c>
      <c r="Z167" s="34">
        <f t="shared" si="91"/>
        <v>97570</v>
      </c>
      <c r="AA167" s="34">
        <f t="shared" si="92"/>
        <v>82750</v>
      </c>
      <c r="AB167" s="34">
        <f t="shared" si="93"/>
        <v>105080</v>
      </c>
      <c r="AC167" s="34">
        <f t="shared" si="94"/>
        <v>106050</v>
      </c>
      <c r="AD167" s="34">
        <f t="shared" si="95"/>
        <v>84440</v>
      </c>
      <c r="AE167" s="34">
        <f t="shared" si="96"/>
        <v>89030</v>
      </c>
      <c r="AG167" s="33" cm="1">
        <f t="array" ref="AG167">IF($C167,IFERROR(_xlfn.IFS(IF($C167,RANK(V166,$V166:$AE166),0)=1,50%,OR(IF($C167,RANK(V166,$V166:$AE166),0)=2,IF($C167,RANK(V166,$V166:$AE166),0)=3),25%),0),AG166)</f>
        <v>0.25</v>
      </c>
      <c r="AH167" s="33" cm="1">
        <f t="array" ref="AH167">IF($C167,IFERROR(_xlfn.IFS(IF($C167,RANK(W166,$V166:$AE166),0)=1,50%,OR(IF($C167,RANK(W166,$V166:$AE166),0)=2,IF($C167,RANK(W166,$V166:$AE166),0)=3),25%),0),AH166)</f>
        <v>0</v>
      </c>
      <c r="AI167" s="33" cm="1">
        <f t="array" ref="AI167">IF($C167,IFERROR(_xlfn.IFS(IF($C167,RANK(X166,$V166:$AE166),0)=1,50%,OR(IF($C167,RANK(X166,$V166:$AE166),0)=2,IF($C167,RANK(X166,$V166:$AE166),0)=3),25%),0),AI166)</f>
        <v>0.5</v>
      </c>
      <c r="AJ167" s="33" cm="1">
        <f t="array" ref="AJ167">IF($C167,IFERROR(_xlfn.IFS(IF($C167,RANK(Y166,$V166:$AE166),0)=1,50%,OR(IF($C167,RANK(Y166,$V166:$AE166),0)=2,IF($C167,RANK(Y166,$V166:$AE166),0)=3),25%),0),AJ166)</f>
        <v>0</v>
      </c>
      <c r="AK167" s="33" cm="1">
        <f t="array" ref="AK167">IF($C167,IFERROR(_xlfn.IFS(IF($C167,RANK(Z166,$V166:$AE166),0)=1,50%,OR(IF($C167,RANK(Z166,$V166:$AE166),0)=2,IF($C167,RANK(Z166,$V166:$AE166),0)=3),25%),0),AK166)</f>
        <v>0</v>
      </c>
      <c r="AL167" s="33" cm="1">
        <f t="array" ref="AL167">IF($C167,IFERROR(_xlfn.IFS(IF($C167,RANK(AA166,$V166:$AE166),0)=1,50%,OR(IF($C167,RANK(AA166,$V166:$AE166),0)=2,IF($C167,RANK(AA166,$V166:$AE166),0)=3),25%),0),AL166)</f>
        <v>0</v>
      </c>
      <c r="AM167" s="33" cm="1">
        <f t="array" ref="AM167">IF($C167,IFERROR(_xlfn.IFS(IF($C167,RANK(AB166,$V166:$AE166),0)=1,50%,OR(IF($C167,RANK(AB166,$V166:$AE166),0)=2,IF($C167,RANK(AB166,$V166:$AE166),0)=3),25%),0),AM166)</f>
        <v>0</v>
      </c>
      <c r="AN167" s="33" cm="1">
        <f t="array" ref="AN167">IF($C167,IFERROR(_xlfn.IFS(IF($C167,RANK(AC166,$V166:$AE166),0)=1,50%,OR(IF($C167,RANK(AC166,$V166:$AE166),0)=2,IF($C167,RANK(AC166,$V166:$AE166),0)=3),25%),0),AN166)</f>
        <v>0.25</v>
      </c>
      <c r="AO167" s="33" cm="1">
        <f t="array" ref="AO167">IF($C167,IFERROR(_xlfn.IFS(IF($C167,RANK(AD166,$V166:$AE166),0)=1,50%,OR(IF($C167,RANK(AD166,$V166:$AE166),0)=2,IF($C167,RANK(AD166,$V166:$AE166),0)=3),25%),0),AO166)</f>
        <v>0</v>
      </c>
      <c r="AP167" s="33" cm="1">
        <f t="array" ref="AP167">IF($C167,IFERROR(_xlfn.IFS(IF($C167,RANK(AE166,$V166:$AE166),0)=1,50%,OR(IF($C167,RANK(AE166,$V166:$AE166),0)=2,IF($C167,RANK(AE166,$V166:$AE166),0)=3),25%),0),AP166)</f>
        <v>0</v>
      </c>
      <c r="AR167" s="33">
        <f t="shared" si="124"/>
        <v>0.25</v>
      </c>
      <c r="AS167" s="33">
        <f t="shared" si="115"/>
        <v>0</v>
      </c>
      <c r="AT167" s="33">
        <f t="shared" si="116"/>
        <v>0.5</v>
      </c>
      <c r="AU167" s="33">
        <f t="shared" si="117"/>
        <v>0</v>
      </c>
      <c r="AV167" s="33">
        <f t="shared" si="118"/>
        <v>0</v>
      </c>
      <c r="AW167" s="33">
        <f t="shared" si="119"/>
        <v>0</v>
      </c>
      <c r="AX167" s="33">
        <f t="shared" si="120"/>
        <v>0</v>
      </c>
      <c r="AY167" s="33">
        <f t="shared" si="121"/>
        <v>0.25</v>
      </c>
      <c r="AZ167" s="33">
        <f t="shared" si="122"/>
        <v>0</v>
      </c>
      <c r="BA167" s="33">
        <f t="shared" si="123"/>
        <v>0</v>
      </c>
      <c r="BC167" s="35">
        <f t="shared" si="110"/>
        <v>-4.2777828342586144E-3</v>
      </c>
      <c r="BD167" s="35">
        <f t="shared" si="100"/>
        <v>-7.3496659242761053E-3</v>
      </c>
      <c r="BE167" s="35">
        <f t="shared" si="101"/>
        <v>9.1930541368743235E-3</v>
      </c>
      <c r="BF167" s="35">
        <f t="shared" si="102"/>
        <v>-1.0353038616834009E-2</v>
      </c>
      <c r="BG167" s="35">
        <f t="shared" si="103"/>
        <v>1.3293176861563838E-2</v>
      </c>
      <c r="BH167" s="35">
        <f t="shared" si="104"/>
        <v>-2.7614571092831941E-2</v>
      </c>
      <c r="BI167" s="35">
        <f t="shared" si="105"/>
        <v>-4.6414701146157977E-3</v>
      </c>
      <c r="BJ167" s="35">
        <f t="shared" si="106"/>
        <v>-8.8785046728971917E-3</v>
      </c>
      <c r="BK167" s="35">
        <f t="shared" si="107"/>
        <v>-2.127156700543642E-3</v>
      </c>
      <c r="BL167" s="35">
        <f t="shared" si="108"/>
        <v>6.8988916534720168E-3</v>
      </c>
      <c r="BM167" s="36"/>
      <c r="BN167" s="33"/>
      <c r="BO167" s="37"/>
    </row>
    <row r="168" spans="1:67" x14ac:dyDescent="0.25">
      <c r="A168" s="2">
        <f t="shared" si="99"/>
        <v>44060</v>
      </c>
      <c r="B168" s="2" t="b">
        <f t="shared" si="97"/>
        <v>0</v>
      </c>
      <c r="C168" s="2" t="b">
        <f t="shared" si="98"/>
        <v>0</v>
      </c>
      <c r="D168">
        <f>VLOOKUP($A168,index_level_solactive!$A:$B,2,0)</f>
        <v>94.55</v>
      </c>
      <c r="E168" s="31">
        <f t="shared" si="111"/>
        <v>-3.162888771744865E-3</v>
      </c>
      <c r="F168" s="56">
        <f t="shared" si="112"/>
        <v>1.8620150807890923E-6</v>
      </c>
      <c r="G168" s="32">
        <f t="shared" si="113"/>
        <v>0.25415561002813547</v>
      </c>
      <c r="H168" s="33">
        <f t="shared" si="114"/>
        <v>94.295844389971862</v>
      </c>
      <c r="I168" s="31">
        <f t="shared" si="109"/>
        <v>-3.1647507868256264E-3</v>
      </c>
      <c r="K168">
        <f>IFERROR(INDEX(data_sources!$A:$K,MATCH($A168,data_sources!$A:$A,0),MATCH(K$2,data_sources!$A$1:$K$1,0)),K167)</f>
        <v>108.73</v>
      </c>
      <c r="L168">
        <f>IFERROR(INDEX(data_sources!$A:$K,MATCH($A168,data_sources!$A:$A,0),MATCH(L$2,data_sources!$A$1:$K$1,0)),L167)</f>
        <v>88.86</v>
      </c>
      <c r="M168">
        <f>IFERROR(INDEX(data_sources!$A:$K,MATCH($A168,data_sources!$A:$A,0),MATCH(M$2,data_sources!$A$1:$K$1,0)),M167)</f>
        <v>127.33</v>
      </c>
      <c r="N168">
        <f>IFERROR(INDEX(data_sources!$A:$K,MATCH($A168,data_sources!$A:$A,0),MATCH(N$2,data_sources!$A$1:$K$1,0)),N167)</f>
        <v>96.24</v>
      </c>
      <c r="O168">
        <f>IFERROR(INDEX(data_sources!$A:$K,MATCH($A168,data_sources!$A:$A,0),MATCH(O$2,data_sources!$A$1:$K$1,0)),O167)</f>
        <v>98.13</v>
      </c>
      <c r="P168">
        <f>IFERROR(INDEX(data_sources!$A:$K,MATCH($A168,data_sources!$A:$A,0),MATCH(P$2,data_sources!$A$1:$K$1,0)),P167)</f>
        <v>82.42</v>
      </c>
      <c r="Q168">
        <f>IFERROR(INDEX(data_sources!$A:$K,MATCH($A168,data_sources!$A:$A,0),MATCH(Q$2,data_sources!$A$1:$K$1,0)),Q167)</f>
        <v>104.6</v>
      </c>
      <c r="R168">
        <f>IFERROR(INDEX(data_sources!$A:$K,MATCH($A168,data_sources!$A:$A,0),MATCH(R$2,data_sources!$A$1:$K$1,0)),R167)</f>
        <v>107.19</v>
      </c>
      <c r="S168">
        <f>IFERROR(INDEX(data_sources!$A:$K,MATCH($A168,data_sources!$A:$A,0),MATCH(S$2,data_sources!$A$1:$K$1,0)),S167)</f>
        <v>84.8</v>
      </c>
      <c r="T168">
        <f>IFERROR(INDEX(data_sources!$A:$K,MATCH($A168,data_sources!$A:$A,0),MATCH(T$2,data_sources!$A$1:$K$1,0)),T167)</f>
        <v>89.71</v>
      </c>
      <c r="V168" s="34">
        <f t="shared" si="87"/>
        <v>108730</v>
      </c>
      <c r="W168" s="34">
        <f t="shared" si="88"/>
        <v>88860</v>
      </c>
      <c r="X168" s="34">
        <f t="shared" si="89"/>
        <v>127330</v>
      </c>
      <c r="Y168" s="34">
        <f t="shared" si="90"/>
        <v>96240</v>
      </c>
      <c r="Z168" s="34">
        <f t="shared" si="91"/>
        <v>98130</v>
      </c>
      <c r="AA168" s="34">
        <f t="shared" si="92"/>
        <v>82420</v>
      </c>
      <c r="AB168" s="34">
        <f t="shared" si="93"/>
        <v>104600</v>
      </c>
      <c r="AC168" s="34">
        <f t="shared" si="94"/>
        <v>107190</v>
      </c>
      <c r="AD168" s="34">
        <f t="shared" si="95"/>
        <v>84800</v>
      </c>
      <c r="AE168" s="34">
        <f t="shared" si="96"/>
        <v>89710</v>
      </c>
      <c r="AG168" s="33" cm="1">
        <f t="array" ref="AG168">IF($C168,IFERROR(_xlfn.IFS(IF($C168,RANK(V167,$V167:$AE167),0)=1,50%,OR(IF($C168,RANK(V167,$V167:$AE167),0)=2,IF($C168,RANK(V167,$V167:$AE167),0)=3),25%),0),AG167)</f>
        <v>0.25</v>
      </c>
      <c r="AH168" s="33" cm="1">
        <f t="array" ref="AH168">IF($C168,IFERROR(_xlfn.IFS(IF($C168,RANK(W167,$V167:$AE167),0)=1,50%,OR(IF($C168,RANK(W167,$V167:$AE167),0)=2,IF($C168,RANK(W167,$V167:$AE167),0)=3),25%),0),AH167)</f>
        <v>0</v>
      </c>
      <c r="AI168" s="33" cm="1">
        <f t="array" ref="AI168">IF($C168,IFERROR(_xlfn.IFS(IF($C168,RANK(X167,$V167:$AE167),0)=1,50%,OR(IF($C168,RANK(X167,$V167:$AE167),0)=2,IF($C168,RANK(X167,$V167:$AE167),0)=3),25%),0),AI167)</f>
        <v>0.5</v>
      </c>
      <c r="AJ168" s="33" cm="1">
        <f t="array" ref="AJ168">IF($C168,IFERROR(_xlfn.IFS(IF($C168,RANK(Y167,$V167:$AE167),0)=1,50%,OR(IF($C168,RANK(Y167,$V167:$AE167),0)=2,IF($C168,RANK(Y167,$V167:$AE167),0)=3),25%),0),AJ167)</f>
        <v>0</v>
      </c>
      <c r="AK168" s="33" cm="1">
        <f t="array" ref="AK168">IF($C168,IFERROR(_xlfn.IFS(IF($C168,RANK(Z167,$V167:$AE167),0)=1,50%,OR(IF($C168,RANK(Z167,$V167:$AE167),0)=2,IF($C168,RANK(Z167,$V167:$AE167),0)=3),25%),0),AK167)</f>
        <v>0</v>
      </c>
      <c r="AL168" s="33" cm="1">
        <f t="array" ref="AL168">IF($C168,IFERROR(_xlfn.IFS(IF($C168,RANK(AA167,$V167:$AE167),0)=1,50%,OR(IF($C168,RANK(AA167,$V167:$AE167),0)=2,IF($C168,RANK(AA167,$V167:$AE167),0)=3),25%),0),AL167)</f>
        <v>0</v>
      </c>
      <c r="AM168" s="33" cm="1">
        <f t="array" ref="AM168">IF($C168,IFERROR(_xlfn.IFS(IF($C168,RANK(AB167,$V167:$AE167),0)=1,50%,OR(IF($C168,RANK(AB167,$V167:$AE167),0)=2,IF($C168,RANK(AB167,$V167:$AE167),0)=3),25%),0),AM167)</f>
        <v>0</v>
      </c>
      <c r="AN168" s="33" cm="1">
        <f t="array" ref="AN168">IF($C168,IFERROR(_xlfn.IFS(IF($C168,RANK(AC167,$V167:$AE167),0)=1,50%,OR(IF($C168,RANK(AC167,$V167:$AE167),0)=2,IF($C168,RANK(AC167,$V167:$AE167),0)=3),25%),0),AN167)</f>
        <v>0.25</v>
      </c>
      <c r="AO168" s="33" cm="1">
        <f t="array" ref="AO168">IF($C168,IFERROR(_xlfn.IFS(IF($C168,RANK(AD167,$V167:$AE167),0)=1,50%,OR(IF($C168,RANK(AD167,$V167:$AE167),0)=2,IF($C168,RANK(AD167,$V167:$AE167),0)=3),25%),0),AO167)</f>
        <v>0</v>
      </c>
      <c r="AP168" s="33" cm="1">
        <f t="array" ref="AP168">IF($C168,IFERROR(_xlfn.IFS(IF($C168,RANK(AE167,$V167:$AE167),0)=1,50%,OR(IF($C168,RANK(AE167,$V167:$AE167),0)=2,IF($C168,RANK(AE167,$V167:$AE167),0)=3),25%),0),AP167)</f>
        <v>0</v>
      </c>
      <c r="AR168" s="33">
        <f t="shared" si="124"/>
        <v>0.25</v>
      </c>
      <c r="AS168" s="33">
        <f t="shared" si="115"/>
        <v>0</v>
      </c>
      <c r="AT168" s="33">
        <f t="shared" si="116"/>
        <v>0.5</v>
      </c>
      <c r="AU168" s="33">
        <f t="shared" si="117"/>
        <v>0</v>
      </c>
      <c r="AV168" s="33">
        <f t="shared" si="118"/>
        <v>0</v>
      </c>
      <c r="AW168" s="33">
        <f t="shared" si="119"/>
        <v>0</v>
      </c>
      <c r="AX168" s="33">
        <f t="shared" si="120"/>
        <v>0</v>
      </c>
      <c r="AY168" s="33">
        <f t="shared" si="121"/>
        <v>0.25</v>
      </c>
      <c r="AZ168" s="33">
        <f t="shared" si="122"/>
        <v>0</v>
      </c>
      <c r="BA168" s="33">
        <f t="shared" si="123"/>
        <v>0</v>
      </c>
      <c r="BC168" s="35">
        <f t="shared" si="110"/>
        <v>-6.1243144424131257E-3</v>
      </c>
      <c r="BD168" s="35">
        <f t="shared" si="100"/>
        <v>-3.1411263181512217E-3</v>
      </c>
      <c r="BE168" s="35">
        <f t="shared" si="101"/>
        <v>-8.6421675490501171E-3</v>
      </c>
      <c r="BF168" s="35">
        <f t="shared" si="102"/>
        <v>6.7998744638559927E-3</v>
      </c>
      <c r="BG168" s="35">
        <f t="shared" si="103"/>
        <v>5.7394690991083852E-3</v>
      </c>
      <c r="BH168" s="35">
        <f t="shared" si="104"/>
        <v>-3.987915407854925E-3</v>
      </c>
      <c r="BI168" s="35">
        <f t="shared" si="105"/>
        <v>-4.5679482299201268E-3</v>
      </c>
      <c r="BJ168" s="35">
        <f t="shared" si="106"/>
        <v>1.0749646393210854E-2</v>
      </c>
      <c r="BK168" s="35">
        <f t="shared" si="107"/>
        <v>4.2633822832780499E-3</v>
      </c>
      <c r="BL168" s="35">
        <f t="shared" si="108"/>
        <v>7.6378748736380953E-3</v>
      </c>
      <c r="BM168" s="36"/>
      <c r="BN168" s="33"/>
      <c r="BO168" s="37"/>
    </row>
    <row r="169" spans="1:67" x14ac:dyDescent="0.25">
      <c r="A169" s="2">
        <f t="shared" si="99"/>
        <v>44061</v>
      </c>
      <c r="B169" s="2" t="b">
        <f t="shared" si="97"/>
        <v>0</v>
      </c>
      <c r="C169" s="2" t="b">
        <f t="shared" si="98"/>
        <v>0</v>
      </c>
      <c r="D169">
        <f>VLOOKUP($A169,index_level_solactive!$A:$B,2,0)</f>
        <v>94.46</v>
      </c>
      <c r="E169" s="31">
        <f t="shared" si="111"/>
        <v>-9.5187731359069883E-4</v>
      </c>
      <c r="F169" s="56">
        <f t="shared" si="112"/>
        <v>1.5496973050743712E-4</v>
      </c>
      <c r="G169" s="32">
        <f t="shared" si="113"/>
        <v>0.26852668666191448</v>
      </c>
      <c r="H169" s="33">
        <f t="shared" si="114"/>
        <v>94.191473313338079</v>
      </c>
      <c r="I169" s="31">
        <f t="shared" si="109"/>
        <v>-1.1068470440981915E-3</v>
      </c>
      <c r="K169">
        <f>IFERROR(INDEX(data_sources!$A:$K,MATCH($A169,data_sources!$A:$A,0),MATCH(K$2,data_sources!$A$1:$K$1,0)),K168)</f>
        <v>108.91</v>
      </c>
      <c r="L169">
        <f>IFERROR(INDEX(data_sources!$A:$K,MATCH($A169,data_sources!$A:$A,0),MATCH(L$2,data_sources!$A$1:$K$1,0)),L168)</f>
        <v>87.87</v>
      </c>
      <c r="M169">
        <f>IFERROR(INDEX(data_sources!$A:$K,MATCH($A169,data_sources!$A:$A,0),MATCH(M$2,data_sources!$A$1:$K$1,0)),M168)</f>
        <v>126.23</v>
      </c>
      <c r="N169">
        <f>IFERROR(INDEX(data_sources!$A:$K,MATCH($A169,data_sources!$A:$A,0),MATCH(N$2,data_sources!$A$1:$K$1,0)),N168)</f>
        <v>96.88</v>
      </c>
      <c r="O169">
        <f>IFERROR(INDEX(data_sources!$A:$K,MATCH($A169,data_sources!$A:$A,0),MATCH(O$2,data_sources!$A$1:$K$1,0)),O168)</f>
        <v>97.14</v>
      </c>
      <c r="P169">
        <f>IFERROR(INDEX(data_sources!$A:$K,MATCH($A169,data_sources!$A:$A,0),MATCH(P$2,data_sources!$A$1:$K$1,0)),P168)</f>
        <v>81.099999999999994</v>
      </c>
      <c r="Q169">
        <f>IFERROR(INDEX(data_sources!$A:$K,MATCH($A169,data_sources!$A:$A,0),MATCH(Q$2,data_sources!$A$1:$K$1,0)),Q168)</f>
        <v>104.6</v>
      </c>
      <c r="R169">
        <f>IFERROR(INDEX(data_sources!$A:$K,MATCH($A169,data_sources!$A:$A,0),MATCH(R$2,data_sources!$A$1:$K$1,0)),R168)</f>
        <v>108.39</v>
      </c>
      <c r="S169">
        <f>IFERROR(INDEX(data_sources!$A:$K,MATCH($A169,data_sources!$A:$A,0),MATCH(S$2,data_sources!$A$1:$K$1,0)),S168)</f>
        <v>86.68</v>
      </c>
      <c r="T169">
        <f>IFERROR(INDEX(data_sources!$A:$K,MATCH($A169,data_sources!$A:$A,0),MATCH(T$2,data_sources!$A$1:$K$1,0)),T168)</f>
        <v>88.7</v>
      </c>
      <c r="V169" s="34">
        <f t="shared" si="87"/>
        <v>108910</v>
      </c>
      <c r="W169" s="34">
        <f t="shared" si="88"/>
        <v>87870</v>
      </c>
      <c r="X169" s="34">
        <f t="shared" si="89"/>
        <v>126230</v>
      </c>
      <c r="Y169" s="34">
        <f t="shared" si="90"/>
        <v>96880</v>
      </c>
      <c r="Z169" s="34">
        <f t="shared" si="91"/>
        <v>97140</v>
      </c>
      <c r="AA169" s="34">
        <f t="shared" si="92"/>
        <v>81100</v>
      </c>
      <c r="AB169" s="34">
        <f t="shared" si="93"/>
        <v>104600</v>
      </c>
      <c r="AC169" s="34">
        <f t="shared" si="94"/>
        <v>108390</v>
      </c>
      <c r="AD169" s="34">
        <f t="shared" si="95"/>
        <v>86680</v>
      </c>
      <c r="AE169" s="34">
        <f t="shared" si="96"/>
        <v>88700</v>
      </c>
      <c r="AG169" s="33" cm="1">
        <f t="array" ref="AG169">IF($C169,IFERROR(_xlfn.IFS(IF($C169,RANK(V168,$V168:$AE168),0)=1,50%,OR(IF($C169,RANK(V168,$V168:$AE168),0)=2,IF($C169,RANK(V168,$V168:$AE168),0)=3),25%),0),AG168)</f>
        <v>0.25</v>
      </c>
      <c r="AH169" s="33" cm="1">
        <f t="array" ref="AH169">IF($C169,IFERROR(_xlfn.IFS(IF($C169,RANK(W168,$V168:$AE168),0)=1,50%,OR(IF($C169,RANK(W168,$V168:$AE168),0)=2,IF($C169,RANK(W168,$V168:$AE168),0)=3),25%),0),AH168)</f>
        <v>0</v>
      </c>
      <c r="AI169" s="33" cm="1">
        <f t="array" ref="AI169">IF($C169,IFERROR(_xlfn.IFS(IF($C169,RANK(X168,$V168:$AE168),0)=1,50%,OR(IF($C169,RANK(X168,$V168:$AE168),0)=2,IF($C169,RANK(X168,$V168:$AE168),0)=3),25%),0),AI168)</f>
        <v>0.5</v>
      </c>
      <c r="AJ169" s="33" cm="1">
        <f t="array" ref="AJ169">IF($C169,IFERROR(_xlfn.IFS(IF($C169,RANK(Y168,$V168:$AE168),0)=1,50%,OR(IF($C169,RANK(Y168,$V168:$AE168),0)=2,IF($C169,RANK(Y168,$V168:$AE168),0)=3),25%),0),AJ168)</f>
        <v>0</v>
      </c>
      <c r="AK169" s="33" cm="1">
        <f t="array" ref="AK169">IF($C169,IFERROR(_xlfn.IFS(IF($C169,RANK(Z168,$V168:$AE168),0)=1,50%,OR(IF($C169,RANK(Z168,$V168:$AE168),0)=2,IF($C169,RANK(Z168,$V168:$AE168),0)=3),25%),0),AK168)</f>
        <v>0</v>
      </c>
      <c r="AL169" s="33" cm="1">
        <f t="array" ref="AL169">IF($C169,IFERROR(_xlfn.IFS(IF($C169,RANK(AA168,$V168:$AE168),0)=1,50%,OR(IF($C169,RANK(AA168,$V168:$AE168),0)=2,IF($C169,RANK(AA168,$V168:$AE168),0)=3),25%),0),AL168)</f>
        <v>0</v>
      </c>
      <c r="AM169" s="33" cm="1">
        <f t="array" ref="AM169">IF($C169,IFERROR(_xlfn.IFS(IF($C169,RANK(AB168,$V168:$AE168),0)=1,50%,OR(IF($C169,RANK(AB168,$V168:$AE168),0)=2,IF($C169,RANK(AB168,$V168:$AE168),0)=3),25%),0),AM168)</f>
        <v>0</v>
      </c>
      <c r="AN169" s="33" cm="1">
        <f t="array" ref="AN169">IF($C169,IFERROR(_xlfn.IFS(IF($C169,RANK(AC168,$V168:$AE168),0)=1,50%,OR(IF($C169,RANK(AC168,$V168:$AE168),0)=2,IF($C169,RANK(AC168,$V168:$AE168),0)=3),25%),0),AN168)</f>
        <v>0.25</v>
      </c>
      <c r="AO169" s="33" cm="1">
        <f t="array" ref="AO169">IF($C169,IFERROR(_xlfn.IFS(IF($C169,RANK(AD168,$V168:$AE168),0)=1,50%,OR(IF($C169,RANK(AD168,$V168:$AE168),0)=2,IF($C169,RANK(AD168,$V168:$AE168),0)=3),25%),0),AO168)</f>
        <v>0</v>
      </c>
      <c r="AP169" s="33" cm="1">
        <f t="array" ref="AP169">IF($C169,IFERROR(_xlfn.IFS(IF($C169,RANK(AE168,$V168:$AE168),0)=1,50%,OR(IF($C169,RANK(AE168,$V168:$AE168),0)=2,IF($C169,RANK(AE168,$V168:$AE168),0)=3),25%),0),AP168)</f>
        <v>0</v>
      </c>
      <c r="AR169" s="33">
        <f t="shared" si="124"/>
        <v>0.25</v>
      </c>
      <c r="AS169" s="33">
        <f t="shared" si="115"/>
        <v>0</v>
      </c>
      <c r="AT169" s="33">
        <f t="shared" si="116"/>
        <v>0.5</v>
      </c>
      <c r="AU169" s="33">
        <f t="shared" si="117"/>
        <v>0</v>
      </c>
      <c r="AV169" s="33">
        <f t="shared" si="118"/>
        <v>0</v>
      </c>
      <c r="AW169" s="33">
        <f t="shared" si="119"/>
        <v>0</v>
      </c>
      <c r="AX169" s="33">
        <f t="shared" si="120"/>
        <v>0</v>
      </c>
      <c r="AY169" s="33">
        <f t="shared" si="121"/>
        <v>0.25</v>
      </c>
      <c r="AZ169" s="33">
        <f t="shared" si="122"/>
        <v>0</v>
      </c>
      <c r="BA169" s="33">
        <f t="shared" si="123"/>
        <v>0</v>
      </c>
      <c r="BC169" s="35">
        <f t="shared" si="110"/>
        <v>1.6554768693093358E-3</v>
      </c>
      <c r="BD169" s="35">
        <f t="shared" si="100"/>
        <v>-1.1141120864280873E-2</v>
      </c>
      <c r="BE169" s="35">
        <f t="shared" si="101"/>
        <v>-8.6389696065342081E-3</v>
      </c>
      <c r="BF169" s="35">
        <f t="shared" si="102"/>
        <v>6.6500415627597231E-3</v>
      </c>
      <c r="BG169" s="35">
        <f t="shared" si="103"/>
        <v>-1.0088657902782017E-2</v>
      </c>
      <c r="BH169" s="35">
        <f t="shared" si="104"/>
        <v>-1.6015530211113904E-2</v>
      </c>
      <c r="BI169" s="35">
        <f t="shared" si="105"/>
        <v>0</v>
      </c>
      <c r="BJ169" s="35">
        <f t="shared" si="106"/>
        <v>1.1195074167366315E-2</v>
      </c>
      <c r="BK169" s="35">
        <f t="shared" si="107"/>
        <v>2.2169811320754906E-2</v>
      </c>
      <c r="BL169" s="35">
        <f t="shared" si="108"/>
        <v>-1.1258499609853923E-2</v>
      </c>
      <c r="BM169" s="36"/>
      <c r="BN169" s="33"/>
      <c r="BO169" s="37"/>
    </row>
    <row r="170" spans="1:67" x14ac:dyDescent="0.25">
      <c r="A170" s="2">
        <f t="shared" si="99"/>
        <v>44062</v>
      </c>
      <c r="B170" s="2" t="b">
        <f t="shared" si="97"/>
        <v>0</v>
      </c>
      <c r="C170" s="2" t="b">
        <f t="shared" si="98"/>
        <v>0</v>
      </c>
      <c r="D170">
        <f>VLOOKUP($A170,index_level_solactive!$A:$B,2,0)</f>
        <v>95.14</v>
      </c>
      <c r="E170" s="31">
        <f t="shared" si="111"/>
        <v>7.1988143129366744E-3</v>
      </c>
      <c r="F170" s="56">
        <f t="shared" si="112"/>
        <v>9.2172972034676448E-5</v>
      </c>
      <c r="G170" s="32">
        <f t="shared" si="113"/>
        <v>0.2791416684528798</v>
      </c>
      <c r="H170" s="33">
        <f t="shared" si="114"/>
        <v>94.860858331547121</v>
      </c>
      <c r="I170" s="31">
        <f t="shared" si="109"/>
        <v>7.1066413409019979E-3</v>
      </c>
      <c r="K170">
        <f>IFERROR(INDEX(data_sources!$A:$K,MATCH($A170,data_sources!$A:$A,0),MATCH(K$2,data_sources!$A$1:$K$1,0)),K169)</f>
        <v>109.3</v>
      </c>
      <c r="L170">
        <f>IFERROR(INDEX(data_sources!$A:$K,MATCH($A170,data_sources!$A:$A,0),MATCH(L$2,data_sources!$A$1:$K$1,0)),L169)</f>
        <v>88.48</v>
      </c>
      <c r="M170">
        <f>IFERROR(INDEX(data_sources!$A:$K,MATCH($A170,data_sources!$A:$A,0),MATCH(M$2,data_sources!$A$1:$K$1,0)),M169)</f>
        <v>126.75</v>
      </c>
      <c r="N170">
        <f>IFERROR(INDEX(data_sources!$A:$K,MATCH($A170,data_sources!$A:$A,0),MATCH(N$2,data_sources!$A$1:$K$1,0)),N169)</f>
        <v>97.87</v>
      </c>
      <c r="O170">
        <f>IFERROR(INDEX(data_sources!$A:$K,MATCH($A170,data_sources!$A:$A,0),MATCH(O$2,data_sources!$A$1:$K$1,0)),O169)</f>
        <v>98.55</v>
      </c>
      <c r="P170">
        <f>IFERROR(INDEX(data_sources!$A:$K,MATCH($A170,data_sources!$A:$A,0),MATCH(P$2,data_sources!$A$1:$K$1,0)),P169)</f>
        <v>80.78</v>
      </c>
      <c r="Q170">
        <f>IFERROR(INDEX(data_sources!$A:$K,MATCH($A170,data_sources!$A:$A,0),MATCH(Q$2,data_sources!$A$1:$K$1,0)),Q169)</f>
        <v>105.61</v>
      </c>
      <c r="R170">
        <f>IFERROR(INDEX(data_sources!$A:$K,MATCH($A170,data_sources!$A:$A,0),MATCH(R$2,data_sources!$A$1:$K$1,0)),R169)</f>
        <v>110.19</v>
      </c>
      <c r="S170">
        <f>IFERROR(INDEX(data_sources!$A:$K,MATCH($A170,data_sources!$A:$A,0),MATCH(S$2,data_sources!$A$1:$K$1,0)),S169)</f>
        <v>86.61</v>
      </c>
      <c r="T170">
        <f>IFERROR(INDEX(data_sources!$A:$K,MATCH($A170,data_sources!$A:$A,0),MATCH(T$2,data_sources!$A$1:$K$1,0)),T169)</f>
        <v>90.11</v>
      </c>
      <c r="V170" s="34">
        <f t="shared" si="87"/>
        <v>109300</v>
      </c>
      <c r="W170" s="34">
        <f t="shared" si="88"/>
        <v>88480</v>
      </c>
      <c r="X170" s="34">
        <f t="shared" si="89"/>
        <v>126750</v>
      </c>
      <c r="Y170" s="34">
        <f t="shared" si="90"/>
        <v>97870</v>
      </c>
      <c r="Z170" s="34">
        <f t="shared" si="91"/>
        <v>98550</v>
      </c>
      <c r="AA170" s="34">
        <f t="shared" si="92"/>
        <v>80780</v>
      </c>
      <c r="AB170" s="34">
        <f t="shared" si="93"/>
        <v>105610</v>
      </c>
      <c r="AC170" s="34">
        <f t="shared" si="94"/>
        <v>110190</v>
      </c>
      <c r="AD170" s="34">
        <f t="shared" si="95"/>
        <v>86610</v>
      </c>
      <c r="AE170" s="34">
        <f t="shared" si="96"/>
        <v>90110</v>
      </c>
      <c r="AG170" s="33" cm="1">
        <f t="array" ref="AG170">IF($C170,IFERROR(_xlfn.IFS(IF($C170,RANK(V169,$V169:$AE169),0)=1,50%,OR(IF($C170,RANK(V169,$V169:$AE169),0)=2,IF($C170,RANK(V169,$V169:$AE169),0)=3),25%),0),AG169)</f>
        <v>0.25</v>
      </c>
      <c r="AH170" s="33" cm="1">
        <f t="array" ref="AH170">IF($C170,IFERROR(_xlfn.IFS(IF($C170,RANK(W169,$V169:$AE169),0)=1,50%,OR(IF($C170,RANK(W169,$V169:$AE169),0)=2,IF($C170,RANK(W169,$V169:$AE169),0)=3),25%),0),AH169)</f>
        <v>0</v>
      </c>
      <c r="AI170" s="33" cm="1">
        <f t="array" ref="AI170">IF($C170,IFERROR(_xlfn.IFS(IF($C170,RANK(X169,$V169:$AE169),0)=1,50%,OR(IF($C170,RANK(X169,$V169:$AE169),0)=2,IF($C170,RANK(X169,$V169:$AE169),0)=3),25%),0),AI169)</f>
        <v>0.5</v>
      </c>
      <c r="AJ170" s="33" cm="1">
        <f t="array" ref="AJ170">IF($C170,IFERROR(_xlfn.IFS(IF($C170,RANK(Y169,$V169:$AE169),0)=1,50%,OR(IF($C170,RANK(Y169,$V169:$AE169),0)=2,IF($C170,RANK(Y169,$V169:$AE169),0)=3),25%),0),AJ169)</f>
        <v>0</v>
      </c>
      <c r="AK170" s="33" cm="1">
        <f t="array" ref="AK170">IF($C170,IFERROR(_xlfn.IFS(IF($C170,RANK(Z169,$V169:$AE169),0)=1,50%,OR(IF($C170,RANK(Z169,$V169:$AE169),0)=2,IF($C170,RANK(Z169,$V169:$AE169),0)=3),25%),0),AK169)</f>
        <v>0</v>
      </c>
      <c r="AL170" s="33" cm="1">
        <f t="array" ref="AL170">IF($C170,IFERROR(_xlfn.IFS(IF($C170,RANK(AA169,$V169:$AE169),0)=1,50%,OR(IF($C170,RANK(AA169,$V169:$AE169),0)=2,IF($C170,RANK(AA169,$V169:$AE169),0)=3),25%),0),AL169)</f>
        <v>0</v>
      </c>
      <c r="AM170" s="33" cm="1">
        <f t="array" ref="AM170">IF($C170,IFERROR(_xlfn.IFS(IF($C170,RANK(AB169,$V169:$AE169),0)=1,50%,OR(IF($C170,RANK(AB169,$V169:$AE169),0)=2,IF($C170,RANK(AB169,$V169:$AE169),0)=3),25%),0),AM169)</f>
        <v>0</v>
      </c>
      <c r="AN170" s="33" cm="1">
        <f t="array" ref="AN170">IF($C170,IFERROR(_xlfn.IFS(IF($C170,RANK(AC169,$V169:$AE169),0)=1,50%,OR(IF($C170,RANK(AC169,$V169:$AE169),0)=2,IF($C170,RANK(AC169,$V169:$AE169),0)=3),25%),0),AN169)</f>
        <v>0.25</v>
      </c>
      <c r="AO170" s="33" cm="1">
        <f t="array" ref="AO170">IF($C170,IFERROR(_xlfn.IFS(IF($C170,RANK(AD169,$V169:$AE169),0)=1,50%,OR(IF($C170,RANK(AD169,$V169:$AE169),0)=2,IF($C170,RANK(AD169,$V169:$AE169),0)=3),25%),0),AO169)</f>
        <v>0</v>
      </c>
      <c r="AP170" s="33" cm="1">
        <f t="array" ref="AP170">IF($C170,IFERROR(_xlfn.IFS(IF($C170,RANK(AE169,$V169:$AE169),0)=1,50%,OR(IF($C170,RANK(AE169,$V169:$AE169),0)=2,IF($C170,RANK(AE169,$V169:$AE169),0)=3),25%),0),AP169)</f>
        <v>0</v>
      </c>
      <c r="AR170" s="33">
        <f t="shared" si="124"/>
        <v>0.25</v>
      </c>
      <c r="AS170" s="33">
        <f t="shared" si="115"/>
        <v>0</v>
      </c>
      <c r="AT170" s="33">
        <f t="shared" si="116"/>
        <v>0.5</v>
      </c>
      <c r="AU170" s="33">
        <f t="shared" si="117"/>
        <v>0</v>
      </c>
      <c r="AV170" s="33">
        <f t="shared" si="118"/>
        <v>0</v>
      </c>
      <c r="AW170" s="33">
        <f t="shared" si="119"/>
        <v>0</v>
      </c>
      <c r="AX170" s="33">
        <f t="shared" si="120"/>
        <v>0</v>
      </c>
      <c r="AY170" s="33">
        <f t="shared" si="121"/>
        <v>0.25</v>
      </c>
      <c r="AZ170" s="33">
        <f t="shared" si="122"/>
        <v>0</v>
      </c>
      <c r="BA170" s="33">
        <f t="shared" si="123"/>
        <v>0</v>
      </c>
      <c r="BC170" s="35">
        <f t="shared" si="110"/>
        <v>3.5809383894960245E-3</v>
      </c>
      <c r="BD170" s="35">
        <f t="shared" si="100"/>
        <v>6.9420735176966009E-3</v>
      </c>
      <c r="BE170" s="35">
        <f t="shared" si="101"/>
        <v>4.1194644696189719E-3</v>
      </c>
      <c r="BF170" s="35">
        <f t="shared" si="102"/>
        <v>1.0218827415359399E-2</v>
      </c>
      <c r="BG170" s="35">
        <f t="shared" si="103"/>
        <v>1.4515132798023522E-2</v>
      </c>
      <c r="BH170" s="35">
        <f t="shared" si="104"/>
        <v>-3.945745992601668E-3</v>
      </c>
      <c r="BI170" s="35">
        <f t="shared" si="105"/>
        <v>9.6558317399617621E-3</v>
      </c>
      <c r="BJ170" s="35">
        <f t="shared" si="106"/>
        <v>1.6606698034874023E-2</v>
      </c>
      <c r="BK170" s="35">
        <f t="shared" si="107"/>
        <v>-8.075680664514362E-4</v>
      </c>
      <c r="BL170" s="35">
        <f t="shared" si="108"/>
        <v>1.589627959413753E-2</v>
      </c>
      <c r="BM170" s="36"/>
      <c r="BN170" s="33"/>
      <c r="BO170" s="37"/>
    </row>
    <row r="171" spans="1:67" x14ac:dyDescent="0.25">
      <c r="A171" s="2">
        <f t="shared" si="99"/>
        <v>44063</v>
      </c>
      <c r="B171" s="2" t="b">
        <f t="shared" si="97"/>
        <v>0</v>
      </c>
      <c r="C171" s="2" t="b">
        <f t="shared" si="98"/>
        <v>0</v>
      </c>
      <c r="D171">
        <f>VLOOKUP($A171,index_level_solactive!$A:$B,2,0)</f>
        <v>95.25</v>
      </c>
      <c r="E171" s="31">
        <f t="shared" si="111"/>
        <v>1.1561908766029028E-3</v>
      </c>
      <c r="F171" s="56">
        <f t="shared" si="112"/>
        <v>2.8786428608551518E-4</v>
      </c>
      <c r="G171" s="32">
        <f t="shared" si="113"/>
        <v>0.30677146276428857</v>
      </c>
      <c r="H171" s="33">
        <f t="shared" si="114"/>
        <v>94.943228537235711</v>
      </c>
      <c r="I171" s="31">
        <f t="shared" si="109"/>
        <v>8.6832659051727656E-4</v>
      </c>
      <c r="K171">
        <f>IFERROR(INDEX(data_sources!$A:$K,MATCH($A171,data_sources!$A:$A,0),MATCH(K$2,data_sources!$A$1:$K$1,0)),K170)</f>
        <v>109.74</v>
      </c>
      <c r="L171">
        <f>IFERROR(INDEX(data_sources!$A:$K,MATCH($A171,data_sources!$A:$A,0),MATCH(L$2,data_sources!$A$1:$K$1,0)),L170)</f>
        <v>87.72</v>
      </c>
      <c r="M171">
        <f>IFERROR(INDEX(data_sources!$A:$K,MATCH($A171,data_sources!$A:$A,0),MATCH(M$2,data_sources!$A$1:$K$1,0)),M170)</f>
        <v>125.72</v>
      </c>
      <c r="N171">
        <f>IFERROR(INDEX(data_sources!$A:$K,MATCH($A171,data_sources!$A:$A,0),MATCH(N$2,data_sources!$A$1:$K$1,0)),N170)</f>
        <v>98.54</v>
      </c>
      <c r="O171">
        <f>IFERROR(INDEX(data_sources!$A:$K,MATCH($A171,data_sources!$A:$A,0),MATCH(O$2,data_sources!$A$1:$K$1,0)),O170)</f>
        <v>99.38</v>
      </c>
      <c r="P171">
        <f>IFERROR(INDEX(data_sources!$A:$K,MATCH($A171,data_sources!$A:$A,0),MATCH(P$2,data_sources!$A$1:$K$1,0)),P170)</f>
        <v>81.760000000000005</v>
      </c>
      <c r="Q171">
        <f>IFERROR(INDEX(data_sources!$A:$K,MATCH($A171,data_sources!$A:$A,0),MATCH(Q$2,data_sources!$A$1:$K$1,0)),Q170)</f>
        <v>106.17</v>
      </c>
      <c r="R171">
        <f>IFERROR(INDEX(data_sources!$A:$K,MATCH($A171,data_sources!$A:$A,0),MATCH(R$2,data_sources!$A$1:$K$1,0)),R170)</f>
        <v>111.92</v>
      </c>
      <c r="S171">
        <f>IFERROR(INDEX(data_sources!$A:$K,MATCH($A171,data_sources!$A:$A,0),MATCH(S$2,data_sources!$A$1:$K$1,0)),S170)</f>
        <v>87.49</v>
      </c>
      <c r="T171">
        <f>IFERROR(INDEX(data_sources!$A:$K,MATCH($A171,data_sources!$A:$A,0),MATCH(T$2,data_sources!$A$1:$K$1,0)),T170)</f>
        <v>88.53</v>
      </c>
      <c r="V171" s="34">
        <f t="shared" si="87"/>
        <v>109740</v>
      </c>
      <c r="W171" s="34">
        <f t="shared" si="88"/>
        <v>87720</v>
      </c>
      <c r="X171" s="34">
        <f t="shared" si="89"/>
        <v>125720</v>
      </c>
      <c r="Y171" s="34">
        <f t="shared" si="90"/>
        <v>98540</v>
      </c>
      <c r="Z171" s="34">
        <f t="shared" si="91"/>
        <v>99380</v>
      </c>
      <c r="AA171" s="34">
        <f t="shared" si="92"/>
        <v>81760</v>
      </c>
      <c r="AB171" s="34">
        <f t="shared" si="93"/>
        <v>106170</v>
      </c>
      <c r="AC171" s="34">
        <f t="shared" si="94"/>
        <v>111920</v>
      </c>
      <c r="AD171" s="34">
        <f t="shared" si="95"/>
        <v>87490</v>
      </c>
      <c r="AE171" s="34">
        <f t="shared" si="96"/>
        <v>88530</v>
      </c>
      <c r="AG171" s="33" cm="1">
        <f t="array" ref="AG171">IF($C171,IFERROR(_xlfn.IFS(IF($C171,RANK(V170,$V170:$AE170),0)=1,50%,OR(IF($C171,RANK(V170,$V170:$AE170),0)=2,IF($C171,RANK(V170,$V170:$AE170),0)=3),25%),0),AG170)</f>
        <v>0.25</v>
      </c>
      <c r="AH171" s="33" cm="1">
        <f t="array" ref="AH171">IF($C171,IFERROR(_xlfn.IFS(IF($C171,RANK(W170,$V170:$AE170),0)=1,50%,OR(IF($C171,RANK(W170,$V170:$AE170),0)=2,IF($C171,RANK(W170,$V170:$AE170),0)=3),25%),0),AH170)</f>
        <v>0</v>
      </c>
      <c r="AI171" s="33" cm="1">
        <f t="array" ref="AI171">IF($C171,IFERROR(_xlfn.IFS(IF($C171,RANK(X170,$V170:$AE170),0)=1,50%,OR(IF($C171,RANK(X170,$V170:$AE170),0)=2,IF($C171,RANK(X170,$V170:$AE170),0)=3),25%),0),AI170)</f>
        <v>0.5</v>
      </c>
      <c r="AJ171" s="33" cm="1">
        <f t="array" ref="AJ171">IF($C171,IFERROR(_xlfn.IFS(IF($C171,RANK(Y170,$V170:$AE170),0)=1,50%,OR(IF($C171,RANK(Y170,$V170:$AE170),0)=2,IF($C171,RANK(Y170,$V170:$AE170),0)=3),25%),0),AJ170)</f>
        <v>0</v>
      </c>
      <c r="AK171" s="33" cm="1">
        <f t="array" ref="AK171">IF($C171,IFERROR(_xlfn.IFS(IF($C171,RANK(Z170,$V170:$AE170),0)=1,50%,OR(IF($C171,RANK(Z170,$V170:$AE170),0)=2,IF($C171,RANK(Z170,$V170:$AE170),0)=3),25%),0),AK170)</f>
        <v>0</v>
      </c>
      <c r="AL171" s="33" cm="1">
        <f t="array" ref="AL171">IF($C171,IFERROR(_xlfn.IFS(IF($C171,RANK(AA170,$V170:$AE170),0)=1,50%,OR(IF($C171,RANK(AA170,$V170:$AE170),0)=2,IF($C171,RANK(AA170,$V170:$AE170),0)=3),25%),0),AL170)</f>
        <v>0</v>
      </c>
      <c r="AM171" s="33" cm="1">
        <f t="array" ref="AM171">IF($C171,IFERROR(_xlfn.IFS(IF($C171,RANK(AB170,$V170:$AE170),0)=1,50%,OR(IF($C171,RANK(AB170,$V170:$AE170),0)=2,IF($C171,RANK(AB170,$V170:$AE170),0)=3),25%),0),AM170)</f>
        <v>0</v>
      </c>
      <c r="AN171" s="33" cm="1">
        <f t="array" ref="AN171">IF($C171,IFERROR(_xlfn.IFS(IF($C171,RANK(AC170,$V170:$AE170),0)=1,50%,OR(IF($C171,RANK(AC170,$V170:$AE170),0)=2,IF($C171,RANK(AC170,$V170:$AE170),0)=3),25%),0),AN170)</f>
        <v>0.25</v>
      </c>
      <c r="AO171" s="33" cm="1">
        <f t="array" ref="AO171">IF($C171,IFERROR(_xlfn.IFS(IF($C171,RANK(AD170,$V170:$AE170),0)=1,50%,OR(IF($C171,RANK(AD170,$V170:$AE170),0)=2,IF($C171,RANK(AD170,$V170:$AE170),0)=3),25%),0),AO170)</f>
        <v>0</v>
      </c>
      <c r="AP171" s="33" cm="1">
        <f t="array" ref="AP171">IF($C171,IFERROR(_xlfn.IFS(IF($C171,RANK(AE170,$V170:$AE170),0)=1,50%,OR(IF($C171,RANK(AE170,$V170:$AE170),0)=2,IF($C171,RANK(AE170,$V170:$AE170),0)=3),25%),0),AP170)</f>
        <v>0</v>
      </c>
      <c r="AR171" s="33">
        <f t="shared" si="124"/>
        <v>0.25</v>
      </c>
      <c r="AS171" s="33">
        <f t="shared" si="115"/>
        <v>0</v>
      </c>
      <c r="AT171" s="33">
        <f t="shared" si="116"/>
        <v>0.5</v>
      </c>
      <c r="AU171" s="33">
        <f t="shared" si="117"/>
        <v>0</v>
      </c>
      <c r="AV171" s="33">
        <f t="shared" si="118"/>
        <v>0</v>
      </c>
      <c r="AW171" s="33">
        <f t="shared" si="119"/>
        <v>0</v>
      </c>
      <c r="AX171" s="33">
        <f t="shared" si="120"/>
        <v>0</v>
      </c>
      <c r="AY171" s="33">
        <f t="shared" si="121"/>
        <v>0.25</v>
      </c>
      <c r="AZ171" s="33">
        <f t="shared" si="122"/>
        <v>0</v>
      </c>
      <c r="BA171" s="33">
        <f t="shared" si="123"/>
        <v>0</v>
      </c>
      <c r="BC171" s="35">
        <f t="shared" si="110"/>
        <v>4.02561756633113E-3</v>
      </c>
      <c r="BD171" s="35">
        <f t="shared" si="100"/>
        <v>-8.589511754068746E-3</v>
      </c>
      <c r="BE171" s="35">
        <f t="shared" si="101"/>
        <v>-8.1262327416173896E-3</v>
      </c>
      <c r="BF171" s="35">
        <f t="shared" si="102"/>
        <v>6.8458158782058742E-3</v>
      </c>
      <c r="BG171" s="35">
        <f t="shared" si="103"/>
        <v>8.4221207508878848E-3</v>
      </c>
      <c r="BH171" s="35">
        <f t="shared" si="104"/>
        <v>1.2131715771230622E-2</v>
      </c>
      <c r="BI171" s="35">
        <f t="shared" si="105"/>
        <v>5.30252816968102E-3</v>
      </c>
      <c r="BJ171" s="35">
        <f t="shared" si="106"/>
        <v>1.5700154278972756E-2</v>
      </c>
      <c r="BK171" s="35">
        <f t="shared" si="107"/>
        <v>1.0160489550860019E-2</v>
      </c>
      <c r="BL171" s="35">
        <f t="shared" si="108"/>
        <v>-1.7534124958384134E-2</v>
      </c>
      <c r="BM171" s="36"/>
      <c r="BN171" s="33"/>
      <c r="BO171" s="37"/>
    </row>
    <row r="172" spans="1:67" x14ac:dyDescent="0.25">
      <c r="A172" s="2">
        <f t="shared" si="99"/>
        <v>44064</v>
      </c>
      <c r="B172" s="2" t="b">
        <f t="shared" si="97"/>
        <v>0</v>
      </c>
      <c r="C172" s="2" t="b">
        <f t="shared" si="98"/>
        <v>0</v>
      </c>
      <c r="D172">
        <f>VLOOKUP($A172,index_level_solactive!$A:$B,2,0)</f>
        <v>94.7</v>
      </c>
      <c r="E172" s="31">
        <f t="shared" si="111"/>
        <v>-5.7742782152230276E-3</v>
      </c>
      <c r="F172" s="56">
        <f t="shared" si="112"/>
        <v>-9.8406684783114429E-5</v>
      </c>
      <c r="G172" s="32">
        <f t="shared" si="113"/>
        <v>0.29565703062684179</v>
      </c>
      <c r="H172" s="33">
        <f t="shared" si="114"/>
        <v>94.404342969373161</v>
      </c>
      <c r="I172" s="31">
        <f t="shared" si="109"/>
        <v>-5.675871530440052E-3</v>
      </c>
      <c r="K172">
        <f>IFERROR(INDEX(data_sources!$A:$K,MATCH($A172,data_sources!$A:$A,0),MATCH(K$2,data_sources!$A$1:$K$1,0)),K171)</f>
        <v>109.69</v>
      </c>
      <c r="L172">
        <f>IFERROR(INDEX(data_sources!$A:$K,MATCH($A172,data_sources!$A:$A,0),MATCH(L$2,data_sources!$A$1:$K$1,0)),L171)</f>
        <v>87.4</v>
      </c>
      <c r="M172">
        <f>IFERROR(INDEX(data_sources!$A:$K,MATCH($A172,data_sources!$A:$A,0),MATCH(M$2,data_sources!$A$1:$K$1,0)),M171)</f>
        <v>124.9</v>
      </c>
      <c r="N172">
        <f>IFERROR(INDEX(data_sources!$A:$K,MATCH($A172,data_sources!$A:$A,0),MATCH(N$2,data_sources!$A$1:$K$1,0)),N171)</f>
        <v>97.59</v>
      </c>
      <c r="O172">
        <f>IFERROR(INDEX(data_sources!$A:$K,MATCH($A172,data_sources!$A:$A,0),MATCH(O$2,data_sources!$A$1:$K$1,0)),O171)</f>
        <v>99.9</v>
      </c>
      <c r="P172">
        <f>IFERROR(INDEX(data_sources!$A:$K,MATCH($A172,data_sources!$A:$A,0),MATCH(P$2,data_sources!$A$1:$K$1,0)),P171)</f>
        <v>82.45</v>
      </c>
      <c r="Q172">
        <f>IFERROR(INDEX(data_sources!$A:$K,MATCH($A172,data_sources!$A:$A,0),MATCH(Q$2,data_sources!$A$1:$K$1,0)),Q171)</f>
        <v>106.68</v>
      </c>
      <c r="R172">
        <f>IFERROR(INDEX(data_sources!$A:$K,MATCH($A172,data_sources!$A:$A,0),MATCH(R$2,data_sources!$A$1:$K$1,0)),R171)</f>
        <v>110.89</v>
      </c>
      <c r="S172">
        <f>IFERROR(INDEX(data_sources!$A:$K,MATCH($A172,data_sources!$A:$A,0),MATCH(S$2,data_sources!$A$1:$K$1,0)),S171)</f>
        <v>88.15</v>
      </c>
      <c r="T172">
        <f>IFERROR(INDEX(data_sources!$A:$K,MATCH($A172,data_sources!$A:$A,0),MATCH(T$2,data_sources!$A$1:$K$1,0)),T171)</f>
        <v>87.69</v>
      </c>
      <c r="V172" s="34">
        <f t="shared" si="87"/>
        <v>109690</v>
      </c>
      <c r="W172" s="34">
        <f t="shared" si="88"/>
        <v>87400</v>
      </c>
      <c r="X172" s="34">
        <f t="shared" si="89"/>
        <v>124900</v>
      </c>
      <c r="Y172" s="34">
        <f t="shared" si="90"/>
        <v>97590</v>
      </c>
      <c r="Z172" s="34">
        <f t="shared" si="91"/>
        <v>99900</v>
      </c>
      <c r="AA172" s="34">
        <f t="shared" si="92"/>
        <v>82450</v>
      </c>
      <c r="AB172" s="34">
        <f t="shared" si="93"/>
        <v>106680</v>
      </c>
      <c r="AC172" s="34">
        <f t="shared" si="94"/>
        <v>110890</v>
      </c>
      <c r="AD172" s="34">
        <f t="shared" si="95"/>
        <v>88150</v>
      </c>
      <c r="AE172" s="34">
        <f t="shared" si="96"/>
        <v>87690</v>
      </c>
      <c r="AG172" s="33" cm="1">
        <f t="array" ref="AG172">IF($C172,IFERROR(_xlfn.IFS(IF($C172,RANK(V171,$V171:$AE171),0)=1,50%,OR(IF($C172,RANK(V171,$V171:$AE171),0)=2,IF($C172,RANK(V171,$V171:$AE171),0)=3),25%),0),AG171)</f>
        <v>0.25</v>
      </c>
      <c r="AH172" s="33" cm="1">
        <f t="array" ref="AH172">IF($C172,IFERROR(_xlfn.IFS(IF($C172,RANK(W171,$V171:$AE171),0)=1,50%,OR(IF($C172,RANK(W171,$V171:$AE171),0)=2,IF($C172,RANK(W171,$V171:$AE171),0)=3),25%),0),AH171)</f>
        <v>0</v>
      </c>
      <c r="AI172" s="33" cm="1">
        <f t="array" ref="AI172">IF($C172,IFERROR(_xlfn.IFS(IF($C172,RANK(X171,$V171:$AE171),0)=1,50%,OR(IF($C172,RANK(X171,$V171:$AE171),0)=2,IF($C172,RANK(X171,$V171:$AE171),0)=3),25%),0),AI171)</f>
        <v>0.5</v>
      </c>
      <c r="AJ172" s="33" cm="1">
        <f t="array" ref="AJ172">IF($C172,IFERROR(_xlfn.IFS(IF($C172,RANK(Y171,$V171:$AE171),0)=1,50%,OR(IF($C172,RANK(Y171,$V171:$AE171),0)=2,IF($C172,RANK(Y171,$V171:$AE171),0)=3),25%),0),AJ171)</f>
        <v>0</v>
      </c>
      <c r="AK172" s="33" cm="1">
        <f t="array" ref="AK172">IF($C172,IFERROR(_xlfn.IFS(IF($C172,RANK(Z171,$V171:$AE171),0)=1,50%,OR(IF($C172,RANK(Z171,$V171:$AE171),0)=2,IF($C172,RANK(Z171,$V171:$AE171),0)=3),25%),0),AK171)</f>
        <v>0</v>
      </c>
      <c r="AL172" s="33" cm="1">
        <f t="array" ref="AL172">IF($C172,IFERROR(_xlfn.IFS(IF($C172,RANK(AA171,$V171:$AE171),0)=1,50%,OR(IF($C172,RANK(AA171,$V171:$AE171),0)=2,IF($C172,RANK(AA171,$V171:$AE171),0)=3),25%),0),AL171)</f>
        <v>0</v>
      </c>
      <c r="AM172" s="33" cm="1">
        <f t="array" ref="AM172">IF($C172,IFERROR(_xlfn.IFS(IF($C172,RANK(AB171,$V171:$AE171),0)=1,50%,OR(IF($C172,RANK(AB171,$V171:$AE171),0)=2,IF($C172,RANK(AB171,$V171:$AE171),0)=3),25%),0),AM171)</f>
        <v>0</v>
      </c>
      <c r="AN172" s="33" cm="1">
        <f t="array" ref="AN172">IF($C172,IFERROR(_xlfn.IFS(IF($C172,RANK(AC171,$V171:$AE171),0)=1,50%,OR(IF($C172,RANK(AC171,$V171:$AE171),0)=2,IF($C172,RANK(AC171,$V171:$AE171),0)=3),25%),0),AN171)</f>
        <v>0.25</v>
      </c>
      <c r="AO172" s="33" cm="1">
        <f t="array" ref="AO172">IF($C172,IFERROR(_xlfn.IFS(IF($C172,RANK(AD171,$V171:$AE171),0)=1,50%,OR(IF($C172,RANK(AD171,$V171:$AE171),0)=2,IF($C172,RANK(AD171,$V171:$AE171),0)=3),25%),0),AO171)</f>
        <v>0</v>
      </c>
      <c r="AP172" s="33" cm="1">
        <f t="array" ref="AP172">IF($C172,IFERROR(_xlfn.IFS(IF($C172,RANK(AE171,$V171:$AE171),0)=1,50%,OR(IF($C172,RANK(AE171,$V171:$AE171),0)=2,IF($C172,RANK(AE171,$V171:$AE171),0)=3),25%),0),AP171)</f>
        <v>0</v>
      </c>
      <c r="AR172" s="33">
        <f t="shared" si="124"/>
        <v>0.25</v>
      </c>
      <c r="AS172" s="33">
        <f t="shared" si="115"/>
        <v>0</v>
      </c>
      <c r="AT172" s="33">
        <f t="shared" si="116"/>
        <v>0.5</v>
      </c>
      <c r="AU172" s="33">
        <f t="shared" si="117"/>
        <v>0</v>
      </c>
      <c r="AV172" s="33">
        <f t="shared" si="118"/>
        <v>0</v>
      </c>
      <c r="AW172" s="33">
        <f t="shared" si="119"/>
        <v>0</v>
      </c>
      <c r="AX172" s="33">
        <f t="shared" si="120"/>
        <v>0</v>
      </c>
      <c r="AY172" s="33">
        <f t="shared" si="121"/>
        <v>0.25</v>
      </c>
      <c r="AZ172" s="33">
        <f t="shared" si="122"/>
        <v>0</v>
      </c>
      <c r="BA172" s="33">
        <f t="shared" si="123"/>
        <v>0</v>
      </c>
      <c r="BC172" s="35">
        <f t="shared" si="110"/>
        <v>-4.5562238017127221E-4</v>
      </c>
      <c r="BD172" s="35">
        <f t="shared" si="100"/>
        <v>-3.6479708162333591E-3</v>
      </c>
      <c r="BE172" s="35">
        <f t="shared" si="101"/>
        <v>-6.5224307986000429E-3</v>
      </c>
      <c r="BF172" s="35">
        <f t="shared" si="102"/>
        <v>-9.6407550233408301E-3</v>
      </c>
      <c r="BG172" s="35">
        <f t="shared" si="103"/>
        <v>5.2324411350372912E-3</v>
      </c>
      <c r="BH172" s="35">
        <f t="shared" si="104"/>
        <v>8.4393346379647571E-3</v>
      </c>
      <c r="BI172" s="35">
        <f t="shared" si="105"/>
        <v>4.80361684091557E-3</v>
      </c>
      <c r="BJ172" s="35">
        <f t="shared" si="106"/>
        <v>-9.2030021443888499E-3</v>
      </c>
      <c r="BK172" s="35">
        <f t="shared" si="107"/>
        <v>7.5437192822038757E-3</v>
      </c>
      <c r="BL172" s="35">
        <f t="shared" si="108"/>
        <v>-9.4883090477804188E-3</v>
      </c>
      <c r="BM172" s="36"/>
      <c r="BN172" s="33"/>
      <c r="BO172" s="37"/>
    </row>
    <row r="173" spans="1:67" x14ac:dyDescent="0.25">
      <c r="A173" s="2">
        <f t="shared" si="99"/>
        <v>44067</v>
      </c>
      <c r="B173" s="2" t="b">
        <f t="shared" si="97"/>
        <v>0</v>
      </c>
      <c r="C173" s="2" t="b">
        <f t="shared" si="98"/>
        <v>0</v>
      </c>
      <c r="D173">
        <f>VLOOKUP($A173,index_level_solactive!$A:$B,2,0)</f>
        <v>95.67</v>
      </c>
      <c r="E173" s="31">
        <f t="shared" si="111"/>
        <v>1.0242872228088729E-2</v>
      </c>
      <c r="F173" s="56">
        <f t="shared" si="112"/>
        <v>-1.5161122494200541E-4</v>
      </c>
      <c r="G173" s="32">
        <f t="shared" si="113"/>
        <v>0.28437264973744902</v>
      </c>
      <c r="H173" s="33">
        <f t="shared" si="114"/>
        <v>95.385627350262553</v>
      </c>
      <c r="I173" s="31">
        <f t="shared" si="109"/>
        <v>1.0394483453030734E-2</v>
      </c>
      <c r="K173">
        <f>IFERROR(INDEX(data_sources!$A:$K,MATCH($A173,data_sources!$A:$A,0),MATCH(K$2,data_sources!$A$1:$K$1,0)),K172)</f>
        <v>110.39</v>
      </c>
      <c r="L173">
        <f>IFERROR(INDEX(data_sources!$A:$K,MATCH($A173,data_sources!$A:$A,0),MATCH(L$2,data_sources!$A$1:$K$1,0)),L172)</f>
        <v>86.56</v>
      </c>
      <c r="M173">
        <f>IFERROR(INDEX(data_sources!$A:$K,MATCH($A173,data_sources!$A:$A,0),MATCH(M$2,data_sources!$A$1:$K$1,0)),M172)</f>
        <v>126.67</v>
      </c>
      <c r="N173">
        <f>IFERROR(INDEX(data_sources!$A:$K,MATCH($A173,data_sources!$A:$A,0),MATCH(N$2,data_sources!$A$1:$K$1,0)),N172)</f>
        <v>98.68</v>
      </c>
      <c r="O173">
        <f>IFERROR(INDEX(data_sources!$A:$K,MATCH($A173,data_sources!$A:$A,0),MATCH(O$2,data_sources!$A$1:$K$1,0)),O172)</f>
        <v>99.82</v>
      </c>
      <c r="P173">
        <f>IFERROR(INDEX(data_sources!$A:$K,MATCH($A173,data_sources!$A:$A,0),MATCH(P$2,data_sources!$A$1:$K$1,0)),P172)</f>
        <v>82.7</v>
      </c>
      <c r="Q173">
        <f>IFERROR(INDEX(data_sources!$A:$K,MATCH($A173,data_sources!$A:$A,0),MATCH(Q$2,data_sources!$A$1:$K$1,0)),Q172)</f>
        <v>106.95</v>
      </c>
      <c r="R173">
        <f>IFERROR(INDEX(data_sources!$A:$K,MATCH($A173,data_sources!$A:$A,0),MATCH(R$2,data_sources!$A$1:$K$1,0)),R172)</f>
        <v>111.65</v>
      </c>
      <c r="S173">
        <f>IFERROR(INDEX(data_sources!$A:$K,MATCH($A173,data_sources!$A:$A,0),MATCH(S$2,data_sources!$A$1:$K$1,0)),S172)</f>
        <v>89.68</v>
      </c>
      <c r="T173">
        <f>IFERROR(INDEX(data_sources!$A:$K,MATCH($A173,data_sources!$A:$A,0),MATCH(T$2,data_sources!$A$1:$K$1,0)),T172)</f>
        <v>88.64</v>
      </c>
      <c r="V173" s="34">
        <f t="shared" si="87"/>
        <v>110390</v>
      </c>
      <c r="W173" s="34">
        <f t="shared" si="88"/>
        <v>86560</v>
      </c>
      <c r="X173" s="34">
        <f t="shared" si="89"/>
        <v>126670</v>
      </c>
      <c r="Y173" s="34">
        <f t="shared" si="90"/>
        <v>98680</v>
      </c>
      <c r="Z173" s="34">
        <f t="shared" si="91"/>
        <v>99820</v>
      </c>
      <c r="AA173" s="34">
        <f t="shared" si="92"/>
        <v>82700</v>
      </c>
      <c r="AB173" s="34">
        <f t="shared" si="93"/>
        <v>106950</v>
      </c>
      <c r="AC173" s="34">
        <f t="shared" si="94"/>
        <v>111650</v>
      </c>
      <c r="AD173" s="34">
        <f t="shared" si="95"/>
        <v>89680</v>
      </c>
      <c r="AE173" s="34">
        <f t="shared" si="96"/>
        <v>88640</v>
      </c>
      <c r="AG173" s="33" cm="1">
        <f t="array" ref="AG173">IF($C173,IFERROR(_xlfn.IFS(IF($C173,RANK(V172,$V172:$AE172),0)=1,50%,OR(IF($C173,RANK(V172,$V172:$AE172),0)=2,IF($C173,RANK(V172,$V172:$AE172),0)=3),25%),0),AG172)</f>
        <v>0.25</v>
      </c>
      <c r="AH173" s="33" cm="1">
        <f t="array" ref="AH173">IF($C173,IFERROR(_xlfn.IFS(IF($C173,RANK(W172,$V172:$AE172),0)=1,50%,OR(IF($C173,RANK(W172,$V172:$AE172),0)=2,IF($C173,RANK(W172,$V172:$AE172),0)=3),25%),0),AH172)</f>
        <v>0</v>
      </c>
      <c r="AI173" s="33" cm="1">
        <f t="array" ref="AI173">IF($C173,IFERROR(_xlfn.IFS(IF($C173,RANK(X172,$V172:$AE172),0)=1,50%,OR(IF($C173,RANK(X172,$V172:$AE172),0)=2,IF($C173,RANK(X172,$V172:$AE172),0)=3),25%),0),AI172)</f>
        <v>0.5</v>
      </c>
      <c r="AJ173" s="33" cm="1">
        <f t="array" ref="AJ173">IF($C173,IFERROR(_xlfn.IFS(IF($C173,RANK(Y172,$V172:$AE172),0)=1,50%,OR(IF($C173,RANK(Y172,$V172:$AE172),0)=2,IF($C173,RANK(Y172,$V172:$AE172),0)=3),25%),0),AJ172)</f>
        <v>0</v>
      </c>
      <c r="AK173" s="33" cm="1">
        <f t="array" ref="AK173">IF($C173,IFERROR(_xlfn.IFS(IF($C173,RANK(Z172,$V172:$AE172),0)=1,50%,OR(IF($C173,RANK(Z172,$V172:$AE172),0)=2,IF($C173,RANK(Z172,$V172:$AE172),0)=3),25%),0),AK172)</f>
        <v>0</v>
      </c>
      <c r="AL173" s="33" cm="1">
        <f t="array" ref="AL173">IF($C173,IFERROR(_xlfn.IFS(IF($C173,RANK(AA172,$V172:$AE172),0)=1,50%,OR(IF($C173,RANK(AA172,$V172:$AE172),0)=2,IF($C173,RANK(AA172,$V172:$AE172),0)=3),25%),0),AL172)</f>
        <v>0</v>
      </c>
      <c r="AM173" s="33" cm="1">
        <f t="array" ref="AM173">IF($C173,IFERROR(_xlfn.IFS(IF($C173,RANK(AB172,$V172:$AE172),0)=1,50%,OR(IF($C173,RANK(AB172,$V172:$AE172),0)=2,IF($C173,RANK(AB172,$V172:$AE172),0)=3),25%),0),AM172)</f>
        <v>0</v>
      </c>
      <c r="AN173" s="33" cm="1">
        <f t="array" ref="AN173">IF($C173,IFERROR(_xlfn.IFS(IF($C173,RANK(AC172,$V172:$AE172),0)=1,50%,OR(IF($C173,RANK(AC172,$V172:$AE172),0)=2,IF($C173,RANK(AC172,$V172:$AE172),0)=3),25%),0),AN172)</f>
        <v>0.25</v>
      </c>
      <c r="AO173" s="33" cm="1">
        <f t="array" ref="AO173">IF($C173,IFERROR(_xlfn.IFS(IF($C173,RANK(AD172,$V172:$AE172),0)=1,50%,OR(IF($C173,RANK(AD172,$V172:$AE172),0)=2,IF($C173,RANK(AD172,$V172:$AE172),0)=3),25%),0),AO172)</f>
        <v>0</v>
      </c>
      <c r="AP173" s="33" cm="1">
        <f t="array" ref="AP173">IF($C173,IFERROR(_xlfn.IFS(IF($C173,RANK(AE172,$V172:$AE172),0)=1,50%,OR(IF($C173,RANK(AE172,$V172:$AE172),0)=2,IF($C173,RANK(AE172,$V172:$AE172),0)=3),25%),0),AP172)</f>
        <v>0</v>
      </c>
      <c r="AR173" s="33">
        <f t="shared" si="124"/>
        <v>0.25</v>
      </c>
      <c r="AS173" s="33">
        <f t="shared" si="115"/>
        <v>0</v>
      </c>
      <c r="AT173" s="33">
        <f t="shared" si="116"/>
        <v>0.5</v>
      </c>
      <c r="AU173" s="33">
        <f t="shared" si="117"/>
        <v>0</v>
      </c>
      <c r="AV173" s="33">
        <f t="shared" si="118"/>
        <v>0</v>
      </c>
      <c r="AW173" s="33">
        <f t="shared" si="119"/>
        <v>0</v>
      </c>
      <c r="AX173" s="33">
        <f t="shared" si="120"/>
        <v>0</v>
      </c>
      <c r="AY173" s="33">
        <f t="shared" si="121"/>
        <v>0.25</v>
      </c>
      <c r="AZ173" s="33">
        <f t="shared" si="122"/>
        <v>0</v>
      </c>
      <c r="BA173" s="33">
        <f t="shared" si="123"/>
        <v>0</v>
      </c>
      <c r="BC173" s="35">
        <f t="shared" si="110"/>
        <v>6.3816209317166805E-3</v>
      </c>
      <c r="BD173" s="35">
        <f t="shared" si="100"/>
        <v>-9.6109839816933551E-3</v>
      </c>
      <c r="BE173" s="35">
        <f t="shared" si="101"/>
        <v>1.4171337069655676E-2</v>
      </c>
      <c r="BF173" s="35">
        <f t="shared" si="102"/>
        <v>1.1169177169791933E-2</v>
      </c>
      <c r="BG173" s="35">
        <f t="shared" si="103"/>
        <v>-8.0080080080091598E-4</v>
      </c>
      <c r="BH173" s="35">
        <f t="shared" si="104"/>
        <v>3.0321406913280669E-3</v>
      </c>
      <c r="BI173" s="35">
        <f t="shared" si="105"/>
        <v>2.5309336332957066E-3</v>
      </c>
      <c r="BJ173" s="35">
        <f t="shared" si="106"/>
        <v>6.8536387410949029E-3</v>
      </c>
      <c r="BK173" s="35">
        <f t="shared" si="107"/>
        <v>1.735677821894499E-2</v>
      </c>
      <c r="BL173" s="35">
        <f t="shared" si="108"/>
        <v>1.0833618428555125E-2</v>
      </c>
      <c r="BM173" s="36"/>
      <c r="BN173" s="33"/>
      <c r="BO173" s="37"/>
    </row>
    <row r="174" spans="1:67" x14ac:dyDescent="0.25">
      <c r="A174" s="2">
        <f t="shared" si="99"/>
        <v>44068</v>
      </c>
      <c r="B174" s="2" t="b">
        <f t="shared" si="97"/>
        <v>0</v>
      </c>
      <c r="C174" s="2" t="b">
        <f t="shared" si="98"/>
        <v>0</v>
      </c>
      <c r="D174">
        <f>VLOOKUP($A174,index_level_solactive!$A:$B,2,0)</f>
        <v>95.04</v>
      </c>
      <c r="E174" s="31">
        <f t="shared" si="111"/>
        <v>-6.5851364063969076E-3</v>
      </c>
      <c r="F174" s="56">
        <f t="shared" si="112"/>
        <v>-2.1077080766651601E-4</v>
      </c>
      <c r="G174" s="32">
        <f t="shared" si="113"/>
        <v>0.26239551133228645</v>
      </c>
      <c r="H174" s="33">
        <f t="shared" si="114"/>
        <v>94.77760448866772</v>
      </c>
      <c r="I174" s="31">
        <f t="shared" si="109"/>
        <v>-6.3743655987303915E-3</v>
      </c>
      <c r="K174">
        <f>IFERROR(INDEX(data_sources!$A:$K,MATCH($A174,data_sources!$A:$A,0),MATCH(K$2,data_sources!$A$1:$K$1,0)),K173)</f>
        <v>109.84</v>
      </c>
      <c r="L174">
        <f>IFERROR(INDEX(data_sources!$A:$K,MATCH($A174,data_sources!$A:$A,0),MATCH(L$2,data_sources!$A$1:$K$1,0)),L173)</f>
        <v>87.09</v>
      </c>
      <c r="M174">
        <f>IFERROR(INDEX(data_sources!$A:$K,MATCH($A174,data_sources!$A:$A,0),MATCH(M$2,data_sources!$A$1:$K$1,0)),M173)</f>
        <v>126.63</v>
      </c>
      <c r="N174">
        <f>IFERROR(INDEX(data_sources!$A:$K,MATCH($A174,data_sources!$A:$A,0),MATCH(N$2,data_sources!$A$1:$K$1,0)),N173)</f>
        <v>100.77</v>
      </c>
      <c r="O174">
        <f>IFERROR(INDEX(data_sources!$A:$K,MATCH($A174,data_sources!$A:$A,0),MATCH(O$2,data_sources!$A$1:$K$1,0)),O173)</f>
        <v>98.78</v>
      </c>
      <c r="P174">
        <f>IFERROR(INDEX(data_sources!$A:$K,MATCH($A174,data_sources!$A:$A,0),MATCH(P$2,data_sources!$A$1:$K$1,0)),P173)</f>
        <v>81.849999999999994</v>
      </c>
      <c r="Q174">
        <f>IFERROR(INDEX(data_sources!$A:$K,MATCH($A174,data_sources!$A:$A,0),MATCH(Q$2,data_sources!$A$1:$K$1,0)),Q173)</f>
        <v>106.48</v>
      </c>
      <c r="R174">
        <f>IFERROR(INDEX(data_sources!$A:$K,MATCH($A174,data_sources!$A:$A,0),MATCH(R$2,data_sources!$A$1:$K$1,0)),R173)</f>
        <v>109.43</v>
      </c>
      <c r="S174">
        <f>IFERROR(INDEX(data_sources!$A:$K,MATCH($A174,data_sources!$A:$A,0),MATCH(S$2,data_sources!$A$1:$K$1,0)),S173)</f>
        <v>88.81</v>
      </c>
      <c r="T174">
        <f>IFERROR(INDEX(data_sources!$A:$K,MATCH($A174,data_sources!$A:$A,0),MATCH(T$2,data_sources!$A$1:$K$1,0)),T173)</f>
        <v>89.55</v>
      </c>
      <c r="V174" s="34">
        <f t="shared" si="87"/>
        <v>109840</v>
      </c>
      <c r="W174" s="34">
        <f t="shared" si="88"/>
        <v>87090</v>
      </c>
      <c r="X174" s="34">
        <f t="shared" si="89"/>
        <v>126630</v>
      </c>
      <c r="Y174" s="34">
        <f t="shared" si="90"/>
        <v>100770</v>
      </c>
      <c r="Z174" s="34">
        <f t="shared" si="91"/>
        <v>98780</v>
      </c>
      <c r="AA174" s="34">
        <f t="shared" si="92"/>
        <v>81850</v>
      </c>
      <c r="AB174" s="34">
        <f t="shared" si="93"/>
        <v>106480</v>
      </c>
      <c r="AC174" s="34">
        <f t="shared" si="94"/>
        <v>109430</v>
      </c>
      <c r="AD174" s="34">
        <f t="shared" si="95"/>
        <v>88810</v>
      </c>
      <c r="AE174" s="34">
        <f t="shared" si="96"/>
        <v>89550</v>
      </c>
      <c r="AG174" s="33" cm="1">
        <f t="array" ref="AG174">IF($C174,IFERROR(_xlfn.IFS(IF($C174,RANK(V173,$V173:$AE173),0)=1,50%,OR(IF($C174,RANK(V173,$V173:$AE173),0)=2,IF($C174,RANK(V173,$V173:$AE173),0)=3),25%),0),AG173)</f>
        <v>0.25</v>
      </c>
      <c r="AH174" s="33" cm="1">
        <f t="array" ref="AH174">IF($C174,IFERROR(_xlfn.IFS(IF($C174,RANK(W173,$V173:$AE173),0)=1,50%,OR(IF($C174,RANK(W173,$V173:$AE173),0)=2,IF($C174,RANK(W173,$V173:$AE173),0)=3),25%),0),AH173)</f>
        <v>0</v>
      </c>
      <c r="AI174" s="33" cm="1">
        <f t="array" ref="AI174">IF($C174,IFERROR(_xlfn.IFS(IF($C174,RANK(X173,$V173:$AE173),0)=1,50%,OR(IF($C174,RANK(X173,$V173:$AE173),0)=2,IF($C174,RANK(X173,$V173:$AE173),0)=3),25%),0),AI173)</f>
        <v>0.5</v>
      </c>
      <c r="AJ174" s="33" cm="1">
        <f t="array" ref="AJ174">IF($C174,IFERROR(_xlfn.IFS(IF($C174,RANK(Y173,$V173:$AE173),0)=1,50%,OR(IF($C174,RANK(Y173,$V173:$AE173),0)=2,IF($C174,RANK(Y173,$V173:$AE173),0)=3),25%),0),AJ173)</f>
        <v>0</v>
      </c>
      <c r="AK174" s="33" cm="1">
        <f t="array" ref="AK174">IF($C174,IFERROR(_xlfn.IFS(IF($C174,RANK(Z173,$V173:$AE173),0)=1,50%,OR(IF($C174,RANK(Z173,$V173:$AE173),0)=2,IF($C174,RANK(Z173,$V173:$AE173),0)=3),25%),0),AK173)</f>
        <v>0</v>
      </c>
      <c r="AL174" s="33" cm="1">
        <f t="array" ref="AL174">IF($C174,IFERROR(_xlfn.IFS(IF($C174,RANK(AA173,$V173:$AE173),0)=1,50%,OR(IF($C174,RANK(AA173,$V173:$AE173),0)=2,IF($C174,RANK(AA173,$V173:$AE173),0)=3),25%),0),AL173)</f>
        <v>0</v>
      </c>
      <c r="AM174" s="33" cm="1">
        <f t="array" ref="AM174">IF($C174,IFERROR(_xlfn.IFS(IF($C174,RANK(AB173,$V173:$AE173),0)=1,50%,OR(IF($C174,RANK(AB173,$V173:$AE173),0)=2,IF($C174,RANK(AB173,$V173:$AE173),0)=3),25%),0),AM173)</f>
        <v>0</v>
      </c>
      <c r="AN174" s="33" cm="1">
        <f t="array" ref="AN174">IF($C174,IFERROR(_xlfn.IFS(IF($C174,RANK(AC173,$V173:$AE173),0)=1,50%,OR(IF($C174,RANK(AC173,$V173:$AE173),0)=2,IF($C174,RANK(AC173,$V173:$AE173),0)=3),25%),0),AN173)</f>
        <v>0.25</v>
      </c>
      <c r="AO174" s="33" cm="1">
        <f t="array" ref="AO174">IF($C174,IFERROR(_xlfn.IFS(IF($C174,RANK(AD173,$V173:$AE173),0)=1,50%,OR(IF($C174,RANK(AD173,$V173:$AE173),0)=2,IF($C174,RANK(AD173,$V173:$AE173),0)=3),25%),0),AO173)</f>
        <v>0</v>
      </c>
      <c r="AP174" s="33" cm="1">
        <f t="array" ref="AP174">IF($C174,IFERROR(_xlfn.IFS(IF($C174,RANK(AE173,$V173:$AE173),0)=1,50%,OR(IF($C174,RANK(AE173,$V173:$AE173),0)=2,IF($C174,RANK(AE173,$V173:$AE173),0)=3),25%),0),AP173)</f>
        <v>0</v>
      </c>
      <c r="AR174" s="33">
        <f t="shared" si="124"/>
        <v>0.25</v>
      </c>
      <c r="AS174" s="33">
        <f t="shared" si="115"/>
        <v>0</v>
      </c>
      <c r="AT174" s="33">
        <f t="shared" si="116"/>
        <v>0.5</v>
      </c>
      <c r="AU174" s="33">
        <f t="shared" si="117"/>
        <v>0</v>
      </c>
      <c r="AV174" s="33">
        <f t="shared" si="118"/>
        <v>0</v>
      </c>
      <c r="AW174" s="33">
        <f t="shared" si="119"/>
        <v>0</v>
      </c>
      <c r="AX174" s="33">
        <f t="shared" si="120"/>
        <v>0</v>
      </c>
      <c r="AY174" s="33">
        <f t="shared" si="121"/>
        <v>0.25</v>
      </c>
      <c r="AZ174" s="33">
        <f t="shared" si="122"/>
        <v>0</v>
      </c>
      <c r="BA174" s="33">
        <f t="shared" si="123"/>
        <v>0</v>
      </c>
      <c r="BC174" s="35">
        <f t="shared" si="110"/>
        <v>-4.9823353564634187E-3</v>
      </c>
      <c r="BD174" s="35">
        <f t="shared" si="100"/>
        <v>6.1229205175601376E-3</v>
      </c>
      <c r="BE174" s="35">
        <f t="shared" si="101"/>
        <v>-3.1578116365360565E-4</v>
      </c>
      <c r="BF174" s="35">
        <f t="shared" si="102"/>
        <v>2.1179570328333952E-2</v>
      </c>
      <c r="BG174" s="35">
        <f t="shared" si="103"/>
        <v>-1.0418753756762045E-2</v>
      </c>
      <c r="BH174" s="35">
        <f t="shared" si="104"/>
        <v>-1.0278113663845345E-2</v>
      </c>
      <c r="BI174" s="35">
        <f t="shared" si="105"/>
        <v>-4.394576905095815E-3</v>
      </c>
      <c r="BJ174" s="35">
        <f t="shared" si="106"/>
        <v>-1.9883564711150936E-2</v>
      </c>
      <c r="BK174" s="35">
        <f t="shared" si="107"/>
        <v>-9.7011596788582066E-3</v>
      </c>
      <c r="BL174" s="35">
        <f t="shared" si="108"/>
        <v>1.0266245487364545E-2</v>
      </c>
      <c r="BM174" s="36"/>
      <c r="BN174" s="33"/>
      <c r="BO174" s="37"/>
    </row>
    <row r="175" spans="1:67" x14ac:dyDescent="0.25">
      <c r="A175" s="2">
        <f t="shared" si="99"/>
        <v>44069</v>
      </c>
      <c r="B175" s="2" t="b">
        <f t="shared" si="97"/>
        <v>0</v>
      </c>
      <c r="C175" s="2" t="b">
        <f t="shared" si="98"/>
        <v>0</v>
      </c>
      <c r="D175">
        <f>VLOOKUP($A175,index_level_solactive!$A:$B,2,0)</f>
        <v>96.31</v>
      </c>
      <c r="E175" s="31">
        <f t="shared" si="111"/>
        <v>1.3362794612794548E-2</v>
      </c>
      <c r="F175" s="56">
        <f t="shared" si="112"/>
        <v>-6.0418870492906507E-5</v>
      </c>
      <c r="G175" s="32">
        <f t="shared" si="113"/>
        <v>0.26017549284631514</v>
      </c>
      <c r="H175" s="33">
        <f t="shared" si="114"/>
        <v>96.049824507153687</v>
      </c>
      <c r="I175" s="31">
        <f t="shared" si="109"/>
        <v>1.3423213483287399E-2</v>
      </c>
      <c r="K175">
        <f>IFERROR(INDEX(data_sources!$A:$K,MATCH($A175,data_sources!$A:$A,0),MATCH(K$2,data_sources!$A$1:$K$1,0)),K174)</f>
        <v>110.75</v>
      </c>
      <c r="L175">
        <f>IFERROR(INDEX(data_sources!$A:$K,MATCH($A175,data_sources!$A:$A,0),MATCH(L$2,data_sources!$A$1:$K$1,0)),L174)</f>
        <v>87.69</v>
      </c>
      <c r="M175">
        <f>IFERROR(INDEX(data_sources!$A:$K,MATCH($A175,data_sources!$A:$A,0),MATCH(M$2,data_sources!$A$1:$K$1,0)),M174)</f>
        <v>129.1</v>
      </c>
      <c r="N175">
        <f>IFERROR(INDEX(data_sources!$A:$K,MATCH($A175,data_sources!$A:$A,0),MATCH(N$2,data_sources!$A$1:$K$1,0)),N174)</f>
        <v>100.84</v>
      </c>
      <c r="O175">
        <f>IFERROR(INDEX(data_sources!$A:$K,MATCH($A175,data_sources!$A:$A,0),MATCH(O$2,data_sources!$A$1:$K$1,0)),O174)</f>
        <v>99.74</v>
      </c>
      <c r="P175">
        <f>IFERROR(INDEX(data_sources!$A:$K,MATCH($A175,data_sources!$A:$A,0),MATCH(P$2,data_sources!$A$1:$K$1,0)),P174)</f>
        <v>84.3</v>
      </c>
      <c r="Q175">
        <f>IFERROR(INDEX(data_sources!$A:$K,MATCH($A175,data_sources!$A:$A,0),MATCH(Q$2,data_sources!$A$1:$K$1,0)),Q174)</f>
        <v>106.65</v>
      </c>
      <c r="R175">
        <f>IFERROR(INDEX(data_sources!$A:$K,MATCH($A175,data_sources!$A:$A,0),MATCH(R$2,data_sources!$A$1:$K$1,0)),R174)</f>
        <v>110.13</v>
      </c>
      <c r="S175">
        <f>IFERROR(INDEX(data_sources!$A:$K,MATCH($A175,data_sources!$A:$A,0),MATCH(S$2,data_sources!$A$1:$K$1,0)),S174)</f>
        <v>87.99</v>
      </c>
      <c r="T175">
        <f>IFERROR(INDEX(data_sources!$A:$K,MATCH($A175,data_sources!$A:$A,0),MATCH(T$2,data_sources!$A$1:$K$1,0)),T174)</f>
        <v>89.34</v>
      </c>
      <c r="V175" s="34">
        <f t="shared" si="87"/>
        <v>110750</v>
      </c>
      <c r="W175" s="34">
        <f t="shared" si="88"/>
        <v>87690</v>
      </c>
      <c r="X175" s="34">
        <f t="shared" si="89"/>
        <v>129100</v>
      </c>
      <c r="Y175" s="34">
        <f t="shared" si="90"/>
        <v>100840</v>
      </c>
      <c r="Z175" s="34">
        <f t="shared" si="91"/>
        <v>99740</v>
      </c>
      <c r="AA175" s="34">
        <f t="shared" si="92"/>
        <v>84300</v>
      </c>
      <c r="AB175" s="34">
        <f t="shared" si="93"/>
        <v>106650</v>
      </c>
      <c r="AC175" s="34">
        <f t="shared" si="94"/>
        <v>110130</v>
      </c>
      <c r="AD175" s="34">
        <f t="shared" si="95"/>
        <v>87990</v>
      </c>
      <c r="AE175" s="34">
        <f t="shared" si="96"/>
        <v>89340</v>
      </c>
      <c r="AG175" s="33" cm="1">
        <f t="array" ref="AG175">IF($C175,IFERROR(_xlfn.IFS(IF($C175,RANK(V174,$V174:$AE174),0)=1,50%,OR(IF($C175,RANK(V174,$V174:$AE174),0)=2,IF($C175,RANK(V174,$V174:$AE174),0)=3),25%),0),AG174)</f>
        <v>0.25</v>
      </c>
      <c r="AH175" s="33" cm="1">
        <f t="array" ref="AH175">IF($C175,IFERROR(_xlfn.IFS(IF($C175,RANK(W174,$V174:$AE174),0)=1,50%,OR(IF($C175,RANK(W174,$V174:$AE174),0)=2,IF($C175,RANK(W174,$V174:$AE174),0)=3),25%),0),AH174)</f>
        <v>0</v>
      </c>
      <c r="AI175" s="33" cm="1">
        <f t="array" ref="AI175">IF($C175,IFERROR(_xlfn.IFS(IF($C175,RANK(X174,$V174:$AE174),0)=1,50%,OR(IF($C175,RANK(X174,$V174:$AE174),0)=2,IF($C175,RANK(X174,$V174:$AE174),0)=3),25%),0),AI174)</f>
        <v>0.5</v>
      </c>
      <c r="AJ175" s="33" cm="1">
        <f t="array" ref="AJ175">IF($C175,IFERROR(_xlfn.IFS(IF($C175,RANK(Y174,$V174:$AE174),0)=1,50%,OR(IF($C175,RANK(Y174,$V174:$AE174),0)=2,IF($C175,RANK(Y174,$V174:$AE174),0)=3),25%),0),AJ174)</f>
        <v>0</v>
      </c>
      <c r="AK175" s="33" cm="1">
        <f t="array" ref="AK175">IF($C175,IFERROR(_xlfn.IFS(IF($C175,RANK(Z174,$V174:$AE174),0)=1,50%,OR(IF($C175,RANK(Z174,$V174:$AE174),0)=2,IF($C175,RANK(Z174,$V174:$AE174),0)=3),25%),0),AK174)</f>
        <v>0</v>
      </c>
      <c r="AL175" s="33" cm="1">
        <f t="array" ref="AL175">IF($C175,IFERROR(_xlfn.IFS(IF($C175,RANK(AA174,$V174:$AE174),0)=1,50%,OR(IF($C175,RANK(AA174,$V174:$AE174),0)=2,IF($C175,RANK(AA174,$V174:$AE174),0)=3),25%),0),AL174)</f>
        <v>0</v>
      </c>
      <c r="AM175" s="33" cm="1">
        <f t="array" ref="AM175">IF($C175,IFERROR(_xlfn.IFS(IF($C175,RANK(AB174,$V174:$AE174),0)=1,50%,OR(IF($C175,RANK(AB174,$V174:$AE174),0)=2,IF($C175,RANK(AB174,$V174:$AE174),0)=3),25%),0),AM174)</f>
        <v>0</v>
      </c>
      <c r="AN175" s="33" cm="1">
        <f t="array" ref="AN175">IF($C175,IFERROR(_xlfn.IFS(IF($C175,RANK(AC174,$V174:$AE174),0)=1,50%,OR(IF($C175,RANK(AC174,$V174:$AE174),0)=2,IF($C175,RANK(AC174,$V174:$AE174),0)=3),25%),0),AN174)</f>
        <v>0.25</v>
      </c>
      <c r="AO175" s="33" cm="1">
        <f t="array" ref="AO175">IF($C175,IFERROR(_xlfn.IFS(IF($C175,RANK(AD174,$V174:$AE174),0)=1,50%,OR(IF($C175,RANK(AD174,$V174:$AE174),0)=2,IF($C175,RANK(AD174,$V174:$AE174),0)=3),25%),0),AO174)</f>
        <v>0</v>
      </c>
      <c r="AP175" s="33" cm="1">
        <f t="array" ref="AP175">IF($C175,IFERROR(_xlfn.IFS(IF($C175,RANK(AE174,$V174:$AE174),0)=1,50%,OR(IF($C175,RANK(AE174,$V174:$AE174),0)=2,IF($C175,RANK(AE174,$V174:$AE174),0)=3),25%),0),AP174)</f>
        <v>0</v>
      </c>
      <c r="AR175" s="33">
        <f t="shared" si="124"/>
        <v>0.25</v>
      </c>
      <c r="AS175" s="33">
        <f t="shared" si="115"/>
        <v>0</v>
      </c>
      <c r="AT175" s="33">
        <f t="shared" si="116"/>
        <v>0.5</v>
      </c>
      <c r="AU175" s="33">
        <f t="shared" si="117"/>
        <v>0</v>
      </c>
      <c r="AV175" s="33">
        <f t="shared" si="118"/>
        <v>0</v>
      </c>
      <c r="AW175" s="33">
        <f t="shared" si="119"/>
        <v>0</v>
      </c>
      <c r="AX175" s="33">
        <f t="shared" si="120"/>
        <v>0</v>
      </c>
      <c r="AY175" s="33">
        <f t="shared" si="121"/>
        <v>0.25</v>
      </c>
      <c r="AZ175" s="33">
        <f t="shared" si="122"/>
        <v>0</v>
      </c>
      <c r="BA175" s="33">
        <f t="shared" si="123"/>
        <v>0</v>
      </c>
      <c r="BC175" s="35">
        <f t="shared" si="110"/>
        <v>8.2847778587036291E-3</v>
      </c>
      <c r="BD175" s="35">
        <f t="shared" si="100"/>
        <v>6.8894247330346658E-3</v>
      </c>
      <c r="BE175" s="35">
        <f t="shared" si="101"/>
        <v>1.9505646371317908E-2</v>
      </c>
      <c r="BF175" s="35">
        <f t="shared" si="102"/>
        <v>6.9465118586897745E-4</v>
      </c>
      <c r="BG175" s="35">
        <f t="shared" si="103"/>
        <v>9.7185665114394304E-3</v>
      </c>
      <c r="BH175" s="35">
        <f t="shared" si="104"/>
        <v>2.9932803909590744E-2</v>
      </c>
      <c r="BI175" s="35">
        <f t="shared" si="105"/>
        <v>1.5965439519158853E-3</v>
      </c>
      <c r="BJ175" s="35">
        <f t="shared" si="106"/>
        <v>6.3967833318101519E-3</v>
      </c>
      <c r="BK175" s="35">
        <f t="shared" si="107"/>
        <v>-9.2331944600834159E-3</v>
      </c>
      <c r="BL175" s="35">
        <f t="shared" si="108"/>
        <v>-2.3450586264656126E-3</v>
      </c>
      <c r="BM175" s="36"/>
      <c r="BN175" s="33"/>
      <c r="BO175" s="37"/>
    </row>
    <row r="176" spans="1:67" x14ac:dyDescent="0.25">
      <c r="A176" s="2">
        <f t="shared" si="99"/>
        <v>44070</v>
      </c>
      <c r="B176" s="2" t="b">
        <f t="shared" si="97"/>
        <v>0</v>
      </c>
      <c r="C176" s="2" t="b">
        <f t="shared" si="98"/>
        <v>0</v>
      </c>
      <c r="D176">
        <f>VLOOKUP($A176,index_level_solactive!$A:$B,2,0)</f>
        <v>96.87</v>
      </c>
      <c r="E176" s="31">
        <f t="shared" si="111"/>
        <v>5.8145571591734502E-3</v>
      </c>
      <c r="F176" s="56">
        <f t="shared" si="112"/>
        <v>-1.0354060115402852E-4</v>
      </c>
      <c r="G176" s="32">
        <f t="shared" si="113"/>
        <v>0.25174324155068462</v>
      </c>
      <c r="H176" s="33">
        <f t="shared" si="114"/>
        <v>96.61825675844932</v>
      </c>
      <c r="I176" s="31">
        <f t="shared" si="109"/>
        <v>5.9180977603274232E-3</v>
      </c>
      <c r="K176">
        <f>IFERROR(INDEX(data_sources!$A:$K,MATCH($A176,data_sources!$A:$A,0),MATCH(K$2,data_sources!$A$1:$K$1,0)),K175)</f>
        <v>112.54</v>
      </c>
      <c r="L176">
        <f>IFERROR(INDEX(data_sources!$A:$K,MATCH($A176,data_sources!$A:$A,0),MATCH(L$2,data_sources!$A$1:$K$1,0)),L175)</f>
        <v>88.21</v>
      </c>
      <c r="M176">
        <f>IFERROR(INDEX(data_sources!$A:$K,MATCH($A176,data_sources!$A:$A,0),MATCH(M$2,data_sources!$A$1:$K$1,0)),M175)</f>
        <v>129.11000000000001</v>
      </c>
      <c r="N176">
        <f>IFERROR(INDEX(data_sources!$A:$K,MATCH($A176,data_sources!$A:$A,0),MATCH(N$2,data_sources!$A$1:$K$1,0)),N175)</f>
        <v>102.5</v>
      </c>
      <c r="O176">
        <f>IFERROR(INDEX(data_sources!$A:$K,MATCH($A176,data_sources!$A:$A,0),MATCH(O$2,data_sources!$A$1:$K$1,0)),O175)</f>
        <v>99.9</v>
      </c>
      <c r="P176">
        <f>IFERROR(INDEX(data_sources!$A:$K,MATCH($A176,data_sources!$A:$A,0),MATCH(P$2,data_sources!$A$1:$K$1,0)),P175)</f>
        <v>83.43</v>
      </c>
      <c r="Q176">
        <f>IFERROR(INDEX(data_sources!$A:$K,MATCH($A176,data_sources!$A:$A,0),MATCH(Q$2,data_sources!$A$1:$K$1,0)),Q175)</f>
        <v>106.3</v>
      </c>
      <c r="R176">
        <f>IFERROR(INDEX(data_sources!$A:$K,MATCH($A176,data_sources!$A:$A,0),MATCH(R$2,data_sources!$A$1:$K$1,0)),R175)</f>
        <v>110.94</v>
      </c>
      <c r="S176">
        <f>IFERROR(INDEX(data_sources!$A:$K,MATCH($A176,data_sources!$A:$A,0),MATCH(S$2,data_sources!$A$1:$K$1,0)),S175)</f>
        <v>89.09</v>
      </c>
      <c r="T176">
        <f>IFERROR(INDEX(data_sources!$A:$K,MATCH($A176,data_sources!$A:$A,0),MATCH(T$2,data_sources!$A$1:$K$1,0)),T175)</f>
        <v>87.04</v>
      </c>
      <c r="V176" s="34">
        <f t="shared" si="87"/>
        <v>112540</v>
      </c>
      <c r="W176" s="34">
        <f t="shared" si="88"/>
        <v>88210</v>
      </c>
      <c r="X176" s="34">
        <f t="shared" si="89"/>
        <v>129110.00000000001</v>
      </c>
      <c r="Y176" s="34">
        <f t="shared" si="90"/>
        <v>102500</v>
      </c>
      <c r="Z176" s="34">
        <f t="shared" si="91"/>
        <v>99900</v>
      </c>
      <c r="AA176" s="34">
        <f t="shared" si="92"/>
        <v>83430</v>
      </c>
      <c r="AB176" s="34">
        <f t="shared" si="93"/>
        <v>106300</v>
      </c>
      <c r="AC176" s="34">
        <f t="shared" si="94"/>
        <v>110940</v>
      </c>
      <c r="AD176" s="34">
        <f t="shared" si="95"/>
        <v>89090</v>
      </c>
      <c r="AE176" s="34">
        <f t="shared" si="96"/>
        <v>87040</v>
      </c>
      <c r="AG176" s="33" cm="1">
        <f t="array" ref="AG176">IF($C176,IFERROR(_xlfn.IFS(IF($C176,RANK(V175,$V175:$AE175),0)=1,50%,OR(IF($C176,RANK(V175,$V175:$AE175),0)=2,IF($C176,RANK(V175,$V175:$AE175),0)=3),25%),0),AG175)</f>
        <v>0.25</v>
      </c>
      <c r="AH176" s="33" cm="1">
        <f t="array" ref="AH176">IF($C176,IFERROR(_xlfn.IFS(IF($C176,RANK(W175,$V175:$AE175),0)=1,50%,OR(IF($C176,RANK(W175,$V175:$AE175),0)=2,IF($C176,RANK(W175,$V175:$AE175),0)=3),25%),0),AH175)</f>
        <v>0</v>
      </c>
      <c r="AI176" s="33" cm="1">
        <f t="array" ref="AI176">IF($C176,IFERROR(_xlfn.IFS(IF($C176,RANK(X175,$V175:$AE175),0)=1,50%,OR(IF($C176,RANK(X175,$V175:$AE175),0)=2,IF($C176,RANK(X175,$V175:$AE175),0)=3),25%),0),AI175)</f>
        <v>0.5</v>
      </c>
      <c r="AJ176" s="33" cm="1">
        <f t="array" ref="AJ176">IF($C176,IFERROR(_xlfn.IFS(IF($C176,RANK(Y175,$V175:$AE175),0)=1,50%,OR(IF($C176,RANK(Y175,$V175:$AE175),0)=2,IF($C176,RANK(Y175,$V175:$AE175),0)=3),25%),0),AJ175)</f>
        <v>0</v>
      </c>
      <c r="AK176" s="33" cm="1">
        <f t="array" ref="AK176">IF($C176,IFERROR(_xlfn.IFS(IF($C176,RANK(Z175,$V175:$AE175),0)=1,50%,OR(IF($C176,RANK(Z175,$V175:$AE175),0)=2,IF($C176,RANK(Z175,$V175:$AE175),0)=3),25%),0),AK175)</f>
        <v>0</v>
      </c>
      <c r="AL176" s="33" cm="1">
        <f t="array" ref="AL176">IF($C176,IFERROR(_xlfn.IFS(IF($C176,RANK(AA175,$V175:$AE175),0)=1,50%,OR(IF($C176,RANK(AA175,$V175:$AE175),0)=2,IF($C176,RANK(AA175,$V175:$AE175),0)=3),25%),0),AL175)</f>
        <v>0</v>
      </c>
      <c r="AM176" s="33" cm="1">
        <f t="array" ref="AM176">IF($C176,IFERROR(_xlfn.IFS(IF($C176,RANK(AB175,$V175:$AE175),0)=1,50%,OR(IF($C176,RANK(AB175,$V175:$AE175),0)=2,IF($C176,RANK(AB175,$V175:$AE175),0)=3),25%),0),AM175)</f>
        <v>0</v>
      </c>
      <c r="AN176" s="33" cm="1">
        <f t="array" ref="AN176">IF($C176,IFERROR(_xlfn.IFS(IF($C176,RANK(AC175,$V175:$AE175),0)=1,50%,OR(IF($C176,RANK(AC175,$V175:$AE175),0)=2,IF($C176,RANK(AC175,$V175:$AE175),0)=3),25%),0),AN175)</f>
        <v>0.25</v>
      </c>
      <c r="AO176" s="33" cm="1">
        <f t="array" ref="AO176">IF($C176,IFERROR(_xlfn.IFS(IF($C176,RANK(AD175,$V175:$AE175),0)=1,50%,OR(IF($C176,RANK(AD175,$V175:$AE175),0)=2,IF($C176,RANK(AD175,$V175:$AE175),0)=3),25%),0),AO175)</f>
        <v>0</v>
      </c>
      <c r="AP176" s="33" cm="1">
        <f t="array" ref="AP176">IF($C176,IFERROR(_xlfn.IFS(IF($C176,RANK(AE175,$V175:$AE175),0)=1,50%,OR(IF($C176,RANK(AE175,$V175:$AE175),0)=2,IF($C176,RANK(AE175,$V175:$AE175),0)=3),25%),0),AP175)</f>
        <v>0</v>
      </c>
      <c r="AR176" s="33">
        <f t="shared" si="124"/>
        <v>0.25</v>
      </c>
      <c r="AS176" s="33">
        <f t="shared" si="115"/>
        <v>0</v>
      </c>
      <c r="AT176" s="33">
        <f t="shared" si="116"/>
        <v>0.5</v>
      </c>
      <c r="AU176" s="33">
        <f t="shared" si="117"/>
        <v>0</v>
      </c>
      <c r="AV176" s="33">
        <f t="shared" si="118"/>
        <v>0</v>
      </c>
      <c r="AW176" s="33">
        <f t="shared" si="119"/>
        <v>0</v>
      </c>
      <c r="AX176" s="33">
        <f t="shared" si="120"/>
        <v>0</v>
      </c>
      <c r="AY176" s="33">
        <f t="shared" si="121"/>
        <v>0.25</v>
      </c>
      <c r="AZ176" s="33">
        <f t="shared" si="122"/>
        <v>0</v>
      </c>
      <c r="BA176" s="33">
        <f t="shared" si="123"/>
        <v>0</v>
      </c>
      <c r="BC176" s="35">
        <f t="shared" si="110"/>
        <v>1.6162528216704386E-2</v>
      </c>
      <c r="BD176" s="35">
        <f t="shared" si="100"/>
        <v>5.9299806135248989E-3</v>
      </c>
      <c r="BE176" s="35">
        <f t="shared" si="101"/>
        <v>7.745933384994963E-5</v>
      </c>
      <c r="BF176" s="35">
        <f t="shared" si="102"/>
        <v>1.6461721539071661E-2</v>
      </c>
      <c r="BG176" s="35">
        <f t="shared" si="103"/>
        <v>1.604170844194952E-3</v>
      </c>
      <c r="BH176" s="35">
        <f t="shared" si="104"/>
        <v>-1.0320284697508786E-2</v>
      </c>
      <c r="BI176" s="35">
        <f t="shared" si="105"/>
        <v>-3.2817627754337941E-3</v>
      </c>
      <c r="BJ176" s="35">
        <f t="shared" si="106"/>
        <v>7.3549441569054075E-3</v>
      </c>
      <c r="BK176" s="35">
        <f t="shared" si="107"/>
        <v>1.2501420615979253E-2</v>
      </c>
      <c r="BL176" s="35">
        <f t="shared" si="108"/>
        <v>-2.5744347436758463E-2</v>
      </c>
      <c r="BM176" s="36"/>
      <c r="BN176" s="33"/>
      <c r="BO176" s="37"/>
    </row>
    <row r="177" spans="1:67" x14ac:dyDescent="0.25">
      <c r="A177" s="2">
        <f t="shared" si="99"/>
        <v>44071</v>
      </c>
      <c r="B177" s="2" t="b">
        <f t="shared" si="97"/>
        <v>0</v>
      </c>
      <c r="C177" s="2" t="b">
        <f t="shared" si="98"/>
        <v>0</v>
      </c>
      <c r="D177">
        <f>VLOOKUP($A177,index_level_solactive!$A:$B,2,0)</f>
        <v>97.24</v>
      </c>
      <c r="E177" s="31">
        <f t="shared" si="111"/>
        <v>3.8195519768762232E-3</v>
      </c>
      <c r="F177" s="56">
        <f t="shared" si="112"/>
        <v>1.3068088033563185E-4</v>
      </c>
      <c r="G177" s="32">
        <f t="shared" si="113"/>
        <v>0.26533094679629698</v>
      </c>
      <c r="H177" s="33">
        <f t="shared" si="114"/>
        <v>96.974669053203698</v>
      </c>
      <c r="I177" s="31">
        <f t="shared" si="109"/>
        <v>3.6888710965405913E-3</v>
      </c>
      <c r="K177">
        <f>IFERROR(INDEX(data_sources!$A:$K,MATCH($A177,data_sources!$A:$A,0),MATCH(K$2,data_sources!$A$1:$K$1,0)),K176)</f>
        <v>113.68</v>
      </c>
      <c r="L177">
        <f>IFERROR(INDEX(data_sources!$A:$K,MATCH($A177,data_sources!$A:$A,0),MATCH(L$2,data_sources!$A$1:$K$1,0)),L176)</f>
        <v>89.85</v>
      </c>
      <c r="M177">
        <f>IFERROR(INDEX(data_sources!$A:$K,MATCH($A177,data_sources!$A:$A,0),MATCH(M$2,data_sources!$A$1:$K$1,0)),M176)</f>
        <v>128.85</v>
      </c>
      <c r="N177">
        <f>IFERROR(INDEX(data_sources!$A:$K,MATCH($A177,data_sources!$A:$A,0),MATCH(N$2,data_sources!$A$1:$K$1,0)),N176)</f>
        <v>102.21</v>
      </c>
      <c r="O177">
        <f>IFERROR(INDEX(data_sources!$A:$K,MATCH($A177,data_sources!$A:$A,0),MATCH(O$2,data_sources!$A$1:$K$1,0)),O176)</f>
        <v>101.6</v>
      </c>
      <c r="P177">
        <f>IFERROR(INDEX(data_sources!$A:$K,MATCH($A177,data_sources!$A:$A,0),MATCH(P$2,data_sources!$A$1:$K$1,0)),P176)</f>
        <v>85.86</v>
      </c>
      <c r="Q177">
        <f>IFERROR(INDEX(data_sources!$A:$K,MATCH($A177,data_sources!$A:$A,0),MATCH(Q$2,data_sources!$A$1:$K$1,0)),Q176)</f>
        <v>105.15</v>
      </c>
      <c r="R177">
        <f>IFERROR(INDEX(data_sources!$A:$K,MATCH($A177,data_sources!$A:$A,0),MATCH(R$2,data_sources!$A$1:$K$1,0)),R176)</f>
        <v>111.9</v>
      </c>
      <c r="S177">
        <f>IFERROR(INDEX(data_sources!$A:$K,MATCH($A177,data_sources!$A:$A,0),MATCH(S$2,data_sources!$A$1:$K$1,0)),S176)</f>
        <v>88.11</v>
      </c>
      <c r="T177">
        <f>IFERROR(INDEX(data_sources!$A:$K,MATCH($A177,data_sources!$A:$A,0),MATCH(T$2,data_sources!$A$1:$K$1,0)),T176)</f>
        <v>87.19</v>
      </c>
      <c r="V177" s="34">
        <f t="shared" si="87"/>
        <v>113680</v>
      </c>
      <c r="W177" s="34">
        <f t="shared" si="88"/>
        <v>89850</v>
      </c>
      <c r="X177" s="34">
        <f t="shared" si="89"/>
        <v>128850</v>
      </c>
      <c r="Y177" s="34">
        <f t="shared" si="90"/>
        <v>102210</v>
      </c>
      <c r="Z177" s="34">
        <f t="shared" si="91"/>
        <v>101600</v>
      </c>
      <c r="AA177" s="34">
        <f t="shared" si="92"/>
        <v>85860</v>
      </c>
      <c r="AB177" s="34">
        <f t="shared" si="93"/>
        <v>105150</v>
      </c>
      <c r="AC177" s="34">
        <f t="shared" si="94"/>
        <v>111900</v>
      </c>
      <c r="AD177" s="34">
        <f t="shared" si="95"/>
        <v>88110</v>
      </c>
      <c r="AE177" s="34">
        <f t="shared" si="96"/>
        <v>87190</v>
      </c>
      <c r="AG177" s="33" cm="1">
        <f t="array" ref="AG177">IF($C177,IFERROR(_xlfn.IFS(IF($C177,RANK(V176,$V176:$AE176),0)=1,50%,OR(IF($C177,RANK(V176,$V176:$AE176),0)=2,IF($C177,RANK(V176,$V176:$AE176),0)=3),25%),0),AG176)</f>
        <v>0.25</v>
      </c>
      <c r="AH177" s="33" cm="1">
        <f t="array" ref="AH177">IF($C177,IFERROR(_xlfn.IFS(IF($C177,RANK(W176,$V176:$AE176),0)=1,50%,OR(IF($C177,RANK(W176,$V176:$AE176),0)=2,IF($C177,RANK(W176,$V176:$AE176),0)=3),25%),0),AH176)</f>
        <v>0</v>
      </c>
      <c r="AI177" s="33" cm="1">
        <f t="array" ref="AI177">IF($C177,IFERROR(_xlfn.IFS(IF($C177,RANK(X176,$V176:$AE176),0)=1,50%,OR(IF($C177,RANK(X176,$V176:$AE176),0)=2,IF($C177,RANK(X176,$V176:$AE176),0)=3),25%),0),AI176)</f>
        <v>0.5</v>
      </c>
      <c r="AJ177" s="33" cm="1">
        <f t="array" ref="AJ177">IF($C177,IFERROR(_xlfn.IFS(IF($C177,RANK(Y176,$V176:$AE176),0)=1,50%,OR(IF($C177,RANK(Y176,$V176:$AE176),0)=2,IF($C177,RANK(Y176,$V176:$AE176),0)=3),25%),0),AJ176)</f>
        <v>0</v>
      </c>
      <c r="AK177" s="33" cm="1">
        <f t="array" ref="AK177">IF($C177,IFERROR(_xlfn.IFS(IF($C177,RANK(Z176,$V176:$AE176),0)=1,50%,OR(IF($C177,RANK(Z176,$V176:$AE176),0)=2,IF($C177,RANK(Z176,$V176:$AE176),0)=3),25%),0),AK176)</f>
        <v>0</v>
      </c>
      <c r="AL177" s="33" cm="1">
        <f t="array" ref="AL177">IF($C177,IFERROR(_xlfn.IFS(IF($C177,RANK(AA176,$V176:$AE176),0)=1,50%,OR(IF($C177,RANK(AA176,$V176:$AE176),0)=2,IF($C177,RANK(AA176,$V176:$AE176),0)=3),25%),0),AL176)</f>
        <v>0</v>
      </c>
      <c r="AM177" s="33" cm="1">
        <f t="array" ref="AM177">IF($C177,IFERROR(_xlfn.IFS(IF($C177,RANK(AB176,$V176:$AE176),0)=1,50%,OR(IF($C177,RANK(AB176,$V176:$AE176),0)=2,IF($C177,RANK(AB176,$V176:$AE176),0)=3),25%),0),AM176)</f>
        <v>0</v>
      </c>
      <c r="AN177" s="33" cm="1">
        <f t="array" ref="AN177">IF($C177,IFERROR(_xlfn.IFS(IF($C177,RANK(AC176,$V176:$AE176),0)=1,50%,OR(IF($C177,RANK(AC176,$V176:$AE176),0)=2,IF($C177,RANK(AC176,$V176:$AE176),0)=3),25%),0),AN176)</f>
        <v>0.25</v>
      </c>
      <c r="AO177" s="33" cm="1">
        <f t="array" ref="AO177">IF($C177,IFERROR(_xlfn.IFS(IF($C177,RANK(AD176,$V176:$AE176),0)=1,50%,OR(IF($C177,RANK(AD176,$V176:$AE176),0)=2,IF($C177,RANK(AD176,$V176:$AE176),0)=3),25%),0),AO176)</f>
        <v>0</v>
      </c>
      <c r="AP177" s="33" cm="1">
        <f t="array" ref="AP177">IF($C177,IFERROR(_xlfn.IFS(IF($C177,RANK(AE176,$V176:$AE176),0)=1,50%,OR(IF($C177,RANK(AE176,$V176:$AE176),0)=2,IF($C177,RANK(AE176,$V176:$AE176),0)=3),25%),0),AP176)</f>
        <v>0</v>
      </c>
      <c r="AR177" s="33">
        <f t="shared" si="124"/>
        <v>0.25</v>
      </c>
      <c r="AS177" s="33">
        <f t="shared" si="115"/>
        <v>0</v>
      </c>
      <c r="AT177" s="33">
        <f t="shared" si="116"/>
        <v>0.5</v>
      </c>
      <c r="AU177" s="33">
        <f t="shared" si="117"/>
        <v>0</v>
      </c>
      <c r="AV177" s="33">
        <f t="shared" si="118"/>
        <v>0</v>
      </c>
      <c r="AW177" s="33">
        <f t="shared" si="119"/>
        <v>0</v>
      </c>
      <c r="AX177" s="33">
        <f t="shared" si="120"/>
        <v>0</v>
      </c>
      <c r="AY177" s="33">
        <f t="shared" si="121"/>
        <v>0.25</v>
      </c>
      <c r="AZ177" s="33">
        <f t="shared" si="122"/>
        <v>0</v>
      </c>
      <c r="BA177" s="33">
        <f t="shared" si="123"/>
        <v>0</v>
      </c>
      <c r="BC177" s="35">
        <f t="shared" si="110"/>
        <v>1.0129731650968532E-2</v>
      </c>
      <c r="BD177" s="35">
        <f t="shared" si="100"/>
        <v>1.8591996372293362E-2</v>
      </c>
      <c r="BE177" s="35">
        <f t="shared" si="101"/>
        <v>-2.013786693517261E-3</v>
      </c>
      <c r="BF177" s="35">
        <f t="shared" si="102"/>
        <v>-2.8292682926830404E-3</v>
      </c>
      <c r="BG177" s="35">
        <f t="shared" si="103"/>
        <v>1.7017017017016967E-2</v>
      </c>
      <c r="BH177" s="35">
        <f t="shared" si="104"/>
        <v>2.9126213592232997E-2</v>
      </c>
      <c r="BI177" s="35">
        <f t="shared" si="105"/>
        <v>-1.0818438381937856E-2</v>
      </c>
      <c r="BJ177" s="35">
        <f t="shared" si="106"/>
        <v>8.6533261222283553E-3</v>
      </c>
      <c r="BK177" s="35">
        <f t="shared" si="107"/>
        <v>-1.1000112246043359E-2</v>
      </c>
      <c r="BL177" s="35">
        <f t="shared" si="108"/>
        <v>1.7233455882352811E-3</v>
      </c>
      <c r="BM177" s="36"/>
      <c r="BN177" s="33"/>
      <c r="BO177" s="37"/>
    </row>
    <row r="178" spans="1:67" x14ac:dyDescent="0.25">
      <c r="A178" s="38">
        <f t="shared" si="99"/>
        <v>44074</v>
      </c>
      <c r="B178" s="38" t="b">
        <f t="shared" si="97"/>
        <v>1</v>
      </c>
      <c r="C178" s="38" t="b">
        <f t="shared" si="98"/>
        <v>0</v>
      </c>
      <c r="D178" s="39">
        <f>VLOOKUP($A178,index_level_solactive!$A:$B,2,0)</f>
        <v>96.53</v>
      </c>
      <c r="E178" s="40">
        <f t="shared" si="111"/>
        <v>-7.3015220074043041E-3</v>
      </c>
      <c r="F178" s="57">
        <f t="shared" si="112"/>
        <v>-2.0269942481321301E-4</v>
      </c>
      <c r="G178" s="41">
        <f t="shared" si="113"/>
        <v>0.24373691741048731</v>
      </c>
      <c r="H178" s="42">
        <f t="shared" si="114"/>
        <v>96.286263082589514</v>
      </c>
      <c r="I178" s="40">
        <f t="shared" si="109"/>
        <v>-7.0988225825911466E-3</v>
      </c>
      <c r="J178" s="39"/>
      <c r="K178" s="39">
        <f>IFERROR(INDEX(data_sources!$A:$K,MATCH($A178,data_sources!$A:$A,0),MATCH(K$2,data_sources!$A$1:$K$1,0)),K177)</f>
        <v>113.38</v>
      </c>
      <c r="L178" s="39">
        <f>IFERROR(INDEX(data_sources!$A:$K,MATCH($A178,data_sources!$A:$A,0),MATCH(L$2,data_sources!$A$1:$K$1,0)),L177)</f>
        <v>87.6</v>
      </c>
      <c r="M178" s="39">
        <f>IFERROR(INDEX(data_sources!$A:$K,MATCH($A178,data_sources!$A:$A,0),MATCH(M$2,data_sources!$A$1:$K$1,0)),M177)</f>
        <v>128.44</v>
      </c>
      <c r="N178" s="39">
        <f>IFERROR(INDEX(data_sources!$A:$K,MATCH($A178,data_sources!$A:$A,0),MATCH(N$2,data_sources!$A$1:$K$1,0)),N177)</f>
        <v>101</v>
      </c>
      <c r="O178" s="39">
        <f>IFERROR(INDEX(data_sources!$A:$K,MATCH($A178,data_sources!$A:$A,0),MATCH(O$2,data_sources!$A$1:$K$1,0)),O177)</f>
        <v>101.28</v>
      </c>
      <c r="P178" s="39">
        <f>IFERROR(INDEX(data_sources!$A:$K,MATCH($A178,data_sources!$A:$A,0),MATCH(P$2,data_sources!$A$1:$K$1,0)),P177)</f>
        <v>86.38</v>
      </c>
      <c r="Q178" s="39">
        <f>IFERROR(INDEX(data_sources!$A:$K,MATCH($A178,data_sources!$A:$A,0),MATCH(Q$2,data_sources!$A$1:$K$1,0)),Q177)</f>
        <v>105.65</v>
      </c>
      <c r="R178" s="39">
        <f>IFERROR(INDEX(data_sources!$A:$K,MATCH($A178,data_sources!$A:$A,0),MATCH(R$2,data_sources!$A$1:$K$1,0)),R177)</f>
        <v>109.73</v>
      </c>
      <c r="S178" s="39">
        <f>IFERROR(INDEX(data_sources!$A:$K,MATCH($A178,data_sources!$A:$A,0),MATCH(S$2,data_sources!$A$1:$K$1,0)),S177)</f>
        <v>88.24</v>
      </c>
      <c r="T178" s="39">
        <f>IFERROR(INDEX(data_sources!$A:$K,MATCH($A178,data_sources!$A:$A,0),MATCH(T$2,data_sources!$A$1:$K$1,0)),T177)</f>
        <v>87.85</v>
      </c>
      <c r="U178" s="39"/>
      <c r="V178" s="43">
        <f t="shared" si="87"/>
        <v>113380</v>
      </c>
      <c r="W178" s="43">
        <f t="shared" si="88"/>
        <v>87600</v>
      </c>
      <c r="X178" s="43">
        <f t="shared" si="89"/>
        <v>128440</v>
      </c>
      <c r="Y178" s="43">
        <f t="shared" si="90"/>
        <v>101000</v>
      </c>
      <c r="Z178" s="43">
        <f t="shared" si="91"/>
        <v>101280</v>
      </c>
      <c r="AA178" s="43">
        <f t="shared" si="92"/>
        <v>86380</v>
      </c>
      <c r="AB178" s="43">
        <f t="shared" si="93"/>
        <v>105650</v>
      </c>
      <c r="AC178" s="43">
        <f t="shared" si="94"/>
        <v>109730</v>
      </c>
      <c r="AD178" s="43">
        <f t="shared" si="95"/>
        <v>88240</v>
      </c>
      <c r="AE178" s="43">
        <f t="shared" si="96"/>
        <v>87850</v>
      </c>
      <c r="AF178" s="39"/>
      <c r="AG178" s="42" cm="1">
        <f t="array" ref="AG178">IF($C178,IFERROR(_xlfn.IFS(IF($C178,RANK(V177,$V177:$AE177),0)=1,50%,OR(IF($C178,RANK(V177,$V177:$AE177),0)=2,IF($C178,RANK(V177,$V177:$AE177),0)=3),25%),0),AG177)</f>
        <v>0.25</v>
      </c>
      <c r="AH178" s="42" cm="1">
        <f t="array" ref="AH178">IF($C178,IFERROR(_xlfn.IFS(IF($C178,RANK(W177,$V177:$AE177),0)=1,50%,OR(IF($C178,RANK(W177,$V177:$AE177),0)=2,IF($C178,RANK(W177,$V177:$AE177),0)=3),25%),0),AH177)</f>
        <v>0</v>
      </c>
      <c r="AI178" s="42" cm="1">
        <f t="array" ref="AI178">IF($C178,IFERROR(_xlfn.IFS(IF($C178,RANK(X177,$V177:$AE177),0)=1,50%,OR(IF($C178,RANK(X177,$V177:$AE177),0)=2,IF($C178,RANK(X177,$V177:$AE177),0)=3),25%),0),AI177)</f>
        <v>0.5</v>
      </c>
      <c r="AJ178" s="42" cm="1">
        <f t="array" ref="AJ178">IF($C178,IFERROR(_xlfn.IFS(IF($C178,RANK(Y177,$V177:$AE177),0)=1,50%,OR(IF($C178,RANK(Y177,$V177:$AE177),0)=2,IF($C178,RANK(Y177,$V177:$AE177),0)=3),25%),0),AJ177)</f>
        <v>0</v>
      </c>
      <c r="AK178" s="42" cm="1">
        <f t="array" ref="AK178">IF($C178,IFERROR(_xlfn.IFS(IF($C178,RANK(Z177,$V177:$AE177),0)=1,50%,OR(IF($C178,RANK(Z177,$V177:$AE177),0)=2,IF($C178,RANK(Z177,$V177:$AE177),0)=3),25%),0),AK177)</f>
        <v>0</v>
      </c>
      <c r="AL178" s="42" cm="1">
        <f t="array" ref="AL178">IF($C178,IFERROR(_xlfn.IFS(IF($C178,RANK(AA177,$V177:$AE177),0)=1,50%,OR(IF($C178,RANK(AA177,$V177:$AE177),0)=2,IF($C178,RANK(AA177,$V177:$AE177),0)=3),25%),0),AL177)</f>
        <v>0</v>
      </c>
      <c r="AM178" s="42" cm="1">
        <f t="array" ref="AM178">IF($C178,IFERROR(_xlfn.IFS(IF($C178,RANK(AB177,$V177:$AE177),0)=1,50%,OR(IF($C178,RANK(AB177,$V177:$AE177),0)=2,IF($C178,RANK(AB177,$V177:$AE177),0)=3),25%),0),AM177)</f>
        <v>0</v>
      </c>
      <c r="AN178" s="42" cm="1">
        <f t="array" ref="AN178">IF($C178,IFERROR(_xlfn.IFS(IF($C178,RANK(AC177,$V177:$AE177),0)=1,50%,OR(IF($C178,RANK(AC177,$V177:$AE177),0)=2,IF($C178,RANK(AC177,$V177:$AE177),0)=3),25%),0),AN177)</f>
        <v>0.25</v>
      </c>
      <c r="AO178" s="42" cm="1">
        <f t="array" ref="AO178">IF($C178,IFERROR(_xlfn.IFS(IF($C178,RANK(AD177,$V177:$AE177),0)=1,50%,OR(IF($C178,RANK(AD177,$V177:$AE177),0)=2,IF($C178,RANK(AD177,$V177:$AE177),0)=3),25%),0),AO177)</f>
        <v>0</v>
      </c>
      <c r="AP178" s="42" cm="1">
        <f t="array" ref="AP178">IF($C178,IFERROR(_xlfn.IFS(IF($C178,RANK(AE177,$V177:$AE177),0)=1,50%,OR(IF($C178,RANK(AE177,$V177:$AE177),0)=2,IF($C178,RANK(AE177,$V177:$AE177),0)=3),25%),0),AP177)</f>
        <v>0</v>
      </c>
      <c r="AQ178" s="39"/>
      <c r="AR178" s="33">
        <f t="shared" si="124"/>
        <v>0.25</v>
      </c>
      <c r="AS178" s="33">
        <f t="shared" si="115"/>
        <v>0</v>
      </c>
      <c r="AT178" s="33">
        <f t="shared" si="116"/>
        <v>0.5</v>
      </c>
      <c r="AU178" s="33">
        <f t="shared" si="117"/>
        <v>0</v>
      </c>
      <c r="AV178" s="33">
        <f t="shared" si="118"/>
        <v>0</v>
      </c>
      <c r="AW178" s="33">
        <f t="shared" si="119"/>
        <v>0</v>
      </c>
      <c r="AX178" s="33">
        <f t="shared" si="120"/>
        <v>0</v>
      </c>
      <c r="AY178" s="33">
        <f t="shared" si="121"/>
        <v>0.25</v>
      </c>
      <c r="AZ178" s="33">
        <f t="shared" si="122"/>
        <v>0</v>
      </c>
      <c r="BA178" s="33">
        <f t="shared" si="123"/>
        <v>0</v>
      </c>
      <c r="BB178" s="39"/>
      <c r="BC178" s="44">
        <f t="shared" si="110"/>
        <v>-2.6389866291345321E-3</v>
      </c>
      <c r="BD178" s="44">
        <f t="shared" si="100"/>
        <v>-2.5041736227045086E-2</v>
      </c>
      <c r="BE178" s="44">
        <f t="shared" si="101"/>
        <v>-3.1819945673263739E-3</v>
      </c>
      <c r="BF178" s="44">
        <f t="shared" si="102"/>
        <v>-1.18383719792583E-2</v>
      </c>
      <c r="BG178" s="44">
        <f t="shared" si="103"/>
        <v>-3.1496062992125706E-3</v>
      </c>
      <c r="BH178" s="44">
        <f t="shared" si="104"/>
        <v>6.0563708362451063E-3</v>
      </c>
      <c r="BI178" s="44">
        <f t="shared" si="105"/>
        <v>4.755111745126106E-3</v>
      </c>
      <c r="BJ178" s="44">
        <f t="shared" si="106"/>
        <v>-1.9392314566577307E-2</v>
      </c>
      <c r="BK178" s="44">
        <f t="shared" si="107"/>
        <v>1.4754284417204389E-3</v>
      </c>
      <c r="BL178" s="44">
        <f t="shared" si="108"/>
        <v>7.5696754214933382E-3</v>
      </c>
      <c r="BM178" s="36"/>
      <c r="BN178" s="33"/>
      <c r="BO178" s="37"/>
    </row>
    <row r="179" spans="1:67" x14ac:dyDescent="0.25">
      <c r="A179" s="47">
        <f t="shared" si="99"/>
        <v>44075</v>
      </c>
      <c r="B179" s="47" t="b">
        <f t="shared" si="97"/>
        <v>0</v>
      </c>
      <c r="C179" s="47" t="b">
        <f t="shared" si="98"/>
        <v>1</v>
      </c>
      <c r="D179" s="5">
        <f>VLOOKUP($A179,index_level_solactive!$A:$B,2,0)</f>
        <v>97.09</v>
      </c>
      <c r="E179" s="48">
        <f t="shared" si="111"/>
        <v>5.8013052936911613E-3</v>
      </c>
      <c r="F179" s="59">
        <f t="shared" si="112"/>
        <v>-2.8916384438915088E-5</v>
      </c>
      <c r="G179" s="55">
        <f t="shared" si="113"/>
        <v>0.2423666590802469</v>
      </c>
      <c r="H179" s="50">
        <f t="shared" si="114"/>
        <v>96.847633340919757</v>
      </c>
      <c r="I179" s="48">
        <f t="shared" si="109"/>
        <v>5.8302216781300209E-3</v>
      </c>
      <c r="J179" s="5"/>
      <c r="K179" s="5">
        <f>IFERROR(INDEX(data_sources!$A:$K,MATCH($A179,data_sources!$A:$A,0),MATCH(K$2,data_sources!$A$1:$K$1,0)),K178)</f>
        <v>114.36</v>
      </c>
      <c r="L179" s="5">
        <f>IFERROR(INDEX(data_sources!$A:$K,MATCH($A179,data_sources!$A:$A,0),MATCH(L$2,data_sources!$A$1:$K$1,0)),L178)</f>
        <v>88.38</v>
      </c>
      <c r="M179" s="5">
        <f>IFERROR(INDEX(data_sources!$A:$K,MATCH($A179,data_sources!$A:$A,0),MATCH(M$2,data_sources!$A$1:$K$1,0)),M178)</f>
        <v>128.85</v>
      </c>
      <c r="N179" s="5">
        <f>IFERROR(INDEX(data_sources!$A:$K,MATCH($A179,data_sources!$A:$A,0),MATCH(N$2,data_sources!$A$1:$K$1,0)),N178)</f>
        <v>102.01</v>
      </c>
      <c r="O179" s="5">
        <f>IFERROR(INDEX(data_sources!$A:$K,MATCH($A179,data_sources!$A:$A,0),MATCH(O$2,data_sources!$A$1:$K$1,0)),O178)</f>
        <v>102.67</v>
      </c>
      <c r="P179" s="5">
        <f>IFERROR(INDEX(data_sources!$A:$K,MATCH($A179,data_sources!$A:$A,0),MATCH(P$2,data_sources!$A$1:$K$1,0)),P178)</f>
        <v>86.32</v>
      </c>
      <c r="Q179" s="5">
        <f>IFERROR(INDEX(data_sources!$A:$K,MATCH($A179,data_sources!$A:$A,0),MATCH(Q$2,data_sources!$A$1:$K$1,0)),Q178)</f>
        <v>107.64</v>
      </c>
      <c r="R179" s="5">
        <f>IFERROR(INDEX(data_sources!$A:$K,MATCH($A179,data_sources!$A:$A,0),MATCH(R$2,data_sources!$A$1:$K$1,0)),R178)</f>
        <v>110.64</v>
      </c>
      <c r="S179" s="5">
        <f>IFERROR(INDEX(data_sources!$A:$K,MATCH($A179,data_sources!$A:$A,0),MATCH(S$2,data_sources!$A$1:$K$1,0)),S178)</f>
        <v>86.99</v>
      </c>
      <c r="T179" s="5">
        <f>IFERROR(INDEX(data_sources!$A:$K,MATCH($A179,data_sources!$A:$A,0),MATCH(T$2,data_sources!$A$1:$K$1,0)),T178)</f>
        <v>88.64</v>
      </c>
      <c r="U179" s="5"/>
      <c r="V179" s="51">
        <f t="shared" si="87"/>
        <v>114360</v>
      </c>
      <c r="W179" s="51">
        <f t="shared" si="88"/>
        <v>88380</v>
      </c>
      <c r="X179" s="51">
        <f t="shared" si="89"/>
        <v>128850</v>
      </c>
      <c r="Y179" s="51">
        <f t="shared" si="90"/>
        <v>102010</v>
      </c>
      <c r="Z179" s="51">
        <f t="shared" si="91"/>
        <v>102670</v>
      </c>
      <c r="AA179" s="51">
        <f t="shared" si="92"/>
        <v>86320</v>
      </c>
      <c r="AB179" s="51">
        <f t="shared" si="93"/>
        <v>107640</v>
      </c>
      <c r="AC179" s="51">
        <f t="shared" si="94"/>
        <v>110640</v>
      </c>
      <c r="AD179" s="51">
        <f t="shared" si="95"/>
        <v>86990</v>
      </c>
      <c r="AE179" s="51">
        <f t="shared" si="96"/>
        <v>88640</v>
      </c>
      <c r="AF179" s="5"/>
      <c r="AG179" s="50" cm="1">
        <f t="array" ref="AG179">IF($C179,IFERROR(_xlfn.IFS(IF($C179,RANK(V178,$V178:$AE178),0)=1,50%,OR(IF($C179,RANK(V178,$V178:$AE178),0)=2,IF($C179,RANK(V178,$V178:$AE178),0)=3),25%),0),AG178)</f>
        <v>0.25</v>
      </c>
      <c r="AH179" s="50" cm="1">
        <f t="array" ref="AH179">IF($C179,IFERROR(_xlfn.IFS(IF($C179,RANK(W178,$V178:$AE178),0)=1,50%,OR(IF($C179,RANK(W178,$V178:$AE178),0)=2,IF($C179,RANK(W178,$V178:$AE178),0)=3),25%),0),AH178)</f>
        <v>0</v>
      </c>
      <c r="AI179" s="50" cm="1">
        <f t="array" ref="AI179">IF($C179,IFERROR(_xlfn.IFS(IF($C179,RANK(X178,$V178:$AE178),0)=1,50%,OR(IF($C179,RANK(X178,$V178:$AE178),0)=2,IF($C179,RANK(X178,$V178:$AE178),0)=3),25%),0),AI178)</f>
        <v>0.5</v>
      </c>
      <c r="AJ179" s="50" cm="1">
        <f t="array" ref="AJ179">IF($C179,IFERROR(_xlfn.IFS(IF($C179,RANK(Y178,$V178:$AE178),0)=1,50%,OR(IF($C179,RANK(Y178,$V178:$AE178),0)=2,IF($C179,RANK(Y178,$V178:$AE178),0)=3),25%),0),AJ178)</f>
        <v>0</v>
      </c>
      <c r="AK179" s="50" cm="1">
        <f t="array" ref="AK179">IF($C179,IFERROR(_xlfn.IFS(IF($C179,RANK(Z178,$V178:$AE178),0)=1,50%,OR(IF($C179,RANK(Z178,$V178:$AE178),0)=2,IF($C179,RANK(Z178,$V178:$AE178),0)=3),25%),0),AK178)</f>
        <v>0</v>
      </c>
      <c r="AL179" s="50" cm="1">
        <f t="array" ref="AL179">IF($C179,IFERROR(_xlfn.IFS(IF($C179,RANK(AA178,$V178:$AE178),0)=1,50%,OR(IF($C179,RANK(AA178,$V178:$AE178),0)=2,IF($C179,RANK(AA178,$V178:$AE178),0)=3),25%),0),AL178)</f>
        <v>0</v>
      </c>
      <c r="AM179" s="50" cm="1">
        <f t="array" ref="AM179">IF($C179,IFERROR(_xlfn.IFS(IF($C179,RANK(AB178,$V178:$AE178),0)=1,50%,OR(IF($C179,RANK(AB178,$V178:$AE178),0)=2,IF($C179,RANK(AB178,$V178:$AE178),0)=3),25%),0),AM178)</f>
        <v>0</v>
      </c>
      <c r="AN179" s="50" cm="1">
        <f t="array" ref="AN179">IF($C179,IFERROR(_xlfn.IFS(IF($C179,RANK(AC178,$V178:$AE178),0)=1,50%,OR(IF($C179,RANK(AC178,$V178:$AE178),0)=2,IF($C179,RANK(AC178,$V178:$AE178),0)=3),25%),0),AN178)</f>
        <v>0.25</v>
      </c>
      <c r="AO179" s="50" cm="1">
        <f t="array" ref="AO179">IF($C179,IFERROR(_xlfn.IFS(IF($C179,RANK(AD178,$V178:$AE178),0)=1,50%,OR(IF($C179,RANK(AD178,$V178:$AE178),0)=2,IF($C179,RANK(AD178,$V178:$AE178),0)=3),25%),0),AO178)</f>
        <v>0</v>
      </c>
      <c r="AP179" s="50" cm="1">
        <f t="array" ref="AP179">IF($C179,IFERROR(_xlfn.IFS(IF($C179,RANK(AE178,$V178:$AE178),0)=1,50%,OR(IF($C179,RANK(AE178,$V178:$AE178),0)=2,IF($C179,RANK(AE178,$V178:$AE178),0)=3),25%),0),AP178)</f>
        <v>0</v>
      </c>
      <c r="AQ179" s="5"/>
      <c r="AR179" s="33">
        <f t="shared" si="124"/>
        <v>0.25</v>
      </c>
      <c r="AS179" s="33">
        <f t="shared" si="115"/>
        <v>0</v>
      </c>
      <c r="AT179" s="33">
        <f t="shared" si="116"/>
        <v>0.5</v>
      </c>
      <c r="AU179" s="33">
        <f t="shared" si="117"/>
        <v>0</v>
      </c>
      <c r="AV179" s="33">
        <f t="shared" si="118"/>
        <v>0</v>
      </c>
      <c r="AW179" s="33">
        <f t="shared" si="119"/>
        <v>0</v>
      </c>
      <c r="AX179" s="33">
        <f t="shared" si="120"/>
        <v>0</v>
      </c>
      <c r="AY179" s="33">
        <f t="shared" si="121"/>
        <v>0.25</v>
      </c>
      <c r="AZ179" s="33">
        <f t="shared" si="122"/>
        <v>0</v>
      </c>
      <c r="BA179" s="33">
        <f t="shared" si="123"/>
        <v>0</v>
      </c>
      <c r="BB179" s="5"/>
      <c r="BC179" s="52">
        <f t="shared" si="110"/>
        <v>8.6434997354030152E-3</v>
      </c>
      <c r="BD179" s="52">
        <f t="shared" si="100"/>
        <v>8.9041095890411981E-3</v>
      </c>
      <c r="BE179" s="52">
        <f t="shared" si="101"/>
        <v>3.1921519775770513E-3</v>
      </c>
      <c r="BF179" s="52">
        <f t="shared" si="102"/>
        <v>1.0000000000000009E-2</v>
      </c>
      <c r="BG179" s="52">
        <f t="shared" si="103"/>
        <v>1.3724328593996749E-2</v>
      </c>
      <c r="BH179" s="52">
        <f t="shared" si="104"/>
        <v>-6.9460523269282426E-4</v>
      </c>
      <c r="BI179" s="52">
        <f t="shared" si="105"/>
        <v>1.8835778513961232E-2</v>
      </c>
      <c r="BJ179" s="52">
        <f t="shared" si="106"/>
        <v>8.2930830219629659E-3</v>
      </c>
      <c r="BK179" s="52">
        <f t="shared" si="107"/>
        <v>-1.4165911151405308E-2</v>
      </c>
      <c r="BL179" s="52">
        <f t="shared" si="108"/>
        <v>8.9926010244736343E-3</v>
      </c>
      <c r="BM179" s="36"/>
      <c r="BN179" s="33"/>
      <c r="BO179" s="37"/>
    </row>
    <row r="180" spans="1:67" x14ac:dyDescent="0.25">
      <c r="A180" s="2">
        <f t="shared" si="99"/>
        <v>44076</v>
      </c>
      <c r="B180" s="2" t="b">
        <f t="shared" si="97"/>
        <v>0</v>
      </c>
      <c r="C180" s="2" t="b">
        <f t="shared" si="98"/>
        <v>0</v>
      </c>
      <c r="D180">
        <f>VLOOKUP($A180,index_level_solactive!$A:$B,2,0)</f>
        <v>97.32</v>
      </c>
      <c r="E180" s="31">
        <f t="shared" si="111"/>
        <v>2.3689360387268987E-3</v>
      </c>
      <c r="F180" s="56">
        <f t="shared" si="112"/>
        <v>1.7651509875538096E-5</v>
      </c>
      <c r="G180" s="32">
        <f t="shared" si="113"/>
        <v>0.24465031714986196</v>
      </c>
      <c r="H180" s="33">
        <f t="shared" si="114"/>
        <v>97.075349682850131</v>
      </c>
      <c r="I180" s="31">
        <f t="shared" si="109"/>
        <v>2.3512845288513884E-3</v>
      </c>
      <c r="K180">
        <f>IFERROR(INDEX(data_sources!$A:$K,MATCH($A180,data_sources!$A:$A,0),MATCH(K$2,data_sources!$A$1:$K$1,0)),K179)</f>
        <v>113.98</v>
      </c>
      <c r="L180">
        <f>IFERROR(INDEX(data_sources!$A:$K,MATCH($A180,data_sources!$A:$A,0),MATCH(L$2,data_sources!$A$1:$K$1,0)),L179)</f>
        <v>87.31</v>
      </c>
      <c r="M180">
        <f>IFERROR(INDEX(data_sources!$A:$K,MATCH($A180,data_sources!$A:$A,0),MATCH(M$2,data_sources!$A$1:$K$1,0)),M179)</f>
        <v>129.66999999999999</v>
      </c>
      <c r="N180">
        <f>IFERROR(INDEX(data_sources!$A:$K,MATCH($A180,data_sources!$A:$A,0),MATCH(N$2,data_sources!$A$1:$K$1,0)),N179)</f>
        <v>102.13</v>
      </c>
      <c r="O180">
        <f>IFERROR(INDEX(data_sources!$A:$K,MATCH($A180,data_sources!$A:$A,0),MATCH(O$2,data_sources!$A$1:$K$1,0)),O179)</f>
        <v>102.2</v>
      </c>
      <c r="P180">
        <f>IFERROR(INDEX(data_sources!$A:$K,MATCH($A180,data_sources!$A:$A,0),MATCH(P$2,data_sources!$A$1:$K$1,0)),P179)</f>
        <v>86.63</v>
      </c>
      <c r="Q180">
        <f>IFERROR(INDEX(data_sources!$A:$K,MATCH($A180,data_sources!$A:$A,0),MATCH(Q$2,data_sources!$A$1:$K$1,0)),Q179)</f>
        <v>105.31</v>
      </c>
      <c r="R180">
        <f>IFERROR(INDEX(data_sources!$A:$K,MATCH($A180,data_sources!$A:$A,0),MATCH(R$2,data_sources!$A$1:$K$1,0)),R179)</f>
        <v>110.64</v>
      </c>
      <c r="S180">
        <f>IFERROR(INDEX(data_sources!$A:$K,MATCH($A180,data_sources!$A:$A,0),MATCH(S$2,data_sources!$A$1:$K$1,0)),S179)</f>
        <v>87.76</v>
      </c>
      <c r="T180">
        <f>IFERROR(INDEX(data_sources!$A:$K,MATCH($A180,data_sources!$A:$A,0),MATCH(T$2,data_sources!$A$1:$K$1,0)),T179)</f>
        <v>88.93</v>
      </c>
      <c r="V180" s="34">
        <f t="shared" si="87"/>
        <v>113980</v>
      </c>
      <c r="W180" s="34">
        <f t="shared" si="88"/>
        <v>87310</v>
      </c>
      <c r="X180" s="34">
        <f t="shared" si="89"/>
        <v>129669.99999999999</v>
      </c>
      <c r="Y180" s="34">
        <f t="shared" si="90"/>
        <v>102130</v>
      </c>
      <c r="Z180" s="34">
        <f t="shared" si="91"/>
        <v>102200</v>
      </c>
      <c r="AA180" s="34">
        <f t="shared" si="92"/>
        <v>86630</v>
      </c>
      <c r="AB180" s="34">
        <f t="shared" si="93"/>
        <v>105310</v>
      </c>
      <c r="AC180" s="34">
        <f t="shared" si="94"/>
        <v>110640</v>
      </c>
      <c r="AD180" s="34">
        <f t="shared" si="95"/>
        <v>87760</v>
      </c>
      <c r="AE180" s="34">
        <f t="shared" si="96"/>
        <v>88930</v>
      </c>
      <c r="AG180" s="33" cm="1">
        <f t="array" ref="AG180">IF($C180,IFERROR(_xlfn.IFS(IF($C180,RANK(V179,$V179:$AE179),0)=1,50%,OR(IF($C180,RANK(V179,$V179:$AE179),0)=2,IF($C180,RANK(V179,$V179:$AE179),0)=3),25%),0),AG179)</f>
        <v>0.25</v>
      </c>
      <c r="AH180" s="33" cm="1">
        <f t="array" ref="AH180">IF($C180,IFERROR(_xlfn.IFS(IF($C180,RANK(W179,$V179:$AE179),0)=1,50%,OR(IF($C180,RANK(W179,$V179:$AE179),0)=2,IF($C180,RANK(W179,$V179:$AE179),0)=3),25%),0),AH179)</f>
        <v>0</v>
      </c>
      <c r="AI180" s="33" cm="1">
        <f t="array" ref="AI180">IF($C180,IFERROR(_xlfn.IFS(IF($C180,RANK(X179,$V179:$AE179),0)=1,50%,OR(IF($C180,RANK(X179,$V179:$AE179),0)=2,IF($C180,RANK(X179,$V179:$AE179),0)=3),25%),0),AI179)</f>
        <v>0.5</v>
      </c>
      <c r="AJ180" s="33" cm="1">
        <f t="array" ref="AJ180">IF($C180,IFERROR(_xlfn.IFS(IF($C180,RANK(Y179,$V179:$AE179),0)=1,50%,OR(IF($C180,RANK(Y179,$V179:$AE179),0)=2,IF($C180,RANK(Y179,$V179:$AE179),0)=3),25%),0),AJ179)</f>
        <v>0</v>
      </c>
      <c r="AK180" s="33" cm="1">
        <f t="array" ref="AK180">IF($C180,IFERROR(_xlfn.IFS(IF($C180,RANK(Z179,$V179:$AE179),0)=1,50%,OR(IF($C180,RANK(Z179,$V179:$AE179),0)=2,IF($C180,RANK(Z179,$V179:$AE179),0)=3),25%),0),AK179)</f>
        <v>0</v>
      </c>
      <c r="AL180" s="33" cm="1">
        <f t="array" ref="AL180">IF($C180,IFERROR(_xlfn.IFS(IF($C180,RANK(AA179,$V179:$AE179),0)=1,50%,OR(IF($C180,RANK(AA179,$V179:$AE179),0)=2,IF($C180,RANK(AA179,$V179:$AE179),0)=3),25%),0),AL179)</f>
        <v>0</v>
      </c>
      <c r="AM180" s="33" cm="1">
        <f t="array" ref="AM180">IF($C180,IFERROR(_xlfn.IFS(IF($C180,RANK(AB179,$V179:$AE179),0)=1,50%,OR(IF($C180,RANK(AB179,$V179:$AE179),0)=2,IF($C180,RANK(AB179,$V179:$AE179),0)=3),25%),0),AM179)</f>
        <v>0</v>
      </c>
      <c r="AN180" s="33" cm="1">
        <f t="array" ref="AN180">IF($C180,IFERROR(_xlfn.IFS(IF($C180,RANK(AC179,$V179:$AE179),0)=1,50%,OR(IF($C180,RANK(AC179,$V179:$AE179),0)=2,IF($C180,RANK(AC179,$V179:$AE179),0)=3),25%),0),AN179)</f>
        <v>0.25</v>
      </c>
      <c r="AO180" s="33" cm="1">
        <f t="array" ref="AO180">IF($C180,IFERROR(_xlfn.IFS(IF($C180,RANK(AD179,$V179:$AE179),0)=1,50%,OR(IF($C180,RANK(AD179,$V179:$AE179),0)=2,IF($C180,RANK(AD179,$V179:$AE179),0)=3),25%),0),AO179)</f>
        <v>0</v>
      </c>
      <c r="AP180" s="33" cm="1">
        <f t="array" ref="AP180">IF($C180,IFERROR(_xlfn.IFS(IF($C180,RANK(AE179,$V179:$AE179),0)=1,50%,OR(IF($C180,RANK(AE179,$V179:$AE179),0)=2,IF($C180,RANK(AE179,$V179:$AE179),0)=3),25%),0),AP179)</f>
        <v>0</v>
      </c>
      <c r="AR180" s="33">
        <f t="shared" si="124"/>
        <v>0.25</v>
      </c>
      <c r="AS180" s="33">
        <f t="shared" si="115"/>
        <v>0</v>
      </c>
      <c r="AT180" s="33">
        <f t="shared" si="116"/>
        <v>0.5</v>
      </c>
      <c r="AU180" s="33">
        <f t="shared" si="117"/>
        <v>0</v>
      </c>
      <c r="AV180" s="33">
        <f t="shared" si="118"/>
        <v>0</v>
      </c>
      <c r="AW180" s="33">
        <f t="shared" si="119"/>
        <v>0</v>
      </c>
      <c r="AX180" s="33">
        <f t="shared" si="120"/>
        <v>0</v>
      </c>
      <c r="AY180" s="33">
        <f t="shared" si="121"/>
        <v>0.25</v>
      </c>
      <c r="AZ180" s="33">
        <f t="shared" si="122"/>
        <v>0</v>
      </c>
      <c r="BA180" s="33">
        <f t="shared" si="123"/>
        <v>0</v>
      </c>
      <c r="BC180" s="35">
        <f t="shared" si="110"/>
        <v>-3.3228401538999419E-3</v>
      </c>
      <c r="BD180" s="35">
        <f t="shared" si="100"/>
        <v>-1.2106811495813496E-2</v>
      </c>
      <c r="BE180" s="35">
        <f t="shared" si="101"/>
        <v>6.3639891346527477E-3</v>
      </c>
      <c r="BF180" s="35">
        <f t="shared" si="102"/>
        <v>1.1763552592882753E-3</v>
      </c>
      <c r="BG180" s="35">
        <f t="shared" si="103"/>
        <v>-4.5777734489139688E-3</v>
      </c>
      <c r="BH180" s="35">
        <f t="shared" si="104"/>
        <v>3.5912882298425597E-3</v>
      </c>
      <c r="BI180" s="35">
        <f t="shared" si="105"/>
        <v>-2.1646228167967241E-2</v>
      </c>
      <c r="BJ180" s="35">
        <f t="shared" si="106"/>
        <v>0</v>
      </c>
      <c r="BK180" s="35">
        <f t="shared" si="107"/>
        <v>8.8515921370273531E-3</v>
      </c>
      <c r="BL180" s="35">
        <f t="shared" si="108"/>
        <v>3.2716606498195411E-3</v>
      </c>
      <c r="BM180" s="36"/>
      <c r="BN180" s="33"/>
      <c r="BO180" s="37"/>
    </row>
    <row r="181" spans="1:67" x14ac:dyDescent="0.25">
      <c r="A181" s="2">
        <f t="shared" si="99"/>
        <v>44077</v>
      </c>
      <c r="B181" s="2" t="b">
        <f t="shared" si="97"/>
        <v>0</v>
      </c>
      <c r="C181" s="2" t="b">
        <f t="shared" si="98"/>
        <v>0</v>
      </c>
      <c r="D181">
        <f>VLOOKUP($A181,index_level_solactive!$A:$B,2,0)</f>
        <v>96.93</v>
      </c>
      <c r="E181" s="31">
        <f t="shared" si="111"/>
        <v>-4.0073982737359737E-3</v>
      </c>
      <c r="F181" s="56">
        <f t="shared" si="112"/>
        <v>-1.3399520442769486E-5</v>
      </c>
      <c r="G181" s="32">
        <f t="shared" si="113"/>
        <v>0.24236914275867605</v>
      </c>
      <c r="H181" s="33">
        <f t="shared" si="114"/>
        <v>96.687630857241331</v>
      </c>
      <c r="I181" s="31">
        <f t="shared" si="109"/>
        <v>-3.9939987532930932E-3</v>
      </c>
      <c r="K181">
        <f>IFERROR(INDEX(data_sources!$A:$K,MATCH($A181,data_sources!$A:$A,0),MATCH(K$2,data_sources!$A$1:$K$1,0)),K180)</f>
        <v>113.42</v>
      </c>
      <c r="L181">
        <f>IFERROR(INDEX(data_sources!$A:$K,MATCH($A181,data_sources!$A:$A,0),MATCH(L$2,data_sources!$A$1:$K$1,0)),L180)</f>
        <v>88.03</v>
      </c>
      <c r="M181">
        <f>IFERROR(INDEX(data_sources!$A:$K,MATCH($A181,data_sources!$A:$A,0),MATCH(M$2,data_sources!$A$1:$K$1,0)),M180)</f>
        <v>128.9</v>
      </c>
      <c r="N181">
        <f>IFERROR(INDEX(data_sources!$A:$K,MATCH($A181,data_sources!$A:$A,0),MATCH(N$2,data_sources!$A$1:$K$1,0)),N180)</f>
        <v>101.53</v>
      </c>
      <c r="O181">
        <f>IFERROR(INDEX(data_sources!$A:$K,MATCH($A181,data_sources!$A:$A,0),MATCH(O$2,data_sources!$A$1:$K$1,0)),O180)</f>
        <v>102.54</v>
      </c>
      <c r="P181">
        <f>IFERROR(INDEX(data_sources!$A:$K,MATCH($A181,data_sources!$A:$A,0),MATCH(P$2,data_sources!$A$1:$K$1,0)),P180)</f>
        <v>85.6</v>
      </c>
      <c r="Q181">
        <f>IFERROR(INDEX(data_sources!$A:$K,MATCH($A181,data_sources!$A:$A,0),MATCH(Q$2,data_sources!$A$1:$K$1,0)),Q180)</f>
        <v>104.2</v>
      </c>
      <c r="R181">
        <f>IFERROR(INDEX(data_sources!$A:$K,MATCH($A181,data_sources!$A:$A,0),MATCH(R$2,data_sources!$A$1:$K$1,0)),R180)</f>
        <v>110.73</v>
      </c>
      <c r="S181">
        <f>IFERROR(INDEX(data_sources!$A:$K,MATCH($A181,data_sources!$A:$A,0),MATCH(S$2,data_sources!$A$1:$K$1,0)),S180)</f>
        <v>86.59</v>
      </c>
      <c r="T181">
        <f>IFERROR(INDEX(data_sources!$A:$K,MATCH($A181,data_sources!$A:$A,0),MATCH(T$2,data_sources!$A$1:$K$1,0)),T180)</f>
        <v>89.33</v>
      </c>
      <c r="V181" s="34">
        <f t="shared" si="87"/>
        <v>113420</v>
      </c>
      <c r="W181" s="34">
        <f t="shared" si="88"/>
        <v>88030</v>
      </c>
      <c r="X181" s="34">
        <f t="shared" si="89"/>
        <v>128900</v>
      </c>
      <c r="Y181" s="34">
        <f t="shared" si="90"/>
        <v>101530</v>
      </c>
      <c r="Z181" s="34">
        <f t="shared" si="91"/>
        <v>102540</v>
      </c>
      <c r="AA181" s="34">
        <f t="shared" si="92"/>
        <v>85600</v>
      </c>
      <c r="AB181" s="34">
        <f t="shared" si="93"/>
        <v>104200</v>
      </c>
      <c r="AC181" s="34">
        <f t="shared" si="94"/>
        <v>110730</v>
      </c>
      <c r="AD181" s="34">
        <f t="shared" si="95"/>
        <v>86590</v>
      </c>
      <c r="AE181" s="34">
        <f t="shared" si="96"/>
        <v>89330</v>
      </c>
      <c r="AG181" s="33" cm="1">
        <f t="array" ref="AG181">IF($C181,IFERROR(_xlfn.IFS(IF($C181,RANK(V180,$V180:$AE180),0)=1,50%,OR(IF($C181,RANK(V180,$V180:$AE180),0)=2,IF($C181,RANK(V180,$V180:$AE180),0)=3),25%),0),AG180)</f>
        <v>0.25</v>
      </c>
      <c r="AH181" s="33" cm="1">
        <f t="array" ref="AH181">IF($C181,IFERROR(_xlfn.IFS(IF($C181,RANK(W180,$V180:$AE180),0)=1,50%,OR(IF($C181,RANK(W180,$V180:$AE180),0)=2,IF($C181,RANK(W180,$V180:$AE180),0)=3),25%),0),AH180)</f>
        <v>0</v>
      </c>
      <c r="AI181" s="33" cm="1">
        <f t="array" ref="AI181">IF($C181,IFERROR(_xlfn.IFS(IF($C181,RANK(X180,$V180:$AE180),0)=1,50%,OR(IF($C181,RANK(X180,$V180:$AE180),0)=2,IF($C181,RANK(X180,$V180:$AE180),0)=3),25%),0),AI180)</f>
        <v>0.5</v>
      </c>
      <c r="AJ181" s="33" cm="1">
        <f t="array" ref="AJ181">IF($C181,IFERROR(_xlfn.IFS(IF($C181,RANK(Y180,$V180:$AE180),0)=1,50%,OR(IF($C181,RANK(Y180,$V180:$AE180),0)=2,IF($C181,RANK(Y180,$V180:$AE180),0)=3),25%),0),AJ180)</f>
        <v>0</v>
      </c>
      <c r="AK181" s="33" cm="1">
        <f t="array" ref="AK181">IF($C181,IFERROR(_xlfn.IFS(IF($C181,RANK(Z180,$V180:$AE180),0)=1,50%,OR(IF($C181,RANK(Z180,$V180:$AE180),0)=2,IF($C181,RANK(Z180,$V180:$AE180),0)=3),25%),0),AK180)</f>
        <v>0</v>
      </c>
      <c r="AL181" s="33" cm="1">
        <f t="array" ref="AL181">IF($C181,IFERROR(_xlfn.IFS(IF($C181,RANK(AA180,$V180:$AE180),0)=1,50%,OR(IF($C181,RANK(AA180,$V180:$AE180),0)=2,IF($C181,RANK(AA180,$V180:$AE180),0)=3),25%),0),AL180)</f>
        <v>0</v>
      </c>
      <c r="AM181" s="33" cm="1">
        <f t="array" ref="AM181">IF($C181,IFERROR(_xlfn.IFS(IF($C181,RANK(AB180,$V180:$AE180),0)=1,50%,OR(IF($C181,RANK(AB180,$V180:$AE180),0)=2,IF($C181,RANK(AB180,$V180:$AE180),0)=3),25%),0),AM180)</f>
        <v>0</v>
      </c>
      <c r="AN181" s="33" cm="1">
        <f t="array" ref="AN181">IF($C181,IFERROR(_xlfn.IFS(IF($C181,RANK(AC180,$V180:$AE180),0)=1,50%,OR(IF($C181,RANK(AC180,$V180:$AE180),0)=2,IF($C181,RANK(AC180,$V180:$AE180),0)=3),25%),0),AN180)</f>
        <v>0.25</v>
      </c>
      <c r="AO181" s="33" cm="1">
        <f t="array" ref="AO181">IF($C181,IFERROR(_xlfn.IFS(IF($C181,RANK(AD180,$V180:$AE180),0)=1,50%,OR(IF($C181,RANK(AD180,$V180:$AE180),0)=2,IF($C181,RANK(AD180,$V180:$AE180),0)=3),25%),0),AO180)</f>
        <v>0</v>
      </c>
      <c r="AP181" s="33" cm="1">
        <f t="array" ref="AP181">IF($C181,IFERROR(_xlfn.IFS(IF($C181,RANK(AE180,$V180:$AE180),0)=1,50%,OR(IF($C181,RANK(AE180,$V180:$AE180),0)=2,IF($C181,RANK(AE180,$V180:$AE180),0)=3),25%),0),AP180)</f>
        <v>0</v>
      </c>
      <c r="AR181" s="33">
        <f t="shared" si="124"/>
        <v>0.25</v>
      </c>
      <c r="AS181" s="33">
        <f t="shared" si="115"/>
        <v>0</v>
      </c>
      <c r="AT181" s="33">
        <f t="shared" si="116"/>
        <v>0.5</v>
      </c>
      <c r="AU181" s="33">
        <f t="shared" si="117"/>
        <v>0</v>
      </c>
      <c r="AV181" s="33">
        <f t="shared" si="118"/>
        <v>0</v>
      </c>
      <c r="AW181" s="33">
        <f t="shared" si="119"/>
        <v>0</v>
      </c>
      <c r="AX181" s="33">
        <f t="shared" si="120"/>
        <v>0</v>
      </c>
      <c r="AY181" s="33">
        <f t="shared" si="121"/>
        <v>0.25</v>
      </c>
      <c r="AZ181" s="33">
        <f t="shared" si="122"/>
        <v>0</v>
      </c>
      <c r="BA181" s="33">
        <f t="shared" si="123"/>
        <v>0</v>
      </c>
      <c r="BC181" s="35">
        <f t="shared" si="110"/>
        <v>-4.9131426566064729E-3</v>
      </c>
      <c r="BD181" s="35">
        <f t="shared" si="100"/>
        <v>8.2464780666591242E-3</v>
      </c>
      <c r="BE181" s="35">
        <f t="shared" si="101"/>
        <v>-5.9381506902135284E-3</v>
      </c>
      <c r="BF181" s="35">
        <f t="shared" si="102"/>
        <v>-5.8748653676685691E-3</v>
      </c>
      <c r="BG181" s="35">
        <f t="shared" si="103"/>
        <v>3.3268101761252389E-3</v>
      </c>
      <c r="BH181" s="35">
        <f t="shared" si="104"/>
        <v>-1.1889645619300504E-2</v>
      </c>
      <c r="BI181" s="35">
        <f t="shared" si="105"/>
        <v>-1.0540309562244832E-2</v>
      </c>
      <c r="BJ181" s="35">
        <f t="shared" si="106"/>
        <v>8.1344902386115692E-4</v>
      </c>
      <c r="BK181" s="35">
        <f t="shared" si="107"/>
        <v>-1.3331814038286205E-2</v>
      </c>
      <c r="BL181" s="35">
        <f t="shared" si="108"/>
        <v>4.4979197121330916E-3</v>
      </c>
      <c r="BM181" s="36"/>
      <c r="BN181" s="33"/>
      <c r="BO181" s="37"/>
    </row>
    <row r="182" spans="1:67" x14ac:dyDescent="0.25">
      <c r="A182" s="2">
        <f t="shared" si="99"/>
        <v>44078</v>
      </c>
      <c r="B182" s="2" t="b">
        <f t="shared" si="97"/>
        <v>0</v>
      </c>
      <c r="C182" s="2" t="b">
        <f t="shared" si="98"/>
        <v>0</v>
      </c>
      <c r="D182">
        <f>VLOOKUP($A182,index_level_solactive!$A:$B,2,0)</f>
        <v>97.07</v>
      </c>
      <c r="E182" s="31">
        <f t="shared" si="111"/>
        <v>1.4443412772102704E-3</v>
      </c>
      <c r="F182" s="56">
        <f t="shared" si="112"/>
        <v>4.9095985040326084E-5</v>
      </c>
      <c r="G182" s="32">
        <f t="shared" si="113"/>
        <v>0.2474661809940244</v>
      </c>
      <c r="H182" s="33">
        <f t="shared" si="114"/>
        <v>96.822533819005969</v>
      </c>
      <c r="I182" s="31">
        <f t="shared" si="109"/>
        <v>1.3952452921698888E-3</v>
      </c>
      <c r="K182">
        <f>IFERROR(INDEX(data_sources!$A:$K,MATCH($A182,data_sources!$A:$A,0),MATCH(K$2,data_sources!$A$1:$K$1,0)),K181)</f>
        <v>113.31</v>
      </c>
      <c r="L182">
        <f>IFERROR(INDEX(data_sources!$A:$K,MATCH($A182,data_sources!$A:$A,0),MATCH(L$2,data_sources!$A$1:$K$1,0)),L181)</f>
        <v>89.79</v>
      </c>
      <c r="M182">
        <f>IFERROR(INDEX(data_sources!$A:$K,MATCH($A182,data_sources!$A:$A,0),MATCH(M$2,data_sources!$A$1:$K$1,0)),M181)</f>
        <v>128.81</v>
      </c>
      <c r="N182">
        <f>IFERROR(INDEX(data_sources!$A:$K,MATCH($A182,data_sources!$A:$A,0),MATCH(N$2,data_sources!$A$1:$K$1,0)),N181)</f>
        <v>101.99</v>
      </c>
      <c r="O182">
        <f>IFERROR(INDEX(data_sources!$A:$K,MATCH($A182,data_sources!$A:$A,0),MATCH(O$2,data_sources!$A$1:$K$1,0)),O181)</f>
        <v>102.16</v>
      </c>
      <c r="P182">
        <f>IFERROR(INDEX(data_sources!$A:$K,MATCH($A182,data_sources!$A:$A,0),MATCH(P$2,data_sources!$A$1:$K$1,0)),P181)</f>
        <v>85.95</v>
      </c>
      <c r="Q182">
        <f>IFERROR(INDEX(data_sources!$A:$K,MATCH($A182,data_sources!$A:$A,0),MATCH(Q$2,data_sources!$A$1:$K$1,0)),Q181)</f>
        <v>103.92</v>
      </c>
      <c r="R182">
        <f>IFERROR(INDEX(data_sources!$A:$K,MATCH($A182,data_sources!$A:$A,0),MATCH(R$2,data_sources!$A$1:$K$1,0)),R181)</f>
        <v>111.61</v>
      </c>
      <c r="S182">
        <f>IFERROR(INDEX(data_sources!$A:$K,MATCH($A182,data_sources!$A:$A,0),MATCH(S$2,data_sources!$A$1:$K$1,0)),S181)</f>
        <v>87.43</v>
      </c>
      <c r="T182">
        <f>IFERROR(INDEX(data_sources!$A:$K,MATCH($A182,data_sources!$A:$A,0),MATCH(T$2,data_sources!$A$1:$K$1,0)),T181)</f>
        <v>90.89</v>
      </c>
      <c r="V182" s="34">
        <f t="shared" si="87"/>
        <v>113310</v>
      </c>
      <c r="W182" s="34">
        <f t="shared" si="88"/>
        <v>89790</v>
      </c>
      <c r="X182" s="34">
        <f t="shared" si="89"/>
        <v>128810</v>
      </c>
      <c r="Y182" s="34">
        <f t="shared" si="90"/>
        <v>101990</v>
      </c>
      <c r="Z182" s="34">
        <f t="shared" si="91"/>
        <v>102160</v>
      </c>
      <c r="AA182" s="34">
        <f t="shared" si="92"/>
        <v>85950</v>
      </c>
      <c r="AB182" s="34">
        <f t="shared" si="93"/>
        <v>103920</v>
      </c>
      <c r="AC182" s="34">
        <f t="shared" si="94"/>
        <v>111610</v>
      </c>
      <c r="AD182" s="34">
        <f t="shared" si="95"/>
        <v>87430</v>
      </c>
      <c r="AE182" s="34">
        <f t="shared" si="96"/>
        <v>90890</v>
      </c>
      <c r="AG182" s="33" cm="1">
        <f t="array" ref="AG182">IF($C182,IFERROR(_xlfn.IFS(IF($C182,RANK(V181,$V181:$AE181),0)=1,50%,OR(IF($C182,RANK(V181,$V181:$AE181),0)=2,IF($C182,RANK(V181,$V181:$AE181),0)=3),25%),0),AG181)</f>
        <v>0.25</v>
      </c>
      <c r="AH182" s="33" cm="1">
        <f t="array" ref="AH182">IF($C182,IFERROR(_xlfn.IFS(IF($C182,RANK(W181,$V181:$AE181),0)=1,50%,OR(IF($C182,RANK(W181,$V181:$AE181),0)=2,IF($C182,RANK(W181,$V181:$AE181),0)=3),25%),0),AH181)</f>
        <v>0</v>
      </c>
      <c r="AI182" s="33" cm="1">
        <f t="array" ref="AI182">IF($C182,IFERROR(_xlfn.IFS(IF($C182,RANK(X181,$V181:$AE181),0)=1,50%,OR(IF($C182,RANK(X181,$V181:$AE181),0)=2,IF($C182,RANK(X181,$V181:$AE181),0)=3),25%),0),AI181)</f>
        <v>0.5</v>
      </c>
      <c r="AJ182" s="33" cm="1">
        <f t="array" ref="AJ182">IF($C182,IFERROR(_xlfn.IFS(IF($C182,RANK(Y181,$V181:$AE181),0)=1,50%,OR(IF($C182,RANK(Y181,$V181:$AE181),0)=2,IF($C182,RANK(Y181,$V181:$AE181),0)=3),25%),0),AJ181)</f>
        <v>0</v>
      </c>
      <c r="AK182" s="33" cm="1">
        <f t="array" ref="AK182">IF($C182,IFERROR(_xlfn.IFS(IF($C182,RANK(Z181,$V181:$AE181),0)=1,50%,OR(IF($C182,RANK(Z181,$V181:$AE181),0)=2,IF($C182,RANK(Z181,$V181:$AE181),0)=3),25%),0),AK181)</f>
        <v>0</v>
      </c>
      <c r="AL182" s="33" cm="1">
        <f t="array" ref="AL182">IF($C182,IFERROR(_xlfn.IFS(IF($C182,RANK(AA181,$V181:$AE181),0)=1,50%,OR(IF($C182,RANK(AA181,$V181:$AE181),0)=2,IF($C182,RANK(AA181,$V181:$AE181),0)=3),25%),0),AL181)</f>
        <v>0</v>
      </c>
      <c r="AM182" s="33" cm="1">
        <f t="array" ref="AM182">IF($C182,IFERROR(_xlfn.IFS(IF($C182,RANK(AB181,$V181:$AE181),0)=1,50%,OR(IF($C182,RANK(AB181,$V181:$AE181),0)=2,IF($C182,RANK(AB181,$V181:$AE181),0)=3),25%),0),AM181)</f>
        <v>0</v>
      </c>
      <c r="AN182" s="33" cm="1">
        <f t="array" ref="AN182">IF($C182,IFERROR(_xlfn.IFS(IF($C182,RANK(AC181,$V181:$AE181),0)=1,50%,OR(IF($C182,RANK(AC181,$V181:$AE181),0)=2,IF($C182,RANK(AC181,$V181:$AE181),0)=3),25%),0),AN181)</f>
        <v>0.25</v>
      </c>
      <c r="AO182" s="33" cm="1">
        <f t="array" ref="AO182">IF($C182,IFERROR(_xlfn.IFS(IF($C182,RANK(AD181,$V181:$AE181),0)=1,50%,OR(IF($C182,RANK(AD181,$V181:$AE181),0)=2,IF($C182,RANK(AD181,$V181:$AE181),0)=3),25%),0),AO181)</f>
        <v>0</v>
      </c>
      <c r="AP182" s="33" cm="1">
        <f t="array" ref="AP182">IF($C182,IFERROR(_xlfn.IFS(IF($C182,RANK(AE181,$V181:$AE181),0)=1,50%,OR(IF($C182,RANK(AE181,$V181:$AE181),0)=2,IF($C182,RANK(AE181,$V181:$AE181),0)=3),25%),0),AP181)</f>
        <v>0</v>
      </c>
      <c r="AR182" s="33">
        <f t="shared" si="124"/>
        <v>0.25</v>
      </c>
      <c r="AS182" s="33">
        <f t="shared" si="115"/>
        <v>0</v>
      </c>
      <c r="AT182" s="33">
        <f t="shared" si="116"/>
        <v>0.5</v>
      </c>
      <c r="AU182" s="33">
        <f t="shared" si="117"/>
        <v>0</v>
      </c>
      <c r="AV182" s="33">
        <f t="shared" si="118"/>
        <v>0</v>
      </c>
      <c r="AW182" s="33">
        <f t="shared" si="119"/>
        <v>0</v>
      </c>
      <c r="AX182" s="33">
        <f t="shared" si="120"/>
        <v>0</v>
      </c>
      <c r="AY182" s="33">
        <f t="shared" si="121"/>
        <v>0.25</v>
      </c>
      <c r="AZ182" s="33">
        <f t="shared" si="122"/>
        <v>0</v>
      </c>
      <c r="BA182" s="33">
        <f t="shared" si="123"/>
        <v>0</v>
      </c>
      <c r="BC182" s="35">
        <f t="shared" si="110"/>
        <v>-9.6984658790333356E-4</v>
      </c>
      <c r="BD182" s="35">
        <f t="shared" si="100"/>
        <v>1.9993184141769982E-2</v>
      </c>
      <c r="BE182" s="35">
        <f t="shared" si="101"/>
        <v>-6.9821567106287397E-4</v>
      </c>
      <c r="BF182" s="35">
        <f t="shared" si="102"/>
        <v>4.530680587018443E-3</v>
      </c>
      <c r="BG182" s="35">
        <f t="shared" si="103"/>
        <v>-3.7058708796567918E-3</v>
      </c>
      <c r="BH182" s="35">
        <f t="shared" si="104"/>
        <v>4.0887850467290487E-3</v>
      </c>
      <c r="BI182" s="35">
        <f t="shared" si="105"/>
        <v>-2.6871401151631336E-3</v>
      </c>
      <c r="BJ182" s="35">
        <f t="shared" si="106"/>
        <v>7.9472590987086367E-3</v>
      </c>
      <c r="BK182" s="35">
        <f t="shared" si="107"/>
        <v>9.7008892481811326E-3</v>
      </c>
      <c r="BL182" s="35">
        <f t="shared" si="108"/>
        <v>1.7463338184260602E-2</v>
      </c>
      <c r="BM182" s="36"/>
      <c r="BN182" s="33"/>
      <c r="BO182" s="37"/>
    </row>
    <row r="183" spans="1:67" x14ac:dyDescent="0.25">
      <c r="A183" s="2">
        <f t="shared" si="99"/>
        <v>44081</v>
      </c>
      <c r="B183" s="2" t="b">
        <f t="shared" si="97"/>
        <v>0</v>
      </c>
      <c r="C183" s="2" t="b">
        <f t="shared" si="98"/>
        <v>0</v>
      </c>
      <c r="D183">
        <f>VLOOKUP($A183,index_level_solactive!$A:$B,2,0)</f>
        <v>96.85</v>
      </c>
      <c r="E183" s="31">
        <f t="shared" si="111"/>
        <v>-2.266405686617845E-3</v>
      </c>
      <c r="F183" s="56">
        <f t="shared" si="112"/>
        <v>6.2813627830227148E-6</v>
      </c>
      <c r="G183" s="32">
        <f t="shared" si="113"/>
        <v>0.24751349969466219</v>
      </c>
      <c r="H183" s="33">
        <f t="shared" si="114"/>
        <v>96.602486500305332</v>
      </c>
      <c r="I183" s="31">
        <f t="shared" si="109"/>
        <v>-2.2726870494009788E-3</v>
      </c>
      <c r="K183">
        <f>IFERROR(INDEX(data_sources!$A:$K,MATCH($A183,data_sources!$A:$A,0),MATCH(K$2,data_sources!$A$1:$K$1,0)),K182)</f>
        <v>114.29</v>
      </c>
      <c r="L183">
        <f>IFERROR(INDEX(data_sources!$A:$K,MATCH($A183,data_sources!$A:$A,0),MATCH(L$2,data_sources!$A$1:$K$1,0)),L182)</f>
        <v>91.61</v>
      </c>
      <c r="M183">
        <f>IFERROR(INDEX(data_sources!$A:$K,MATCH($A183,data_sources!$A:$A,0),MATCH(M$2,data_sources!$A$1:$K$1,0)),M182)</f>
        <v>126.9</v>
      </c>
      <c r="N183">
        <f>IFERROR(INDEX(data_sources!$A:$K,MATCH($A183,data_sources!$A:$A,0),MATCH(N$2,data_sources!$A$1:$K$1,0)),N182)</f>
        <v>101.07</v>
      </c>
      <c r="O183">
        <f>IFERROR(INDEX(data_sources!$A:$K,MATCH($A183,data_sources!$A:$A,0),MATCH(O$2,data_sources!$A$1:$K$1,0)),O182)</f>
        <v>103.53</v>
      </c>
      <c r="P183">
        <f>IFERROR(INDEX(data_sources!$A:$K,MATCH($A183,data_sources!$A:$A,0),MATCH(P$2,data_sources!$A$1:$K$1,0)),P182)</f>
        <v>86.7</v>
      </c>
      <c r="Q183">
        <f>IFERROR(INDEX(data_sources!$A:$K,MATCH($A183,data_sources!$A:$A,0),MATCH(Q$2,data_sources!$A$1:$K$1,0)),Q182)</f>
        <v>104.39</v>
      </c>
      <c r="R183">
        <f>IFERROR(INDEX(data_sources!$A:$K,MATCH($A183,data_sources!$A:$A,0),MATCH(R$2,data_sources!$A$1:$K$1,0)),R182)</f>
        <v>112.94</v>
      </c>
      <c r="S183">
        <f>IFERROR(INDEX(data_sources!$A:$K,MATCH($A183,data_sources!$A:$A,0),MATCH(S$2,data_sources!$A$1:$K$1,0)),S182)</f>
        <v>87.66</v>
      </c>
      <c r="T183">
        <f>IFERROR(INDEX(data_sources!$A:$K,MATCH($A183,data_sources!$A:$A,0),MATCH(T$2,data_sources!$A$1:$K$1,0)),T182)</f>
        <v>90.93</v>
      </c>
      <c r="V183" s="34">
        <f t="shared" si="87"/>
        <v>114290</v>
      </c>
      <c r="W183" s="34">
        <f t="shared" si="88"/>
        <v>91610</v>
      </c>
      <c r="X183" s="34">
        <f t="shared" si="89"/>
        <v>126900</v>
      </c>
      <c r="Y183" s="34">
        <f t="shared" si="90"/>
        <v>101070</v>
      </c>
      <c r="Z183" s="34">
        <f t="shared" si="91"/>
        <v>103530</v>
      </c>
      <c r="AA183" s="34">
        <f t="shared" si="92"/>
        <v>86700</v>
      </c>
      <c r="AB183" s="34">
        <f t="shared" si="93"/>
        <v>104390</v>
      </c>
      <c r="AC183" s="34">
        <f t="shared" si="94"/>
        <v>112940</v>
      </c>
      <c r="AD183" s="34">
        <f t="shared" si="95"/>
        <v>87660</v>
      </c>
      <c r="AE183" s="34">
        <f t="shared" si="96"/>
        <v>90930</v>
      </c>
      <c r="AG183" s="33" cm="1">
        <f t="array" ref="AG183">IF($C183,IFERROR(_xlfn.IFS(IF($C183,RANK(V182,$V182:$AE182),0)=1,50%,OR(IF($C183,RANK(V182,$V182:$AE182),0)=2,IF($C183,RANK(V182,$V182:$AE182),0)=3),25%),0),AG182)</f>
        <v>0.25</v>
      </c>
      <c r="AH183" s="33" cm="1">
        <f t="array" ref="AH183">IF($C183,IFERROR(_xlfn.IFS(IF($C183,RANK(W182,$V182:$AE182),0)=1,50%,OR(IF($C183,RANK(W182,$V182:$AE182),0)=2,IF($C183,RANK(W182,$V182:$AE182),0)=3),25%),0),AH182)</f>
        <v>0</v>
      </c>
      <c r="AI183" s="33" cm="1">
        <f t="array" ref="AI183">IF($C183,IFERROR(_xlfn.IFS(IF($C183,RANK(X182,$V182:$AE182),0)=1,50%,OR(IF($C183,RANK(X182,$V182:$AE182),0)=2,IF($C183,RANK(X182,$V182:$AE182),0)=3),25%),0),AI182)</f>
        <v>0.5</v>
      </c>
      <c r="AJ183" s="33" cm="1">
        <f t="array" ref="AJ183">IF($C183,IFERROR(_xlfn.IFS(IF($C183,RANK(Y182,$V182:$AE182),0)=1,50%,OR(IF($C183,RANK(Y182,$V182:$AE182),0)=2,IF($C183,RANK(Y182,$V182:$AE182),0)=3),25%),0),AJ182)</f>
        <v>0</v>
      </c>
      <c r="AK183" s="33" cm="1">
        <f t="array" ref="AK183">IF($C183,IFERROR(_xlfn.IFS(IF($C183,RANK(Z182,$V182:$AE182),0)=1,50%,OR(IF($C183,RANK(Z182,$V182:$AE182),0)=2,IF($C183,RANK(Z182,$V182:$AE182),0)=3),25%),0),AK182)</f>
        <v>0</v>
      </c>
      <c r="AL183" s="33" cm="1">
        <f t="array" ref="AL183">IF($C183,IFERROR(_xlfn.IFS(IF($C183,RANK(AA182,$V182:$AE182),0)=1,50%,OR(IF($C183,RANK(AA182,$V182:$AE182),0)=2,IF($C183,RANK(AA182,$V182:$AE182),0)=3),25%),0),AL182)</f>
        <v>0</v>
      </c>
      <c r="AM183" s="33" cm="1">
        <f t="array" ref="AM183">IF($C183,IFERROR(_xlfn.IFS(IF($C183,RANK(AB182,$V182:$AE182),0)=1,50%,OR(IF($C183,RANK(AB182,$V182:$AE182),0)=2,IF($C183,RANK(AB182,$V182:$AE182),0)=3),25%),0),AM182)</f>
        <v>0</v>
      </c>
      <c r="AN183" s="33" cm="1">
        <f t="array" ref="AN183">IF($C183,IFERROR(_xlfn.IFS(IF($C183,RANK(AC182,$V182:$AE182),0)=1,50%,OR(IF($C183,RANK(AC182,$V182:$AE182),0)=2,IF($C183,RANK(AC182,$V182:$AE182),0)=3),25%),0),AN182)</f>
        <v>0.25</v>
      </c>
      <c r="AO183" s="33" cm="1">
        <f t="array" ref="AO183">IF($C183,IFERROR(_xlfn.IFS(IF($C183,RANK(AD182,$V182:$AE182),0)=1,50%,OR(IF($C183,RANK(AD182,$V182:$AE182),0)=2,IF($C183,RANK(AD182,$V182:$AE182),0)=3),25%),0),AO182)</f>
        <v>0</v>
      </c>
      <c r="AP183" s="33" cm="1">
        <f t="array" ref="AP183">IF($C183,IFERROR(_xlfn.IFS(IF($C183,RANK(AE182,$V182:$AE182),0)=1,50%,OR(IF($C183,RANK(AE182,$V182:$AE182),0)=2,IF($C183,RANK(AE182,$V182:$AE182),0)=3),25%),0),AP182)</f>
        <v>0</v>
      </c>
      <c r="AR183" s="33">
        <f t="shared" si="124"/>
        <v>0.25</v>
      </c>
      <c r="AS183" s="33">
        <f t="shared" si="115"/>
        <v>0</v>
      </c>
      <c r="AT183" s="33">
        <f t="shared" si="116"/>
        <v>0.5</v>
      </c>
      <c r="AU183" s="33">
        <f t="shared" si="117"/>
        <v>0</v>
      </c>
      <c r="AV183" s="33">
        <f t="shared" si="118"/>
        <v>0</v>
      </c>
      <c r="AW183" s="33">
        <f t="shared" si="119"/>
        <v>0</v>
      </c>
      <c r="AX183" s="33">
        <f t="shared" si="120"/>
        <v>0</v>
      </c>
      <c r="AY183" s="33">
        <f t="shared" si="121"/>
        <v>0.25</v>
      </c>
      <c r="AZ183" s="33">
        <f t="shared" si="122"/>
        <v>0</v>
      </c>
      <c r="BA183" s="33">
        <f t="shared" si="123"/>
        <v>0</v>
      </c>
      <c r="BC183" s="35">
        <f t="shared" si="110"/>
        <v>8.6488394669490543E-3</v>
      </c>
      <c r="BD183" s="35">
        <f t="shared" si="100"/>
        <v>2.0269517763670697E-2</v>
      </c>
      <c r="BE183" s="35">
        <f t="shared" si="101"/>
        <v>-1.4828041301141237E-2</v>
      </c>
      <c r="BF183" s="35">
        <f t="shared" si="102"/>
        <v>-9.0204922051181358E-3</v>
      </c>
      <c r="BG183" s="35">
        <f t="shared" si="103"/>
        <v>1.3410336726703331E-2</v>
      </c>
      <c r="BH183" s="35">
        <f t="shared" si="104"/>
        <v>8.7260034904013128E-3</v>
      </c>
      <c r="BI183" s="35">
        <f t="shared" si="105"/>
        <v>4.522709776751288E-3</v>
      </c>
      <c r="BJ183" s="35">
        <f t="shared" si="106"/>
        <v>1.1916494937729505E-2</v>
      </c>
      <c r="BK183" s="35">
        <f t="shared" si="107"/>
        <v>2.6306759693468518E-3</v>
      </c>
      <c r="BL183" s="35">
        <f t="shared" si="108"/>
        <v>4.4009241940812238E-4</v>
      </c>
      <c r="BM183" s="36"/>
      <c r="BN183" s="33"/>
      <c r="BO183" s="37"/>
    </row>
    <row r="184" spans="1:67" x14ac:dyDescent="0.25">
      <c r="A184" s="2">
        <f t="shared" si="99"/>
        <v>44082</v>
      </c>
      <c r="B184" s="2" t="b">
        <f t="shared" si="97"/>
        <v>0</v>
      </c>
      <c r="C184" s="2" t="b">
        <f t="shared" si="98"/>
        <v>0</v>
      </c>
      <c r="D184">
        <f>VLOOKUP($A184,index_level_solactive!$A:$B,2,0)</f>
        <v>95.95</v>
      </c>
      <c r="E184" s="31">
        <f t="shared" si="111"/>
        <v>-9.2927207021166192E-3</v>
      </c>
      <c r="F184" s="56">
        <f t="shared" si="112"/>
        <v>-2.6450208987394142E-5</v>
      </c>
      <c r="G184" s="32">
        <f t="shared" si="113"/>
        <v>0.24265826991536699</v>
      </c>
      <c r="H184" s="33">
        <f t="shared" si="114"/>
        <v>95.707341730084636</v>
      </c>
      <c r="I184" s="31">
        <f t="shared" si="109"/>
        <v>-9.2662704931291695E-3</v>
      </c>
      <c r="K184">
        <f>IFERROR(INDEX(data_sources!$A:$K,MATCH($A184,data_sources!$A:$A,0),MATCH(K$2,data_sources!$A$1:$K$1,0)),K183)</f>
        <v>112.44</v>
      </c>
      <c r="L184">
        <f>IFERROR(INDEX(data_sources!$A:$K,MATCH($A184,data_sources!$A:$A,0),MATCH(L$2,data_sources!$A$1:$K$1,0)),L183)</f>
        <v>92.58</v>
      </c>
      <c r="M184">
        <f>IFERROR(INDEX(data_sources!$A:$K,MATCH($A184,data_sources!$A:$A,0),MATCH(M$2,data_sources!$A$1:$K$1,0)),M183)</f>
        <v>125.8</v>
      </c>
      <c r="N184">
        <f>IFERROR(INDEX(data_sources!$A:$K,MATCH($A184,data_sources!$A:$A,0),MATCH(N$2,data_sources!$A$1:$K$1,0)),N183)</f>
        <v>102.09</v>
      </c>
      <c r="O184">
        <f>IFERROR(INDEX(data_sources!$A:$K,MATCH($A184,data_sources!$A:$A,0),MATCH(O$2,data_sources!$A$1:$K$1,0)),O183)</f>
        <v>103.54</v>
      </c>
      <c r="P184">
        <f>IFERROR(INDEX(data_sources!$A:$K,MATCH($A184,data_sources!$A:$A,0),MATCH(P$2,data_sources!$A$1:$K$1,0)),P183)</f>
        <v>85.55</v>
      </c>
      <c r="Q184">
        <f>IFERROR(INDEX(data_sources!$A:$K,MATCH($A184,data_sources!$A:$A,0),MATCH(Q$2,data_sources!$A$1:$K$1,0)),Q183)</f>
        <v>104.92</v>
      </c>
      <c r="R184">
        <f>IFERROR(INDEX(data_sources!$A:$K,MATCH($A184,data_sources!$A:$A,0),MATCH(R$2,data_sources!$A$1:$K$1,0)),R183)</f>
        <v>112.54</v>
      </c>
      <c r="S184">
        <f>IFERROR(INDEX(data_sources!$A:$K,MATCH($A184,data_sources!$A:$A,0),MATCH(S$2,data_sources!$A$1:$K$1,0)),S183)</f>
        <v>86.95</v>
      </c>
      <c r="T184">
        <f>IFERROR(INDEX(data_sources!$A:$K,MATCH($A184,data_sources!$A:$A,0),MATCH(T$2,data_sources!$A$1:$K$1,0)),T183)</f>
        <v>88.17</v>
      </c>
      <c r="V184" s="34">
        <f t="shared" si="87"/>
        <v>112440</v>
      </c>
      <c r="W184" s="34">
        <f t="shared" si="88"/>
        <v>92580</v>
      </c>
      <c r="X184" s="34">
        <f t="shared" si="89"/>
        <v>125800</v>
      </c>
      <c r="Y184" s="34">
        <f t="shared" si="90"/>
        <v>102090</v>
      </c>
      <c r="Z184" s="34">
        <f t="shared" si="91"/>
        <v>103540</v>
      </c>
      <c r="AA184" s="34">
        <f t="shared" si="92"/>
        <v>85550</v>
      </c>
      <c r="AB184" s="34">
        <f t="shared" si="93"/>
        <v>104920</v>
      </c>
      <c r="AC184" s="34">
        <f t="shared" si="94"/>
        <v>112540</v>
      </c>
      <c r="AD184" s="34">
        <f t="shared" si="95"/>
        <v>86950</v>
      </c>
      <c r="AE184" s="34">
        <f t="shared" si="96"/>
        <v>88170</v>
      </c>
      <c r="AG184" s="33" cm="1">
        <f t="array" ref="AG184">IF($C184,IFERROR(_xlfn.IFS(IF($C184,RANK(V183,$V183:$AE183),0)=1,50%,OR(IF($C184,RANK(V183,$V183:$AE183),0)=2,IF($C184,RANK(V183,$V183:$AE183),0)=3),25%),0),AG183)</f>
        <v>0.25</v>
      </c>
      <c r="AH184" s="33" cm="1">
        <f t="array" ref="AH184">IF($C184,IFERROR(_xlfn.IFS(IF($C184,RANK(W183,$V183:$AE183),0)=1,50%,OR(IF($C184,RANK(W183,$V183:$AE183),0)=2,IF($C184,RANK(W183,$V183:$AE183),0)=3),25%),0),AH183)</f>
        <v>0</v>
      </c>
      <c r="AI184" s="33" cm="1">
        <f t="array" ref="AI184">IF($C184,IFERROR(_xlfn.IFS(IF($C184,RANK(X183,$V183:$AE183),0)=1,50%,OR(IF($C184,RANK(X183,$V183:$AE183),0)=2,IF($C184,RANK(X183,$V183:$AE183),0)=3),25%),0),AI183)</f>
        <v>0.5</v>
      </c>
      <c r="AJ184" s="33" cm="1">
        <f t="array" ref="AJ184">IF($C184,IFERROR(_xlfn.IFS(IF($C184,RANK(Y183,$V183:$AE183),0)=1,50%,OR(IF($C184,RANK(Y183,$V183:$AE183),0)=2,IF($C184,RANK(Y183,$V183:$AE183),0)=3),25%),0),AJ183)</f>
        <v>0</v>
      </c>
      <c r="AK184" s="33" cm="1">
        <f t="array" ref="AK184">IF($C184,IFERROR(_xlfn.IFS(IF($C184,RANK(Z183,$V183:$AE183),0)=1,50%,OR(IF($C184,RANK(Z183,$V183:$AE183),0)=2,IF($C184,RANK(Z183,$V183:$AE183),0)=3),25%),0),AK183)</f>
        <v>0</v>
      </c>
      <c r="AL184" s="33" cm="1">
        <f t="array" ref="AL184">IF($C184,IFERROR(_xlfn.IFS(IF($C184,RANK(AA183,$V183:$AE183),0)=1,50%,OR(IF($C184,RANK(AA183,$V183:$AE183),0)=2,IF($C184,RANK(AA183,$V183:$AE183),0)=3),25%),0),AL183)</f>
        <v>0</v>
      </c>
      <c r="AM184" s="33" cm="1">
        <f t="array" ref="AM184">IF($C184,IFERROR(_xlfn.IFS(IF($C184,RANK(AB183,$V183:$AE183),0)=1,50%,OR(IF($C184,RANK(AB183,$V183:$AE183),0)=2,IF($C184,RANK(AB183,$V183:$AE183),0)=3),25%),0),AM183)</f>
        <v>0</v>
      </c>
      <c r="AN184" s="33" cm="1">
        <f t="array" ref="AN184">IF($C184,IFERROR(_xlfn.IFS(IF($C184,RANK(AC183,$V183:$AE183),0)=1,50%,OR(IF($C184,RANK(AC183,$V183:$AE183),0)=2,IF($C184,RANK(AC183,$V183:$AE183),0)=3),25%),0),AN183)</f>
        <v>0.25</v>
      </c>
      <c r="AO184" s="33" cm="1">
        <f t="array" ref="AO184">IF($C184,IFERROR(_xlfn.IFS(IF($C184,RANK(AD183,$V183:$AE183),0)=1,50%,OR(IF($C184,RANK(AD183,$V183:$AE183),0)=2,IF($C184,RANK(AD183,$V183:$AE183),0)=3),25%),0),AO183)</f>
        <v>0</v>
      </c>
      <c r="AP184" s="33" cm="1">
        <f t="array" ref="AP184">IF($C184,IFERROR(_xlfn.IFS(IF($C184,RANK(AE183,$V183:$AE183),0)=1,50%,OR(IF($C184,RANK(AE183,$V183:$AE183),0)=2,IF($C184,RANK(AE183,$V183:$AE183),0)=3),25%),0),AP183)</f>
        <v>0</v>
      </c>
      <c r="AR184" s="33">
        <f t="shared" si="124"/>
        <v>0.25</v>
      </c>
      <c r="AS184" s="33">
        <f t="shared" si="115"/>
        <v>0</v>
      </c>
      <c r="AT184" s="33">
        <f t="shared" si="116"/>
        <v>0.5</v>
      </c>
      <c r="AU184" s="33">
        <f t="shared" si="117"/>
        <v>0</v>
      </c>
      <c r="AV184" s="33">
        <f t="shared" si="118"/>
        <v>0</v>
      </c>
      <c r="AW184" s="33">
        <f t="shared" si="119"/>
        <v>0</v>
      </c>
      <c r="AX184" s="33">
        <f t="shared" si="120"/>
        <v>0</v>
      </c>
      <c r="AY184" s="33">
        <f t="shared" si="121"/>
        <v>0.25</v>
      </c>
      <c r="AZ184" s="33">
        <f t="shared" si="122"/>
        <v>0</v>
      </c>
      <c r="BA184" s="33">
        <f t="shared" si="123"/>
        <v>0</v>
      </c>
      <c r="BC184" s="35">
        <f t="shared" si="110"/>
        <v>-1.618689299151288E-2</v>
      </c>
      <c r="BD184" s="35">
        <f t="shared" si="100"/>
        <v>1.0588363715751559E-2</v>
      </c>
      <c r="BE184" s="35">
        <f t="shared" si="101"/>
        <v>-8.6682427107959148E-3</v>
      </c>
      <c r="BF184" s="35">
        <f t="shared" si="102"/>
        <v>1.0092015434847168E-2</v>
      </c>
      <c r="BG184" s="35">
        <f t="shared" si="103"/>
        <v>9.6590360282089449E-5</v>
      </c>
      <c r="BH184" s="35">
        <f t="shared" si="104"/>
        <v>-1.3264129181084217E-2</v>
      </c>
      <c r="BI184" s="35">
        <f t="shared" si="105"/>
        <v>5.0771146661556799E-3</v>
      </c>
      <c r="BJ184" s="35">
        <f t="shared" si="106"/>
        <v>-3.5417035594119683E-3</v>
      </c>
      <c r="BK184" s="35">
        <f t="shared" si="107"/>
        <v>-8.0994752452657748E-3</v>
      </c>
      <c r="BL184" s="35">
        <f t="shared" si="108"/>
        <v>-3.0353018805674759E-2</v>
      </c>
      <c r="BM184" s="36"/>
      <c r="BN184" s="33"/>
      <c r="BO184" s="37"/>
    </row>
    <row r="185" spans="1:67" x14ac:dyDescent="0.25">
      <c r="A185" s="2">
        <f t="shared" si="99"/>
        <v>44083</v>
      </c>
      <c r="B185" s="2" t="b">
        <f t="shared" si="97"/>
        <v>0</v>
      </c>
      <c r="C185" s="2" t="b">
        <f t="shared" si="98"/>
        <v>0</v>
      </c>
      <c r="D185">
        <f>VLOOKUP($A185,index_level_solactive!$A:$B,2,0)</f>
        <v>96.08</v>
      </c>
      <c r="E185" s="31">
        <f t="shared" si="111"/>
        <v>1.3548723293381748E-3</v>
      </c>
      <c r="F185" s="56">
        <f t="shared" si="112"/>
        <v>-1.3293133944491942E-4</v>
      </c>
      <c r="G185" s="32">
        <f t="shared" si="113"/>
        <v>0.23026453575987205</v>
      </c>
      <c r="H185" s="33">
        <f t="shared" si="114"/>
        <v>95.849735464240126</v>
      </c>
      <c r="I185" s="31">
        <f t="shared" si="109"/>
        <v>1.4878036687832052E-3</v>
      </c>
      <c r="K185">
        <f>IFERROR(INDEX(data_sources!$A:$K,MATCH($A185,data_sources!$A:$A,0),MATCH(K$2,data_sources!$A$1:$K$1,0)),K184)</f>
        <v>111.49</v>
      </c>
      <c r="L185">
        <f>IFERROR(INDEX(data_sources!$A:$K,MATCH($A185,data_sources!$A:$A,0),MATCH(L$2,data_sources!$A$1:$K$1,0)),L184)</f>
        <v>92.21</v>
      </c>
      <c r="M185">
        <f>IFERROR(INDEX(data_sources!$A:$K,MATCH($A185,data_sources!$A:$A,0),MATCH(M$2,data_sources!$A$1:$K$1,0)),M184)</f>
        <v>127.41</v>
      </c>
      <c r="N185">
        <f>IFERROR(INDEX(data_sources!$A:$K,MATCH($A185,data_sources!$A:$A,0),MATCH(N$2,data_sources!$A$1:$K$1,0)),N184)</f>
        <v>102.01</v>
      </c>
      <c r="O185">
        <f>IFERROR(INDEX(data_sources!$A:$K,MATCH($A185,data_sources!$A:$A,0),MATCH(O$2,data_sources!$A$1:$K$1,0)),O184)</f>
        <v>102.1</v>
      </c>
      <c r="P185">
        <f>IFERROR(INDEX(data_sources!$A:$K,MATCH($A185,data_sources!$A:$A,0),MATCH(P$2,data_sources!$A$1:$K$1,0)),P184)</f>
        <v>84.96</v>
      </c>
      <c r="Q185">
        <f>IFERROR(INDEX(data_sources!$A:$K,MATCH($A185,data_sources!$A:$A,0),MATCH(Q$2,data_sources!$A$1:$K$1,0)),Q184)</f>
        <v>104.73</v>
      </c>
      <c r="R185">
        <f>IFERROR(INDEX(data_sources!$A:$K,MATCH($A185,data_sources!$A:$A,0),MATCH(R$2,data_sources!$A$1:$K$1,0)),R184)</f>
        <v>111.28</v>
      </c>
      <c r="S185">
        <f>IFERROR(INDEX(data_sources!$A:$K,MATCH($A185,data_sources!$A:$A,0),MATCH(S$2,data_sources!$A$1:$K$1,0)),S184)</f>
        <v>87.67</v>
      </c>
      <c r="T185">
        <f>IFERROR(INDEX(data_sources!$A:$K,MATCH($A185,data_sources!$A:$A,0),MATCH(T$2,data_sources!$A$1:$K$1,0)),T184)</f>
        <v>88.74</v>
      </c>
      <c r="V185" s="34">
        <f t="shared" si="87"/>
        <v>111490</v>
      </c>
      <c r="W185" s="34">
        <f t="shared" si="88"/>
        <v>92210</v>
      </c>
      <c r="X185" s="34">
        <f t="shared" si="89"/>
        <v>127410</v>
      </c>
      <c r="Y185" s="34">
        <f t="shared" si="90"/>
        <v>102010</v>
      </c>
      <c r="Z185" s="34">
        <f t="shared" si="91"/>
        <v>102100</v>
      </c>
      <c r="AA185" s="34">
        <f t="shared" si="92"/>
        <v>84960</v>
      </c>
      <c r="AB185" s="34">
        <f t="shared" si="93"/>
        <v>104730</v>
      </c>
      <c r="AC185" s="34">
        <f t="shared" si="94"/>
        <v>111280</v>
      </c>
      <c r="AD185" s="34">
        <f t="shared" si="95"/>
        <v>87670</v>
      </c>
      <c r="AE185" s="34">
        <f t="shared" si="96"/>
        <v>88740</v>
      </c>
      <c r="AG185" s="33" cm="1">
        <f t="array" ref="AG185">IF($C185,IFERROR(_xlfn.IFS(IF($C185,RANK(V184,$V184:$AE184),0)=1,50%,OR(IF($C185,RANK(V184,$V184:$AE184),0)=2,IF($C185,RANK(V184,$V184:$AE184),0)=3),25%),0),AG184)</f>
        <v>0.25</v>
      </c>
      <c r="AH185" s="33" cm="1">
        <f t="array" ref="AH185">IF($C185,IFERROR(_xlfn.IFS(IF($C185,RANK(W184,$V184:$AE184),0)=1,50%,OR(IF($C185,RANK(W184,$V184:$AE184),0)=2,IF($C185,RANK(W184,$V184:$AE184),0)=3),25%),0),AH184)</f>
        <v>0</v>
      </c>
      <c r="AI185" s="33" cm="1">
        <f t="array" ref="AI185">IF($C185,IFERROR(_xlfn.IFS(IF($C185,RANK(X184,$V184:$AE184),0)=1,50%,OR(IF($C185,RANK(X184,$V184:$AE184),0)=2,IF($C185,RANK(X184,$V184:$AE184),0)=3),25%),0),AI184)</f>
        <v>0.5</v>
      </c>
      <c r="AJ185" s="33" cm="1">
        <f t="array" ref="AJ185">IF($C185,IFERROR(_xlfn.IFS(IF($C185,RANK(Y184,$V184:$AE184),0)=1,50%,OR(IF($C185,RANK(Y184,$V184:$AE184),0)=2,IF($C185,RANK(Y184,$V184:$AE184),0)=3),25%),0),AJ184)</f>
        <v>0</v>
      </c>
      <c r="AK185" s="33" cm="1">
        <f t="array" ref="AK185">IF($C185,IFERROR(_xlfn.IFS(IF($C185,RANK(Z184,$V184:$AE184),0)=1,50%,OR(IF($C185,RANK(Z184,$V184:$AE184),0)=2,IF($C185,RANK(Z184,$V184:$AE184),0)=3),25%),0),AK184)</f>
        <v>0</v>
      </c>
      <c r="AL185" s="33" cm="1">
        <f t="array" ref="AL185">IF($C185,IFERROR(_xlfn.IFS(IF($C185,RANK(AA184,$V184:$AE184),0)=1,50%,OR(IF($C185,RANK(AA184,$V184:$AE184),0)=2,IF($C185,RANK(AA184,$V184:$AE184),0)=3),25%),0),AL184)</f>
        <v>0</v>
      </c>
      <c r="AM185" s="33" cm="1">
        <f t="array" ref="AM185">IF($C185,IFERROR(_xlfn.IFS(IF($C185,RANK(AB184,$V184:$AE184),0)=1,50%,OR(IF($C185,RANK(AB184,$V184:$AE184),0)=2,IF($C185,RANK(AB184,$V184:$AE184),0)=3),25%),0),AM184)</f>
        <v>0</v>
      </c>
      <c r="AN185" s="33" cm="1">
        <f t="array" ref="AN185">IF($C185,IFERROR(_xlfn.IFS(IF($C185,RANK(AC184,$V184:$AE184),0)=1,50%,OR(IF($C185,RANK(AC184,$V184:$AE184),0)=2,IF($C185,RANK(AC184,$V184:$AE184),0)=3),25%),0),AN184)</f>
        <v>0.25</v>
      </c>
      <c r="AO185" s="33" cm="1">
        <f t="array" ref="AO185">IF($C185,IFERROR(_xlfn.IFS(IF($C185,RANK(AD184,$V184:$AE184),0)=1,50%,OR(IF($C185,RANK(AD184,$V184:$AE184),0)=2,IF($C185,RANK(AD184,$V184:$AE184),0)=3),25%),0),AO184)</f>
        <v>0</v>
      </c>
      <c r="AP185" s="33" cm="1">
        <f t="array" ref="AP185">IF($C185,IFERROR(_xlfn.IFS(IF($C185,RANK(AE184,$V184:$AE184),0)=1,50%,OR(IF($C185,RANK(AE184,$V184:$AE184),0)=2,IF($C185,RANK(AE184,$V184:$AE184),0)=3),25%),0),AP184)</f>
        <v>0</v>
      </c>
      <c r="AR185" s="33">
        <f t="shared" si="124"/>
        <v>0.25</v>
      </c>
      <c r="AS185" s="33">
        <f t="shared" si="115"/>
        <v>0</v>
      </c>
      <c r="AT185" s="33">
        <f t="shared" si="116"/>
        <v>0.5</v>
      </c>
      <c r="AU185" s="33">
        <f t="shared" si="117"/>
        <v>0</v>
      </c>
      <c r="AV185" s="33">
        <f t="shared" si="118"/>
        <v>0</v>
      </c>
      <c r="AW185" s="33">
        <f t="shared" si="119"/>
        <v>0</v>
      </c>
      <c r="AX185" s="33">
        <f t="shared" si="120"/>
        <v>0</v>
      </c>
      <c r="AY185" s="33">
        <f t="shared" si="121"/>
        <v>0.25</v>
      </c>
      <c r="AZ185" s="33">
        <f t="shared" si="122"/>
        <v>0</v>
      </c>
      <c r="BA185" s="33">
        <f t="shared" si="123"/>
        <v>0</v>
      </c>
      <c r="BC185" s="35">
        <f t="shared" si="110"/>
        <v>-8.4489505514052654E-3</v>
      </c>
      <c r="BD185" s="35">
        <f t="shared" si="100"/>
        <v>-3.9965435299200713E-3</v>
      </c>
      <c r="BE185" s="35">
        <f t="shared" si="101"/>
        <v>1.2798092209856948E-2</v>
      </c>
      <c r="BF185" s="35">
        <f t="shared" si="102"/>
        <v>-7.8362229405426476E-4</v>
      </c>
      <c r="BG185" s="35">
        <f t="shared" si="103"/>
        <v>-1.3907668533900019E-2</v>
      </c>
      <c r="BH185" s="35">
        <f t="shared" si="104"/>
        <v>-6.8965517241379448E-3</v>
      </c>
      <c r="BI185" s="35">
        <f t="shared" si="105"/>
        <v>-1.8109035455584621E-3</v>
      </c>
      <c r="BJ185" s="35">
        <f t="shared" si="106"/>
        <v>-1.119601919317581E-2</v>
      </c>
      <c r="BK185" s="35">
        <f t="shared" si="107"/>
        <v>8.2806210465784513E-3</v>
      </c>
      <c r="BL185" s="35">
        <f t="shared" si="108"/>
        <v>6.4647839401155149E-3</v>
      </c>
      <c r="BM185" s="36"/>
      <c r="BN185" s="33"/>
      <c r="BO185" s="37"/>
    </row>
    <row r="186" spans="1:67" x14ac:dyDescent="0.25">
      <c r="A186" s="2">
        <f t="shared" si="99"/>
        <v>44084</v>
      </c>
      <c r="B186" s="2" t="b">
        <f t="shared" si="97"/>
        <v>0</v>
      </c>
      <c r="C186" s="2" t="b">
        <f t="shared" si="98"/>
        <v>0</v>
      </c>
      <c r="D186">
        <f>VLOOKUP($A186,index_level_solactive!$A:$B,2,0)</f>
        <v>96.18</v>
      </c>
      <c r="E186" s="31">
        <f t="shared" si="111"/>
        <v>1.0407993338885646E-3</v>
      </c>
      <c r="F186" s="56">
        <f t="shared" si="112"/>
        <v>1.1369181321496669E-5</v>
      </c>
      <c r="G186" s="32">
        <f t="shared" si="113"/>
        <v>0.23159392795741951</v>
      </c>
      <c r="H186" s="33">
        <f t="shared" si="114"/>
        <v>95.948406072042587</v>
      </c>
      <c r="I186" s="31">
        <f t="shared" si="109"/>
        <v>1.0294301525671234E-3</v>
      </c>
      <c r="K186">
        <f>IFERROR(INDEX(data_sources!$A:$K,MATCH($A186,data_sources!$A:$A,0),MATCH(K$2,data_sources!$A$1:$K$1,0)),K185)</f>
        <v>111.77</v>
      </c>
      <c r="L186">
        <f>IFERROR(INDEX(data_sources!$A:$K,MATCH($A186,data_sources!$A:$A,0),MATCH(L$2,data_sources!$A$1:$K$1,0)),L185)</f>
        <v>93.45</v>
      </c>
      <c r="M186">
        <f>IFERROR(INDEX(data_sources!$A:$K,MATCH($A186,data_sources!$A:$A,0),MATCH(M$2,data_sources!$A$1:$K$1,0)),M185)</f>
        <v>127.02</v>
      </c>
      <c r="N186">
        <f>IFERROR(INDEX(data_sources!$A:$K,MATCH($A186,data_sources!$A:$A,0),MATCH(N$2,data_sources!$A$1:$K$1,0)),N185)</f>
        <v>102.48</v>
      </c>
      <c r="O186">
        <f>IFERROR(INDEX(data_sources!$A:$K,MATCH($A186,data_sources!$A:$A,0),MATCH(O$2,data_sources!$A$1:$K$1,0)),O185)</f>
        <v>102.79</v>
      </c>
      <c r="P186">
        <f>IFERROR(INDEX(data_sources!$A:$K,MATCH($A186,data_sources!$A:$A,0),MATCH(P$2,data_sources!$A$1:$K$1,0)),P185)</f>
        <v>84.64</v>
      </c>
      <c r="Q186">
        <f>IFERROR(INDEX(data_sources!$A:$K,MATCH($A186,data_sources!$A:$A,0),MATCH(Q$2,data_sources!$A$1:$K$1,0)),Q185)</f>
        <v>103.06</v>
      </c>
      <c r="R186">
        <f>IFERROR(INDEX(data_sources!$A:$K,MATCH($A186,data_sources!$A:$A,0),MATCH(R$2,data_sources!$A$1:$K$1,0)),R185)</f>
        <v>112.14</v>
      </c>
      <c r="S186">
        <f>IFERROR(INDEX(data_sources!$A:$K,MATCH($A186,data_sources!$A:$A,0),MATCH(S$2,data_sources!$A$1:$K$1,0)),S185)</f>
        <v>87</v>
      </c>
      <c r="T186">
        <f>IFERROR(INDEX(data_sources!$A:$K,MATCH($A186,data_sources!$A:$A,0),MATCH(T$2,data_sources!$A$1:$K$1,0)),T185)</f>
        <v>88.68</v>
      </c>
      <c r="V186" s="34">
        <f t="shared" si="87"/>
        <v>111770</v>
      </c>
      <c r="W186" s="34">
        <f t="shared" si="88"/>
        <v>93450</v>
      </c>
      <c r="X186" s="34">
        <f t="shared" si="89"/>
        <v>127020</v>
      </c>
      <c r="Y186" s="34">
        <f t="shared" si="90"/>
        <v>102480</v>
      </c>
      <c r="Z186" s="34">
        <f t="shared" si="91"/>
        <v>102790</v>
      </c>
      <c r="AA186" s="34">
        <f t="shared" si="92"/>
        <v>84640</v>
      </c>
      <c r="AB186" s="34">
        <f t="shared" si="93"/>
        <v>103060</v>
      </c>
      <c r="AC186" s="34">
        <f t="shared" si="94"/>
        <v>112140</v>
      </c>
      <c r="AD186" s="34">
        <f t="shared" si="95"/>
        <v>87000</v>
      </c>
      <c r="AE186" s="34">
        <f t="shared" si="96"/>
        <v>88680</v>
      </c>
      <c r="AG186" s="33" cm="1">
        <f t="array" ref="AG186">IF($C186,IFERROR(_xlfn.IFS(IF($C186,RANK(V185,$V185:$AE185),0)=1,50%,OR(IF($C186,RANK(V185,$V185:$AE185),0)=2,IF($C186,RANK(V185,$V185:$AE185),0)=3),25%),0),AG185)</f>
        <v>0.25</v>
      </c>
      <c r="AH186" s="33" cm="1">
        <f t="array" ref="AH186">IF($C186,IFERROR(_xlfn.IFS(IF($C186,RANK(W185,$V185:$AE185),0)=1,50%,OR(IF($C186,RANK(W185,$V185:$AE185),0)=2,IF($C186,RANK(W185,$V185:$AE185),0)=3),25%),0),AH185)</f>
        <v>0</v>
      </c>
      <c r="AI186" s="33" cm="1">
        <f t="array" ref="AI186">IF($C186,IFERROR(_xlfn.IFS(IF($C186,RANK(X185,$V185:$AE185),0)=1,50%,OR(IF($C186,RANK(X185,$V185:$AE185),0)=2,IF($C186,RANK(X185,$V185:$AE185),0)=3),25%),0),AI185)</f>
        <v>0.5</v>
      </c>
      <c r="AJ186" s="33" cm="1">
        <f t="array" ref="AJ186">IF($C186,IFERROR(_xlfn.IFS(IF($C186,RANK(Y185,$V185:$AE185),0)=1,50%,OR(IF($C186,RANK(Y185,$V185:$AE185),0)=2,IF($C186,RANK(Y185,$V185:$AE185),0)=3),25%),0),AJ185)</f>
        <v>0</v>
      </c>
      <c r="AK186" s="33" cm="1">
        <f t="array" ref="AK186">IF($C186,IFERROR(_xlfn.IFS(IF($C186,RANK(Z185,$V185:$AE185),0)=1,50%,OR(IF($C186,RANK(Z185,$V185:$AE185),0)=2,IF($C186,RANK(Z185,$V185:$AE185),0)=3),25%),0),AK185)</f>
        <v>0</v>
      </c>
      <c r="AL186" s="33" cm="1">
        <f t="array" ref="AL186">IF($C186,IFERROR(_xlfn.IFS(IF($C186,RANK(AA185,$V185:$AE185),0)=1,50%,OR(IF($C186,RANK(AA185,$V185:$AE185),0)=2,IF($C186,RANK(AA185,$V185:$AE185),0)=3),25%),0),AL185)</f>
        <v>0</v>
      </c>
      <c r="AM186" s="33" cm="1">
        <f t="array" ref="AM186">IF($C186,IFERROR(_xlfn.IFS(IF($C186,RANK(AB185,$V185:$AE185),0)=1,50%,OR(IF($C186,RANK(AB185,$V185:$AE185),0)=2,IF($C186,RANK(AB185,$V185:$AE185),0)=3),25%),0),AM185)</f>
        <v>0</v>
      </c>
      <c r="AN186" s="33" cm="1">
        <f t="array" ref="AN186">IF($C186,IFERROR(_xlfn.IFS(IF($C186,RANK(AC185,$V185:$AE185),0)=1,50%,OR(IF($C186,RANK(AC185,$V185:$AE185),0)=2,IF($C186,RANK(AC185,$V185:$AE185),0)=3),25%),0),AN185)</f>
        <v>0.25</v>
      </c>
      <c r="AO186" s="33" cm="1">
        <f t="array" ref="AO186">IF($C186,IFERROR(_xlfn.IFS(IF($C186,RANK(AD185,$V185:$AE185),0)=1,50%,OR(IF($C186,RANK(AD185,$V185:$AE185),0)=2,IF($C186,RANK(AD185,$V185:$AE185),0)=3),25%),0),AO185)</f>
        <v>0</v>
      </c>
      <c r="AP186" s="33" cm="1">
        <f t="array" ref="AP186">IF($C186,IFERROR(_xlfn.IFS(IF($C186,RANK(AE185,$V185:$AE185),0)=1,50%,OR(IF($C186,RANK(AE185,$V185:$AE185),0)=2,IF($C186,RANK(AE185,$V185:$AE185),0)=3),25%),0),AP185)</f>
        <v>0</v>
      </c>
      <c r="AR186" s="33">
        <f t="shared" si="124"/>
        <v>0.25</v>
      </c>
      <c r="AS186" s="33">
        <f t="shared" si="115"/>
        <v>0</v>
      </c>
      <c r="AT186" s="33">
        <f t="shared" si="116"/>
        <v>0.5</v>
      </c>
      <c r="AU186" s="33">
        <f t="shared" si="117"/>
        <v>0</v>
      </c>
      <c r="AV186" s="33">
        <f t="shared" si="118"/>
        <v>0</v>
      </c>
      <c r="AW186" s="33">
        <f t="shared" si="119"/>
        <v>0</v>
      </c>
      <c r="AX186" s="33">
        <f t="shared" si="120"/>
        <v>0</v>
      </c>
      <c r="AY186" s="33">
        <f t="shared" si="121"/>
        <v>0.25</v>
      </c>
      <c r="AZ186" s="33">
        <f t="shared" si="122"/>
        <v>0</v>
      </c>
      <c r="BA186" s="33">
        <f t="shared" si="123"/>
        <v>0</v>
      </c>
      <c r="BC186" s="35">
        <f t="shared" si="110"/>
        <v>2.5114360032290062E-3</v>
      </c>
      <c r="BD186" s="35">
        <f t="shared" si="100"/>
        <v>1.3447565339984813E-2</v>
      </c>
      <c r="BE186" s="35">
        <f t="shared" si="101"/>
        <v>-3.0609842241582363E-3</v>
      </c>
      <c r="BF186" s="35">
        <f t="shared" si="102"/>
        <v>4.6073914322124487E-3</v>
      </c>
      <c r="BG186" s="35">
        <f t="shared" si="103"/>
        <v>6.758080313418402E-3</v>
      </c>
      <c r="BH186" s="35">
        <f t="shared" si="104"/>
        <v>-3.7664783427494575E-3</v>
      </c>
      <c r="BI186" s="35">
        <f t="shared" si="105"/>
        <v>-1.5945765301250803E-2</v>
      </c>
      <c r="BJ186" s="35">
        <f t="shared" si="106"/>
        <v>7.7282530553559603E-3</v>
      </c>
      <c r="BK186" s="35">
        <f t="shared" si="107"/>
        <v>-7.6422949697729781E-3</v>
      </c>
      <c r="BL186" s="35">
        <f t="shared" si="108"/>
        <v>-6.7613252197418205E-4</v>
      </c>
      <c r="BM186" s="36"/>
      <c r="BN186" s="33"/>
      <c r="BO186" s="37"/>
    </row>
    <row r="187" spans="1:67" x14ac:dyDescent="0.25">
      <c r="A187" s="2">
        <f t="shared" si="99"/>
        <v>44085</v>
      </c>
      <c r="B187" s="2" t="b">
        <f t="shared" si="97"/>
        <v>0</v>
      </c>
      <c r="C187" s="2" t="b">
        <f t="shared" si="98"/>
        <v>0</v>
      </c>
      <c r="D187">
        <f>VLOOKUP($A187,index_level_solactive!$A:$B,2,0)</f>
        <v>96.43</v>
      </c>
      <c r="E187" s="31">
        <f t="shared" si="111"/>
        <v>2.5992929923059904E-3</v>
      </c>
      <c r="F187" s="56">
        <f t="shared" si="112"/>
        <v>1.3829943692478253E-4</v>
      </c>
      <c r="G187" s="32">
        <f t="shared" si="113"/>
        <v>0.24546551896501967</v>
      </c>
      <c r="H187" s="33">
        <f t="shared" si="114"/>
        <v>96.184534481034987</v>
      </c>
      <c r="I187" s="31">
        <f t="shared" si="109"/>
        <v>2.4609935553810969E-3</v>
      </c>
      <c r="K187">
        <f>IFERROR(INDEX(data_sources!$A:$K,MATCH($A187,data_sources!$A:$A,0),MATCH(K$2,data_sources!$A$1:$K$1,0)),K186)</f>
        <v>112.17</v>
      </c>
      <c r="L187">
        <f>IFERROR(INDEX(data_sources!$A:$K,MATCH($A187,data_sources!$A:$A,0),MATCH(L$2,data_sources!$A$1:$K$1,0)),L186)</f>
        <v>91.98</v>
      </c>
      <c r="M187">
        <f>IFERROR(INDEX(data_sources!$A:$K,MATCH($A187,data_sources!$A:$A,0),MATCH(M$2,data_sources!$A$1:$K$1,0)),M186)</f>
        <v>126.07</v>
      </c>
      <c r="N187">
        <f>IFERROR(INDEX(data_sources!$A:$K,MATCH($A187,data_sources!$A:$A,0),MATCH(N$2,data_sources!$A$1:$K$1,0)),N186)</f>
        <v>101.13</v>
      </c>
      <c r="O187">
        <f>IFERROR(INDEX(data_sources!$A:$K,MATCH($A187,data_sources!$A:$A,0),MATCH(O$2,data_sources!$A$1:$K$1,0)),O186)</f>
        <v>103.83</v>
      </c>
      <c r="P187">
        <f>IFERROR(INDEX(data_sources!$A:$K,MATCH($A187,data_sources!$A:$A,0),MATCH(P$2,data_sources!$A$1:$K$1,0)),P186)</f>
        <v>85.19</v>
      </c>
      <c r="Q187">
        <f>IFERROR(INDEX(data_sources!$A:$K,MATCH($A187,data_sources!$A:$A,0),MATCH(Q$2,data_sources!$A$1:$K$1,0)),Q186)</f>
        <v>101.85</v>
      </c>
      <c r="R187">
        <f>IFERROR(INDEX(data_sources!$A:$K,MATCH($A187,data_sources!$A:$A,0),MATCH(R$2,data_sources!$A$1:$K$1,0)),R186)</f>
        <v>114.52</v>
      </c>
      <c r="S187">
        <f>IFERROR(INDEX(data_sources!$A:$K,MATCH($A187,data_sources!$A:$A,0),MATCH(S$2,data_sources!$A$1:$K$1,0)),S186)</f>
        <v>87.79</v>
      </c>
      <c r="T187">
        <f>IFERROR(INDEX(data_sources!$A:$K,MATCH($A187,data_sources!$A:$A,0),MATCH(T$2,data_sources!$A$1:$K$1,0)),T186)</f>
        <v>88.61</v>
      </c>
      <c r="V187" s="34">
        <f t="shared" si="87"/>
        <v>112170</v>
      </c>
      <c r="W187" s="34">
        <f t="shared" si="88"/>
        <v>91980</v>
      </c>
      <c r="X187" s="34">
        <f t="shared" si="89"/>
        <v>126070</v>
      </c>
      <c r="Y187" s="34">
        <f t="shared" si="90"/>
        <v>101130</v>
      </c>
      <c r="Z187" s="34">
        <f t="shared" si="91"/>
        <v>103830</v>
      </c>
      <c r="AA187" s="34">
        <f t="shared" si="92"/>
        <v>85190</v>
      </c>
      <c r="AB187" s="34">
        <f t="shared" si="93"/>
        <v>101850</v>
      </c>
      <c r="AC187" s="34">
        <f t="shared" si="94"/>
        <v>114520</v>
      </c>
      <c r="AD187" s="34">
        <f t="shared" si="95"/>
        <v>87790</v>
      </c>
      <c r="AE187" s="34">
        <f t="shared" si="96"/>
        <v>88610</v>
      </c>
      <c r="AG187" s="33" cm="1">
        <f t="array" ref="AG187">IF($C187,IFERROR(_xlfn.IFS(IF($C187,RANK(V186,$V186:$AE186),0)=1,50%,OR(IF($C187,RANK(V186,$V186:$AE186),0)=2,IF($C187,RANK(V186,$V186:$AE186),0)=3),25%),0),AG186)</f>
        <v>0.25</v>
      </c>
      <c r="AH187" s="33" cm="1">
        <f t="array" ref="AH187">IF($C187,IFERROR(_xlfn.IFS(IF($C187,RANK(W186,$V186:$AE186),0)=1,50%,OR(IF($C187,RANK(W186,$V186:$AE186),0)=2,IF($C187,RANK(W186,$V186:$AE186),0)=3),25%),0),AH186)</f>
        <v>0</v>
      </c>
      <c r="AI187" s="33" cm="1">
        <f t="array" ref="AI187">IF($C187,IFERROR(_xlfn.IFS(IF($C187,RANK(X186,$V186:$AE186),0)=1,50%,OR(IF($C187,RANK(X186,$V186:$AE186),0)=2,IF($C187,RANK(X186,$V186:$AE186),0)=3),25%),0),AI186)</f>
        <v>0.5</v>
      </c>
      <c r="AJ187" s="33" cm="1">
        <f t="array" ref="AJ187">IF($C187,IFERROR(_xlfn.IFS(IF($C187,RANK(Y186,$V186:$AE186),0)=1,50%,OR(IF($C187,RANK(Y186,$V186:$AE186),0)=2,IF($C187,RANK(Y186,$V186:$AE186),0)=3),25%),0),AJ186)</f>
        <v>0</v>
      </c>
      <c r="AK187" s="33" cm="1">
        <f t="array" ref="AK187">IF($C187,IFERROR(_xlfn.IFS(IF($C187,RANK(Z186,$V186:$AE186),0)=1,50%,OR(IF($C187,RANK(Z186,$V186:$AE186),0)=2,IF($C187,RANK(Z186,$V186:$AE186),0)=3),25%),0),AK186)</f>
        <v>0</v>
      </c>
      <c r="AL187" s="33" cm="1">
        <f t="array" ref="AL187">IF($C187,IFERROR(_xlfn.IFS(IF($C187,RANK(AA186,$V186:$AE186),0)=1,50%,OR(IF($C187,RANK(AA186,$V186:$AE186),0)=2,IF($C187,RANK(AA186,$V186:$AE186),0)=3),25%),0),AL186)</f>
        <v>0</v>
      </c>
      <c r="AM187" s="33" cm="1">
        <f t="array" ref="AM187">IF($C187,IFERROR(_xlfn.IFS(IF($C187,RANK(AB186,$V186:$AE186),0)=1,50%,OR(IF($C187,RANK(AB186,$V186:$AE186),0)=2,IF($C187,RANK(AB186,$V186:$AE186),0)=3),25%),0),AM186)</f>
        <v>0</v>
      </c>
      <c r="AN187" s="33" cm="1">
        <f t="array" ref="AN187">IF($C187,IFERROR(_xlfn.IFS(IF($C187,RANK(AC186,$V186:$AE186),0)=1,50%,OR(IF($C187,RANK(AC186,$V186:$AE186),0)=2,IF($C187,RANK(AC186,$V186:$AE186),0)=3),25%),0),AN186)</f>
        <v>0.25</v>
      </c>
      <c r="AO187" s="33" cm="1">
        <f t="array" ref="AO187">IF($C187,IFERROR(_xlfn.IFS(IF($C187,RANK(AD186,$V186:$AE186),0)=1,50%,OR(IF($C187,RANK(AD186,$V186:$AE186),0)=2,IF($C187,RANK(AD186,$V186:$AE186),0)=3),25%),0),AO186)</f>
        <v>0</v>
      </c>
      <c r="AP187" s="33" cm="1">
        <f t="array" ref="AP187">IF($C187,IFERROR(_xlfn.IFS(IF($C187,RANK(AE186,$V186:$AE186),0)=1,50%,OR(IF($C187,RANK(AE186,$V186:$AE186),0)=2,IF($C187,RANK(AE186,$V186:$AE186),0)=3),25%),0),AP186)</f>
        <v>0</v>
      </c>
      <c r="AR187" s="33">
        <f t="shared" si="124"/>
        <v>0.25</v>
      </c>
      <c r="AS187" s="33">
        <f t="shared" si="115"/>
        <v>0</v>
      </c>
      <c r="AT187" s="33">
        <f t="shared" si="116"/>
        <v>0.5</v>
      </c>
      <c r="AU187" s="33">
        <f t="shared" si="117"/>
        <v>0</v>
      </c>
      <c r="AV187" s="33">
        <f t="shared" si="118"/>
        <v>0</v>
      </c>
      <c r="AW187" s="33">
        <f t="shared" si="119"/>
        <v>0</v>
      </c>
      <c r="AX187" s="33">
        <f t="shared" si="120"/>
        <v>0</v>
      </c>
      <c r="AY187" s="33">
        <f t="shared" si="121"/>
        <v>0.25</v>
      </c>
      <c r="AZ187" s="33">
        <f t="shared" si="122"/>
        <v>0</v>
      </c>
      <c r="BA187" s="33">
        <f t="shared" si="123"/>
        <v>0</v>
      </c>
      <c r="BC187" s="35">
        <f t="shared" si="110"/>
        <v>3.5787778473652665E-3</v>
      </c>
      <c r="BD187" s="35">
        <f t="shared" si="100"/>
        <v>-1.5730337078651679E-2</v>
      </c>
      <c r="BE187" s="35">
        <f t="shared" si="101"/>
        <v>-7.4791371437569198E-3</v>
      </c>
      <c r="BF187" s="35">
        <f t="shared" si="102"/>
        <v>-1.317330210772838E-2</v>
      </c>
      <c r="BG187" s="35">
        <f t="shared" si="103"/>
        <v>1.0117715731102095E-2</v>
      </c>
      <c r="BH187" s="35">
        <f t="shared" si="104"/>
        <v>6.4981096408316397E-3</v>
      </c>
      <c r="BI187" s="35">
        <f t="shared" si="105"/>
        <v>-1.1740733553269989E-2</v>
      </c>
      <c r="BJ187" s="35">
        <f t="shared" si="106"/>
        <v>2.1223470661672961E-2</v>
      </c>
      <c r="BK187" s="35">
        <f t="shared" si="107"/>
        <v>9.080459770115068E-3</v>
      </c>
      <c r="BL187" s="35">
        <f t="shared" si="108"/>
        <v>-7.8935498421295325E-4</v>
      </c>
      <c r="BM187" s="36"/>
      <c r="BN187" s="33"/>
      <c r="BO187" s="37"/>
    </row>
    <row r="188" spans="1:67" x14ac:dyDescent="0.25">
      <c r="A188" s="2">
        <f t="shared" si="99"/>
        <v>44088</v>
      </c>
      <c r="B188" s="2" t="b">
        <f t="shared" si="97"/>
        <v>0</v>
      </c>
      <c r="C188" s="2" t="b">
        <f t="shared" si="98"/>
        <v>0</v>
      </c>
      <c r="D188">
        <f>VLOOKUP($A188,index_level_solactive!$A:$B,2,0)</f>
        <v>96.47</v>
      </c>
      <c r="E188" s="31">
        <f t="shared" si="111"/>
        <v>4.1480866950105444E-4</v>
      </c>
      <c r="F188" s="56">
        <f t="shared" si="112"/>
        <v>1.6829000455431675E-4</v>
      </c>
      <c r="G188" s="32">
        <f t="shared" si="113"/>
        <v>0.26175423593622327</v>
      </c>
      <c r="H188" s="33">
        <f t="shared" si="114"/>
        <v>96.208245764063776</v>
      </c>
      <c r="I188" s="31">
        <f t="shared" si="109"/>
        <v>2.4651866494684871E-4</v>
      </c>
      <c r="K188">
        <f>IFERROR(INDEX(data_sources!$A:$K,MATCH($A188,data_sources!$A:$A,0),MATCH(K$2,data_sources!$A$1:$K$1,0)),K187)</f>
        <v>113.07</v>
      </c>
      <c r="L188">
        <f>IFERROR(INDEX(data_sources!$A:$K,MATCH($A188,data_sources!$A:$A,0),MATCH(L$2,data_sources!$A$1:$K$1,0)),L187)</f>
        <v>92.84</v>
      </c>
      <c r="M188">
        <f>IFERROR(INDEX(data_sources!$A:$K,MATCH($A188,data_sources!$A:$A,0),MATCH(M$2,data_sources!$A$1:$K$1,0)),M187)</f>
        <v>125.12</v>
      </c>
      <c r="N188">
        <f>IFERROR(INDEX(data_sources!$A:$K,MATCH($A188,data_sources!$A:$A,0),MATCH(N$2,data_sources!$A$1:$K$1,0)),N187)</f>
        <v>100.19</v>
      </c>
      <c r="O188">
        <f>IFERROR(INDEX(data_sources!$A:$K,MATCH($A188,data_sources!$A:$A,0),MATCH(O$2,data_sources!$A$1:$K$1,0)),O187)</f>
        <v>105.14</v>
      </c>
      <c r="P188">
        <f>IFERROR(INDEX(data_sources!$A:$K,MATCH($A188,data_sources!$A:$A,0),MATCH(P$2,data_sources!$A$1:$K$1,0)),P187)</f>
        <v>85.05</v>
      </c>
      <c r="Q188">
        <f>IFERROR(INDEX(data_sources!$A:$K,MATCH($A188,data_sources!$A:$A,0),MATCH(Q$2,data_sources!$A$1:$K$1,0)),Q187)</f>
        <v>102.36</v>
      </c>
      <c r="R188">
        <f>IFERROR(INDEX(data_sources!$A:$K,MATCH($A188,data_sources!$A:$A,0),MATCH(R$2,data_sources!$A$1:$K$1,0)),R187)</f>
        <v>115.44</v>
      </c>
      <c r="S188">
        <f>IFERROR(INDEX(data_sources!$A:$K,MATCH($A188,data_sources!$A:$A,0),MATCH(S$2,data_sources!$A$1:$K$1,0)),S187)</f>
        <v>88.94</v>
      </c>
      <c r="T188">
        <f>IFERROR(INDEX(data_sources!$A:$K,MATCH($A188,data_sources!$A:$A,0),MATCH(T$2,data_sources!$A$1:$K$1,0)),T187)</f>
        <v>88.54</v>
      </c>
      <c r="V188" s="34">
        <f t="shared" si="87"/>
        <v>113070</v>
      </c>
      <c r="W188" s="34">
        <f t="shared" si="88"/>
        <v>92840</v>
      </c>
      <c r="X188" s="34">
        <f t="shared" si="89"/>
        <v>125120</v>
      </c>
      <c r="Y188" s="34">
        <f t="shared" si="90"/>
        <v>100190</v>
      </c>
      <c r="Z188" s="34">
        <f t="shared" si="91"/>
        <v>105140</v>
      </c>
      <c r="AA188" s="34">
        <f t="shared" si="92"/>
        <v>85050</v>
      </c>
      <c r="AB188" s="34">
        <f t="shared" si="93"/>
        <v>102360</v>
      </c>
      <c r="AC188" s="34">
        <f t="shared" si="94"/>
        <v>115440</v>
      </c>
      <c r="AD188" s="34">
        <f t="shared" si="95"/>
        <v>88940</v>
      </c>
      <c r="AE188" s="34">
        <f t="shared" si="96"/>
        <v>88540</v>
      </c>
      <c r="AG188" s="33" cm="1">
        <f t="array" ref="AG188">IF($C188,IFERROR(_xlfn.IFS(IF($C188,RANK(V187,$V187:$AE187),0)=1,50%,OR(IF($C188,RANK(V187,$V187:$AE187),0)=2,IF($C188,RANK(V187,$V187:$AE187),0)=3),25%),0),AG187)</f>
        <v>0.25</v>
      </c>
      <c r="AH188" s="33" cm="1">
        <f t="array" ref="AH188">IF($C188,IFERROR(_xlfn.IFS(IF($C188,RANK(W187,$V187:$AE187),0)=1,50%,OR(IF($C188,RANK(W187,$V187:$AE187),0)=2,IF($C188,RANK(W187,$V187:$AE187),0)=3),25%),0),AH187)</f>
        <v>0</v>
      </c>
      <c r="AI188" s="33" cm="1">
        <f t="array" ref="AI188">IF($C188,IFERROR(_xlfn.IFS(IF($C188,RANK(X187,$V187:$AE187),0)=1,50%,OR(IF($C188,RANK(X187,$V187:$AE187),0)=2,IF($C188,RANK(X187,$V187:$AE187),0)=3),25%),0),AI187)</f>
        <v>0.5</v>
      </c>
      <c r="AJ188" s="33" cm="1">
        <f t="array" ref="AJ188">IF($C188,IFERROR(_xlfn.IFS(IF($C188,RANK(Y187,$V187:$AE187),0)=1,50%,OR(IF($C188,RANK(Y187,$V187:$AE187),0)=2,IF($C188,RANK(Y187,$V187:$AE187),0)=3),25%),0),AJ187)</f>
        <v>0</v>
      </c>
      <c r="AK188" s="33" cm="1">
        <f t="array" ref="AK188">IF($C188,IFERROR(_xlfn.IFS(IF($C188,RANK(Z187,$V187:$AE187),0)=1,50%,OR(IF($C188,RANK(Z187,$V187:$AE187),0)=2,IF($C188,RANK(Z187,$V187:$AE187),0)=3),25%),0),AK187)</f>
        <v>0</v>
      </c>
      <c r="AL188" s="33" cm="1">
        <f t="array" ref="AL188">IF($C188,IFERROR(_xlfn.IFS(IF($C188,RANK(AA187,$V187:$AE187),0)=1,50%,OR(IF($C188,RANK(AA187,$V187:$AE187),0)=2,IF($C188,RANK(AA187,$V187:$AE187),0)=3),25%),0),AL187)</f>
        <v>0</v>
      </c>
      <c r="AM188" s="33" cm="1">
        <f t="array" ref="AM188">IF($C188,IFERROR(_xlfn.IFS(IF($C188,RANK(AB187,$V187:$AE187),0)=1,50%,OR(IF($C188,RANK(AB187,$V187:$AE187),0)=2,IF($C188,RANK(AB187,$V187:$AE187),0)=3),25%),0),AM187)</f>
        <v>0</v>
      </c>
      <c r="AN188" s="33" cm="1">
        <f t="array" ref="AN188">IF($C188,IFERROR(_xlfn.IFS(IF($C188,RANK(AC187,$V187:$AE187),0)=1,50%,OR(IF($C188,RANK(AC187,$V187:$AE187),0)=2,IF($C188,RANK(AC187,$V187:$AE187),0)=3),25%),0),AN187)</f>
        <v>0.25</v>
      </c>
      <c r="AO188" s="33" cm="1">
        <f t="array" ref="AO188">IF($C188,IFERROR(_xlfn.IFS(IF($C188,RANK(AD187,$V187:$AE187),0)=1,50%,OR(IF($C188,RANK(AD187,$V187:$AE187),0)=2,IF($C188,RANK(AD187,$V187:$AE187),0)=3),25%),0),AO187)</f>
        <v>0</v>
      </c>
      <c r="AP188" s="33" cm="1">
        <f t="array" ref="AP188">IF($C188,IFERROR(_xlfn.IFS(IF($C188,RANK(AE187,$V187:$AE187),0)=1,50%,OR(IF($C188,RANK(AE187,$V187:$AE187),0)=2,IF($C188,RANK(AE187,$V187:$AE187),0)=3),25%),0),AP187)</f>
        <v>0</v>
      </c>
      <c r="AR188" s="33">
        <f t="shared" si="124"/>
        <v>0.25</v>
      </c>
      <c r="AS188" s="33">
        <f t="shared" si="115"/>
        <v>0</v>
      </c>
      <c r="AT188" s="33">
        <f t="shared" si="116"/>
        <v>0.5</v>
      </c>
      <c r="AU188" s="33">
        <f t="shared" si="117"/>
        <v>0</v>
      </c>
      <c r="AV188" s="33">
        <f t="shared" si="118"/>
        <v>0</v>
      </c>
      <c r="AW188" s="33">
        <f t="shared" si="119"/>
        <v>0</v>
      </c>
      <c r="AX188" s="33">
        <f t="shared" si="120"/>
        <v>0</v>
      </c>
      <c r="AY188" s="33">
        <f t="shared" si="121"/>
        <v>0.25</v>
      </c>
      <c r="AZ188" s="33">
        <f t="shared" si="122"/>
        <v>0</v>
      </c>
      <c r="BA188" s="33">
        <f t="shared" si="123"/>
        <v>0</v>
      </c>
      <c r="BC188" s="35">
        <f t="shared" si="110"/>
        <v>8.0235357047337974E-3</v>
      </c>
      <c r="BD188" s="35">
        <f t="shared" si="100"/>
        <v>9.3498586649272131E-3</v>
      </c>
      <c r="BE188" s="35">
        <f t="shared" si="101"/>
        <v>-7.5354961529308095E-3</v>
      </c>
      <c r="BF188" s="35">
        <f t="shared" si="102"/>
        <v>-9.2949668743201874E-3</v>
      </c>
      <c r="BG188" s="35">
        <f t="shared" si="103"/>
        <v>1.2616777424636405E-2</v>
      </c>
      <c r="BH188" s="35">
        <f t="shared" si="104"/>
        <v>-1.6433853738702098E-3</v>
      </c>
      <c r="BI188" s="35">
        <f t="shared" si="105"/>
        <v>5.0073637702503504E-3</v>
      </c>
      <c r="BJ188" s="35">
        <f t="shared" si="106"/>
        <v>8.0335312609152165E-3</v>
      </c>
      <c r="BK188" s="35">
        <f t="shared" si="107"/>
        <v>1.3099441849868887E-2</v>
      </c>
      <c r="BL188" s="35">
        <f t="shared" si="108"/>
        <v>-7.8997855772477976E-4</v>
      </c>
      <c r="BM188" s="36"/>
      <c r="BN188" s="33"/>
      <c r="BO188" s="37"/>
    </row>
    <row r="189" spans="1:67" x14ac:dyDescent="0.25">
      <c r="A189" s="2">
        <f t="shared" si="99"/>
        <v>44089</v>
      </c>
      <c r="B189" s="2" t="b">
        <f t="shared" si="97"/>
        <v>0</v>
      </c>
      <c r="C189" s="2" t="b">
        <f t="shared" si="98"/>
        <v>0</v>
      </c>
      <c r="D189">
        <f>VLOOKUP($A189,index_level_solactive!$A:$B,2,0)</f>
        <v>96.29</v>
      </c>
      <c r="E189" s="31">
        <f t="shared" si="111"/>
        <v>-1.8658650357623596E-3</v>
      </c>
      <c r="F189" s="56">
        <f t="shared" si="112"/>
        <v>8.7296132321057485E-5</v>
      </c>
      <c r="G189" s="32">
        <f t="shared" si="113"/>
        <v>0.26966444561202252</v>
      </c>
      <c r="H189" s="33">
        <f t="shared" si="114"/>
        <v>96.020335554387984</v>
      </c>
      <c r="I189" s="31">
        <f t="shared" si="109"/>
        <v>-1.9531611680834726E-3</v>
      </c>
      <c r="K189">
        <f>IFERROR(INDEX(data_sources!$A:$K,MATCH($A189,data_sources!$A:$A,0),MATCH(K$2,data_sources!$A$1:$K$1,0)),K188)</f>
        <v>113.89</v>
      </c>
      <c r="L189">
        <f>IFERROR(INDEX(data_sources!$A:$K,MATCH($A189,data_sources!$A:$A,0),MATCH(L$2,data_sources!$A$1:$K$1,0)),L188)</f>
        <v>93.13</v>
      </c>
      <c r="M189">
        <f>IFERROR(INDEX(data_sources!$A:$K,MATCH($A189,data_sources!$A:$A,0),MATCH(M$2,data_sources!$A$1:$K$1,0)),M188)</f>
        <v>124.08</v>
      </c>
      <c r="N189">
        <f>IFERROR(INDEX(data_sources!$A:$K,MATCH($A189,data_sources!$A:$A,0),MATCH(N$2,data_sources!$A$1:$K$1,0)),N188)</f>
        <v>100.51</v>
      </c>
      <c r="O189">
        <f>IFERROR(INDEX(data_sources!$A:$K,MATCH($A189,data_sources!$A:$A,0),MATCH(O$2,data_sources!$A$1:$K$1,0)),O188)</f>
        <v>104.01</v>
      </c>
      <c r="P189">
        <f>IFERROR(INDEX(data_sources!$A:$K,MATCH($A189,data_sources!$A:$A,0),MATCH(P$2,data_sources!$A$1:$K$1,0)),P188)</f>
        <v>84.1</v>
      </c>
      <c r="Q189">
        <f>IFERROR(INDEX(data_sources!$A:$K,MATCH($A189,data_sources!$A:$A,0),MATCH(Q$2,data_sources!$A$1:$K$1,0)),Q188)</f>
        <v>105</v>
      </c>
      <c r="R189">
        <f>IFERROR(INDEX(data_sources!$A:$K,MATCH($A189,data_sources!$A:$A,0),MATCH(R$2,data_sources!$A$1:$K$1,0)),R188)</f>
        <v>115.62</v>
      </c>
      <c r="S189">
        <f>IFERROR(INDEX(data_sources!$A:$K,MATCH($A189,data_sources!$A:$A,0),MATCH(S$2,data_sources!$A$1:$K$1,0)),S188)</f>
        <v>88.85</v>
      </c>
      <c r="T189">
        <f>IFERROR(INDEX(data_sources!$A:$K,MATCH($A189,data_sources!$A:$A,0),MATCH(T$2,data_sources!$A$1:$K$1,0)),T188)</f>
        <v>88.47</v>
      </c>
      <c r="V189" s="34">
        <f t="shared" si="87"/>
        <v>113890</v>
      </c>
      <c r="W189" s="34">
        <f t="shared" si="88"/>
        <v>93130</v>
      </c>
      <c r="X189" s="34">
        <f t="shared" si="89"/>
        <v>124080</v>
      </c>
      <c r="Y189" s="34">
        <f t="shared" si="90"/>
        <v>100510</v>
      </c>
      <c r="Z189" s="34">
        <f t="shared" si="91"/>
        <v>104010</v>
      </c>
      <c r="AA189" s="34">
        <f t="shared" si="92"/>
        <v>84100</v>
      </c>
      <c r="AB189" s="34">
        <f t="shared" si="93"/>
        <v>105000</v>
      </c>
      <c r="AC189" s="34">
        <f t="shared" si="94"/>
        <v>115620</v>
      </c>
      <c r="AD189" s="34">
        <f t="shared" si="95"/>
        <v>88850</v>
      </c>
      <c r="AE189" s="34">
        <f t="shared" si="96"/>
        <v>88470</v>
      </c>
      <c r="AG189" s="33" cm="1">
        <f t="array" ref="AG189">IF($C189,IFERROR(_xlfn.IFS(IF($C189,RANK(V188,$V188:$AE188),0)=1,50%,OR(IF($C189,RANK(V188,$V188:$AE188),0)=2,IF($C189,RANK(V188,$V188:$AE188),0)=3),25%),0),AG188)</f>
        <v>0.25</v>
      </c>
      <c r="AH189" s="33" cm="1">
        <f t="array" ref="AH189">IF($C189,IFERROR(_xlfn.IFS(IF($C189,RANK(W188,$V188:$AE188),0)=1,50%,OR(IF($C189,RANK(W188,$V188:$AE188),0)=2,IF($C189,RANK(W188,$V188:$AE188),0)=3),25%),0),AH188)</f>
        <v>0</v>
      </c>
      <c r="AI189" s="33" cm="1">
        <f t="array" ref="AI189">IF($C189,IFERROR(_xlfn.IFS(IF($C189,RANK(X188,$V188:$AE188),0)=1,50%,OR(IF($C189,RANK(X188,$V188:$AE188),0)=2,IF($C189,RANK(X188,$V188:$AE188),0)=3),25%),0),AI188)</f>
        <v>0.5</v>
      </c>
      <c r="AJ189" s="33" cm="1">
        <f t="array" ref="AJ189">IF($C189,IFERROR(_xlfn.IFS(IF($C189,RANK(Y188,$V188:$AE188),0)=1,50%,OR(IF($C189,RANK(Y188,$V188:$AE188),0)=2,IF($C189,RANK(Y188,$V188:$AE188),0)=3),25%),0),AJ188)</f>
        <v>0</v>
      </c>
      <c r="AK189" s="33" cm="1">
        <f t="array" ref="AK189">IF($C189,IFERROR(_xlfn.IFS(IF($C189,RANK(Z188,$V188:$AE188),0)=1,50%,OR(IF($C189,RANK(Z188,$V188:$AE188),0)=2,IF($C189,RANK(Z188,$V188:$AE188),0)=3),25%),0),AK188)</f>
        <v>0</v>
      </c>
      <c r="AL189" s="33" cm="1">
        <f t="array" ref="AL189">IF($C189,IFERROR(_xlfn.IFS(IF($C189,RANK(AA188,$V188:$AE188),0)=1,50%,OR(IF($C189,RANK(AA188,$V188:$AE188),0)=2,IF($C189,RANK(AA188,$V188:$AE188),0)=3),25%),0),AL188)</f>
        <v>0</v>
      </c>
      <c r="AM189" s="33" cm="1">
        <f t="array" ref="AM189">IF($C189,IFERROR(_xlfn.IFS(IF($C189,RANK(AB188,$V188:$AE188),0)=1,50%,OR(IF($C189,RANK(AB188,$V188:$AE188),0)=2,IF($C189,RANK(AB188,$V188:$AE188),0)=3),25%),0),AM188)</f>
        <v>0</v>
      </c>
      <c r="AN189" s="33" cm="1">
        <f t="array" ref="AN189">IF($C189,IFERROR(_xlfn.IFS(IF($C189,RANK(AC188,$V188:$AE188),0)=1,50%,OR(IF($C189,RANK(AC188,$V188:$AE188),0)=2,IF($C189,RANK(AC188,$V188:$AE188),0)=3),25%),0),AN188)</f>
        <v>0.25</v>
      </c>
      <c r="AO189" s="33" cm="1">
        <f t="array" ref="AO189">IF($C189,IFERROR(_xlfn.IFS(IF($C189,RANK(AD188,$V188:$AE188),0)=1,50%,OR(IF($C189,RANK(AD188,$V188:$AE188),0)=2,IF($C189,RANK(AD188,$V188:$AE188),0)=3),25%),0),AO188)</f>
        <v>0</v>
      </c>
      <c r="AP189" s="33" cm="1">
        <f t="array" ref="AP189">IF($C189,IFERROR(_xlfn.IFS(IF($C189,RANK(AE188,$V188:$AE188),0)=1,50%,OR(IF($C189,RANK(AE188,$V188:$AE188),0)=2,IF($C189,RANK(AE188,$V188:$AE188),0)=3),25%),0),AP188)</f>
        <v>0</v>
      </c>
      <c r="AR189" s="33">
        <f t="shared" si="124"/>
        <v>0.25</v>
      </c>
      <c r="AS189" s="33">
        <f t="shared" si="115"/>
        <v>0</v>
      </c>
      <c r="AT189" s="33">
        <f t="shared" si="116"/>
        <v>0.5</v>
      </c>
      <c r="AU189" s="33">
        <f t="shared" si="117"/>
        <v>0</v>
      </c>
      <c r="AV189" s="33">
        <f t="shared" si="118"/>
        <v>0</v>
      </c>
      <c r="AW189" s="33">
        <f t="shared" si="119"/>
        <v>0</v>
      </c>
      <c r="AX189" s="33">
        <f t="shared" si="120"/>
        <v>0</v>
      </c>
      <c r="AY189" s="33">
        <f t="shared" si="121"/>
        <v>0.25</v>
      </c>
      <c r="AZ189" s="33">
        <f t="shared" si="122"/>
        <v>0</v>
      </c>
      <c r="BA189" s="33">
        <f t="shared" si="123"/>
        <v>0</v>
      </c>
      <c r="BC189" s="35">
        <f t="shared" si="110"/>
        <v>7.2521446891307129E-3</v>
      </c>
      <c r="BD189" s="35">
        <f t="shared" si="100"/>
        <v>3.1236535975871504E-3</v>
      </c>
      <c r="BE189" s="35">
        <f t="shared" si="101"/>
        <v>-8.3120204603580605E-3</v>
      </c>
      <c r="BF189" s="35">
        <f t="shared" si="102"/>
        <v>3.1939315300928417E-3</v>
      </c>
      <c r="BG189" s="35">
        <f t="shared" si="103"/>
        <v>-1.0747574662354875E-2</v>
      </c>
      <c r="BH189" s="35">
        <f t="shared" si="104"/>
        <v>-1.1169900058788929E-2</v>
      </c>
      <c r="BI189" s="35">
        <f t="shared" si="105"/>
        <v>2.5791324736225141E-2</v>
      </c>
      <c r="BJ189" s="35">
        <f t="shared" si="106"/>
        <v>1.5592515592515177E-3</v>
      </c>
      <c r="BK189" s="35">
        <f t="shared" si="107"/>
        <v>-1.0119181470654715E-3</v>
      </c>
      <c r="BL189" s="35">
        <f t="shared" si="108"/>
        <v>-7.9060311723522236E-4</v>
      </c>
      <c r="BM189" s="36"/>
      <c r="BN189" s="33"/>
      <c r="BO189" s="37"/>
    </row>
    <row r="190" spans="1:67" x14ac:dyDescent="0.25">
      <c r="A190" s="2">
        <f t="shared" si="99"/>
        <v>44090</v>
      </c>
      <c r="B190" s="2" t="b">
        <f t="shared" si="97"/>
        <v>0</v>
      </c>
      <c r="C190" s="2" t="b">
        <f t="shared" si="98"/>
        <v>0</v>
      </c>
      <c r="D190">
        <f>VLOOKUP($A190,index_level_solactive!$A:$B,2,0)</f>
        <v>96.86</v>
      </c>
      <c r="E190" s="31">
        <f t="shared" si="111"/>
        <v>5.919617821165124E-3</v>
      </c>
      <c r="F190" s="56">
        <f t="shared" si="112"/>
        <v>-3.3209289861169111E-5</v>
      </c>
      <c r="G190" s="32">
        <f t="shared" si="113"/>
        <v>0.2680719889140164</v>
      </c>
      <c r="H190" s="33">
        <f t="shared" si="114"/>
        <v>96.591928011085983</v>
      </c>
      <c r="I190" s="31">
        <f t="shared" si="109"/>
        <v>5.9528271110262931E-3</v>
      </c>
      <c r="K190">
        <f>IFERROR(INDEX(data_sources!$A:$K,MATCH($A190,data_sources!$A:$A,0),MATCH(K$2,data_sources!$A$1:$K$1,0)),K189)</f>
        <v>114.75</v>
      </c>
      <c r="L190">
        <f>IFERROR(INDEX(data_sources!$A:$K,MATCH($A190,data_sources!$A:$A,0),MATCH(L$2,data_sources!$A$1:$K$1,0)),L189)</f>
        <v>90.66</v>
      </c>
      <c r="M190">
        <f>IFERROR(INDEX(data_sources!$A:$K,MATCH($A190,data_sources!$A:$A,0),MATCH(M$2,data_sources!$A$1:$K$1,0)),M189)</f>
        <v>124.96</v>
      </c>
      <c r="N190">
        <f>IFERROR(INDEX(data_sources!$A:$K,MATCH($A190,data_sources!$A:$A,0),MATCH(N$2,data_sources!$A$1:$K$1,0)),N189)</f>
        <v>98.58</v>
      </c>
      <c r="O190">
        <f>IFERROR(INDEX(data_sources!$A:$K,MATCH($A190,data_sources!$A:$A,0),MATCH(O$2,data_sources!$A$1:$K$1,0)),O189)</f>
        <v>103.3</v>
      </c>
      <c r="P190">
        <f>IFERROR(INDEX(data_sources!$A:$K,MATCH($A190,data_sources!$A:$A,0),MATCH(P$2,data_sources!$A$1:$K$1,0)),P189)</f>
        <v>83.49</v>
      </c>
      <c r="Q190">
        <f>IFERROR(INDEX(data_sources!$A:$K,MATCH($A190,data_sources!$A:$A,0),MATCH(Q$2,data_sources!$A$1:$K$1,0)),Q189)</f>
        <v>105.26</v>
      </c>
      <c r="R190">
        <f>IFERROR(INDEX(data_sources!$A:$K,MATCH($A190,data_sources!$A:$A,0),MATCH(R$2,data_sources!$A$1:$K$1,0)),R189)</f>
        <v>115.86</v>
      </c>
      <c r="S190">
        <f>IFERROR(INDEX(data_sources!$A:$K,MATCH($A190,data_sources!$A:$A,0),MATCH(S$2,data_sources!$A$1:$K$1,0)),S189)</f>
        <v>88.5</v>
      </c>
      <c r="T190">
        <f>IFERROR(INDEX(data_sources!$A:$K,MATCH($A190,data_sources!$A:$A,0),MATCH(T$2,data_sources!$A$1:$K$1,0)),T189)</f>
        <v>87.16</v>
      </c>
      <c r="V190" s="34">
        <f t="shared" si="87"/>
        <v>114750</v>
      </c>
      <c r="W190" s="34">
        <f t="shared" si="88"/>
        <v>90660</v>
      </c>
      <c r="X190" s="34">
        <f t="shared" si="89"/>
        <v>124960</v>
      </c>
      <c r="Y190" s="34">
        <f t="shared" si="90"/>
        <v>98580</v>
      </c>
      <c r="Z190" s="34">
        <f t="shared" si="91"/>
        <v>103300</v>
      </c>
      <c r="AA190" s="34">
        <f t="shared" si="92"/>
        <v>83490</v>
      </c>
      <c r="AB190" s="34">
        <f t="shared" si="93"/>
        <v>105260</v>
      </c>
      <c r="AC190" s="34">
        <f t="shared" si="94"/>
        <v>115860</v>
      </c>
      <c r="AD190" s="34">
        <f t="shared" si="95"/>
        <v>88500</v>
      </c>
      <c r="AE190" s="34">
        <f t="shared" si="96"/>
        <v>87160</v>
      </c>
      <c r="AG190" s="33" cm="1">
        <f t="array" ref="AG190">IF($C190,IFERROR(_xlfn.IFS(IF($C190,RANK(V189,$V189:$AE189),0)=1,50%,OR(IF($C190,RANK(V189,$V189:$AE189),0)=2,IF($C190,RANK(V189,$V189:$AE189),0)=3),25%),0),AG189)</f>
        <v>0.25</v>
      </c>
      <c r="AH190" s="33" cm="1">
        <f t="array" ref="AH190">IF($C190,IFERROR(_xlfn.IFS(IF($C190,RANK(W189,$V189:$AE189),0)=1,50%,OR(IF($C190,RANK(W189,$V189:$AE189),0)=2,IF($C190,RANK(W189,$V189:$AE189),0)=3),25%),0),AH189)</f>
        <v>0</v>
      </c>
      <c r="AI190" s="33" cm="1">
        <f t="array" ref="AI190">IF($C190,IFERROR(_xlfn.IFS(IF($C190,RANK(X189,$V189:$AE189),0)=1,50%,OR(IF($C190,RANK(X189,$V189:$AE189),0)=2,IF($C190,RANK(X189,$V189:$AE189),0)=3),25%),0),AI189)</f>
        <v>0.5</v>
      </c>
      <c r="AJ190" s="33" cm="1">
        <f t="array" ref="AJ190">IF($C190,IFERROR(_xlfn.IFS(IF($C190,RANK(Y189,$V189:$AE189),0)=1,50%,OR(IF($C190,RANK(Y189,$V189:$AE189),0)=2,IF($C190,RANK(Y189,$V189:$AE189),0)=3),25%),0),AJ189)</f>
        <v>0</v>
      </c>
      <c r="AK190" s="33" cm="1">
        <f t="array" ref="AK190">IF($C190,IFERROR(_xlfn.IFS(IF($C190,RANK(Z189,$V189:$AE189),0)=1,50%,OR(IF($C190,RANK(Z189,$V189:$AE189),0)=2,IF($C190,RANK(Z189,$V189:$AE189),0)=3),25%),0),AK189)</f>
        <v>0</v>
      </c>
      <c r="AL190" s="33" cm="1">
        <f t="array" ref="AL190">IF($C190,IFERROR(_xlfn.IFS(IF($C190,RANK(AA189,$V189:$AE189),0)=1,50%,OR(IF($C190,RANK(AA189,$V189:$AE189),0)=2,IF($C190,RANK(AA189,$V189:$AE189),0)=3),25%),0),AL189)</f>
        <v>0</v>
      </c>
      <c r="AM190" s="33" cm="1">
        <f t="array" ref="AM190">IF($C190,IFERROR(_xlfn.IFS(IF($C190,RANK(AB189,$V189:$AE189),0)=1,50%,OR(IF($C190,RANK(AB189,$V189:$AE189),0)=2,IF($C190,RANK(AB189,$V189:$AE189),0)=3),25%),0),AM189)</f>
        <v>0</v>
      </c>
      <c r="AN190" s="33" cm="1">
        <f t="array" ref="AN190">IF($C190,IFERROR(_xlfn.IFS(IF($C190,RANK(AC189,$V189:$AE189),0)=1,50%,OR(IF($C190,RANK(AC189,$V189:$AE189),0)=2,IF($C190,RANK(AC189,$V189:$AE189),0)=3),25%),0),AN189)</f>
        <v>0.25</v>
      </c>
      <c r="AO190" s="33" cm="1">
        <f t="array" ref="AO190">IF($C190,IFERROR(_xlfn.IFS(IF($C190,RANK(AD189,$V189:$AE189),0)=1,50%,OR(IF($C190,RANK(AD189,$V189:$AE189),0)=2,IF($C190,RANK(AD189,$V189:$AE189),0)=3),25%),0),AO189)</f>
        <v>0</v>
      </c>
      <c r="AP190" s="33" cm="1">
        <f t="array" ref="AP190">IF($C190,IFERROR(_xlfn.IFS(IF($C190,RANK(AE189,$V189:$AE189),0)=1,50%,OR(IF($C190,RANK(AE189,$V189:$AE189),0)=2,IF($C190,RANK(AE189,$V189:$AE189),0)=3),25%),0),AP189)</f>
        <v>0</v>
      </c>
      <c r="AR190" s="33">
        <f t="shared" si="124"/>
        <v>0.25</v>
      </c>
      <c r="AS190" s="33">
        <f t="shared" si="115"/>
        <v>0</v>
      </c>
      <c r="AT190" s="33">
        <f t="shared" si="116"/>
        <v>0.5</v>
      </c>
      <c r="AU190" s="33">
        <f t="shared" si="117"/>
        <v>0</v>
      </c>
      <c r="AV190" s="33">
        <f t="shared" si="118"/>
        <v>0</v>
      </c>
      <c r="AW190" s="33">
        <f t="shared" si="119"/>
        <v>0</v>
      </c>
      <c r="AX190" s="33">
        <f t="shared" si="120"/>
        <v>0</v>
      </c>
      <c r="AY190" s="33">
        <f t="shared" si="121"/>
        <v>0.25</v>
      </c>
      <c r="AZ190" s="33">
        <f t="shared" si="122"/>
        <v>0</v>
      </c>
      <c r="BA190" s="33">
        <f t="shared" si="123"/>
        <v>0</v>
      </c>
      <c r="BC190" s="35">
        <f t="shared" si="110"/>
        <v>7.5511458424795119E-3</v>
      </c>
      <c r="BD190" s="35">
        <f t="shared" si="100"/>
        <v>-2.6522065929346028E-2</v>
      </c>
      <c r="BE190" s="35">
        <f t="shared" si="101"/>
        <v>7.0921985815601829E-3</v>
      </c>
      <c r="BF190" s="35">
        <f t="shared" si="102"/>
        <v>-1.9202069445826364E-2</v>
      </c>
      <c r="BG190" s="35">
        <f t="shared" si="103"/>
        <v>-6.8262667051245396E-3</v>
      </c>
      <c r="BH190" s="35">
        <f t="shared" si="104"/>
        <v>-7.253269916765781E-3</v>
      </c>
      <c r="BI190" s="35">
        <f t="shared" si="105"/>
        <v>2.4761904761905207E-3</v>
      </c>
      <c r="BJ190" s="35">
        <f t="shared" si="106"/>
        <v>2.0757654385052948E-3</v>
      </c>
      <c r="BK190" s="35">
        <f t="shared" si="107"/>
        <v>-3.9392234102418877E-3</v>
      </c>
      <c r="BL190" s="35">
        <f t="shared" si="108"/>
        <v>-1.4807279303718834E-2</v>
      </c>
      <c r="BM190" s="36"/>
      <c r="BN190" s="33"/>
      <c r="BO190" s="37"/>
    </row>
    <row r="191" spans="1:67" x14ac:dyDescent="0.25">
      <c r="A191" s="2">
        <f t="shared" si="99"/>
        <v>44091</v>
      </c>
      <c r="B191" s="2" t="b">
        <f t="shared" si="97"/>
        <v>0</v>
      </c>
      <c r="C191" s="2" t="b">
        <f t="shared" si="98"/>
        <v>0</v>
      </c>
      <c r="D191">
        <f>VLOOKUP($A191,index_level_solactive!$A:$B,2,0)</f>
        <v>96.79</v>
      </c>
      <c r="E191" s="31">
        <f t="shared" si="111"/>
        <v>-7.2269254594248267E-4</v>
      </c>
      <c r="F191" s="56">
        <f t="shared" si="112"/>
        <v>1.4603282283420782E-5</v>
      </c>
      <c r="G191" s="32">
        <f t="shared" si="113"/>
        <v>0.26928881447689434</v>
      </c>
      <c r="H191" s="33">
        <f t="shared" si="114"/>
        <v>96.520711185523112</v>
      </c>
      <c r="I191" s="31">
        <f t="shared" si="109"/>
        <v>-7.3729582822595896E-4</v>
      </c>
      <c r="K191">
        <f>IFERROR(INDEX(data_sources!$A:$K,MATCH($A191,data_sources!$A:$A,0),MATCH(K$2,data_sources!$A$1:$K$1,0)),K190)</f>
        <v>116.27</v>
      </c>
      <c r="L191">
        <f>IFERROR(INDEX(data_sources!$A:$K,MATCH($A191,data_sources!$A:$A,0),MATCH(L$2,data_sources!$A$1:$K$1,0)),L190)</f>
        <v>92.38</v>
      </c>
      <c r="M191">
        <f>IFERROR(INDEX(data_sources!$A:$K,MATCH($A191,data_sources!$A:$A,0),MATCH(M$2,data_sources!$A$1:$K$1,0)),M190)</f>
        <v>124.18</v>
      </c>
      <c r="N191">
        <f>IFERROR(INDEX(data_sources!$A:$K,MATCH($A191,data_sources!$A:$A,0),MATCH(N$2,data_sources!$A$1:$K$1,0)),N190)</f>
        <v>99.57</v>
      </c>
      <c r="O191">
        <f>IFERROR(INDEX(data_sources!$A:$K,MATCH($A191,data_sources!$A:$A,0),MATCH(O$2,data_sources!$A$1:$K$1,0)),O190)</f>
        <v>104.15</v>
      </c>
      <c r="P191">
        <f>IFERROR(INDEX(data_sources!$A:$K,MATCH($A191,data_sources!$A:$A,0),MATCH(P$2,data_sources!$A$1:$K$1,0)),P190)</f>
        <v>82.78</v>
      </c>
      <c r="Q191">
        <f>IFERROR(INDEX(data_sources!$A:$K,MATCH($A191,data_sources!$A:$A,0),MATCH(Q$2,data_sources!$A$1:$K$1,0)),Q190)</f>
        <v>105.62</v>
      </c>
      <c r="R191">
        <f>IFERROR(INDEX(data_sources!$A:$K,MATCH($A191,data_sources!$A:$A,0),MATCH(R$2,data_sources!$A$1:$K$1,0)),R190)</f>
        <v>115.43</v>
      </c>
      <c r="S191">
        <f>IFERROR(INDEX(data_sources!$A:$K,MATCH($A191,data_sources!$A:$A,0),MATCH(S$2,data_sources!$A$1:$K$1,0)),S190)</f>
        <v>86.56</v>
      </c>
      <c r="T191">
        <f>IFERROR(INDEX(data_sources!$A:$K,MATCH($A191,data_sources!$A:$A,0),MATCH(T$2,data_sources!$A$1:$K$1,0)),T190)</f>
        <v>88.16</v>
      </c>
      <c r="V191" s="34">
        <f t="shared" si="87"/>
        <v>116270</v>
      </c>
      <c r="W191" s="34">
        <f t="shared" si="88"/>
        <v>92380</v>
      </c>
      <c r="X191" s="34">
        <f t="shared" si="89"/>
        <v>124180</v>
      </c>
      <c r="Y191" s="34">
        <f t="shared" si="90"/>
        <v>99570</v>
      </c>
      <c r="Z191" s="34">
        <f t="shared" si="91"/>
        <v>104150</v>
      </c>
      <c r="AA191" s="34">
        <f t="shared" si="92"/>
        <v>82780</v>
      </c>
      <c r="AB191" s="34">
        <f t="shared" si="93"/>
        <v>105620</v>
      </c>
      <c r="AC191" s="34">
        <f t="shared" si="94"/>
        <v>115430</v>
      </c>
      <c r="AD191" s="34">
        <f t="shared" si="95"/>
        <v>86560</v>
      </c>
      <c r="AE191" s="34">
        <f t="shared" si="96"/>
        <v>88160</v>
      </c>
      <c r="AG191" s="33" cm="1">
        <f t="array" ref="AG191">IF($C191,IFERROR(_xlfn.IFS(IF($C191,RANK(V190,$V190:$AE190),0)=1,50%,OR(IF($C191,RANK(V190,$V190:$AE190),0)=2,IF($C191,RANK(V190,$V190:$AE190),0)=3),25%),0),AG190)</f>
        <v>0.25</v>
      </c>
      <c r="AH191" s="33" cm="1">
        <f t="array" ref="AH191">IF($C191,IFERROR(_xlfn.IFS(IF($C191,RANK(W190,$V190:$AE190),0)=1,50%,OR(IF($C191,RANK(W190,$V190:$AE190),0)=2,IF($C191,RANK(W190,$V190:$AE190),0)=3),25%),0),AH190)</f>
        <v>0</v>
      </c>
      <c r="AI191" s="33" cm="1">
        <f t="array" ref="AI191">IF($C191,IFERROR(_xlfn.IFS(IF($C191,RANK(X190,$V190:$AE190),0)=1,50%,OR(IF($C191,RANK(X190,$V190:$AE190),0)=2,IF($C191,RANK(X190,$V190:$AE190),0)=3),25%),0),AI190)</f>
        <v>0.5</v>
      </c>
      <c r="AJ191" s="33" cm="1">
        <f t="array" ref="AJ191">IF($C191,IFERROR(_xlfn.IFS(IF($C191,RANK(Y190,$V190:$AE190),0)=1,50%,OR(IF($C191,RANK(Y190,$V190:$AE190),0)=2,IF($C191,RANK(Y190,$V190:$AE190),0)=3),25%),0),AJ190)</f>
        <v>0</v>
      </c>
      <c r="AK191" s="33" cm="1">
        <f t="array" ref="AK191">IF($C191,IFERROR(_xlfn.IFS(IF($C191,RANK(Z190,$V190:$AE190),0)=1,50%,OR(IF($C191,RANK(Z190,$V190:$AE190),0)=2,IF($C191,RANK(Z190,$V190:$AE190),0)=3),25%),0),AK190)</f>
        <v>0</v>
      </c>
      <c r="AL191" s="33" cm="1">
        <f t="array" ref="AL191">IF($C191,IFERROR(_xlfn.IFS(IF($C191,RANK(AA190,$V190:$AE190),0)=1,50%,OR(IF($C191,RANK(AA190,$V190:$AE190),0)=2,IF($C191,RANK(AA190,$V190:$AE190),0)=3),25%),0),AL190)</f>
        <v>0</v>
      </c>
      <c r="AM191" s="33" cm="1">
        <f t="array" ref="AM191">IF($C191,IFERROR(_xlfn.IFS(IF($C191,RANK(AB190,$V190:$AE190),0)=1,50%,OR(IF($C191,RANK(AB190,$V190:$AE190),0)=2,IF($C191,RANK(AB190,$V190:$AE190),0)=3),25%),0),AM190)</f>
        <v>0</v>
      </c>
      <c r="AN191" s="33" cm="1">
        <f t="array" ref="AN191">IF($C191,IFERROR(_xlfn.IFS(IF($C191,RANK(AC190,$V190:$AE190),0)=1,50%,OR(IF($C191,RANK(AC190,$V190:$AE190),0)=2,IF($C191,RANK(AC190,$V190:$AE190),0)=3),25%),0),AN190)</f>
        <v>0.25</v>
      </c>
      <c r="AO191" s="33" cm="1">
        <f t="array" ref="AO191">IF($C191,IFERROR(_xlfn.IFS(IF($C191,RANK(AD190,$V190:$AE190),0)=1,50%,OR(IF($C191,RANK(AD190,$V190:$AE190),0)=2,IF($C191,RANK(AD190,$V190:$AE190),0)=3),25%),0),AO190)</f>
        <v>0</v>
      </c>
      <c r="AP191" s="33" cm="1">
        <f t="array" ref="AP191">IF($C191,IFERROR(_xlfn.IFS(IF($C191,RANK(AE190,$V190:$AE190),0)=1,50%,OR(IF($C191,RANK(AE190,$V190:$AE190),0)=2,IF($C191,RANK(AE190,$V190:$AE190),0)=3),25%),0),AP190)</f>
        <v>0</v>
      </c>
      <c r="AR191" s="33">
        <f t="shared" si="124"/>
        <v>0.25</v>
      </c>
      <c r="AS191" s="33">
        <f t="shared" si="115"/>
        <v>0</v>
      </c>
      <c r="AT191" s="33">
        <f t="shared" si="116"/>
        <v>0.5</v>
      </c>
      <c r="AU191" s="33">
        <f t="shared" si="117"/>
        <v>0</v>
      </c>
      <c r="AV191" s="33">
        <f t="shared" si="118"/>
        <v>0</v>
      </c>
      <c r="AW191" s="33">
        <f t="shared" si="119"/>
        <v>0</v>
      </c>
      <c r="AX191" s="33">
        <f t="shared" si="120"/>
        <v>0</v>
      </c>
      <c r="AY191" s="33">
        <f t="shared" si="121"/>
        <v>0.25</v>
      </c>
      <c r="AZ191" s="33">
        <f t="shared" si="122"/>
        <v>0</v>
      </c>
      <c r="BA191" s="33">
        <f t="shared" si="123"/>
        <v>0</v>
      </c>
      <c r="BC191" s="35">
        <f t="shared" si="110"/>
        <v>1.3246187363834316E-2</v>
      </c>
      <c r="BD191" s="35">
        <f t="shared" si="100"/>
        <v>1.8971983234061351E-2</v>
      </c>
      <c r="BE191" s="35">
        <f t="shared" si="101"/>
        <v>-6.2419974391804134E-3</v>
      </c>
      <c r="BF191" s="35">
        <f t="shared" si="102"/>
        <v>1.0042604990870396E-2</v>
      </c>
      <c r="BG191" s="35">
        <f t="shared" si="103"/>
        <v>8.2284607938045706E-3</v>
      </c>
      <c r="BH191" s="35">
        <f t="shared" si="104"/>
        <v>-8.5040124565815001E-3</v>
      </c>
      <c r="BI191" s="35">
        <f t="shared" si="105"/>
        <v>3.4201026030780124E-3</v>
      </c>
      <c r="BJ191" s="35">
        <f t="shared" si="106"/>
        <v>-3.7113757983773255E-3</v>
      </c>
      <c r="BK191" s="35">
        <f t="shared" si="107"/>
        <v>-2.1920903954802284E-2</v>
      </c>
      <c r="BL191" s="35">
        <f t="shared" si="108"/>
        <v>1.1473152822395694E-2</v>
      </c>
      <c r="BM191" s="36"/>
      <c r="BN191" s="33"/>
      <c r="BO191" s="37"/>
    </row>
    <row r="192" spans="1:67" x14ac:dyDescent="0.25">
      <c r="A192" s="2">
        <f t="shared" si="99"/>
        <v>44092</v>
      </c>
      <c r="B192" s="2" t="b">
        <f t="shared" si="97"/>
        <v>0</v>
      </c>
      <c r="C192" s="2" t="b">
        <f t="shared" si="98"/>
        <v>0</v>
      </c>
      <c r="D192">
        <f>VLOOKUP($A192,index_level_solactive!$A:$B,2,0)</f>
        <v>97.03</v>
      </c>
      <c r="E192" s="31">
        <f t="shared" si="111"/>
        <v>2.4795949994833588E-3</v>
      </c>
      <c r="F192" s="56">
        <f t="shared" si="112"/>
        <v>-5.2642793652246667E-5</v>
      </c>
      <c r="G192" s="32">
        <f t="shared" si="113"/>
        <v>0.26487542179258128</v>
      </c>
      <c r="H192" s="33">
        <f t="shared" si="114"/>
        <v>96.76512457820742</v>
      </c>
      <c r="I192" s="31">
        <f t="shared" si="109"/>
        <v>2.5322377931355777E-3</v>
      </c>
      <c r="K192">
        <f>IFERROR(INDEX(data_sources!$A:$K,MATCH($A192,data_sources!$A:$A,0),MATCH(K$2,data_sources!$A$1:$K$1,0)),K191)</f>
        <v>115.91</v>
      </c>
      <c r="L192">
        <f>IFERROR(INDEX(data_sources!$A:$K,MATCH($A192,data_sources!$A:$A,0),MATCH(L$2,data_sources!$A$1:$K$1,0)),L191)</f>
        <v>92.85</v>
      </c>
      <c r="M192">
        <f>IFERROR(INDEX(data_sources!$A:$K,MATCH($A192,data_sources!$A:$A,0),MATCH(M$2,data_sources!$A$1:$K$1,0)),M191)</f>
        <v>124.63</v>
      </c>
      <c r="N192">
        <f>IFERROR(INDEX(data_sources!$A:$K,MATCH($A192,data_sources!$A:$A,0),MATCH(N$2,data_sources!$A$1:$K$1,0)),N191)</f>
        <v>98.86</v>
      </c>
      <c r="O192">
        <f>IFERROR(INDEX(data_sources!$A:$K,MATCH($A192,data_sources!$A:$A,0),MATCH(O$2,data_sources!$A$1:$K$1,0)),O191)</f>
        <v>102.56</v>
      </c>
      <c r="P192">
        <f>IFERROR(INDEX(data_sources!$A:$K,MATCH($A192,data_sources!$A:$A,0),MATCH(P$2,data_sources!$A$1:$K$1,0)),P191)</f>
        <v>81.260000000000005</v>
      </c>
      <c r="Q192">
        <f>IFERROR(INDEX(data_sources!$A:$K,MATCH($A192,data_sources!$A:$A,0),MATCH(Q$2,data_sources!$A$1:$K$1,0)),Q191)</f>
        <v>105.08</v>
      </c>
      <c r="R192">
        <f>IFERROR(INDEX(data_sources!$A:$K,MATCH($A192,data_sources!$A:$A,0),MATCH(R$2,data_sources!$A$1:$K$1,0)),R191)</f>
        <v>116.12</v>
      </c>
      <c r="S192">
        <f>IFERROR(INDEX(data_sources!$A:$K,MATCH($A192,data_sources!$A:$A,0),MATCH(S$2,data_sources!$A$1:$K$1,0)),S191)</f>
        <v>84.71</v>
      </c>
      <c r="T192">
        <f>IFERROR(INDEX(data_sources!$A:$K,MATCH($A192,data_sources!$A:$A,0),MATCH(T$2,data_sources!$A$1:$K$1,0)),T191)</f>
        <v>87.16</v>
      </c>
      <c r="V192" s="34">
        <f t="shared" si="87"/>
        <v>115910</v>
      </c>
      <c r="W192" s="34">
        <f t="shared" si="88"/>
        <v>92850</v>
      </c>
      <c r="X192" s="34">
        <f t="shared" si="89"/>
        <v>124630</v>
      </c>
      <c r="Y192" s="34">
        <f t="shared" si="90"/>
        <v>98860</v>
      </c>
      <c r="Z192" s="34">
        <f t="shared" si="91"/>
        <v>102560</v>
      </c>
      <c r="AA192" s="34">
        <f t="shared" si="92"/>
        <v>81260</v>
      </c>
      <c r="AB192" s="34">
        <f t="shared" si="93"/>
        <v>105080</v>
      </c>
      <c r="AC192" s="34">
        <f t="shared" si="94"/>
        <v>116120</v>
      </c>
      <c r="AD192" s="34">
        <f t="shared" si="95"/>
        <v>84710</v>
      </c>
      <c r="AE192" s="34">
        <f t="shared" si="96"/>
        <v>87160</v>
      </c>
      <c r="AG192" s="33" cm="1">
        <f t="array" ref="AG192">IF($C192,IFERROR(_xlfn.IFS(IF($C192,RANK(V191,$V191:$AE191),0)=1,50%,OR(IF($C192,RANK(V191,$V191:$AE191),0)=2,IF($C192,RANK(V191,$V191:$AE191),0)=3),25%),0),AG191)</f>
        <v>0.25</v>
      </c>
      <c r="AH192" s="33" cm="1">
        <f t="array" ref="AH192">IF($C192,IFERROR(_xlfn.IFS(IF($C192,RANK(W191,$V191:$AE191),0)=1,50%,OR(IF($C192,RANK(W191,$V191:$AE191),0)=2,IF($C192,RANK(W191,$V191:$AE191),0)=3),25%),0),AH191)</f>
        <v>0</v>
      </c>
      <c r="AI192" s="33" cm="1">
        <f t="array" ref="AI192">IF($C192,IFERROR(_xlfn.IFS(IF($C192,RANK(X191,$V191:$AE191),0)=1,50%,OR(IF($C192,RANK(X191,$V191:$AE191),0)=2,IF($C192,RANK(X191,$V191:$AE191),0)=3),25%),0),AI191)</f>
        <v>0.5</v>
      </c>
      <c r="AJ192" s="33" cm="1">
        <f t="array" ref="AJ192">IF($C192,IFERROR(_xlfn.IFS(IF($C192,RANK(Y191,$V191:$AE191),0)=1,50%,OR(IF($C192,RANK(Y191,$V191:$AE191),0)=2,IF($C192,RANK(Y191,$V191:$AE191),0)=3),25%),0),AJ191)</f>
        <v>0</v>
      </c>
      <c r="AK192" s="33" cm="1">
        <f t="array" ref="AK192">IF($C192,IFERROR(_xlfn.IFS(IF($C192,RANK(Z191,$V191:$AE191),0)=1,50%,OR(IF($C192,RANK(Z191,$V191:$AE191),0)=2,IF($C192,RANK(Z191,$V191:$AE191),0)=3),25%),0),AK191)</f>
        <v>0</v>
      </c>
      <c r="AL192" s="33" cm="1">
        <f t="array" ref="AL192">IF($C192,IFERROR(_xlfn.IFS(IF($C192,RANK(AA191,$V191:$AE191),0)=1,50%,OR(IF($C192,RANK(AA191,$V191:$AE191),0)=2,IF($C192,RANK(AA191,$V191:$AE191),0)=3),25%),0),AL191)</f>
        <v>0</v>
      </c>
      <c r="AM192" s="33" cm="1">
        <f t="array" ref="AM192">IF($C192,IFERROR(_xlfn.IFS(IF($C192,RANK(AB191,$V191:$AE191),0)=1,50%,OR(IF($C192,RANK(AB191,$V191:$AE191),0)=2,IF($C192,RANK(AB191,$V191:$AE191),0)=3),25%),0),AM191)</f>
        <v>0</v>
      </c>
      <c r="AN192" s="33" cm="1">
        <f t="array" ref="AN192">IF($C192,IFERROR(_xlfn.IFS(IF($C192,RANK(AC191,$V191:$AE191),0)=1,50%,OR(IF($C192,RANK(AC191,$V191:$AE191),0)=2,IF($C192,RANK(AC191,$V191:$AE191),0)=3),25%),0),AN191)</f>
        <v>0.25</v>
      </c>
      <c r="AO192" s="33" cm="1">
        <f t="array" ref="AO192">IF($C192,IFERROR(_xlfn.IFS(IF($C192,RANK(AD191,$V191:$AE191),0)=1,50%,OR(IF($C192,RANK(AD191,$V191:$AE191),0)=2,IF($C192,RANK(AD191,$V191:$AE191),0)=3),25%),0),AO191)</f>
        <v>0</v>
      </c>
      <c r="AP192" s="33" cm="1">
        <f t="array" ref="AP192">IF($C192,IFERROR(_xlfn.IFS(IF($C192,RANK(AE191,$V191:$AE191),0)=1,50%,OR(IF($C192,RANK(AE191,$V191:$AE191),0)=2,IF($C192,RANK(AE191,$V191:$AE191),0)=3),25%),0),AP191)</f>
        <v>0</v>
      </c>
      <c r="AR192" s="33">
        <f t="shared" si="124"/>
        <v>0.25</v>
      </c>
      <c r="AS192" s="33">
        <f t="shared" si="115"/>
        <v>0</v>
      </c>
      <c r="AT192" s="33">
        <f t="shared" si="116"/>
        <v>0.5</v>
      </c>
      <c r="AU192" s="33">
        <f t="shared" si="117"/>
        <v>0</v>
      </c>
      <c r="AV192" s="33">
        <f t="shared" si="118"/>
        <v>0</v>
      </c>
      <c r="AW192" s="33">
        <f t="shared" si="119"/>
        <v>0</v>
      </c>
      <c r="AX192" s="33">
        <f t="shared" si="120"/>
        <v>0</v>
      </c>
      <c r="AY192" s="33">
        <f t="shared" si="121"/>
        <v>0.25</v>
      </c>
      <c r="AZ192" s="33">
        <f t="shared" si="122"/>
        <v>0</v>
      </c>
      <c r="BA192" s="33">
        <f t="shared" si="123"/>
        <v>0</v>
      </c>
      <c r="BC192" s="35">
        <f t="shared" si="110"/>
        <v>-3.096241506837516E-3</v>
      </c>
      <c r="BD192" s="35">
        <f t="shared" si="100"/>
        <v>5.0876813163023282E-3</v>
      </c>
      <c r="BE192" s="35">
        <f t="shared" si="101"/>
        <v>3.6237719439522476E-3</v>
      </c>
      <c r="BF192" s="35">
        <f t="shared" si="102"/>
        <v>-7.1306618459374693E-3</v>
      </c>
      <c r="BG192" s="35">
        <f t="shared" si="103"/>
        <v>-1.5266442630820998E-2</v>
      </c>
      <c r="BH192" s="35">
        <f t="shared" si="104"/>
        <v>-1.8361923169847749E-2</v>
      </c>
      <c r="BI192" s="35">
        <f t="shared" si="105"/>
        <v>-5.1126680552926462E-3</v>
      </c>
      <c r="BJ192" s="35">
        <f t="shared" si="106"/>
        <v>5.9776487914753318E-3</v>
      </c>
      <c r="BK192" s="35">
        <f t="shared" si="107"/>
        <v>-2.1372458410351292E-2</v>
      </c>
      <c r="BL192" s="35">
        <f t="shared" si="108"/>
        <v>-1.134301270417426E-2</v>
      </c>
      <c r="BM192" s="36"/>
      <c r="BN192" s="33"/>
      <c r="BO192" s="37"/>
    </row>
    <row r="193" spans="1:67" x14ac:dyDescent="0.25">
      <c r="A193" s="2">
        <f t="shared" si="99"/>
        <v>44095</v>
      </c>
      <c r="B193" s="2" t="b">
        <f t="shared" si="97"/>
        <v>0</v>
      </c>
      <c r="C193" s="2" t="b">
        <f t="shared" si="98"/>
        <v>0</v>
      </c>
      <c r="D193">
        <f>VLOOKUP($A193,index_level_solactive!$A:$B,2,0)</f>
        <v>97.45</v>
      </c>
      <c r="E193" s="31">
        <f t="shared" si="111"/>
        <v>4.328558177883135E-3</v>
      </c>
      <c r="F193" s="56">
        <f t="shared" si="112"/>
        <v>2.869869402422065E-4</v>
      </c>
      <c r="G193" s="32">
        <f t="shared" si="113"/>
        <v>0.29379227749055303</v>
      </c>
      <c r="H193" s="33">
        <f t="shared" si="114"/>
        <v>97.15620772250945</v>
      </c>
      <c r="I193" s="31">
        <f t="shared" si="109"/>
        <v>4.0415712376409285E-3</v>
      </c>
      <c r="K193">
        <f>IFERROR(INDEX(data_sources!$A:$K,MATCH($A193,data_sources!$A:$A,0),MATCH(K$2,data_sources!$A$1:$K$1,0)),K192)</f>
        <v>116.35</v>
      </c>
      <c r="L193">
        <f>IFERROR(INDEX(data_sources!$A:$K,MATCH($A193,data_sources!$A:$A,0),MATCH(L$2,data_sources!$A$1:$K$1,0)),L192)</f>
        <v>92.19</v>
      </c>
      <c r="M193">
        <f>IFERROR(INDEX(data_sources!$A:$K,MATCH($A193,data_sources!$A:$A,0),MATCH(M$2,data_sources!$A$1:$K$1,0)),M192)</f>
        <v>124.29</v>
      </c>
      <c r="N193">
        <f>IFERROR(INDEX(data_sources!$A:$K,MATCH($A193,data_sources!$A:$A,0),MATCH(N$2,data_sources!$A$1:$K$1,0)),N192)</f>
        <v>100.69</v>
      </c>
      <c r="O193">
        <f>IFERROR(INDEX(data_sources!$A:$K,MATCH($A193,data_sources!$A:$A,0),MATCH(O$2,data_sources!$A$1:$K$1,0)),O192)</f>
        <v>103.71</v>
      </c>
      <c r="P193">
        <f>IFERROR(INDEX(data_sources!$A:$K,MATCH($A193,data_sources!$A:$A,0),MATCH(P$2,data_sources!$A$1:$K$1,0)),P192)</f>
        <v>80.760000000000005</v>
      </c>
      <c r="Q193">
        <f>IFERROR(INDEX(data_sources!$A:$K,MATCH($A193,data_sources!$A:$A,0),MATCH(Q$2,data_sources!$A$1:$K$1,0)),Q192)</f>
        <v>105.61</v>
      </c>
      <c r="R193">
        <f>IFERROR(INDEX(data_sources!$A:$K,MATCH($A193,data_sources!$A:$A,0),MATCH(R$2,data_sources!$A$1:$K$1,0)),R192)</f>
        <v>118.19</v>
      </c>
      <c r="S193">
        <f>IFERROR(INDEX(data_sources!$A:$K,MATCH($A193,data_sources!$A:$A,0),MATCH(S$2,data_sources!$A$1:$K$1,0)),S192)</f>
        <v>85.9</v>
      </c>
      <c r="T193">
        <f>IFERROR(INDEX(data_sources!$A:$K,MATCH($A193,data_sources!$A:$A,0),MATCH(T$2,data_sources!$A$1:$K$1,0)),T192)</f>
        <v>88.05</v>
      </c>
      <c r="V193" s="34">
        <f t="shared" si="87"/>
        <v>116350</v>
      </c>
      <c r="W193" s="34">
        <f t="shared" si="88"/>
        <v>92190</v>
      </c>
      <c r="X193" s="34">
        <f t="shared" si="89"/>
        <v>124290</v>
      </c>
      <c r="Y193" s="34">
        <f t="shared" si="90"/>
        <v>100690</v>
      </c>
      <c r="Z193" s="34">
        <f t="shared" si="91"/>
        <v>103710</v>
      </c>
      <c r="AA193" s="34">
        <f t="shared" si="92"/>
        <v>80760</v>
      </c>
      <c r="AB193" s="34">
        <f t="shared" si="93"/>
        <v>105610</v>
      </c>
      <c r="AC193" s="34">
        <f t="shared" si="94"/>
        <v>118190</v>
      </c>
      <c r="AD193" s="34">
        <f t="shared" si="95"/>
        <v>85900</v>
      </c>
      <c r="AE193" s="34">
        <f t="shared" si="96"/>
        <v>88050</v>
      </c>
      <c r="AG193" s="33" cm="1">
        <f t="array" ref="AG193">IF($C193,IFERROR(_xlfn.IFS(IF($C193,RANK(V192,$V192:$AE192),0)=1,50%,OR(IF($C193,RANK(V192,$V192:$AE192),0)=2,IF($C193,RANK(V192,$V192:$AE192),0)=3),25%),0),AG192)</f>
        <v>0.25</v>
      </c>
      <c r="AH193" s="33" cm="1">
        <f t="array" ref="AH193">IF($C193,IFERROR(_xlfn.IFS(IF($C193,RANK(W192,$V192:$AE192),0)=1,50%,OR(IF($C193,RANK(W192,$V192:$AE192),0)=2,IF($C193,RANK(W192,$V192:$AE192),0)=3),25%),0),AH192)</f>
        <v>0</v>
      </c>
      <c r="AI193" s="33" cm="1">
        <f t="array" ref="AI193">IF($C193,IFERROR(_xlfn.IFS(IF($C193,RANK(X192,$V192:$AE192),0)=1,50%,OR(IF($C193,RANK(X192,$V192:$AE192),0)=2,IF($C193,RANK(X192,$V192:$AE192),0)=3),25%),0),AI192)</f>
        <v>0.5</v>
      </c>
      <c r="AJ193" s="33" cm="1">
        <f t="array" ref="AJ193">IF($C193,IFERROR(_xlfn.IFS(IF($C193,RANK(Y192,$V192:$AE192),0)=1,50%,OR(IF($C193,RANK(Y192,$V192:$AE192),0)=2,IF($C193,RANK(Y192,$V192:$AE192),0)=3),25%),0),AJ192)</f>
        <v>0</v>
      </c>
      <c r="AK193" s="33" cm="1">
        <f t="array" ref="AK193">IF($C193,IFERROR(_xlfn.IFS(IF($C193,RANK(Z192,$V192:$AE192),0)=1,50%,OR(IF($C193,RANK(Z192,$V192:$AE192),0)=2,IF($C193,RANK(Z192,$V192:$AE192),0)=3),25%),0),AK192)</f>
        <v>0</v>
      </c>
      <c r="AL193" s="33" cm="1">
        <f t="array" ref="AL193">IF($C193,IFERROR(_xlfn.IFS(IF($C193,RANK(AA192,$V192:$AE192),0)=1,50%,OR(IF($C193,RANK(AA192,$V192:$AE192),0)=2,IF($C193,RANK(AA192,$V192:$AE192),0)=3),25%),0),AL192)</f>
        <v>0</v>
      </c>
      <c r="AM193" s="33" cm="1">
        <f t="array" ref="AM193">IF($C193,IFERROR(_xlfn.IFS(IF($C193,RANK(AB192,$V192:$AE192),0)=1,50%,OR(IF($C193,RANK(AB192,$V192:$AE192),0)=2,IF($C193,RANK(AB192,$V192:$AE192),0)=3),25%),0),AM192)</f>
        <v>0</v>
      </c>
      <c r="AN193" s="33" cm="1">
        <f t="array" ref="AN193">IF($C193,IFERROR(_xlfn.IFS(IF($C193,RANK(AC192,$V192:$AE192),0)=1,50%,OR(IF($C193,RANK(AC192,$V192:$AE192),0)=2,IF($C193,RANK(AC192,$V192:$AE192),0)=3),25%),0),AN192)</f>
        <v>0.25</v>
      </c>
      <c r="AO193" s="33" cm="1">
        <f t="array" ref="AO193">IF($C193,IFERROR(_xlfn.IFS(IF($C193,RANK(AD192,$V192:$AE192),0)=1,50%,OR(IF($C193,RANK(AD192,$V192:$AE192),0)=2,IF($C193,RANK(AD192,$V192:$AE192),0)=3),25%),0),AO192)</f>
        <v>0</v>
      </c>
      <c r="AP193" s="33" cm="1">
        <f t="array" ref="AP193">IF($C193,IFERROR(_xlfn.IFS(IF($C193,RANK(AE192,$V192:$AE192),0)=1,50%,OR(IF($C193,RANK(AE192,$V192:$AE192),0)=2,IF($C193,RANK(AE192,$V192:$AE192),0)=3),25%),0),AP192)</f>
        <v>0</v>
      </c>
      <c r="AR193" s="33">
        <f t="shared" si="124"/>
        <v>0.25</v>
      </c>
      <c r="AS193" s="33">
        <f t="shared" si="115"/>
        <v>0</v>
      </c>
      <c r="AT193" s="33">
        <f t="shared" si="116"/>
        <v>0.5</v>
      </c>
      <c r="AU193" s="33">
        <f t="shared" si="117"/>
        <v>0</v>
      </c>
      <c r="AV193" s="33">
        <f t="shared" si="118"/>
        <v>0</v>
      </c>
      <c r="AW193" s="33">
        <f t="shared" si="119"/>
        <v>0</v>
      </c>
      <c r="AX193" s="33">
        <f t="shared" si="120"/>
        <v>0</v>
      </c>
      <c r="AY193" s="33">
        <f t="shared" si="121"/>
        <v>0.25</v>
      </c>
      <c r="AZ193" s="33">
        <f t="shared" si="122"/>
        <v>0</v>
      </c>
      <c r="BA193" s="33">
        <f t="shared" si="123"/>
        <v>0</v>
      </c>
      <c r="BC193" s="35">
        <f t="shared" si="110"/>
        <v>3.7960486584418529E-3</v>
      </c>
      <c r="BD193" s="35">
        <f t="shared" si="100"/>
        <v>-7.1082390953149943E-3</v>
      </c>
      <c r="BE193" s="35">
        <f t="shared" si="101"/>
        <v>-2.7280751023027738E-3</v>
      </c>
      <c r="BF193" s="35">
        <f t="shared" si="102"/>
        <v>1.8511025692899086E-2</v>
      </c>
      <c r="BG193" s="35">
        <f t="shared" si="103"/>
        <v>1.1212948517940635E-2</v>
      </c>
      <c r="BH193" s="35">
        <f t="shared" si="104"/>
        <v>-6.1530888506029502E-3</v>
      </c>
      <c r="BI193" s="35">
        <f t="shared" si="105"/>
        <v>5.0437761705366402E-3</v>
      </c>
      <c r="BJ193" s="35">
        <f t="shared" si="106"/>
        <v>1.7826386496727409E-2</v>
      </c>
      <c r="BK193" s="35">
        <f t="shared" si="107"/>
        <v>1.4047928225711326E-2</v>
      </c>
      <c r="BL193" s="35">
        <f t="shared" si="108"/>
        <v>1.0211106011932092E-2</v>
      </c>
      <c r="BM193" s="36"/>
      <c r="BN193" s="33"/>
      <c r="BO193" s="37"/>
    </row>
    <row r="194" spans="1:67" x14ac:dyDescent="0.25">
      <c r="A194" s="2">
        <f t="shared" si="99"/>
        <v>44096</v>
      </c>
      <c r="B194" s="2" t="b">
        <f t="shared" si="97"/>
        <v>0</v>
      </c>
      <c r="C194" s="2" t="b">
        <f t="shared" si="98"/>
        <v>0</v>
      </c>
      <c r="D194">
        <f>VLOOKUP($A194,index_level_solactive!$A:$B,2,0)</f>
        <v>96.53</v>
      </c>
      <c r="E194" s="31">
        <f t="shared" si="111"/>
        <v>-9.4407388404310622E-3</v>
      </c>
      <c r="F194" s="56">
        <f t="shared" si="112"/>
        <v>1.0662170876007959E-4</v>
      </c>
      <c r="G194" s="32">
        <f t="shared" si="113"/>
        <v>0.30137762220945774</v>
      </c>
      <c r="H194" s="33">
        <f t="shared" si="114"/>
        <v>96.228622377790543</v>
      </c>
      <c r="I194" s="31">
        <f t="shared" si="109"/>
        <v>-9.5473605491911973E-3</v>
      </c>
      <c r="K194">
        <f>IFERROR(INDEX(data_sources!$A:$K,MATCH($A194,data_sources!$A:$A,0),MATCH(K$2,data_sources!$A$1:$K$1,0)),K193)</f>
        <v>115.54</v>
      </c>
      <c r="L194">
        <f>IFERROR(INDEX(data_sources!$A:$K,MATCH($A194,data_sources!$A:$A,0),MATCH(L$2,data_sources!$A$1:$K$1,0)),L193)</f>
        <v>92.27</v>
      </c>
      <c r="M194">
        <f>IFERROR(INDEX(data_sources!$A:$K,MATCH($A194,data_sources!$A:$A,0),MATCH(M$2,data_sources!$A$1:$K$1,0)),M193)</f>
        <v>122.77</v>
      </c>
      <c r="N194">
        <f>IFERROR(INDEX(data_sources!$A:$K,MATCH($A194,data_sources!$A:$A,0),MATCH(N$2,data_sources!$A$1:$K$1,0)),N193)</f>
        <v>100.45</v>
      </c>
      <c r="O194">
        <f>IFERROR(INDEX(data_sources!$A:$K,MATCH($A194,data_sources!$A:$A,0),MATCH(O$2,data_sources!$A$1:$K$1,0)),O193)</f>
        <v>105.62</v>
      </c>
      <c r="P194">
        <f>IFERROR(INDEX(data_sources!$A:$K,MATCH($A194,data_sources!$A:$A,0),MATCH(P$2,data_sources!$A$1:$K$1,0)),P193)</f>
        <v>80.89</v>
      </c>
      <c r="Q194">
        <f>IFERROR(INDEX(data_sources!$A:$K,MATCH($A194,data_sources!$A:$A,0),MATCH(Q$2,data_sources!$A$1:$K$1,0)),Q193)</f>
        <v>105.25</v>
      </c>
      <c r="R194">
        <f>IFERROR(INDEX(data_sources!$A:$K,MATCH($A194,data_sources!$A:$A,0),MATCH(R$2,data_sources!$A$1:$K$1,0)),R193)</f>
        <v>117.39</v>
      </c>
      <c r="S194">
        <f>IFERROR(INDEX(data_sources!$A:$K,MATCH($A194,data_sources!$A:$A,0),MATCH(S$2,data_sources!$A$1:$K$1,0)),S193)</f>
        <v>84.53</v>
      </c>
      <c r="T194">
        <f>IFERROR(INDEX(data_sources!$A:$K,MATCH($A194,data_sources!$A:$A,0),MATCH(T$2,data_sources!$A$1:$K$1,0)),T193)</f>
        <v>89.94</v>
      </c>
      <c r="V194" s="34">
        <f t="shared" si="87"/>
        <v>115540</v>
      </c>
      <c r="W194" s="34">
        <f t="shared" si="88"/>
        <v>92270</v>
      </c>
      <c r="X194" s="34">
        <f t="shared" si="89"/>
        <v>122770</v>
      </c>
      <c r="Y194" s="34">
        <f t="shared" si="90"/>
        <v>100450</v>
      </c>
      <c r="Z194" s="34">
        <f t="shared" si="91"/>
        <v>105620</v>
      </c>
      <c r="AA194" s="34">
        <f t="shared" si="92"/>
        <v>80890</v>
      </c>
      <c r="AB194" s="34">
        <f t="shared" si="93"/>
        <v>105250</v>
      </c>
      <c r="AC194" s="34">
        <f t="shared" si="94"/>
        <v>117390</v>
      </c>
      <c r="AD194" s="34">
        <f t="shared" si="95"/>
        <v>84530</v>
      </c>
      <c r="AE194" s="34">
        <f t="shared" si="96"/>
        <v>89940</v>
      </c>
      <c r="AG194" s="33" cm="1">
        <f t="array" ref="AG194">IF($C194,IFERROR(_xlfn.IFS(IF($C194,RANK(V193,$V193:$AE193),0)=1,50%,OR(IF($C194,RANK(V193,$V193:$AE193),0)=2,IF($C194,RANK(V193,$V193:$AE193),0)=3),25%),0),AG193)</f>
        <v>0.25</v>
      </c>
      <c r="AH194" s="33" cm="1">
        <f t="array" ref="AH194">IF($C194,IFERROR(_xlfn.IFS(IF($C194,RANK(W193,$V193:$AE193),0)=1,50%,OR(IF($C194,RANK(W193,$V193:$AE193),0)=2,IF($C194,RANK(W193,$V193:$AE193),0)=3),25%),0),AH193)</f>
        <v>0</v>
      </c>
      <c r="AI194" s="33" cm="1">
        <f t="array" ref="AI194">IF($C194,IFERROR(_xlfn.IFS(IF($C194,RANK(X193,$V193:$AE193),0)=1,50%,OR(IF($C194,RANK(X193,$V193:$AE193),0)=2,IF($C194,RANK(X193,$V193:$AE193),0)=3),25%),0),AI193)</f>
        <v>0.5</v>
      </c>
      <c r="AJ194" s="33" cm="1">
        <f t="array" ref="AJ194">IF($C194,IFERROR(_xlfn.IFS(IF($C194,RANK(Y193,$V193:$AE193),0)=1,50%,OR(IF($C194,RANK(Y193,$V193:$AE193),0)=2,IF($C194,RANK(Y193,$V193:$AE193),0)=3),25%),0),AJ193)</f>
        <v>0</v>
      </c>
      <c r="AK194" s="33" cm="1">
        <f t="array" ref="AK194">IF($C194,IFERROR(_xlfn.IFS(IF($C194,RANK(Z193,$V193:$AE193),0)=1,50%,OR(IF($C194,RANK(Z193,$V193:$AE193),0)=2,IF($C194,RANK(Z193,$V193:$AE193),0)=3),25%),0),AK193)</f>
        <v>0</v>
      </c>
      <c r="AL194" s="33" cm="1">
        <f t="array" ref="AL194">IF($C194,IFERROR(_xlfn.IFS(IF($C194,RANK(AA193,$V193:$AE193),0)=1,50%,OR(IF($C194,RANK(AA193,$V193:$AE193),0)=2,IF($C194,RANK(AA193,$V193:$AE193),0)=3),25%),0),AL193)</f>
        <v>0</v>
      </c>
      <c r="AM194" s="33" cm="1">
        <f t="array" ref="AM194">IF($C194,IFERROR(_xlfn.IFS(IF($C194,RANK(AB193,$V193:$AE193),0)=1,50%,OR(IF($C194,RANK(AB193,$V193:$AE193),0)=2,IF($C194,RANK(AB193,$V193:$AE193),0)=3),25%),0),AM193)</f>
        <v>0</v>
      </c>
      <c r="AN194" s="33" cm="1">
        <f t="array" ref="AN194">IF($C194,IFERROR(_xlfn.IFS(IF($C194,RANK(AC193,$V193:$AE193),0)=1,50%,OR(IF($C194,RANK(AC193,$V193:$AE193),0)=2,IF($C194,RANK(AC193,$V193:$AE193),0)=3),25%),0),AN193)</f>
        <v>0.25</v>
      </c>
      <c r="AO194" s="33" cm="1">
        <f t="array" ref="AO194">IF($C194,IFERROR(_xlfn.IFS(IF($C194,RANK(AD193,$V193:$AE193),0)=1,50%,OR(IF($C194,RANK(AD193,$V193:$AE193),0)=2,IF($C194,RANK(AD193,$V193:$AE193),0)=3),25%),0),AO193)</f>
        <v>0</v>
      </c>
      <c r="AP194" s="33" cm="1">
        <f t="array" ref="AP194">IF($C194,IFERROR(_xlfn.IFS(IF($C194,RANK(AE193,$V193:$AE193),0)=1,50%,OR(IF($C194,RANK(AE193,$V193:$AE193),0)=2,IF($C194,RANK(AE193,$V193:$AE193),0)=3),25%),0),AP193)</f>
        <v>0</v>
      </c>
      <c r="AR194" s="33">
        <f t="shared" si="124"/>
        <v>0.25</v>
      </c>
      <c r="AS194" s="33">
        <f t="shared" si="115"/>
        <v>0</v>
      </c>
      <c r="AT194" s="33">
        <f t="shared" si="116"/>
        <v>0.5</v>
      </c>
      <c r="AU194" s="33">
        <f t="shared" si="117"/>
        <v>0</v>
      </c>
      <c r="AV194" s="33">
        <f t="shared" si="118"/>
        <v>0</v>
      </c>
      <c r="AW194" s="33">
        <f t="shared" si="119"/>
        <v>0</v>
      </c>
      <c r="AX194" s="33">
        <f t="shared" si="120"/>
        <v>0</v>
      </c>
      <c r="AY194" s="33">
        <f t="shared" si="121"/>
        <v>0.25</v>
      </c>
      <c r="AZ194" s="33">
        <f t="shared" si="122"/>
        <v>0</v>
      </c>
      <c r="BA194" s="33">
        <f t="shared" si="123"/>
        <v>0</v>
      </c>
      <c r="BC194" s="35">
        <f t="shared" si="110"/>
        <v>-6.9617533304683343E-3</v>
      </c>
      <c r="BD194" s="35">
        <f t="shared" si="100"/>
        <v>8.6777307734031695E-4</v>
      </c>
      <c r="BE194" s="35">
        <f t="shared" si="101"/>
        <v>-1.2229463351838499E-2</v>
      </c>
      <c r="BF194" s="35">
        <f t="shared" si="102"/>
        <v>-2.383553480981182E-3</v>
      </c>
      <c r="BG194" s="35">
        <f t="shared" si="103"/>
        <v>1.8416738983704661E-2</v>
      </c>
      <c r="BH194" s="35">
        <f t="shared" si="104"/>
        <v>1.6097077761267897E-3</v>
      </c>
      <c r="BI194" s="35">
        <f t="shared" si="105"/>
        <v>-3.4087681090805289E-3</v>
      </c>
      <c r="BJ194" s="35">
        <f t="shared" si="106"/>
        <v>-6.7687621626194572E-3</v>
      </c>
      <c r="BK194" s="35">
        <f t="shared" si="107"/>
        <v>-1.5948777648428503E-2</v>
      </c>
      <c r="BL194" s="35">
        <f t="shared" si="108"/>
        <v>2.1465076660988069E-2</v>
      </c>
      <c r="BM194" s="36"/>
      <c r="BN194" s="33"/>
      <c r="BO194" s="37"/>
    </row>
    <row r="195" spans="1:67" x14ac:dyDescent="0.25">
      <c r="A195" s="2">
        <f t="shared" si="99"/>
        <v>44097</v>
      </c>
      <c r="B195" s="2" t="b">
        <f t="shared" si="97"/>
        <v>0</v>
      </c>
      <c r="C195" s="2" t="b">
        <f t="shared" si="98"/>
        <v>0</v>
      </c>
      <c r="D195">
        <f>VLOOKUP($A195,index_level_solactive!$A:$B,2,0)</f>
        <v>95.76</v>
      </c>
      <c r="E195" s="31">
        <f t="shared" si="111"/>
        <v>-7.9767947788251803E-3</v>
      </c>
      <c r="F195" s="56">
        <f t="shared" si="112"/>
        <v>1.1961614762789896E-4</v>
      </c>
      <c r="G195" s="32">
        <f t="shared" si="113"/>
        <v>0.31048409186652748</v>
      </c>
      <c r="H195" s="33">
        <f t="shared" si="114"/>
        <v>95.449515908133478</v>
      </c>
      <c r="I195" s="31">
        <f t="shared" si="109"/>
        <v>-8.0964109264530792E-3</v>
      </c>
      <c r="K195">
        <f>IFERROR(INDEX(data_sources!$A:$K,MATCH($A195,data_sources!$A:$A,0),MATCH(K$2,data_sources!$A$1:$K$1,0)),K194)</f>
        <v>115.69</v>
      </c>
      <c r="L195">
        <f>IFERROR(INDEX(data_sources!$A:$K,MATCH($A195,data_sources!$A:$A,0),MATCH(L$2,data_sources!$A$1:$K$1,0)),L194)</f>
        <v>92.87</v>
      </c>
      <c r="M195">
        <f>IFERROR(INDEX(data_sources!$A:$K,MATCH($A195,data_sources!$A:$A,0),MATCH(M$2,data_sources!$A$1:$K$1,0)),M194)</f>
        <v>121.22</v>
      </c>
      <c r="N195">
        <f>IFERROR(INDEX(data_sources!$A:$K,MATCH($A195,data_sources!$A:$A,0),MATCH(N$2,data_sources!$A$1:$K$1,0)),N194)</f>
        <v>100.86</v>
      </c>
      <c r="O195">
        <f>IFERROR(INDEX(data_sources!$A:$K,MATCH($A195,data_sources!$A:$A,0),MATCH(O$2,data_sources!$A$1:$K$1,0)),O194)</f>
        <v>107.55</v>
      </c>
      <c r="P195">
        <f>IFERROR(INDEX(data_sources!$A:$K,MATCH($A195,data_sources!$A:$A,0),MATCH(P$2,data_sources!$A$1:$K$1,0)),P194)</f>
        <v>80.83</v>
      </c>
      <c r="Q195">
        <f>IFERROR(INDEX(data_sources!$A:$K,MATCH($A195,data_sources!$A:$A,0),MATCH(Q$2,data_sources!$A$1:$K$1,0)),Q194)</f>
        <v>103.71</v>
      </c>
      <c r="R195">
        <f>IFERROR(INDEX(data_sources!$A:$K,MATCH($A195,data_sources!$A:$A,0),MATCH(R$2,data_sources!$A$1:$K$1,0)),R194)</f>
        <v>116.4</v>
      </c>
      <c r="S195">
        <f>IFERROR(INDEX(data_sources!$A:$K,MATCH($A195,data_sources!$A:$A,0),MATCH(S$2,data_sources!$A$1:$K$1,0)),S194)</f>
        <v>84.81</v>
      </c>
      <c r="T195">
        <f>IFERROR(INDEX(data_sources!$A:$K,MATCH($A195,data_sources!$A:$A,0),MATCH(T$2,data_sources!$A$1:$K$1,0)),T194)</f>
        <v>89.14</v>
      </c>
      <c r="V195" s="34">
        <f t="shared" ref="V195:V258" si="125">K195*shares_outstanding</f>
        <v>115690</v>
      </c>
      <c r="W195" s="34">
        <f t="shared" ref="W195:W258" si="126">L195*shares_outstanding</f>
        <v>92870</v>
      </c>
      <c r="X195" s="34">
        <f t="shared" ref="X195:X258" si="127">M195*shares_outstanding</f>
        <v>121220</v>
      </c>
      <c r="Y195" s="34">
        <f t="shared" ref="Y195:Y258" si="128">N195*shares_outstanding</f>
        <v>100860</v>
      </c>
      <c r="Z195" s="34">
        <f t="shared" ref="Z195:Z258" si="129">O195*shares_outstanding</f>
        <v>107550</v>
      </c>
      <c r="AA195" s="34">
        <f t="shared" ref="AA195:AA258" si="130">P195*shares_outstanding</f>
        <v>80830</v>
      </c>
      <c r="AB195" s="34">
        <f t="shared" ref="AB195:AB258" si="131">Q195*shares_outstanding</f>
        <v>103710</v>
      </c>
      <c r="AC195" s="34">
        <f t="shared" ref="AC195:AC258" si="132">R195*shares_outstanding</f>
        <v>116400</v>
      </c>
      <c r="AD195" s="34">
        <f t="shared" ref="AD195:AD258" si="133">S195*shares_outstanding</f>
        <v>84810</v>
      </c>
      <c r="AE195" s="34">
        <f t="shared" ref="AE195:AE258" si="134">T195*shares_outstanding</f>
        <v>89140</v>
      </c>
      <c r="AG195" s="33" cm="1">
        <f t="array" ref="AG195">IF($C195,IFERROR(_xlfn.IFS(IF($C195,RANK(V194,$V194:$AE194),0)=1,50%,OR(IF($C195,RANK(V194,$V194:$AE194),0)=2,IF($C195,RANK(V194,$V194:$AE194),0)=3),25%),0),AG194)</f>
        <v>0.25</v>
      </c>
      <c r="AH195" s="33" cm="1">
        <f t="array" ref="AH195">IF($C195,IFERROR(_xlfn.IFS(IF($C195,RANK(W194,$V194:$AE194),0)=1,50%,OR(IF($C195,RANK(W194,$V194:$AE194),0)=2,IF($C195,RANK(W194,$V194:$AE194),0)=3),25%),0),AH194)</f>
        <v>0</v>
      </c>
      <c r="AI195" s="33" cm="1">
        <f t="array" ref="AI195">IF($C195,IFERROR(_xlfn.IFS(IF($C195,RANK(X194,$V194:$AE194),0)=1,50%,OR(IF($C195,RANK(X194,$V194:$AE194),0)=2,IF($C195,RANK(X194,$V194:$AE194),0)=3),25%),0),AI194)</f>
        <v>0.5</v>
      </c>
      <c r="AJ195" s="33" cm="1">
        <f t="array" ref="AJ195">IF($C195,IFERROR(_xlfn.IFS(IF($C195,RANK(Y194,$V194:$AE194),0)=1,50%,OR(IF($C195,RANK(Y194,$V194:$AE194),0)=2,IF($C195,RANK(Y194,$V194:$AE194),0)=3),25%),0),AJ194)</f>
        <v>0</v>
      </c>
      <c r="AK195" s="33" cm="1">
        <f t="array" ref="AK195">IF($C195,IFERROR(_xlfn.IFS(IF($C195,RANK(Z194,$V194:$AE194),0)=1,50%,OR(IF($C195,RANK(Z194,$V194:$AE194),0)=2,IF($C195,RANK(Z194,$V194:$AE194),0)=3),25%),0),AK194)</f>
        <v>0</v>
      </c>
      <c r="AL195" s="33" cm="1">
        <f t="array" ref="AL195">IF($C195,IFERROR(_xlfn.IFS(IF($C195,RANK(AA194,$V194:$AE194),0)=1,50%,OR(IF($C195,RANK(AA194,$V194:$AE194),0)=2,IF($C195,RANK(AA194,$V194:$AE194),0)=3),25%),0),AL194)</f>
        <v>0</v>
      </c>
      <c r="AM195" s="33" cm="1">
        <f t="array" ref="AM195">IF($C195,IFERROR(_xlfn.IFS(IF($C195,RANK(AB194,$V194:$AE194),0)=1,50%,OR(IF($C195,RANK(AB194,$V194:$AE194),0)=2,IF($C195,RANK(AB194,$V194:$AE194),0)=3),25%),0),AM194)</f>
        <v>0</v>
      </c>
      <c r="AN195" s="33" cm="1">
        <f t="array" ref="AN195">IF($C195,IFERROR(_xlfn.IFS(IF($C195,RANK(AC194,$V194:$AE194),0)=1,50%,OR(IF($C195,RANK(AC194,$V194:$AE194),0)=2,IF($C195,RANK(AC194,$V194:$AE194),0)=3),25%),0),AN194)</f>
        <v>0.25</v>
      </c>
      <c r="AO195" s="33" cm="1">
        <f t="array" ref="AO195">IF($C195,IFERROR(_xlfn.IFS(IF($C195,RANK(AD194,$V194:$AE194),0)=1,50%,OR(IF($C195,RANK(AD194,$V194:$AE194),0)=2,IF($C195,RANK(AD194,$V194:$AE194),0)=3),25%),0),AO194)</f>
        <v>0</v>
      </c>
      <c r="AP195" s="33" cm="1">
        <f t="array" ref="AP195">IF($C195,IFERROR(_xlfn.IFS(IF($C195,RANK(AE194,$V194:$AE194),0)=1,50%,OR(IF($C195,RANK(AE194,$V194:$AE194),0)=2,IF($C195,RANK(AE194,$V194:$AE194),0)=3),25%),0),AP194)</f>
        <v>0</v>
      </c>
      <c r="AR195" s="33">
        <f t="shared" si="124"/>
        <v>0.25</v>
      </c>
      <c r="AS195" s="33">
        <f t="shared" si="115"/>
        <v>0</v>
      </c>
      <c r="AT195" s="33">
        <f t="shared" si="116"/>
        <v>0.5</v>
      </c>
      <c r="AU195" s="33">
        <f t="shared" si="117"/>
        <v>0</v>
      </c>
      <c r="AV195" s="33">
        <f t="shared" si="118"/>
        <v>0</v>
      </c>
      <c r="AW195" s="33">
        <f t="shared" si="119"/>
        <v>0</v>
      </c>
      <c r="AX195" s="33">
        <f t="shared" si="120"/>
        <v>0</v>
      </c>
      <c r="AY195" s="33">
        <f t="shared" si="121"/>
        <v>0.25</v>
      </c>
      <c r="AZ195" s="33">
        <f t="shared" si="122"/>
        <v>0</v>
      </c>
      <c r="BA195" s="33">
        <f t="shared" si="123"/>
        <v>0</v>
      </c>
      <c r="BC195" s="35">
        <f t="shared" si="110"/>
        <v>1.2982516877271255E-3</v>
      </c>
      <c r="BD195" s="35">
        <f t="shared" si="100"/>
        <v>6.5026552508942181E-3</v>
      </c>
      <c r="BE195" s="35">
        <f t="shared" si="101"/>
        <v>-1.2625234177730649E-2</v>
      </c>
      <c r="BF195" s="35">
        <f t="shared" si="102"/>
        <v>4.0816326530612734E-3</v>
      </c>
      <c r="BG195" s="35">
        <f t="shared" si="103"/>
        <v>1.827305434576787E-2</v>
      </c>
      <c r="BH195" s="35">
        <f t="shared" si="104"/>
        <v>-7.4174805291138401E-4</v>
      </c>
      <c r="BI195" s="35">
        <f t="shared" si="105"/>
        <v>-1.4631828978622363E-2</v>
      </c>
      <c r="BJ195" s="35">
        <f t="shared" si="106"/>
        <v>-8.4334270380781451E-3</v>
      </c>
      <c r="BK195" s="35">
        <f t="shared" si="107"/>
        <v>3.3124334555778567E-3</v>
      </c>
      <c r="BL195" s="35">
        <f t="shared" si="108"/>
        <v>-8.894818768067525E-3</v>
      </c>
      <c r="BM195" s="36"/>
      <c r="BN195" s="33"/>
      <c r="BO195" s="37"/>
    </row>
    <row r="196" spans="1:67" x14ac:dyDescent="0.25">
      <c r="A196" s="2">
        <f t="shared" si="99"/>
        <v>44098</v>
      </c>
      <c r="B196" s="2" t="b">
        <f t="shared" ref="B196:B259" si="135">IFERROR(NOT(MONTH(A196)=MONTH(A197)),FALSE)</f>
        <v>0</v>
      </c>
      <c r="C196" s="2" t="b">
        <f t="shared" ref="C196:C259" si="136">IFERROR(NOT(MONTH(A195)=MONTH(A196)),FALSE)</f>
        <v>0</v>
      </c>
      <c r="D196">
        <f>VLOOKUP($A196,index_level_solactive!$A:$B,2,0)</f>
        <v>95.73</v>
      </c>
      <c r="E196" s="31">
        <f t="shared" si="111"/>
        <v>-3.1328320802004317E-4</v>
      </c>
      <c r="F196" s="56">
        <f t="shared" si="112"/>
        <v>-1.1307081602418556E-4</v>
      </c>
      <c r="G196" s="32">
        <f t="shared" si="113"/>
        <v>0.29959426776133569</v>
      </c>
      <c r="H196" s="33">
        <f t="shared" si="114"/>
        <v>95.430405732238668</v>
      </c>
      <c r="I196" s="31">
        <f t="shared" si="109"/>
        <v>-2.0021239199588536E-4</v>
      </c>
      <c r="K196">
        <f>IFERROR(INDEX(data_sources!$A:$K,MATCH($A196,data_sources!$A:$A,0),MATCH(K$2,data_sources!$A$1:$K$1,0)),K195)</f>
        <v>115.59</v>
      </c>
      <c r="L196">
        <f>IFERROR(INDEX(data_sources!$A:$K,MATCH($A196,data_sources!$A:$A,0),MATCH(L$2,data_sources!$A$1:$K$1,0)),L195)</f>
        <v>90.39</v>
      </c>
      <c r="M196">
        <f>IFERROR(INDEX(data_sources!$A:$K,MATCH($A196,data_sources!$A:$A,0),MATCH(M$2,data_sources!$A$1:$K$1,0)),M195)</f>
        <v>121.63</v>
      </c>
      <c r="N196">
        <f>IFERROR(INDEX(data_sources!$A:$K,MATCH($A196,data_sources!$A:$A,0),MATCH(N$2,data_sources!$A$1:$K$1,0)),N195)</f>
        <v>100.69</v>
      </c>
      <c r="O196">
        <f>IFERROR(INDEX(data_sources!$A:$K,MATCH($A196,data_sources!$A:$A,0),MATCH(O$2,data_sources!$A$1:$K$1,0)),O195)</f>
        <v>106.11</v>
      </c>
      <c r="P196">
        <f>IFERROR(INDEX(data_sources!$A:$K,MATCH($A196,data_sources!$A:$A,0),MATCH(P$2,data_sources!$A$1:$K$1,0)),P195)</f>
        <v>81.819999999999993</v>
      </c>
      <c r="Q196">
        <f>IFERROR(INDEX(data_sources!$A:$K,MATCH($A196,data_sources!$A:$A,0),MATCH(Q$2,data_sources!$A$1:$K$1,0)),Q195)</f>
        <v>102.71</v>
      </c>
      <c r="R196">
        <f>IFERROR(INDEX(data_sources!$A:$K,MATCH($A196,data_sources!$A:$A,0),MATCH(R$2,data_sources!$A$1:$K$1,0)),R195)</f>
        <v>115.62</v>
      </c>
      <c r="S196">
        <f>IFERROR(INDEX(data_sources!$A:$K,MATCH($A196,data_sources!$A:$A,0),MATCH(S$2,data_sources!$A$1:$K$1,0)),S195)</f>
        <v>83.51</v>
      </c>
      <c r="T196">
        <f>IFERROR(INDEX(data_sources!$A:$K,MATCH($A196,data_sources!$A:$A,0),MATCH(T$2,data_sources!$A$1:$K$1,0)),T195)</f>
        <v>88.95</v>
      </c>
      <c r="V196" s="34">
        <f t="shared" si="125"/>
        <v>115590</v>
      </c>
      <c r="W196" s="34">
        <f t="shared" si="126"/>
        <v>90390</v>
      </c>
      <c r="X196" s="34">
        <f t="shared" si="127"/>
        <v>121630</v>
      </c>
      <c r="Y196" s="34">
        <f t="shared" si="128"/>
        <v>100690</v>
      </c>
      <c r="Z196" s="34">
        <f t="shared" si="129"/>
        <v>106110</v>
      </c>
      <c r="AA196" s="34">
        <f t="shared" si="130"/>
        <v>81820</v>
      </c>
      <c r="AB196" s="34">
        <f t="shared" si="131"/>
        <v>102710</v>
      </c>
      <c r="AC196" s="34">
        <f t="shared" si="132"/>
        <v>115620</v>
      </c>
      <c r="AD196" s="34">
        <f t="shared" si="133"/>
        <v>83510</v>
      </c>
      <c r="AE196" s="34">
        <f t="shared" si="134"/>
        <v>88950</v>
      </c>
      <c r="AG196" s="33" cm="1">
        <f t="array" ref="AG196">IF($C196,IFERROR(_xlfn.IFS(IF($C196,RANK(V195,$V195:$AE195),0)=1,50%,OR(IF($C196,RANK(V195,$V195:$AE195),0)=2,IF($C196,RANK(V195,$V195:$AE195),0)=3),25%),0),AG195)</f>
        <v>0.25</v>
      </c>
      <c r="AH196" s="33" cm="1">
        <f t="array" ref="AH196">IF($C196,IFERROR(_xlfn.IFS(IF($C196,RANK(W195,$V195:$AE195),0)=1,50%,OR(IF($C196,RANK(W195,$V195:$AE195),0)=2,IF($C196,RANK(W195,$V195:$AE195),0)=3),25%),0),AH195)</f>
        <v>0</v>
      </c>
      <c r="AI196" s="33" cm="1">
        <f t="array" ref="AI196">IF($C196,IFERROR(_xlfn.IFS(IF($C196,RANK(X195,$V195:$AE195),0)=1,50%,OR(IF($C196,RANK(X195,$V195:$AE195),0)=2,IF($C196,RANK(X195,$V195:$AE195),0)=3),25%),0),AI195)</f>
        <v>0.5</v>
      </c>
      <c r="AJ196" s="33" cm="1">
        <f t="array" ref="AJ196">IF($C196,IFERROR(_xlfn.IFS(IF($C196,RANK(Y195,$V195:$AE195),0)=1,50%,OR(IF($C196,RANK(Y195,$V195:$AE195),0)=2,IF($C196,RANK(Y195,$V195:$AE195),0)=3),25%),0),AJ195)</f>
        <v>0</v>
      </c>
      <c r="AK196" s="33" cm="1">
        <f t="array" ref="AK196">IF($C196,IFERROR(_xlfn.IFS(IF($C196,RANK(Z195,$V195:$AE195),0)=1,50%,OR(IF($C196,RANK(Z195,$V195:$AE195),0)=2,IF($C196,RANK(Z195,$V195:$AE195),0)=3),25%),0),AK195)</f>
        <v>0</v>
      </c>
      <c r="AL196" s="33" cm="1">
        <f t="array" ref="AL196">IF($C196,IFERROR(_xlfn.IFS(IF($C196,RANK(AA195,$V195:$AE195),0)=1,50%,OR(IF($C196,RANK(AA195,$V195:$AE195),0)=2,IF($C196,RANK(AA195,$V195:$AE195),0)=3),25%),0),AL195)</f>
        <v>0</v>
      </c>
      <c r="AM196" s="33" cm="1">
        <f t="array" ref="AM196">IF($C196,IFERROR(_xlfn.IFS(IF($C196,RANK(AB195,$V195:$AE195),0)=1,50%,OR(IF($C196,RANK(AB195,$V195:$AE195),0)=2,IF($C196,RANK(AB195,$V195:$AE195),0)=3),25%),0),AM195)</f>
        <v>0</v>
      </c>
      <c r="AN196" s="33" cm="1">
        <f t="array" ref="AN196">IF($C196,IFERROR(_xlfn.IFS(IF($C196,RANK(AC195,$V195:$AE195),0)=1,50%,OR(IF($C196,RANK(AC195,$V195:$AE195),0)=2,IF($C196,RANK(AC195,$V195:$AE195),0)=3),25%),0),AN195)</f>
        <v>0.25</v>
      </c>
      <c r="AO196" s="33" cm="1">
        <f t="array" ref="AO196">IF($C196,IFERROR(_xlfn.IFS(IF($C196,RANK(AD195,$V195:$AE195),0)=1,50%,OR(IF($C196,RANK(AD195,$V195:$AE195),0)=2,IF($C196,RANK(AD195,$V195:$AE195),0)=3),25%),0),AO195)</f>
        <v>0</v>
      </c>
      <c r="AP196" s="33" cm="1">
        <f t="array" ref="AP196">IF($C196,IFERROR(_xlfn.IFS(IF($C196,RANK(AE195,$V195:$AE195),0)=1,50%,OR(IF($C196,RANK(AE195,$V195:$AE195),0)=2,IF($C196,RANK(AE195,$V195:$AE195),0)=3),25%),0),AP195)</f>
        <v>0</v>
      </c>
      <c r="AR196" s="33">
        <f t="shared" si="124"/>
        <v>0.25</v>
      </c>
      <c r="AS196" s="33">
        <f t="shared" si="115"/>
        <v>0</v>
      </c>
      <c r="AT196" s="33">
        <f t="shared" si="116"/>
        <v>0.5</v>
      </c>
      <c r="AU196" s="33">
        <f t="shared" si="117"/>
        <v>0</v>
      </c>
      <c r="AV196" s="33">
        <f t="shared" si="118"/>
        <v>0</v>
      </c>
      <c r="AW196" s="33">
        <f t="shared" si="119"/>
        <v>0</v>
      </c>
      <c r="AX196" s="33">
        <f t="shared" si="120"/>
        <v>0</v>
      </c>
      <c r="AY196" s="33">
        <f t="shared" si="121"/>
        <v>0.25</v>
      </c>
      <c r="AZ196" s="33">
        <f t="shared" si="122"/>
        <v>0</v>
      </c>
      <c r="BA196" s="33">
        <f t="shared" si="123"/>
        <v>0</v>
      </c>
      <c r="BC196" s="35">
        <f t="shared" si="110"/>
        <v>-8.6437894372892732E-4</v>
      </c>
      <c r="BD196" s="35">
        <f t="shared" si="100"/>
        <v>-2.670399483148489E-2</v>
      </c>
      <c r="BE196" s="35">
        <f t="shared" si="101"/>
        <v>3.3822801517902068E-3</v>
      </c>
      <c r="BF196" s="35">
        <f t="shared" si="102"/>
        <v>-1.6855046599246748E-3</v>
      </c>
      <c r="BG196" s="35">
        <f t="shared" si="103"/>
        <v>-1.3389121338912124E-2</v>
      </c>
      <c r="BH196" s="35">
        <f t="shared" si="104"/>
        <v>1.2247927749597931E-2</v>
      </c>
      <c r="BI196" s="35">
        <f t="shared" si="105"/>
        <v>-9.6422717192170548E-3</v>
      </c>
      <c r="BJ196" s="35">
        <f t="shared" si="106"/>
        <v>-6.7010309278350277E-3</v>
      </c>
      <c r="BK196" s="35">
        <f t="shared" si="107"/>
        <v>-1.5328381087135967E-2</v>
      </c>
      <c r="BL196" s="35">
        <f t="shared" si="108"/>
        <v>-2.131478573031198E-3</v>
      </c>
      <c r="BM196" s="36"/>
      <c r="BN196" s="33"/>
      <c r="BO196" s="37"/>
    </row>
    <row r="197" spans="1:67" x14ac:dyDescent="0.25">
      <c r="A197" s="2">
        <f t="shared" ref="A197:A260" si="137">WORKDAY(A196,1)</f>
        <v>44099</v>
      </c>
      <c r="B197" s="2" t="b">
        <f t="shared" si="135"/>
        <v>0</v>
      </c>
      <c r="C197" s="2" t="b">
        <f t="shared" si="136"/>
        <v>0</v>
      </c>
      <c r="D197">
        <f>VLOOKUP($A197,index_level_solactive!$A:$B,2,0)</f>
        <v>95.78</v>
      </c>
      <c r="E197" s="31">
        <f t="shared" si="111"/>
        <v>5.2230230857608362E-4</v>
      </c>
      <c r="F197" s="56">
        <f t="shared" si="112"/>
        <v>-1.7739255637194695E-4</v>
      </c>
      <c r="G197" s="32">
        <f t="shared" si="113"/>
        <v>0.28282210291057197</v>
      </c>
      <c r="H197" s="33">
        <f t="shared" si="114"/>
        <v>95.497177897089429</v>
      </c>
      <c r="I197" s="31">
        <f t="shared" si="109"/>
        <v>6.9969486494808608E-4</v>
      </c>
      <c r="K197">
        <f>IFERROR(INDEX(data_sources!$A:$K,MATCH($A197,data_sources!$A:$A,0),MATCH(K$2,data_sources!$A$1:$K$1,0)),K196)</f>
        <v>115.3</v>
      </c>
      <c r="L197">
        <f>IFERROR(INDEX(data_sources!$A:$K,MATCH($A197,data_sources!$A:$A,0),MATCH(L$2,data_sources!$A$1:$K$1,0)),L196)</f>
        <v>90.97</v>
      </c>
      <c r="M197">
        <f>IFERROR(INDEX(data_sources!$A:$K,MATCH($A197,data_sources!$A:$A,0),MATCH(M$2,data_sources!$A$1:$K$1,0)),M196)</f>
        <v>122.2</v>
      </c>
      <c r="N197">
        <f>IFERROR(INDEX(data_sources!$A:$K,MATCH($A197,data_sources!$A:$A,0),MATCH(N$2,data_sources!$A$1:$K$1,0)),N196)</f>
        <v>99.78</v>
      </c>
      <c r="O197">
        <f>IFERROR(INDEX(data_sources!$A:$K,MATCH($A197,data_sources!$A:$A,0),MATCH(O$2,data_sources!$A$1:$K$1,0)),O196)</f>
        <v>108.11</v>
      </c>
      <c r="P197">
        <f>IFERROR(INDEX(data_sources!$A:$K,MATCH($A197,data_sources!$A:$A,0),MATCH(P$2,data_sources!$A$1:$K$1,0)),P196)</f>
        <v>81.13</v>
      </c>
      <c r="Q197">
        <f>IFERROR(INDEX(data_sources!$A:$K,MATCH($A197,data_sources!$A:$A,0),MATCH(Q$2,data_sources!$A$1:$K$1,0)),Q196)</f>
        <v>104.25</v>
      </c>
      <c r="R197">
        <f>IFERROR(INDEX(data_sources!$A:$K,MATCH($A197,data_sources!$A:$A,0),MATCH(R$2,data_sources!$A$1:$K$1,0)),R196)</f>
        <v>115.15</v>
      </c>
      <c r="S197">
        <f>IFERROR(INDEX(data_sources!$A:$K,MATCH($A197,data_sources!$A:$A,0),MATCH(S$2,data_sources!$A$1:$K$1,0)),S196)</f>
        <v>81.52</v>
      </c>
      <c r="T197">
        <f>IFERROR(INDEX(data_sources!$A:$K,MATCH($A197,data_sources!$A:$A,0),MATCH(T$2,data_sources!$A$1:$K$1,0)),T196)</f>
        <v>89.68</v>
      </c>
      <c r="V197" s="34">
        <f t="shared" si="125"/>
        <v>115300</v>
      </c>
      <c r="W197" s="34">
        <f t="shared" si="126"/>
        <v>90970</v>
      </c>
      <c r="X197" s="34">
        <f t="shared" si="127"/>
        <v>122200</v>
      </c>
      <c r="Y197" s="34">
        <f t="shared" si="128"/>
        <v>99780</v>
      </c>
      <c r="Z197" s="34">
        <f t="shared" si="129"/>
        <v>108110</v>
      </c>
      <c r="AA197" s="34">
        <f t="shared" si="130"/>
        <v>81130</v>
      </c>
      <c r="AB197" s="34">
        <f t="shared" si="131"/>
        <v>104250</v>
      </c>
      <c r="AC197" s="34">
        <f t="shared" si="132"/>
        <v>115150</v>
      </c>
      <c r="AD197" s="34">
        <f t="shared" si="133"/>
        <v>81520</v>
      </c>
      <c r="AE197" s="34">
        <f t="shared" si="134"/>
        <v>89680</v>
      </c>
      <c r="AG197" s="33" cm="1">
        <f t="array" ref="AG197">IF($C197,IFERROR(_xlfn.IFS(IF($C197,RANK(V196,$V196:$AE196),0)=1,50%,OR(IF($C197,RANK(V196,$V196:$AE196),0)=2,IF($C197,RANK(V196,$V196:$AE196),0)=3),25%),0),AG196)</f>
        <v>0.25</v>
      </c>
      <c r="AH197" s="33" cm="1">
        <f t="array" ref="AH197">IF($C197,IFERROR(_xlfn.IFS(IF($C197,RANK(W196,$V196:$AE196),0)=1,50%,OR(IF($C197,RANK(W196,$V196:$AE196),0)=2,IF($C197,RANK(W196,$V196:$AE196),0)=3),25%),0),AH196)</f>
        <v>0</v>
      </c>
      <c r="AI197" s="33" cm="1">
        <f t="array" ref="AI197">IF($C197,IFERROR(_xlfn.IFS(IF($C197,RANK(X196,$V196:$AE196),0)=1,50%,OR(IF($C197,RANK(X196,$V196:$AE196),0)=2,IF($C197,RANK(X196,$V196:$AE196),0)=3),25%),0),AI196)</f>
        <v>0.5</v>
      </c>
      <c r="AJ197" s="33" cm="1">
        <f t="array" ref="AJ197">IF($C197,IFERROR(_xlfn.IFS(IF($C197,RANK(Y196,$V196:$AE196),0)=1,50%,OR(IF($C197,RANK(Y196,$V196:$AE196),0)=2,IF($C197,RANK(Y196,$V196:$AE196),0)=3),25%),0),AJ196)</f>
        <v>0</v>
      </c>
      <c r="AK197" s="33" cm="1">
        <f t="array" ref="AK197">IF($C197,IFERROR(_xlfn.IFS(IF($C197,RANK(Z196,$V196:$AE196),0)=1,50%,OR(IF($C197,RANK(Z196,$V196:$AE196),0)=2,IF($C197,RANK(Z196,$V196:$AE196),0)=3),25%),0),AK196)</f>
        <v>0</v>
      </c>
      <c r="AL197" s="33" cm="1">
        <f t="array" ref="AL197">IF($C197,IFERROR(_xlfn.IFS(IF($C197,RANK(AA196,$V196:$AE196),0)=1,50%,OR(IF($C197,RANK(AA196,$V196:$AE196),0)=2,IF($C197,RANK(AA196,$V196:$AE196),0)=3),25%),0),AL196)</f>
        <v>0</v>
      </c>
      <c r="AM197" s="33" cm="1">
        <f t="array" ref="AM197">IF($C197,IFERROR(_xlfn.IFS(IF($C197,RANK(AB196,$V196:$AE196),0)=1,50%,OR(IF($C197,RANK(AB196,$V196:$AE196),0)=2,IF($C197,RANK(AB196,$V196:$AE196),0)=3),25%),0),AM196)</f>
        <v>0</v>
      </c>
      <c r="AN197" s="33" cm="1">
        <f t="array" ref="AN197">IF($C197,IFERROR(_xlfn.IFS(IF($C197,RANK(AC196,$V196:$AE196),0)=1,50%,OR(IF($C197,RANK(AC196,$V196:$AE196),0)=2,IF($C197,RANK(AC196,$V196:$AE196),0)=3),25%),0),AN196)</f>
        <v>0.25</v>
      </c>
      <c r="AO197" s="33" cm="1">
        <f t="array" ref="AO197">IF($C197,IFERROR(_xlfn.IFS(IF($C197,RANK(AD196,$V196:$AE196),0)=1,50%,OR(IF($C197,RANK(AD196,$V196:$AE196),0)=2,IF($C197,RANK(AD196,$V196:$AE196),0)=3),25%),0),AO196)</f>
        <v>0</v>
      </c>
      <c r="AP197" s="33" cm="1">
        <f t="array" ref="AP197">IF($C197,IFERROR(_xlfn.IFS(IF($C197,RANK(AE196,$V196:$AE196),0)=1,50%,OR(IF($C197,RANK(AE196,$V196:$AE196),0)=2,IF($C197,RANK(AE196,$V196:$AE196),0)=3),25%),0),AP196)</f>
        <v>0</v>
      </c>
      <c r="AR197" s="33">
        <f t="shared" si="124"/>
        <v>0.25</v>
      </c>
      <c r="AS197" s="33">
        <f t="shared" si="115"/>
        <v>0</v>
      </c>
      <c r="AT197" s="33">
        <f t="shared" si="116"/>
        <v>0.5</v>
      </c>
      <c r="AU197" s="33">
        <f t="shared" si="117"/>
        <v>0</v>
      </c>
      <c r="AV197" s="33">
        <f t="shared" si="118"/>
        <v>0</v>
      </c>
      <c r="AW197" s="33">
        <f t="shared" si="119"/>
        <v>0</v>
      </c>
      <c r="AX197" s="33">
        <f t="shared" si="120"/>
        <v>0</v>
      </c>
      <c r="AY197" s="33">
        <f t="shared" si="121"/>
        <v>0.25</v>
      </c>
      <c r="AZ197" s="33">
        <f t="shared" si="122"/>
        <v>0</v>
      </c>
      <c r="BA197" s="33">
        <f t="shared" si="123"/>
        <v>0</v>
      </c>
      <c r="BC197" s="35">
        <f t="shared" si="110"/>
        <v>-2.5088675490959611E-3</v>
      </c>
      <c r="BD197" s="35">
        <f t="shared" ref="BD197:BD260" si="138">(L197/L196-1)</f>
        <v>6.4166390087398995E-3</v>
      </c>
      <c r="BE197" s="35">
        <f t="shared" ref="BE197:BE260" si="139">(M197/M196-1)</f>
        <v>4.686343829647388E-3</v>
      </c>
      <c r="BF197" s="35">
        <f t="shared" ref="BF197:BF260" si="140">(N197/N196-1)</f>
        <v>-9.0376402820537827E-3</v>
      </c>
      <c r="BG197" s="35">
        <f t="shared" ref="BG197:BG260" si="141">(O197/O196-1)</f>
        <v>1.8848364904344495E-2</v>
      </c>
      <c r="BH197" s="35">
        <f t="shared" ref="BH197:BH260" si="142">(P197/P196-1)</f>
        <v>-8.4331459300903688E-3</v>
      </c>
      <c r="BI197" s="35">
        <f t="shared" ref="BI197:BI260" si="143">(Q197/Q196-1)</f>
        <v>1.4993671502288031E-2</v>
      </c>
      <c r="BJ197" s="35">
        <f t="shared" ref="BJ197:BJ260" si="144">(R197/R196-1)</f>
        <v>-4.0650406504064707E-3</v>
      </c>
      <c r="BK197" s="35">
        <f t="shared" ref="BK197:BK260" si="145">(S197/S196-1)</f>
        <v>-2.3829481499221705E-2</v>
      </c>
      <c r="BL197" s="35">
        <f t="shared" ref="BL197:BL260" si="146">(T197/T196-1)</f>
        <v>8.2068577852727476E-3</v>
      </c>
      <c r="BM197" s="36"/>
      <c r="BN197" s="33"/>
      <c r="BO197" s="37"/>
    </row>
    <row r="198" spans="1:67" x14ac:dyDescent="0.25">
      <c r="A198" s="2">
        <f t="shared" si="137"/>
        <v>44102</v>
      </c>
      <c r="B198" s="2" t="b">
        <f t="shared" si="135"/>
        <v>0</v>
      </c>
      <c r="C198" s="2" t="b">
        <f t="shared" si="136"/>
        <v>0</v>
      </c>
      <c r="D198">
        <f>VLOOKUP($A198,index_level_solactive!$A:$B,2,0)</f>
        <v>95.68</v>
      </c>
      <c r="E198" s="31">
        <f t="shared" si="111"/>
        <v>-1.0440593025683453E-3</v>
      </c>
      <c r="F198" s="56">
        <f t="shared" si="112"/>
        <v>-1.8430520934364925E-4</v>
      </c>
      <c r="G198" s="32">
        <f t="shared" si="113"/>
        <v>0.26492619249900429</v>
      </c>
      <c r="H198" s="33">
        <f t="shared" si="114"/>
        <v>95.415073807501003</v>
      </c>
      <c r="I198" s="31">
        <f t="shared" ref="I198:I261" si="147">SUMPRODUCT(BC198:BL198,AR198:BA198)</f>
        <v>-8.5975409322464058E-4</v>
      </c>
      <c r="K198">
        <f>IFERROR(INDEX(data_sources!$A:$K,MATCH($A198,data_sources!$A:$A,0),MATCH(K$2,data_sources!$A$1:$K$1,0)),K197)</f>
        <v>113.41</v>
      </c>
      <c r="L198">
        <f>IFERROR(INDEX(data_sources!$A:$K,MATCH($A198,data_sources!$A:$A,0),MATCH(L$2,data_sources!$A$1:$K$1,0)),L197)</f>
        <v>91.25</v>
      </c>
      <c r="M198">
        <f>IFERROR(INDEX(data_sources!$A:$K,MATCH($A198,data_sources!$A:$A,0),MATCH(M$2,data_sources!$A$1:$K$1,0)),M197)</f>
        <v>122.88</v>
      </c>
      <c r="N198">
        <f>IFERROR(INDEX(data_sources!$A:$K,MATCH($A198,data_sources!$A:$A,0),MATCH(N$2,data_sources!$A$1:$K$1,0)),N197)</f>
        <v>99</v>
      </c>
      <c r="O198">
        <f>IFERROR(INDEX(data_sources!$A:$K,MATCH($A198,data_sources!$A:$A,0),MATCH(O$2,data_sources!$A$1:$K$1,0)),O197)</f>
        <v>107.04</v>
      </c>
      <c r="P198">
        <f>IFERROR(INDEX(data_sources!$A:$K,MATCH($A198,data_sources!$A:$A,0),MATCH(P$2,data_sources!$A$1:$K$1,0)),P197)</f>
        <v>80.62</v>
      </c>
      <c r="Q198">
        <f>IFERROR(INDEX(data_sources!$A:$K,MATCH($A198,data_sources!$A:$A,0),MATCH(Q$2,data_sources!$A$1:$K$1,0)),Q197)</f>
        <v>102.82</v>
      </c>
      <c r="R198">
        <f>IFERROR(INDEX(data_sources!$A:$K,MATCH($A198,data_sources!$A:$A,0),MATCH(R$2,data_sources!$A$1:$K$1,0)),R197)</f>
        <v>115.36</v>
      </c>
      <c r="S198">
        <f>IFERROR(INDEX(data_sources!$A:$K,MATCH($A198,data_sources!$A:$A,0),MATCH(S$2,data_sources!$A$1:$K$1,0)),S197)</f>
        <v>81.16</v>
      </c>
      <c r="T198">
        <f>IFERROR(INDEX(data_sources!$A:$K,MATCH($A198,data_sources!$A:$A,0),MATCH(T$2,data_sources!$A$1:$K$1,0)),T197)</f>
        <v>90.18</v>
      </c>
      <c r="V198" s="34">
        <f t="shared" si="125"/>
        <v>113410</v>
      </c>
      <c r="W198" s="34">
        <f t="shared" si="126"/>
        <v>91250</v>
      </c>
      <c r="X198" s="34">
        <f t="shared" si="127"/>
        <v>122880</v>
      </c>
      <c r="Y198" s="34">
        <f t="shared" si="128"/>
        <v>99000</v>
      </c>
      <c r="Z198" s="34">
        <f t="shared" si="129"/>
        <v>107040</v>
      </c>
      <c r="AA198" s="34">
        <f t="shared" si="130"/>
        <v>80620</v>
      </c>
      <c r="AB198" s="34">
        <f t="shared" si="131"/>
        <v>102820</v>
      </c>
      <c r="AC198" s="34">
        <f t="shared" si="132"/>
        <v>115360</v>
      </c>
      <c r="AD198" s="34">
        <f t="shared" si="133"/>
        <v>81160</v>
      </c>
      <c r="AE198" s="34">
        <f t="shared" si="134"/>
        <v>90180</v>
      </c>
      <c r="AG198" s="33" cm="1">
        <f t="array" ref="AG198">IF($C198,IFERROR(_xlfn.IFS(IF($C198,RANK(V197,$V197:$AE197),0)=1,50%,OR(IF($C198,RANK(V197,$V197:$AE197),0)=2,IF($C198,RANK(V197,$V197:$AE197),0)=3),25%),0),AG197)</f>
        <v>0.25</v>
      </c>
      <c r="AH198" s="33" cm="1">
        <f t="array" ref="AH198">IF($C198,IFERROR(_xlfn.IFS(IF($C198,RANK(W197,$V197:$AE197),0)=1,50%,OR(IF($C198,RANK(W197,$V197:$AE197),0)=2,IF($C198,RANK(W197,$V197:$AE197),0)=3),25%),0),AH197)</f>
        <v>0</v>
      </c>
      <c r="AI198" s="33" cm="1">
        <f t="array" ref="AI198">IF($C198,IFERROR(_xlfn.IFS(IF($C198,RANK(X197,$V197:$AE197),0)=1,50%,OR(IF($C198,RANK(X197,$V197:$AE197),0)=2,IF($C198,RANK(X197,$V197:$AE197),0)=3),25%),0),AI197)</f>
        <v>0.5</v>
      </c>
      <c r="AJ198" s="33" cm="1">
        <f t="array" ref="AJ198">IF($C198,IFERROR(_xlfn.IFS(IF($C198,RANK(Y197,$V197:$AE197),0)=1,50%,OR(IF($C198,RANK(Y197,$V197:$AE197),0)=2,IF($C198,RANK(Y197,$V197:$AE197),0)=3),25%),0),AJ197)</f>
        <v>0</v>
      </c>
      <c r="AK198" s="33" cm="1">
        <f t="array" ref="AK198">IF($C198,IFERROR(_xlfn.IFS(IF($C198,RANK(Z197,$V197:$AE197),0)=1,50%,OR(IF($C198,RANK(Z197,$V197:$AE197),0)=2,IF($C198,RANK(Z197,$V197:$AE197),0)=3),25%),0),AK197)</f>
        <v>0</v>
      </c>
      <c r="AL198" s="33" cm="1">
        <f t="array" ref="AL198">IF($C198,IFERROR(_xlfn.IFS(IF($C198,RANK(AA197,$V197:$AE197),0)=1,50%,OR(IF($C198,RANK(AA197,$V197:$AE197),0)=2,IF($C198,RANK(AA197,$V197:$AE197),0)=3),25%),0),AL197)</f>
        <v>0</v>
      </c>
      <c r="AM198" s="33" cm="1">
        <f t="array" ref="AM198">IF($C198,IFERROR(_xlfn.IFS(IF($C198,RANK(AB197,$V197:$AE197),0)=1,50%,OR(IF($C198,RANK(AB197,$V197:$AE197),0)=2,IF($C198,RANK(AB197,$V197:$AE197),0)=3),25%),0),AM197)</f>
        <v>0</v>
      </c>
      <c r="AN198" s="33" cm="1">
        <f t="array" ref="AN198">IF($C198,IFERROR(_xlfn.IFS(IF($C198,RANK(AC197,$V197:$AE197),0)=1,50%,OR(IF($C198,RANK(AC197,$V197:$AE197),0)=2,IF($C198,RANK(AC197,$V197:$AE197),0)=3),25%),0),AN197)</f>
        <v>0.25</v>
      </c>
      <c r="AO198" s="33" cm="1">
        <f t="array" ref="AO198">IF($C198,IFERROR(_xlfn.IFS(IF($C198,RANK(AD197,$V197:$AE197),0)=1,50%,OR(IF($C198,RANK(AD197,$V197:$AE197),0)=2,IF($C198,RANK(AD197,$V197:$AE197),0)=3),25%),0),AO197)</f>
        <v>0</v>
      </c>
      <c r="AP198" s="33" cm="1">
        <f t="array" ref="AP198">IF($C198,IFERROR(_xlfn.IFS(IF($C198,RANK(AE197,$V197:$AE197),0)=1,50%,OR(IF($C198,RANK(AE197,$V197:$AE197),0)=2,IF($C198,RANK(AE197,$V197:$AE197),0)=3),25%),0),AP197)</f>
        <v>0</v>
      </c>
      <c r="AR198" s="33">
        <f t="shared" si="124"/>
        <v>0.25</v>
      </c>
      <c r="AS198" s="33">
        <f t="shared" si="115"/>
        <v>0</v>
      </c>
      <c r="AT198" s="33">
        <f t="shared" si="116"/>
        <v>0.5</v>
      </c>
      <c r="AU198" s="33">
        <f t="shared" si="117"/>
        <v>0</v>
      </c>
      <c r="AV198" s="33">
        <f t="shared" si="118"/>
        <v>0</v>
      </c>
      <c r="AW198" s="33">
        <f t="shared" si="119"/>
        <v>0</v>
      </c>
      <c r="AX198" s="33">
        <f t="shared" si="120"/>
        <v>0</v>
      </c>
      <c r="AY198" s="33">
        <f t="shared" si="121"/>
        <v>0.25</v>
      </c>
      <c r="AZ198" s="33">
        <f t="shared" si="122"/>
        <v>0</v>
      </c>
      <c r="BA198" s="33">
        <f t="shared" si="123"/>
        <v>0</v>
      </c>
      <c r="BC198" s="35">
        <f t="shared" ref="BC198:BC261" si="148">(K198/K197-1)</f>
        <v>-1.6392020815264585E-2</v>
      </c>
      <c r="BD198" s="35">
        <f t="shared" si="138"/>
        <v>3.0779377816863018E-3</v>
      </c>
      <c r="BE198" s="35">
        <f t="shared" si="139"/>
        <v>5.5646481178395213E-3</v>
      </c>
      <c r="BF198" s="35">
        <f t="shared" si="140"/>
        <v>-7.8171978352374882E-3</v>
      </c>
      <c r="BG198" s="35">
        <f t="shared" si="141"/>
        <v>-9.8973267967810141E-3</v>
      </c>
      <c r="BH198" s="35">
        <f t="shared" si="142"/>
        <v>-6.286207321582582E-3</v>
      </c>
      <c r="BI198" s="35">
        <f t="shared" si="143"/>
        <v>-1.3717026378896935E-2</v>
      </c>
      <c r="BJ198" s="35">
        <f t="shared" si="144"/>
        <v>1.8237082066869803E-3</v>
      </c>
      <c r="BK198" s="35">
        <f t="shared" si="145"/>
        <v>-4.4160942100097689E-3</v>
      </c>
      <c r="BL198" s="35">
        <f t="shared" si="146"/>
        <v>5.5753791257806551E-3</v>
      </c>
      <c r="BM198" s="36"/>
      <c r="BN198" s="33"/>
      <c r="BO198" s="37"/>
    </row>
    <row r="199" spans="1:67" x14ac:dyDescent="0.25">
      <c r="A199" s="2">
        <f t="shared" si="137"/>
        <v>44103</v>
      </c>
      <c r="B199" s="2" t="b">
        <f t="shared" si="135"/>
        <v>0</v>
      </c>
      <c r="C199" s="2" t="b">
        <f t="shared" si="136"/>
        <v>0</v>
      </c>
      <c r="D199">
        <f>VLOOKUP($A199,index_level_solactive!$A:$B,2,0)</f>
        <v>95.52</v>
      </c>
      <c r="E199" s="31">
        <f t="shared" ref="E199:E262" si="149">D199/D198-1</f>
        <v>-1.6722408026756952E-3</v>
      </c>
      <c r="F199" s="56">
        <f t="shared" ref="F199:F262" si="150">E199-(H199/H198-1)</f>
        <v>3.9880922892221449E-4</v>
      </c>
      <c r="G199" s="32">
        <f t="shared" ref="G199:G262" si="151">ABS(D199-H199)</f>
        <v>0.30253558412293557</v>
      </c>
      <c r="H199" s="33">
        <f t="shared" ref="H199:H262" si="152">H198*(1+I199)</f>
        <v>95.21746441587706</v>
      </c>
      <c r="I199" s="31">
        <f t="shared" si="147"/>
        <v>-2.0710500315979097E-3</v>
      </c>
      <c r="K199">
        <f>IFERROR(INDEX(data_sources!$A:$K,MATCH($A199,data_sources!$A:$A,0),MATCH(K$2,data_sources!$A$1:$K$1,0)),K198)</f>
        <v>114.38</v>
      </c>
      <c r="L199">
        <f>IFERROR(INDEX(data_sources!$A:$K,MATCH($A199,data_sources!$A:$A,0),MATCH(L$2,data_sources!$A$1:$K$1,0)),L198)</f>
        <v>91.65</v>
      </c>
      <c r="M199">
        <f>IFERROR(INDEX(data_sources!$A:$K,MATCH($A199,data_sources!$A:$A,0),MATCH(M$2,data_sources!$A$1:$K$1,0)),M198)</f>
        <v>121.02</v>
      </c>
      <c r="N199">
        <f>IFERROR(INDEX(data_sources!$A:$K,MATCH($A199,data_sources!$A:$A,0),MATCH(N$2,data_sources!$A$1:$K$1,0)),N198)</f>
        <v>96.91</v>
      </c>
      <c r="O199">
        <f>IFERROR(INDEX(data_sources!$A:$K,MATCH($A199,data_sources!$A:$A,0),MATCH(O$2,data_sources!$A$1:$K$1,0)),O198)</f>
        <v>107.11</v>
      </c>
      <c r="P199">
        <f>IFERROR(INDEX(data_sources!$A:$K,MATCH($A199,data_sources!$A:$A,0),MATCH(P$2,data_sources!$A$1:$K$1,0)),P198)</f>
        <v>80.400000000000006</v>
      </c>
      <c r="Q199">
        <f>IFERROR(INDEX(data_sources!$A:$K,MATCH($A199,data_sources!$A:$A,0),MATCH(Q$2,data_sources!$A$1:$K$1,0)),Q198)</f>
        <v>103.54</v>
      </c>
      <c r="R199">
        <f>IFERROR(INDEX(data_sources!$A:$K,MATCH($A199,data_sources!$A:$A,0),MATCH(R$2,data_sources!$A$1:$K$1,0)),R198)</f>
        <v>116.91</v>
      </c>
      <c r="S199">
        <f>IFERROR(INDEX(data_sources!$A:$K,MATCH($A199,data_sources!$A:$A,0),MATCH(S$2,data_sources!$A$1:$K$1,0)),S198)</f>
        <v>83.2</v>
      </c>
      <c r="T199">
        <f>IFERROR(INDEX(data_sources!$A:$K,MATCH($A199,data_sources!$A:$A,0),MATCH(T$2,data_sources!$A$1:$K$1,0)),T198)</f>
        <v>90.84</v>
      </c>
      <c r="V199" s="34">
        <f t="shared" si="125"/>
        <v>114380</v>
      </c>
      <c r="W199" s="34">
        <f t="shared" si="126"/>
        <v>91650</v>
      </c>
      <c r="X199" s="34">
        <f t="shared" si="127"/>
        <v>121020</v>
      </c>
      <c r="Y199" s="34">
        <f t="shared" si="128"/>
        <v>96910</v>
      </c>
      <c r="Z199" s="34">
        <f t="shared" si="129"/>
        <v>107110</v>
      </c>
      <c r="AA199" s="34">
        <f t="shared" si="130"/>
        <v>80400</v>
      </c>
      <c r="AB199" s="34">
        <f t="shared" si="131"/>
        <v>103540</v>
      </c>
      <c r="AC199" s="34">
        <f t="shared" si="132"/>
        <v>116910</v>
      </c>
      <c r="AD199" s="34">
        <f t="shared" si="133"/>
        <v>83200</v>
      </c>
      <c r="AE199" s="34">
        <f t="shared" si="134"/>
        <v>90840</v>
      </c>
      <c r="AG199" s="33" cm="1">
        <f t="array" ref="AG199">IF($C199,IFERROR(_xlfn.IFS(IF($C199,RANK(V198,$V198:$AE198),0)=1,50%,OR(IF($C199,RANK(V198,$V198:$AE198),0)=2,IF($C199,RANK(V198,$V198:$AE198),0)=3),25%),0),AG198)</f>
        <v>0.25</v>
      </c>
      <c r="AH199" s="33" cm="1">
        <f t="array" ref="AH199">IF($C199,IFERROR(_xlfn.IFS(IF($C199,RANK(W198,$V198:$AE198),0)=1,50%,OR(IF($C199,RANK(W198,$V198:$AE198),0)=2,IF($C199,RANK(W198,$V198:$AE198),0)=3),25%),0),AH198)</f>
        <v>0</v>
      </c>
      <c r="AI199" s="33" cm="1">
        <f t="array" ref="AI199">IF($C199,IFERROR(_xlfn.IFS(IF($C199,RANK(X198,$V198:$AE198),0)=1,50%,OR(IF($C199,RANK(X198,$V198:$AE198),0)=2,IF($C199,RANK(X198,$V198:$AE198),0)=3),25%),0),AI198)</f>
        <v>0.5</v>
      </c>
      <c r="AJ199" s="33" cm="1">
        <f t="array" ref="AJ199">IF($C199,IFERROR(_xlfn.IFS(IF($C199,RANK(Y198,$V198:$AE198),0)=1,50%,OR(IF($C199,RANK(Y198,$V198:$AE198),0)=2,IF($C199,RANK(Y198,$V198:$AE198),0)=3),25%),0),AJ198)</f>
        <v>0</v>
      </c>
      <c r="AK199" s="33" cm="1">
        <f t="array" ref="AK199">IF($C199,IFERROR(_xlfn.IFS(IF($C199,RANK(Z198,$V198:$AE198),0)=1,50%,OR(IF($C199,RANK(Z198,$V198:$AE198),0)=2,IF($C199,RANK(Z198,$V198:$AE198),0)=3),25%),0),AK198)</f>
        <v>0</v>
      </c>
      <c r="AL199" s="33" cm="1">
        <f t="array" ref="AL199">IF($C199,IFERROR(_xlfn.IFS(IF($C199,RANK(AA198,$V198:$AE198),0)=1,50%,OR(IF($C199,RANK(AA198,$V198:$AE198),0)=2,IF($C199,RANK(AA198,$V198:$AE198),0)=3),25%),0),AL198)</f>
        <v>0</v>
      </c>
      <c r="AM199" s="33" cm="1">
        <f t="array" ref="AM199">IF($C199,IFERROR(_xlfn.IFS(IF($C199,RANK(AB198,$V198:$AE198),0)=1,50%,OR(IF($C199,RANK(AB198,$V198:$AE198),0)=2,IF($C199,RANK(AB198,$V198:$AE198),0)=3),25%),0),AM198)</f>
        <v>0</v>
      </c>
      <c r="AN199" s="33" cm="1">
        <f t="array" ref="AN199">IF($C199,IFERROR(_xlfn.IFS(IF($C199,RANK(AC198,$V198:$AE198),0)=1,50%,OR(IF($C199,RANK(AC198,$V198:$AE198),0)=2,IF($C199,RANK(AC198,$V198:$AE198),0)=3),25%),0),AN198)</f>
        <v>0.25</v>
      </c>
      <c r="AO199" s="33" cm="1">
        <f t="array" ref="AO199">IF($C199,IFERROR(_xlfn.IFS(IF($C199,RANK(AD198,$V198:$AE198),0)=1,50%,OR(IF($C199,RANK(AD198,$V198:$AE198),0)=2,IF($C199,RANK(AD198,$V198:$AE198),0)=3),25%),0),AO198)</f>
        <v>0</v>
      </c>
      <c r="AP199" s="33" cm="1">
        <f t="array" ref="AP199">IF($C199,IFERROR(_xlfn.IFS(IF($C199,RANK(AE198,$V198:$AE198),0)=1,50%,OR(IF($C199,RANK(AE198,$V198:$AE198),0)=2,IF($C199,RANK(AE198,$V198:$AE198),0)=3),25%),0),AP198)</f>
        <v>0</v>
      </c>
      <c r="AR199" s="33">
        <f t="shared" si="124"/>
        <v>0.25</v>
      </c>
      <c r="AS199" s="33">
        <f t="shared" si="115"/>
        <v>0</v>
      </c>
      <c r="AT199" s="33">
        <f t="shared" si="116"/>
        <v>0.5</v>
      </c>
      <c r="AU199" s="33">
        <f t="shared" si="117"/>
        <v>0</v>
      </c>
      <c r="AV199" s="33">
        <f t="shared" si="118"/>
        <v>0</v>
      </c>
      <c r="AW199" s="33">
        <f t="shared" si="119"/>
        <v>0</v>
      </c>
      <c r="AX199" s="33">
        <f t="shared" si="120"/>
        <v>0</v>
      </c>
      <c r="AY199" s="33">
        <f t="shared" si="121"/>
        <v>0.25</v>
      </c>
      <c r="AZ199" s="33">
        <f t="shared" si="122"/>
        <v>0</v>
      </c>
      <c r="BA199" s="33">
        <f t="shared" si="123"/>
        <v>0</v>
      </c>
      <c r="BC199" s="35">
        <f t="shared" si="148"/>
        <v>8.5530376510007944E-3</v>
      </c>
      <c r="BD199" s="35">
        <f t="shared" si="138"/>
        <v>4.3835616438356872E-3</v>
      </c>
      <c r="BE199" s="35">
        <f t="shared" si="139"/>
        <v>-1.513671875E-2</v>
      </c>
      <c r="BF199" s="35">
        <f t="shared" si="140"/>
        <v>-2.1111111111111192E-2</v>
      </c>
      <c r="BG199" s="35">
        <f t="shared" si="141"/>
        <v>6.5396113602389505E-4</v>
      </c>
      <c r="BH199" s="35">
        <f t="shared" si="142"/>
        <v>-2.7288514016372556E-3</v>
      </c>
      <c r="BI199" s="35">
        <f t="shared" si="143"/>
        <v>7.002528690916332E-3</v>
      </c>
      <c r="BJ199" s="35">
        <f t="shared" si="144"/>
        <v>1.3436199722607567E-2</v>
      </c>
      <c r="BK199" s="35">
        <f t="shared" si="145"/>
        <v>2.5135534746180355E-2</v>
      </c>
      <c r="BL199" s="35">
        <f t="shared" si="146"/>
        <v>7.3186959414504038E-3</v>
      </c>
      <c r="BM199" s="36"/>
      <c r="BN199" s="33"/>
      <c r="BO199" s="37"/>
    </row>
    <row r="200" spans="1:67" x14ac:dyDescent="0.25">
      <c r="A200" s="38">
        <f t="shared" si="137"/>
        <v>44104</v>
      </c>
      <c r="B200" s="38" t="b">
        <f t="shared" si="135"/>
        <v>1</v>
      </c>
      <c r="C200" s="38" t="b">
        <f t="shared" si="136"/>
        <v>0</v>
      </c>
      <c r="D200" s="39">
        <f>VLOOKUP($A200,index_level_solactive!$A:$B,2,0)</f>
        <v>95.95</v>
      </c>
      <c r="E200" s="40">
        <f t="shared" si="149"/>
        <v>4.501675041876041E-3</v>
      </c>
      <c r="F200" s="57">
        <f t="shared" si="150"/>
        <v>-1.7896715077969638E-4</v>
      </c>
      <c r="G200" s="41">
        <f t="shared" si="151"/>
        <v>0.28685670270029107</v>
      </c>
      <c r="H200" s="42">
        <f t="shared" si="152"/>
        <v>95.663143297299712</v>
      </c>
      <c r="I200" s="40">
        <f t="shared" si="147"/>
        <v>4.6806421926558206E-3</v>
      </c>
      <c r="J200" s="39"/>
      <c r="K200" s="39">
        <f>IFERROR(INDEX(data_sources!$A:$K,MATCH($A200,data_sources!$A:$A,0),MATCH(K$2,data_sources!$A$1:$K$1,0)),K199)</f>
        <v>116.14</v>
      </c>
      <c r="L200" s="39">
        <f>IFERROR(INDEX(data_sources!$A:$K,MATCH($A200,data_sources!$A:$A,0),MATCH(L$2,data_sources!$A$1:$K$1,0)),L199)</f>
        <v>91.73</v>
      </c>
      <c r="M200" s="39">
        <f>IFERROR(INDEX(data_sources!$A:$K,MATCH($A200,data_sources!$A:$A,0),MATCH(M$2,data_sources!$A$1:$K$1,0)),M199)</f>
        <v>121.61</v>
      </c>
      <c r="N200" s="39">
        <f>IFERROR(INDEX(data_sources!$A:$K,MATCH($A200,data_sources!$A:$A,0),MATCH(N$2,data_sources!$A$1:$K$1,0)),N199)</f>
        <v>95.84</v>
      </c>
      <c r="O200" s="39">
        <f>IFERROR(INDEX(data_sources!$A:$K,MATCH($A200,data_sources!$A:$A,0),MATCH(O$2,data_sources!$A$1:$K$1,0)),O199)</f>
        <v>106.15</v>
      </c>
      <c r="P200" s="39">
        <f>IFERROR(INDEX(data_sources!$A:$K,MATCH($A200,data_sources!$A:$A,0),MATCH(P$2,data_sources!$A$1:$K$1,0)),P199)</f>
        <v>80.489999999999995</v>
      </c>
      <c r="Q200" s="39">
        <f>IFERROR(INDEX(data_sources!$A:$K,MATCH($A200,data_sources!$A:$A,0),MATCH(Q$2,data_sources!$A$1:$K$1,0)),Q199)</f>
        <v>103.61</v>
      </c>
      <c r="R200" s="39">
        <f>IFERROR(INDEX(data_sources!$A:$K,MATCH($A200,data_sources!$A:$A,0),MATCH(R$2,data_sources!$A$1:$K$1,0)),R199)</f>
        <v>116.16</v>
      </c>
      <c r="S200" s="39">
        <f>IFERROR(INDEX(data_sources!$A:$K,MATCH($A200,data_sources!$A:$A,0),MATCH(S$2,data_sources!$A$1:$K$1,0)),S199)</f>
        <v>83.59</v>
      </c>
      <c r="T200" s="39">
        <f>IFERROR(INDEX(data_sources!$A:$K,MATCH($A200,data_sources!$A:$A,0),MATCH(T$2,data_sources!$A$1:$K$1,0)),T199)</f>
        <v>92.96</v>
      </c>
      <c r="U200" s="39"/>
      <c r="V200" s="43">
        <f t="shared" si="125"/>
        <v>116140</v>
      </c>
      <c r="W200" s="43">
        <f t="shared" si="126"/>
        <v>91730</v>
      </c>
      <c r="X200" s="43">
        <f t="shared" si="127"/>
        <v>121610</v>
      </c>
      <c r="Y200" s="43">
        <f t="shared" si="128"/>
        <v>95840</v>
      </c>
      <c r="Z200" s="43">
        <f t="shared" si="129"/>
        <v>106150</v>
      </c>
      <c r="AA200" s="43">
        <f t="shared" si="130"/>
        <v>80490</v>
      </c>
      <c r="AB200" s="43">
        <f t="shared" si="131"/>
        <v>103610</v>
      </c>
      <c r="AC200" s="43">
        <f t="shared" si="132"/>
        <v>116160</v>
      </c>
      <c r="AD200" s="43">
        <f t="shared" si="133"/>
        <v>83590</v>
      </c>
      <c r="AE200" s="43">
        <f t="shared" si="134"/>
        <v>92960</v>
      </c>
      <c r="AF200" s="39"/>
      <c r="AG200" s="42" cm="1">
        <f t="array" ref="AG200">IF($C200,IFERROR(_xlfn.IFS(IF($C200,RANK(V199,$V199:$AE199),0)=1,50%,OR(IF($C200,RANK(V199,$V199:$AE199),0)=2,IF($C200,RANK(V199,$V199:$AE199),0)=3),25%),0),AG199)</f>
        <v>0.25</v>
      </c>
      <c r="AH200" s="42" cm="1">
        <f t="array" ref="AH200">IF($C200,IFERROR(_xlfn.IFS(IF($C200,RANK(W199,$V199:$AE199),0)=1,50%,OR(IF($C200,RANK(W199,$V199:$AE199),0)=2,IF($C200,RANK(W199,$V199:$AE199),0)=3),25%),0),AH199)</f>
        <v>0</v>
      </c>
      <c r="AI200" s="42" cm="1">
        <f t="array" ref="AI200">IF($C200,IFERROR(_xlfn.IFS(IF($C200,RANK(X199,$V199:$AE199),0)=1,50%,OR(IF($C200,RANK(X199,$V199:$AE199),0)=2,IF($C200,RANK(X199,$V199:$AE199),0)=3),25%),0),AI199)</f>
        <v>0.5</v>
      </c>
      <c r="AJ200" s="42" cm="1">
        <f t="array" ref="AJ200">IF($C200,IFERROR(_xlfn.IFS(IF($C200,RANK(Y199,$V199:$AE199),0)=1,50%,OR(IF($C200,RANK(Y199,$V199:$AE199),0)=2,IF($C200,RANK(Y199,$V199:$AE199),0)=3),25%),0),AJ199)</f>
        <v>0</v>
      </c>
      <c r="AK200" s="42" cm="1">
        <f t="array" ref="AK200">IF($C200,IFERROR(_xlfn.IFS(IF($C200,RANK(Z199,$V199:$AE199),0)=1,50%,OR(IF($C200,RANK(Z199,$V199:$AE199),0)=2,IF($C200,RANK(Z199,$V199:$AE199),0)=3),25%),0),AK199)</f>
        <v>0</v>
      </c>
      <c r="AL200" s="42" cm="1">
        <f t="array" ref="AL200">IF($C200,IFERROR(_xlfn.IFS(IF($C200,RANK(AA199,$V199:$AE199),0)=1,50%,OR(IF($C200,RANK(AA199,$V199:$AE199),0)=2,IF($C200,RANK(AA199,$V199:$AE199),0)=3),25%),0),AL199)</f>
        <v>0</v>
      </c>
      <c r="AM200" s="42" cm="1">
        <f t="array" ref="AM200">IF($C200,IFERROR(_xlfn.IFS(IF($C200,RANK(AB199,$V199:$AE199),0)=1,50%,OR(IF($C200,RANK(AB199,$V199:$AE199),0)=2,IF($C200,RANK(AB199,$V199:$AE199),0)=3),25%),0),AM199)</f>
        <v>0</v>
      </c>
      <c r="AN200" s="42" cm="1">
        <f t="array" ref="AN200">IF($C200,IFERROR(_xlfn.IFS(IF($C200,RANK(AC199,$V199:$AE199),0)=1,50%,OR(IF($C200,RANK(AC199,$V199:$AE199),0)=2,IF($C200,RANK(AC199,$V199:$AE199),0)=3),25%),0),AN199)</f>
        <v>0.25</v>
      </c>
      <c r="AO200" s="42" cm="1">
        <f t="array" ref="AO200">IF($C200,IFERROR(_xlfn.IFS(IF($C200,RANK(AD199,$V199:$AE199),0)=1,50%,OR(IF($C200,RANK(AD199,$V199:$AE199),0)=2,IF($C200,RANK(AD199,$V199:$AE199),0)=3),25%),0),AO199)</f>
        <v>0</v>
      </c>
      <c r="AP200" s="42" cm="1">
        <f t="array" ref="AP200">IF($C200,IFERROR(_xlfn.IFS(IF($C200,RANK(AE199,$V199:$AE199),0)=1,50%,OR(IF($C200,RANK(AE199,$V199:$AE199),0)=2,IF($C200,RANK(AE199,$V199:$AE199),0)=3),25%),0),AP199)</f>
        <v>0</v>
      </c>
      <c r="AQ200" s="39"/>
      <c r="AR200" s="33">
        <f t="shared" si="124"/>
        <v>0.25</v>
      </c>
      <c r="AS200" s="33">
        <f t="shared" si="115"/>
        <v>0</v>
      </c>
      <c r="AT200" s="33">
        <f t="shared" si="116"/>
        <v>0.5</v>
      </c>
      <c r="AU200" s="33">
        <f t="shared" si="117"/>
        <v>0</v>
      </c>
      <c r="AV200" s="33">
        <f t="shared" si="118"/>
        <v>0</v>
      </c>
      <c r="AW200" s="33">
        <f t="shared" si="119"/>
        <v>0</v>
      </c>
      <c r="AX200" s="33">
        <f t="shared" si="120"/>
        <v>0</v>
      </c>
      <c r="AY200" s="33">
        <f t="shared" si="121"/>
        <v>0.25</v>
      </c>
      <c r="AZ200" s="33">
        <f t="shared" si="122"/>
        <v>0</v>
      </c>
      <c r="BA200" s="33">
        <f t="shared" si="123"/>
        <v>0</v>
      </c>
      <c r="BB200" s="39"/>
      <c r="BC200" s="44">
        <f t="shared" si="148"/>
        <v>1.5387305472984725E-2</v>
      </c>
      <c r="BD200" s="44">
        <f t="shared" si="138"/>
        <v>8.7288597926904465E-4</v>
      </c>
      <c r="BE200" s="44">
        <f t="shared" si="139"/>
        <v>4.8752272351677561E-3</v>
      </c>
      <c r="BF200" s="44">
        <f t="shared" si="140"/>
        <v>-1.1041172221648909E-2</v>
      </c>
      <c r="BG200" s="44">
        <f t="shared" si="141"/>
        <v>-8.9627485762300285E-3</v>
      </c>
      <c r="BH200" s="44">
        <f t="shared" si="142"/>
        <v>1.1194029850745135E-3</v>
      </c>
      <c r="BI200" s="44">
        <f t="shared" si="143"/>
        <v>6.7606722039781353E-4</v>
      </c>
      <c r="BJ200" s="44">
        <f t="shared" si="144"/>
        <v>-6.4151911726969546E-3</v>
      </c>
      <c r="BK200" s="44">
        <f t="shared" si="145"/>
        <v>4.6874999999999556E-3</v>
      </c>
      <c r="BL200" s="44">
        <f t="shared" si="146"/>
        <v>2.3337736679876597E-2</v>
      </c>
      <c r="BM200" s="36"/>
      <c r="BN200" s="33"/>
      <c r="BO200" s="37"/>
    </row>
    <row r="201" spans="1:67" x14ac:dyDescent="0.25">
      <c r="A201" s="47">
        <f t="shared" si="137"/>
        <v>44105</v>
      </c>
      <c r="B201" s="47" t="b">
        <f t="shared" si="135"/>
        <v>0</v>
      </c>
      <c r="C201" s="47" t="b">
        <f t="shared" si="136"/>
        <v>1</v>
      </c>
      <c r="D201" s="5">
        <f>VLOOKUP($A201,index_level_solactive!$A:$B,2,0)</f>
        <v>97.05</v>
      </c>
      <c r="E201" s="48">
        <f t="shared" si="149"/>
        <v>1.1464304325169206E-2</v>
      </c>
      <c r="F201" s="59">
        <f t="shared" si="150"/>
        <v>-1.3556674577808181E-4</v>
      </c>
      <c r="G201" s="55">
        <f t="shared" si="151"/>
        <v>0.27717657421005981</v>
      </c>
      <c r="H201" s="50">
        <f t="shared" si="152"/>
        <v>96.772823425789937</v>
      </c>
      <c r="I201" s="48">
        <f t="shared" si="147"/>
        <v>1.1599871070947232E-2</v>
      </c>
      <c r="J201" s="5"/>
      <c r="K201" s="5">
        <f>IFERROR(INDEX(data_sources!$A:$K,MATCH($A201,data_sources!$A:$A,0),MATCH(K$2,data_sources!$A$1:$K$1,0)),K200)</f>
        <v>117.32</v>
      </c>
      <c r="L201" s="5">
        <f>IFERROR(INDEX(data_sources!$A:$K,MATCH($A201,data_sources!$A:$A,0),MATCH(L$2,data_sources!$A$1:$K$1,0)),L200)</f>
        <v>91.61</v>
      </c>
      <c r="M201" s="5">
        <f>IFERROR(INDEX(data_sources!$A:$K,MATCH($A201,data_sources!$A:$A,0),MATCH(M$2,data_sources!$A$1:$K$1,0)),M200)</f>
        <v>123.4</v>
      </c>
      <c r="N201" s="5">
        <f>IFERROR(INDEX(data_sources!$A:$K,MATCH($A201,data_sources!$A:$A,0),MATCH(N$2,data_sources!$A$1:$K$1,0)),N200)</f>
        <v>96.55</v>
      </c>
      <c r="O201" s="5">
        <f>IFERROR(INDEX(data_sources!$A:$K,MATCH($A201,data_sources!$A:$A,0),MATCH(O$2,data_sources!$A$1:$K$1,0)),O200)</f>
        <v>106.81</v>
      </c>
      <c r="P201" s="5">
        <f>IFERROR(INDEX(data_sources!$A:$K,MATCH($A201,data_sources!$A:$A,0),MATCH(P$2,data_sources!$A$1:$K$1,0)),P200)</f>
        <v>80.89</v>
      </c>
      <c r="Q201" s="5">
        <f>IFERROR(INDEX(data_sources!$A:$K,MATCH($A201,data_sources!$A:$A,0),MATCH(Q$2,data_sources!$A$1:$K$1,0)),Q200)</f>
        <v>104.98</v>
      </c>
      <c r="R201" s="5">
        <f>IFERROR(INDEX(data_sources!$A:$K,MATCH($A201,data_sources!$A:$A,0),MATCH(R$2,data_sources!$A$1:$K$1,0)),R200)</f>
        <v>116.95</v>
      </c>
      <c r="S201" s="5">
        <f>IFERROR(INDEX(data_sources!$A:$K,MATCH($A201,data_sources!$A:$A,0),MATCH(S$2,data_sources!$A$1:$K$1,0)),S200)</f>
        <v>83.87</v>
      </c>
      <c r="T201" s="5">
        <f>IFERROR(INDEX(data_sources!$A:$K,MATCH($A201,data_sources!$A:$A,0),MATCH(T$2,data_sources!$A$1:$K$1,0)),T200)</f>
        <v>92.04</v>
      </c>
      <c r="U201" s="5"/>
      <c r="V201" s="51">
        <f t="shared" si="125"/>
        <v>117320</v>
      </c>
      <c r="W201" s="51">
        <f t="shared" si="126"/>
        <v>91610</v>
      </c>
      <c r="X201" s="51">
        <f t="shared" si="127"/>
        <v>123400</v>
      </c>
      <c r="Y201" s="51">
        <f t="shared" si="128"/>
        <v>96550</v>
      </c>
      <c r="Z201" s="51">
        <f t="shared" si="129"/>
        <v>106810</v>
      </c>
      <c r="AA201" s="51">
        <f t="shared" si="130"/>
        <v>80890</v>
      </c>
      <c r="AB201" s="51">
        <f t="shared" si="131"/>
        <v>104980</v>
      </c>
      <c r="AC201" s="51">
        <f t="shared" si="132"/>
        <v>116950</v>
      </c>
      <c r="AD201" s="51">
        <f t="shared" si="133"/>
        <v>83870</v>
      </c>
      <c r="AE201" s="51">
        <f t="shared" si="134"/>
        <v>92040</v>
      </c>
      <c r="AF201" s="5"/>
      <c r="AG201" s="50" cm="1">
        <f t="array" ref="AG201">IF($C201,IFERROR(_xlfn.IFS(IF($C201,RANK(V200,$V200:$AE200),0)=1,50%,OR(IF($C201,RANK(V200,$V200:$AE200),0)=2,IF($C201,RANK(V200,$V200:$AE200),0)=3),25%),0),AG200)</f>
        <v>0.25</v>
      </c>
      <c r="AH201" s="50" cm="1">
        <f t="array" ref="AH201">IF($C201,IFERROR(_xlfn.IFS(IF($C201,RANK(W200,$V200:$AE200),0)=1,50%,OR(IF($C201,RANK(W200,$V200:$AE200),0)=2,IF($C201,RANK(W200,$V200:$AE200),0)=3),25%),0),AH200)</f>
        <v>0</v>
      </c>
      <c r="AI201" s="50" cm="1">
        <f t="array" ref="AI201">IF($C201,IFERROR(_xlfn.IFS(IF($C201,RANK(X200,$V200:$AE200),0)=1,50%,OR(IF($C201,RANK(X200,$V200:$AE200),0)=2,IF($C201,RANK(X200,$V200:$AE200),0)=3),25%),0),AI200)</f>
        <v>0.5</v>
      </c>
      <c r="AJ201" s="50" cm="1">
        <f t="array" ref="AJ201">IF($C201,IFERROR(_xlfn.IFS(IF($C201,RANK(Y200,$V200:$AE200),0)=1,50%,OR(IF($C201,RANK(Y200,$V200:$AE200),0)=2,IF($C201,RANK(Y200,$V200:$AE200),0)=3),25%),0),AJ200)</f>
        <v>0</v>
      </c>
      <c r="AK201" s="50" cm="1">
        <f t="array" ref="AK201">IF($C201,IFERROR(_xlfn.IFS(IF($C201,RANK(Z200,$V200:$AE200),0)=1,50%,OR(IF($C201,RANK(Z200,$V200:$AE200),0)=2,IF($C201,RANK(Z200,$V200:$AE200),0)=3),25%),0),AK200)</f>
        <v>0</v>
      </c>
      <c r="AL201" s="50" cm="1">
        <f t="array" ref="AL201">IF($C201,IFERROR(_xlfn.IFS(IF($C201,RANK(AA200,$V200:$AE200),0)=1,50%,OR(IF($C201,RANK(AA200,$V200:$AE200),0)=2,IF($C201,RANK(AA200,$V200:$AE200),0)=3),25%),0),AL200)</f>
        <v>0</v>
      </c>
      <c r="AM201" s="50" cm="1">
        <f t="array" ref="AM201">IF($C201,IFERROR(_xlfn.IFS(IF($C201,RANK(AB200,$V200:$AE200),0)=1,50%,OR(IF($C201,RANK(AB200,$V200:$AE200),0)=2,IF($C201,RANK(AB200,$V200:$AE200),0)=3),25%),0),AM200)</f>
        <v>0</v>
      </c>
      <c r="AN201" s="50" cm="1">
        <f t="array" ref="AN201">IF($C201,IFERROR(_xlfn.IFS(IF($C201,RANK(AC200,$V200:$AE200),0)=1,50%,OR(IF($C201,RANK(AC200,$V200:$AE200),0)=2,IF($C201,RANK(AC200,$V200:$AE200),0)=3),25%),0),AN200)</f>
        <v>0.25</v>
      </c>
      <c r="AO201" s="50" cm="1">
        <f t="array" ref="AO201">IF($C201,IFERROR(_xlfn.IFS(IF($C201,RANK(AD200,$V200:$AE200),0)=1,50%,OR(IF($C201,RANK(AD200,$V200:$AE200),0)=2,IF($C201,RANK(AD200,$V200:$AE200),0)=3),25%),0),AO200)</f>
        <v>0</v>
      </c>
      <c r="AP201" s="50" cm="1">
        <f t="array" ref="AP201">IF($C201,IFERROR(_xlfn.IFS(IF($C201,RANK(AE200,$V200:$AE200),0)=1,50%,OR(IF($C201,RANK(AE200,$V200:$AE200),0)=2,IF($C201,RANK(AE200,$V200:$AE200),0)=3),25%),0),AP200)</f>
        <v>0</v>
      </c>
      <c r="AQ201" s="5"/>
      <c r="AR201" s="33">
        <f t="shared" si="124"/>
        <v>0.25</v>
      </c>
      <c r="AS201" s="33">
        <f t="shared" si="115"/>
        <v>0</v>
      </c>
      <c r="AT201" s="33">
        <f t="shared" si="116"/>
        <v>0.5</v>
      </c>
      <c r="AU201" s="33">
        <f t="shared" si="117"/>
        <v>0</v>
      </c>
      <c r="AV201" s="33">
        <f t="shared" si="118"/>
        <v>0</v>
      </c>
      <c r="AW201" s="33">
        <f t="shared" si="119"/>
        <v>0</v>
      </c>
      <c r="AX201" s="33">
        <f t="shared" si="120"/>
        <v>0</v>
      </c>
      <c r="AY201" s="33">
        <f t="shared" si="121"/>
        <v>0.25</v>
      </c>
      <c r="AZ201" s="33">
        <f t="shared" si="122"/>
        <v>0</v>
      </c>
      <c r="BA201" s="33">
        <f t="shared" si="123"/>
        <v>0</v>
      </c>
      <c r="BB201" s="5"/>
      <c r="BC201" s="52">
        <f t="shared" si="148"/>
        <v>1.0160151541243279E-2</v>
      </c>
      <c r="BD201" s="52">
        <f t="shared" si="138"/>
        <v>-1.3081870707511989E-3</v>
      </c>
      <c r="BE201" s="52">
        <f t="shared" si="139"/>
        <v>1.4719184277608877E-2</v>
      </c>
      <c r="BF201" s="52">
        <f t="shared" si="140"/>
        <v>7.4081803005008329E-3</v>
      </c>
      <c r="BG201" s="52">
        <f t="shared" si="141"/>
        <v>6.2176165803109473E-3</v>
      </c>
      <c r="BH201" s="52">
        <f t="shared" si="142"/>
        <v>4.9695614362033069E-3</v>
      </c>
      <c r="BI201" s="52">
        <f t="shared" si="143"/>
        <v>1.3222661905221589E-2</v>
      </c>
      <c r="BJ201" s="52">
        <f t="shared" si="144"/>
        <v>6.8009641873278959E-3</v>
      </c>
      <c r="BK201" s="52">
        <f t="shared" si="145"/>
        <v>3.3496829764325664E-3</v>
      </c>
      <c r="BL201" s="52">
        <f t="shared" si="146"/>
        <v>-9.8967297762476703E-3</v>
      </c>
      <c r="BM201" s="36"/>
      <c r="BN201" s="33"/>
      <c r="BO201" s="37"/>
    </row>
    <row r="202" spans="1:67" x14ac:dyDescent="0.25">
      <c r="A202" s="2">
        <f t="shared" si="137"/>
        <v>44106</v>
      </c>
      <c r="B202" s="2" t="b">
        <f t="shared" si="135"/>
        <v>0</v>
      </c>
      <c r="C202" s="2" t="b">
        <f t="shared" si="136"/>
        <v>0</v>
      </c>
      <c r="D202">
        <f>VLOOKUP($A202,index_level_solactive!$A:$B,2,0)</f>
        <v>96.82</v>
      </c>
      <c r="E202" s="31">
        <f t="shared" si="149"/>
        <v>-2.3699124162802621E-3</v>
      </c>
      <c r="F202" s="56">
        <f t="shared" si="150"/>
        <v>4.719109625506146E-5</v>
      </c>
      <c r="G202" s="32">
        <f t="shared" si="151"/>
        <v>0.28108650563049764</v>
      </c>
      <c r="H202" s="33">
        <f t="shared" si="152"/>
        <v>96.538913494369496</v>
      </c>
      <c r="I202" s="31">
        <f t="shared" si="147"/>
        <v>-2.4171035125353235E-3</v>
      </c>
      <c r="K202">
        <f>IFERROR(INDEX(data_sources!$A:$K,MATCH($A202,data_sources!$A:$A,0),MATCH(K$2,data_sources!$A$1:$K$1,0)),K201)</f>
        <v>117.23</v>
      </c>
      <c r="L202">
        <f>IFERROR(INDEX(data_sources!$A:$K,MATCH($A202,data_sources!$A:$A,0),MATCH(L$2,data_sources!$A$1:$K$1,0)),L201)</f>
        <v>92.77</v>
      </c>
      <c r="M202">
        <f>IFERROR(INDEX(data_sources!$A:$K,MATCH($A202,data_sources!$A:$A,0),MATCH(M$2,data_sources!$A$1:$K$1,0)),M201)</f>
        <v>122.74</v>
      </c>
      <c r="N202">
        <f>IFERROR(INDEX(data_sources!$A:$K,MATCH($A202,data_sources!$A:$A,0),MATCH(N$2,data_sources!$A$1:$K$1,0)),N201)</f>
        <v>95.06</v>
      </c>
      <c r="O202">
        <f>IFERROR(INDEX(data_sources!$A:$K,MATCH($A202,data_sources!$A:$A,0),MATCH(O$2,data_sources!$A$1:$K$1,0)),O201)</f>
        <v>108.01</v>
      </c>
      <c r="P202">
        <f>IFERROR(INDEX(data_sources!$A:$K,MATCH($A202,data_sources!$A:$A,0),MATCH(P$2,data_sources!$A$1:$K$1,0)),P201)</f>
        <v>81.23</v>
      </c>
      <c r="Q202">
        <f>IFERROR(INDEX(data_sources!$A:$K,MATCH($A202,data_sources!$A:$A,0),MATCH(Q$2,data_sources!$A$1:$K$1,0)),Q201)</f>
        <v>104.92</v>
      </c>
      <c r="R202">
        <f>IFERROR(INDEX(data_sources!$A:$K,MATCH($A202,data_sources!$A:$A,0),MATCH(R$2,data_sources!$A$1:$K$1,0)),R201)</f>
        <v>117.16</v>
      </c>
      <c r="S202">
        <f>IFERROR(INDEX(data_sources!$A:$K,MATCH($A202,data_sources!$A:$A,0),MATCH(S$2,data_sources!$A$1:$K$1,0)),S201)</f>
        <v>85.06</v>
      </c>
      <c r="T202">
        <f>IFERROR(INDEX(data_sources!$A:$K,MATCH($A202,data_sources!$A:$A,0),MATCH(T$2,data_sources!$A$1:$K$1,0)),T201)</f>
        <v>91.74</v>
      </c>
      <c r="V202" s="34">
        <f t="shared" si="125"/>
        <v>117230</v>
      </c>
      <c r="W202" s="34">
        <f t="shared" si="126"/>
        <v>92770</v>
      </c>
      <c r="X202" s="34">
        <f t="shared" si="127"/>
        <v>122740</v>
      </c>
      <c r="Y202" s="34">
        <f t="shared" si="128"/>
        <v>95060</v>
      </c>
      <c r="Z202" s="34">
        <f t="shared" si="129"/>
        <v>108010</v>
      </c>
      <c r="AA202" s="34">
        <f t="shared" si="130"/>
        <v>81230</v>
      </c>
      <c r="AB202" s="34">
        <f t="shared" si="131"/>
        <v>104920</v>
      </c>
      <c r="AC202" s="34">
        <f t="shared" si="132"/>
        <v>117160</v>
      </c>
      <c r="AD202" s="34">
        <f t="shared" si="133"/>
        <v>85060</v>
      </c>
      <c r="AE202" s="34">
        <f t="shared" si="134"/>
        <v>91740</v>
      </c>
      <c r="AG202" s="33" cm="1">
        <f t="array" ref="AG202">IF($C202,IFERROR(_xlfn.IFS(IF($C202,RANK(V201,$V201:$AE201),0)=1,50%,OR(IF($C202,RANK(V201,$V201:$AE201),0)=2,IF($C202,RANK(V201,$V201:$AE201),0)=3),25%),0),AG201)</f>
        <v>0.25</v>
      </c>
      <c r="AH202" s="33" cm="1">
        <f t="array" ref="AH202">IF($C202,IFERROR(_xlfn.IFS(IF($C202,RANK(W201,$V201:$AE201),0)=1,50%,OR(IF($C202,RANK(W201,$V201:$AE201),0)=2,IF($C202,RANK(W201,$V201:$AE201),0)=3),25%),0),AH201)</f>
        <v>0</v>
      </c>
      <c r="AI202" s="33" cm="1">
        <f t="array" ref="AI202">IF($C202,IFERROR(_xlfn.IFS(IF($C202,RANK(X201,$V201:$AE201),0)=1,50%,OR(IF($C202,RANK(X201,$V201:$AE201),0)=2,IF($C202,RANK(X201,$V201:$AE201),0)=3),25%),0),AI201)</f>
        <v>0.5</v>
      </c>
      <c r="AJ202" s="33" cm="1">
        <f t="array" ref="AJ202">IF($C202,IFERROR(_xlfn.IFS(IF($C202,RANK(Y201,$V201:$AE201),0)=1,50%,OR(IF($C202,RANK(Y201,$V201:$AE201),0)=2,IF($C202,RANK(Y201,$V201:$AE201),0)=3),25%),0),AJ201)</f>
        <v>0</v>
      </c>
      <c r="AK202" s="33" cm="1">
        <f t="array" ref="AK202">IF($C202,IFERROR(_xlfn.IFS(IF($C202,RANK(Z201,$V201:$AE201),0)=1,50%,OR(IF($C202,RANK(Z201,$V201:$AE201),0)=2,IF($C202,RANK(Z201,$V201:$AE201),0)=3),25%),0),AK201)</f>
        <v>0</v>
      </c>
      <c r="AL202" s="33" cm="1">
        <f t="array" ref="AL202">IF($C202,IFERROR(_xlfn.IFS(IF($C202,RANK(AA201,$V201:$AE201),0)=1,50%,OR(IF($C202,RANK(AA201,$V201:$AE201),0)=2,IF($C202,RANK(AA201,$V201:$AE201),0)=3),25%),0),AL201)</f>
        <v>0</v>
      </c>
      <c r="AM202" s="33" cm="1">
        <f t="array" ref="AM202">IF($C202,IFERROR(_xlfn.IFS(IF($C202,RANK(AB201,$V201:$AE201),0)=1,50%,OR(IF($C202,RANK(AB201,$V201:$AE201),0)=2,IF($C202,RANK(AB201,$V201:$AE201),0)=3),25%),0),AM201)</f>
        <v>0</v>
      </c>
      <c r="AN202" s="33" cm="1">
        <f t="array" ref="AN202">IF($C202,IFERROR(_xlfn.IFS(IF($C202,RANK(AC201,$V201:$AE201),0)=1,50%,OR(IF($C202,RANK(AC201,$V201:$AE201),0)=2,IF($C202,RANK(AC201,$V201:$AE201),0)=3),25%),0),AN201)</f>
        <v>0.25</v>
      </c>
      <c r="AO202" s="33" cm="1">
        <f t="array" ref="AO202">IF($C202,IFERROR(_xlfn.IFS(IF($C202,RANK(AD201,$V201:$AE201),0)=1,50%,OR(IF($C202,RANK(AD201,$V201:$AE201),0)=2,IF($C202,RANK(AD201,$V201:$AE201),0)=3),25%),0),AO201)</f>
        <v>0</v>
      </c>
      <c r="AP202" s="33" cm="1">
        <f t="array" ref="AP202">IF($C202,IFERROR(_xlfn.IFS(IF($C202,RANK(AE201,$V201:$AE201),0)=1,50%,OR(IF($C202,RANK(AE201,$V201:$AE201),0)=2,IF($C202,RANK(AE201,$V201:$AE201),0)=3),25%),0),AP201)</f>
        <v>0</v>
      </c>
      <c r="AR202" s="33">
        <f t="shared" si="124"/>
        <v>0.25</v>
      </c>
      <c r="AS202" s="33">
        <f t="shared" si="115"/>
        <v>0</v>
      </c>
      <c r="AT202" s="33">
        <f t="shared" si="116"/>
        <v>0.5</v>
      </c>
      <c r="AU202" s="33">
        <f t="shared" si="117"/>
        <v>0</v>
      </c>
      <c r="AV202" s="33">
        <f t="shared" si="118"/>
        <v>0</v>
      </c>
      <c r="AW202" s="33">
        <f t="shared" si="119"/>
        <v>0</v>
      </c>
      <c r="AX202" s="33">
        <f t="shared" si="120"/>
        <v>0</v>
      </c>
      <c r="AY202" s="33">
        <f t="shared" si="121"/>
        <v>0.25</v>
      </c>
      <c r="AZ202" s="33">
        <f t="shared" si="122"/>
        <v>0</v>
      </c>
      <c r="BA202" s="33">
        <f t="shared" si="123"/>
        <v>0</v>
      </c>
      <c r="BC202" s="35">
        <f t="shared" si="148"/>
        <v>-7.6713262870775623E-4</v>
      </c>
      <c r="BD202" s="35">
        <f t="shared" si="138"/>
        <v>1.2662373103373037E-2</v>
      </c>
      <c r="BE202" s="35">
        <f t="shared" si="139"/>
        <v>-5.3484602917343027E-3</v>
      </c>
      <c r="BF202" s="35">
        <f t="shared" si="140"/>
        <v>-1.5432418436043482E-2</v>
      </c>
      <c r="BG202" s="35">
        <f t="shared" si="141"/>
        <v>1.1234903098960691E-2</v>
      </c>
      <c r="BH202" s="35">
        <f t="shared" si="142"/>
        <v>4.2032389664976577E-3</v>
      </c>
      <c r="BI202" s="35">
        <f t="shared" si="143"/>
        <v>-5.7153743570204085E-4</v>
      </c>
      <c r="BJ202" s="35">
        <f t="shared" si="144"/>
        <v>1.7956391620350676E-3</v>
      </c>
      <c r="BK202" s="35">
        <f t="shared" si="145"/>
        <v>1.4188625253368281E-2</v>
      </c>
      <c r="BL202" s="35">
        <f t="shared" si="146"/>
        <v>-3.2594524119948787E-3</v>
      </c>
      <c r="BM202" s="36"/>
      <c r="BN202" s="33"/>
      <c r="BO202" s="37"/>
    </row>
    <row r="203" spans="1:67" x14ac:dyDescent="0.25">
      <c r="A203" s="2">
        <f t="shared" si="137"/>
        <v>44109</v>
      </c>
      <c r="B203" s="2" t="b">
        <f t="shared" si="135"/>
        <v>0</v>
      </c>
      <c r="C203" s="2" t="b">
        <f t="shared" si="136"/>
        <v>0</v>
      </c>
      <c r="D203">
        <f>VLOOKUP($A203,index_level_solactive!$A:$B,2,0)</f>
        <v>96.68</v>
      </c>
      <c r="E203" s="31">
        <f t="shared" si="149"/>
        <v>-1.4459822350753049E-3</v>
      </c>
      <c r="F203" s="56">
        <f t="shared" si="150"/>
        <v>-5.5540656966890367E-5</v>
      </c>
      <c r="G203" s="32">
        <f t="shared" si="151"/>
        <v>0.27531822485849489</v>
      </c>
      <c r="H203" s="33">
        <f t="shared" si="152"/>
        <v>96.404681775141512</v>
      </c>
      <c r="I203" s="31">
        <f t="shared" si="147"/>
        <v>-1.3904415781083868E-3</v>
      </c>
      <c r="K203">
        <f>IFERROR(INDEX(data_sources!$A:$K,MATCH($A203,data_sources!$A:$A,0),MATCH(K$2,data_sources!$A$1:$K$1,0)),K202)</f>
        <v>116.9</v>
      </c>
      <c r="L203">
        <f>IFERROR(INDEX(data_sources!$A:$K,MATCH($A203,data_sources!$A:$A,0),MATCH(L$2,data_sources!$A$1:$K$1,0)),L202)</f>
        <v>91.44</v>
      </c>
      <c r="M203">
        <f>IFERROR(INDEX(data_sources!$A:$K,MATCH($A203,data_sources!$A:$A,0),MATCH(M$2,data_sources!$A$1:$K$1,0)),M202)</f>
        <v>122.43</v>
      </c>
      <c r="N203">
        <f>IFERROR(INDEX(data_sources!$A:$K,MATCH($A203,data_sources!$A:$A,0),MATCH(N$2,data_sources!$A$1:$K$1,0)),N202)</f>
        <v>94.62</v>
      </c>
      <c r="O203">
        <f>IFERROR(INDEX(data_sources!$A:$K,MATCH($A203,data_sources!$A:$A,0),MATCH(O$2,data_sources!$A$1:$K$1,0)),O202)</f>
        <v>107.94</v>
      </c>
      <c r="P203">
        <f>IFERROR(INDEX(data_sources!$A:$K,MATCH($A203,data_sources!$A:$A,0),MATCH(P$2,data_sources!$A$1:$K$1,0)),P202)</f>
        <v>81.12</v>
      </c>
      <c r="Q203">
        <f>IFERROR(INDEX(data_sources!$A:$K,MATCH($A203,data_sources!$A:$A,0),MATCH(Q$2,data_sources!$A$1:$K$1,0)),Q202)</f>
        <v>103.56</v>
      </c>
      <c r="R203">
        <f>IFERROR(INDEX(data_sources!$A:$K,MATCH($A203,data_sources!$A:$A,0),MATCH(R$2,data_sources!$A$1:$K$1,0)),R202)</f>
        <v>117.43</v>
      </c>
      <c r="S203">
        <f>IFERROR(INDEX(data_sources!$A:$K,MATCH($A203,data_sources!$A:$A,0),MATCH(S$2,data_sources!$A$1:$K$1,0)),S202)</f>
        <v>84.42</v>
      </c>
      <c r="T203">
        <f>IFERROR(INDEX(data_sources!$A:$K,MATCH($A203,data_sources!$A:$A,0),MATCH(T$2,data_sources!$A$1:$K$1,0)),T202)</f>
        <v>91.54</v>
      </c>
      <c r="V203" s="34">
        <f t="shared" si="125"/>
        <v>116900</v>
      </c>
      <c r="W203" s="34">
        <f t="shared" si="126"/>
        <v>91440</v>
      </c>
      <c r="X203" s="34">
        <f t="shared" si="127"/>
        <v>122430</v>
      </c>
      <c r="Y203" s="34">
        <f t="shared" si="128"/>
        <v>94620</v>
      </c>
      <c r="Z203" s="34">
        <f t="shared" si="129"/>
        <v>107940</v>
      </c>
      <c r="AA203" s="34">
        <f t="shared" si="130"/>
        <v>81120</v>
      </c>
      <c r="AB203" s="34">
        <f t="shared" si="131"/>
        <v>103560</v>
      </c>
      <c r="AC203" s="34">
        <f t="shared" si="132"/>
        <v>117430</v>
      </c>
      <c r="AD203" s="34">
        <f t="shared" si="133"/>
        <v>84420</v>
      </c>
      <c r="AE203" s="34">
        <f t="shared" si="134"/>
        <v>91540</v>
      </c>
      <c r="AG203" s="33" cm="1">
        <f t="array" ref="AG203">IF($C203,IFERROR(_xlfn.IFS(IF($C203,RANK(V202,$V202:$AE202),0)=1,50%,OR(IF($C203,RANK(V202,$V202:$AE202),0)=2,IF($C203,RANK(V202,$V202:$AE202),0)=3),25%),0),AG202)</f>
        <v>0.25</v>
      </c>
      <c r="AH203" s="33" cm="1">
        <f t="array" ref="AH203">IF($C203,IFERROR(_xlfn.IFS(IF($C203,RANK(W202,$V202:$AE202),0)=1,50%,OR(IF($C203,RANK(W202,$V202:$AE202),0)=2,IF($C203,RANK(W202,$V202:$AE202),0)=3),25%),0),AH202)</f>
        <v>0</v>
      </c>
      <c r="AI203" s="33" cm="1">
        <f t="array" ref="AI203">IF($C203,IFERROR(_xlfn.IFS(IF($C203,RANK(X202,$V202:$AE202),0)=1,50%,OR(IF($C203,RANK(X202,$V202:$AE202),0)=2,IF($C203,RANK(X202,$V202:$AE202),0)=3),25%),0),AI202)</f>
        <v>0.5</v>
      </c>
      <c r="AJ203" s="33" cm="1">
        <f t="array" ref="AJ203">IF($C203,IFERROR(_xlfn.IFS(IF($C203,RANK(Y202,$V202:$AE202),0)=1,50%,OR(IF($C203,RANK(Y202,$V202:$AE202),0)=2,IF($C203,RANK(Y202,$V202:$AE202),0)=3),25%),0),AJ202)</f>
        <v>0</v>
      </c>
      <c r="AK203" s="33" cm="1">
        <f t="array" ref="AK203">IF($C203,IFERROR(_xlfn.IFS(IF($C203,RANK(Z202,$V202:$AE202),0)=1,50%,OR(IF($C203,RANK(Z202,$V202:$AE202),0)=2,IF($C203,RANK(Z202,$V202:$AE202),0)=3),25%),0),AK202)</f>
        <v>0</v>
      </c>
      <c r="AL203" s="33" cm="1">
        <f t="array" ref="AL203">IF($C203,IFERROR(_xlfn.IFS(IF($C203,RANK(AA202,$V202:$AE202),0)=1,50%,OR(IF($C203,RANK(AA202,$V202:$AE202),0)=2,IF($C203,RANK(AA202,$V202:$AE202),0)=3),25%),0),AL202)</f>
        <v>0</v>
      </c>
      <c r="AM203" s="33" cm="1">
        <f t="array" ref="AM203">IF($C203,IFERROR(_xlfn.IFS(IF($C203,RANK(AB202,$V202:$AE202),0)=1,50%,OR(IF($C203,RANK(AB202,$V202:$AE202),0)=2,IF($C203,RANK(AB202,$V202:$AE202),0)=3),25%),0),AM202)</f>
        <v>0</v>
      </c>
      <c r="AN203" s="33" cm="1">
        <f t="array" ref="AN203">IF($C203,IFERROR(_xlfn.IFS(IF($C203,RANK(AC202,$V202:$AE202),0)=1,50%,OR(IF($C203,RANK(AC202,$V202:$AE202),0)=2,IF($C203,RANK(AC202,$V202:$AE202),0)=3),25%),0),AN202)</f>
        <v>0.25</v>
      </c>
      <c r="AO203" s="33" cm="1">
        <f t="array" ref="AO203">IF($C203,IFERROR(_xlfn.IFS(IF($C203,RANK(AD202,$V202:$AE202),0)=1,50%,OR(IF($C203,RANK(AD202,$V202:$AE202),0)=2,IF($C203,RANK(AD202,$V202:$AE202),0)=3),25%),0),AO202)</f>
        <v>0</v>
      </c>
      <c r="AP203" s="33" cm="1">
        <f t="array" ref="AP203">IF($C203,IFERROR(_xlfn.IFS(IF($C203,RANK(AE202,$V202:$AE202),0)=1,50%,OR(IF($C203,RANK(AE202,$V202:$AE202),0)=2,IF($C203,RANK(AE202,$V202:$AE202),0)=3),25%),0),AP202)</f>
        <v>0</v>
      </c>
      <c r="AR203" s="33">
        <f t="shared" si="124"/>
        <v>0.25</v>
      </c>
      <c r="AS203" s="33">
        <f t="shared" si="115"/>
        <v>0</v>
      </c>
      <c r="AT203" s="33">
        <f t="shared" si="116"/>
        <v>0.5</v>
      </c>
      <c r="AU203" s="33">
        <f t="shared" si="117"/>
        <v>0</v>
      </c>
      <c r="AV203" s="33">
        <f t="shared" si="118"/>
        <v>0</v>
      </c>
      <c r="AW203" s="33">
        <f t="shared" si="119"/>
        <v>0</v>
      </c>
      <c r="AX203" s="33">
        <f t="shared" si="120"/>
        <v>0</v>
      </c>
      <c r="AY203" s="33">
        <f t="shared" si="121"/>
        <v>0.25</v>
      </c>
      <c r="AZ203" s="33">
        <f t="shared" si="122"/>
        <v>0</v>
      </c>
      <c r="BA203" s="33">
        <f t="shared" si="123"/>
        <v>0</v>
      </c>
      <c r="BC203" s="35">
        <f t="shared" si="148"/>
        <v>-2.8149791009127734E-3</v>
      </c>
      <c r="BD203" s="35">
        <f t="shared" si="138"/>
        <v>-1.4336531206208925E-2</v>
      </c>
      <c r="BE203" s="35">
        <f t="shared" si="139"/>
        <v>-2.5256640052141455E-3</v>
      </c>
      <c r="BF203" s="35">
        <f t="shared" si="140"/>
        <v>-4.6286555859457179E-3</v>
      </c>
      <c r="BG203" s="35">
        <f t="shared" si="141"/>
        <v>-6.480881399870686E-4</v>
      </c>
      <c r="BH203" s="35">
        <f t="shared" si="142"/>
        <v>-1.354179490336116E-3</v>
      </c>
      <c r="BI203" s="35">
        <f t="shared" si="143"/>
        <v>-1.296225695768205E-2</v>
      </c>
      <c r="BJ203" s="35">
        <f t="shared" si="144"/>
        <v>2.3045407989075173E-3</v>
      </c>
      <c r="BK203" s="35">
        <f t="shared" si="145"/>
        <v>-7.5241006348459871E-3</v>
      </c>
      <c r="BL203" s="35">
        <f t="shared" si="146"/>
        <v>-2.1800741225200815E-3</v>
      </c>
      <c r="BM203" s="36"/>
      <c r="BN203" s="33"/>
      <c r="BO203" s="37"/>
    </row>
    <row r="204" spans="1:67" x14ac:dyDescent="0.25">
      <c r="A204" s="2">
        <f t="shared" si="137"/>
        <v>44110</v>
      </c>
      <c r="B204" s="2" t="b">
        <f t="shared" si="135"/>
        <v>0</v>
      </c>
      <c r="C204" s="2" t="b">
        <f t="shared" si="136"/>
        <v>0</v>
      </c>
      <c r="D204">
        <f>VLOOKUP($A204,index_level_solactive!$A:$B,2,0)</f>
        <v>96.1</v>
      </c>
      <c r="E204" s="31">
        <f t="shared" si="149"/>
        <v>-5.9991725279273656E-3</v>
      </c>
      <c r="F204" s="56">
        <f t="shared" si="150"/>
        <v>4.9283884764106389E-5</v>
      </c>
      <c r="G204" s="32">
        <f t="shared" si="151"/>
        <v>0.27841774055481494</v>
      </c>
      <c r="H204" s="33">
        <f t="shared" si="152"/>
        <v>95.821582259445179</v>
      </c>
      <c r="I204" s="31">
        <f t="shared" si="147"/>
        <v>-6.0484564126914719E-3</v>
      </c>
      <c r="K204">
        <f>IFERROR(INDEX(data_sources!$A:$K,MATCH($A204,data_sources!$A:$A,0),MATCH(K$2,data_sources!$A$1:$K$1,0)),K203)</f>
        <v>116.34</v>
      </c>
      <c r="L204">
        <f>IFERROR(INDEX(data_sources!$A:$K,MATCH($A204,data_sources!$A:$A,0),MATCH(L$2,data_sources!$A$1:$K$1,0)),L203)</f>
        <v>92.64</v>
      </c>
      <c r="M204">
        <f>IFERROR(INDEX(data_sources!$A:$K,MATCH($A204,data_sources!$A:$A,0),MATCH(M$2,data_sources!$A$1:$K$1,0)),M203)</f>
        <v>121.8</v>
      </c>
      <c r="N204">
        <f>IFERROR(INDEX(data_sources!$A:$K,MATCH($A204,data_sources!$A:$A,0),MATCH(N$2,data_sources!$A$1:$K$1,0)),N203)</f>
        <v>94.25</v>
      </c>
      <c r="O204">
        <f>IFERROR(INDEX(data_sources!$A:$K,MATCH($A204,data_sources!$A:$A,0),MATCH(O$2,data_sources!$A$1:$K$1,0)),O203)</f>
        <v>110.34</v>
      </c>
      <c r="P204">
        <f>IFERROR(INDEX(data_sources!$A:$K,MATCH($A204,data_sources!$A:$A,0),MATCH(P$2,data_sources!$A$1:$K$1,0)),P203)</f>
        <v>80.77</v>
      </c>
      <c r="Q204">
        <f>IFERROR(INDEX(data_sources!$A:$K,MATCH($A204,data_sources!$A:$A,0),MATCH(Q$2,data_sources!$A$1:$K$1,0)),Q203)</f>
        <v>103.21</v>
      </c>
      <c r="R204">
        <f>IFERROR(INDEX(data_sources!$A:$K,MATCH($A204,data_sources!$A:$A,0),MATCH(R$2,data_sources!$A$1:$K$1,0)),R203)</f>
        <v>116.36</v>
      </c>
      <c r="S204">
        <f>IFERROR(INDEX(data_sources!$A:$K,MATCH($A204,data_sources!$A:$A,0),MATCH(S$2,data_sources!$A$1:$K$1,0)),S203)</f>
        <v>83.71</v>
      </c>
      <c r="T204">
        <f>IFERROR(INDEX(data_sources!$A:$K,MATCH($A204,data_sources!$A:$A,0),MATCH(T$2,data_sources!$A$1:$K$1,0)),T203)</f>
        <v>90.18</v>
      </c>
      <c r="V204" s="34">
        <f t="shared" si="125"/>
        <v>116340</v>
      </c>
      <c r="W204" s="34">
        <f t="shared" si="126"/>
        <v>92640</v>
      </c>
      <c r="X204" s="34">
        <f t="shared" si="127"/>
        <v>121800</v>
      </c>
      <c r="Y204" s="34">
        <f t="shared" si="128"/>
        <v>94250</v>
      </c>
      <c r="Z204" s="34">
        <f t="shared" si="129"/>
        <v>110340</v>
      </c>
      <c r="AA204" s="34">
        <f t="shared" si="130"/>
        <v>80770</v>
      </c>
      <c r="AB204" s="34">
        <f t="shared" si="131"/>
        <v>103210</v>
      </c>
      <c r="AC204" s="34">
        <f t="shared" si="132"/>
        <v>116360</v>
      </c>
      <c r="AD204" s="34">
        <f t="shared" si="133"/>
        <v>83710</v>
      </c>
      <c r="AE204" s="34">
        <f t="shared" si="134"/>
        <v>90180</v>
      </c>
      <c r="AG204" s="33" cm="1">
        <f t="array" ref="AG204">IF($C204,IFERROR(_xlfn.IFS(IF($C204,RANK(V203,$V203:$AE203),0)=1,50%,OR(IF($C204,RANK(V203,$V203:$AE203),0)=2,IF($C204,RANK(V203,$V203:$AE203),0)=3),25%),0),AG203)</f>
        <v>0.25</v>
      </c>
      <c r="AH204" s="33" cm="1">
        <f t="array" ref="AH204">IF($C204,IFERROR(_xlfn.IFS(IF($C204,RANK(W203,$V203:$AE203),0)=1,50%,OR(IF($C204,RANK(W203,$V203:$AE203),0)=2,IF($C204,RANK(W203,$V203:$AE203),0)=3),25%),0),AH203)</f>
        <v>0</v>
      </c>
      <c r="AI204" s="33" cm="1">
        <f t="array" ref="AI204">IF($C204,IFERROR(_xlfn.IFS(IF($C204,RANK(X203,$V203:$AE203),0)=1,50%,OR(IF($C204,RANK(X203,$V203:$AE203),0)=2,IF($C204,RANK(X203,$V203:$AE203),0)=3),25%),0),AI203)</f>
        <v>0.5</v>
      </c>
      <c r="AJ204" s="33" cm="1">
        <f t="array" ref="AJ204">IF($C204,IFERROR(_xlfn.IFS(IF($C204,RANK(Y203,$V203:$AE203),0)=1,50%,OR(IF($C204,RANK(Y203,$V203:$AE203),0)=2,IF($C204,RANK(Y203,$V203:$AE203),0)=3),25%),0),AJ203)</f>
        <v>0</v>
      </c>
      <c r="AK204" s="33" cm="1">
        <f t="array" ref="AK204">IF($C204,IFERROR(_xlfn.IFS(IF($C204,RANK(Z203,$V203:$AE203),0)=1,50%,OR(IF($C204,RANK(Z203,$V203:$AE203),0)=2,IF($C204,RANK(Z203,$V203:$AE203),0)=3),25%),0),AK203)</f>
        <v>0</v>
      </c>
      <c r="AL204" s="33" cm="1">
        <f t="array" ref="AL204">IF($C204,IFERROR(_xlfn.IFS(IF($C204,RANK(AA203,$V203:$AE203),0)=1,50%,OR(IF($C204,RANK(AA203,$V203:$AE203),0)=2,IF($C204,RANK(AA203,$V203:$AE203),0)=3),25%),0),AL203)</f>
        <v>0</v>
      </c>
      <c r="AM204" s="33" cm="1">
        <f t="array" ref="AM204">IF($C204,IFERROR(_xlfn.IFS(IF($C204,RANK(AB203,$V203:$AE203),0)=1,50%,OR(IF($C204,RANK(AB203,$V203:$AE203),0)=2,IF($C204,RANK(AB203,$V203:$AE203),0)=3),25%),0),AM203)</f>
        <v>0</v>
      </c>
      <c r="AN204" s="33" cm="1">
        <f t="array" ref="AN204">IF($C204,IFERROR(_xlfn.IFS(IF($C204,RANK(AC203,$V203:$AE203),0)=1,50%,OR(IF($C204,RANK(AC203,$V203:$AE203),0)=2,IF($C204,RANK(AC203,$V203:$AE203),0)=3),25%),0),AN203)</f>
        <v>0.25</v>
      </c>
      <c r="AO204" s="33" cm="1">
        <f t="array" ref="AO204">IF($C204,IFERROR(_xlfn.IFS(IF($C204,RANK(AD203,$V203:$AE203),0)=1,50%,OR(IF($C204,RANK(AD203,$V203:$AE203),0)=2,IF($C204,RANK(AD203,$V203:$AE203),0)=3),25%),0),AO203)</f>
        <v>0</v>
      </c>
      <c r="AP204" s="33" cm="1">
        <f t="array" ref="AP204">IF($C204,IFERROR(_xlfn.IFS(IF($C204,RANK(AE203,$V203:$AE203),0)=1,50%,OR(IF($C204,RANK(AE203,$V203:$AE203),0)=2,IF($C204,RANK(AE203,$V203:$AE203),0)=3),25%),0),AP203)</f>
        <v>0</v>
      </c>
      <c r="AR204" s="33">
        <f t="shared" si="124"/>
        <v>0.25</v>
      </c>
      <c r="AS204" s="33">
        <f t="shared" si="115"/>
        <v>0</v>
      </c>
      <c r="AT204" s="33">
        <f t="shared" si="116"/>
        <v>0.5</v>
      </c>
      <c r="AU204" s="33">
        <f t="shared" si="117"/>
        <v>0</v>
      </c>
      <c r="AV204" s="33">
        <f t="shared" si="118"/>
        <v>0</v>
      </c>
      <c r="AW204" s="33">
        <f t="shared" si="119"/>
        <v>0</v>
      </c>
      <c r="AX204" s="33">
        <f t="shared" si="120"/>
        <v>0</v>
      </c>
      <c r="AY204" s="33">
        <f t="shared" si="121"/>
        <v>0.25</v>
      </c>
      <c r="AZ204" s="33">
        <f t="shared" si="122"/>
        <v>0</v>
      </c>
      <c r="BA204" s="33">
        <f t="shared" si="123"/>
        <v>0</v>
      </c>
      <c r="BC204" s="35">
        <f t="shared" si="148"/>
        <v>-4.7904191616766623E-3</v>
      </c>
      <c r="BD204" s="35">
        <f t="shared" si="138"/>
        <v>1.3123359580052618E-2</v>
      </c>
      <c r="BE204" s="35">
        <f t="shared" si="139"/>
        <v>-5.145797598627877E-3</v>
      </c>
      <c r="BF204" s="35">
        <f t="shared" si="140"/>
        <v>-3.910378355527433E-3</v>
      </c>
      <c r="BG204" s="35">
        <f t="shared" si="141"/>
        <v>2.2234574763757786E-2</v>
      </c>
      <c r="BH204" s="35">
        <f t="shared" si="142"/>
        <v>-4.3145956607496538E-3</v>
      </c>
      <c r="BI204" s="35">
        <f t="shared" si="143"/>
        <v>-3.3796832753959505E-3</v>
      </c>
      <c r="BJ204" s="35">
        <f t="shared" si="144"/>
        <v>-9.1118112918334715E-3</v>
      </c>
      <c r="BK204" s="35">
        <f t="shared" si="145"/>
        <v>-8.410329305851838E-3</v>
      </c>
      <c r="BL204" s="35">
        <f t="shared" si="146"/>
        <v>-1.4856893161459439E-2</v>
      </c>
      <c r="BM204" s="36"/>
      <c r="BN204" s="33"/>
      <c r="BO204" s="37"/>
    </row>
    <row r="205" spans="1:67" x14ac:dyDescent="0.25">
      <c r="A205" s="2">
        <f t="shared" si="137"/>
        <v>44111</v>
      </c>
      <c r="B205" s="2" t="b">
        <f t="shared" si="135"/>
        <v>0</v>
      </c>
      <c r="C205" s="2" t="b">
        <f t="shared" si="136"/>
        <v>0</v>
      </c>
      <c r="D205">
        <f>VLOOKUP($A205,index_level_solactive!$A:$B,2,0)</f>
        <v>96.46</v>
      </c>
      <c r="E205" s="31">
        <f t="shared" si="149"/>
        <v>3.7460978147763058E-3</v>
      </c>
      <c r="F205" s="56">
        <f t="shared" si="150"/>
        <v>-4.791338190024419E-5</v>
      </c>
      <c r="G205" s="32">
        <f t="shared" si="151"/>
        <v>0.27486958457922128</v>
      </c>
      <c r="H205" s="33">
        <f t="shared" si="152"/>
        <v>96.185130415420772</v>
      </c>
      <c r="I205" s="31">
        <f t="shared" si="147"/>
        <v>3.79401119667655E-3</v>
      </c>
      <c r="K205">
        <f>IFERROR(INDEX(data_sources!$A:$K,MATCH($A205,data_sources!$A:$A,0),MATCH(K$2,data_sources!$A$1:$K$1,0)),K204)</f>
        <v>116.49</v>
      </c>
      <c r="L205">
        <f>IFERROR(INDEX(data_sources!$A:$K,MATCH($A205,data_sources!$A:$A,0),MATCH(L$2,data_sources!$A$1:$K$1,0)),L204)</f>
        <v>92.55</v>
      </c>
      <c r="M205">
        <f>IFERROR(INDEX(data_sources!$A:$K,MATCH($A205,data_sources!$A:$A,0),MATCH(M$2,data_sources!$A$1:$K$1,0)),M204)</f>
        <v>122.63</v>
      </c>
      <c r="N205">
        <f>IFERROR(INDEX(data_sources!$A:$K,MATCH($A205,data_sources!$A:$A,0),MATCH(N$2,data_sources!$A$1:$K$1,0)),N204)</f>
        <v>95.95</v>
      </c>
      <c r="O205">
        <f>IFERROR(INDEX(data_sources!$A:$K,MATCH($A205,data_sources!$A:$A,0),MATCH(O$2,data_sources!$A$1:$K$1,0)),O204)</f>
        <v>109.82</v>
      </c>
      <c r="P205">
        <f>IFERROR(INDEX(data_sources!$A:$K,MATCH($A205,data_sources!$A:$A,0),MATCH(P$2,data_sources!$A$1:$K$1,0)),P204)</f>
        <v>79.97</v>
      </c>
      <c r="Q205">
        <f>IFERROR(INDEX(data_sources!$A:$K,MATCH($A205,data_sources!$A:$A,0),MATCH(Q$2,data_sources!$A$1:$K$1,0)),Q204)</f>
        <v>104.07</v>
      </c>
      <c r="R205">
        <f>IFERROR(INDEX(data_sources!$A:$K,MATCH($A205,data_sources!$A:$A,0),MATCH(R$2,data_sources!$A$1:$K$1,0)),R204)</f>
        <v>116.39</v>
      </c>
      <c r="S205">
        <f>IFERROR(INDEX(data_sources!$A:$K,MATCH($A205,data_sources!$A:$A,0),MATCH(S$2,data_sources!$A$1:$K$1,0)),S204)</f>
        <v>83.85</v>
      </c>
      <c r="T205">
        <f>IFERROR(INDEX(data_sources!$A:$K,MATCH($A205,data_sources!$A:$A,0),MATCH(T$2,data_sources!$A$1:$K$1,0)),T204)</f>
        <v>88.78</v>
      </c>
      <c r="V205" s="34">
        <f t="shared" si="125"/>
        <v>116490</v>
      </c>
      <c r="W205" s="34">
        <f t="shared" si="126"/>
        <v>92550</v>
      </c>
      <c r="X205" s="34">
        <f t="shared" si="127"/>
        <v>122630</v>
      </c>
      <c r="Y205" s="34">
        <f t="shared" si="128"/>
        <v>95950</v>
      </c>
      <c r="Z205" s="34">
        <f t="shared" si="129"/>
        <v>109820</v>
      </c>
      <c r="AA205" s="34">
        <f t="shared" si="130"/>
        <v>79970</v>
      </c>
      <c r="AB205" s="34">
        <f t="shared" si="131"/>
        <v>104070</v>
      </c>
      <c r="AC205" s="34">
        <f t="shared" si="132"/>
        <v>116390</v>
      </c>
      <c r="AD205" s="34">
        <f t="shared" si="133"/>
        <v>83850</v>
      </c>
      <c r="AE205" s="34">
        <f t="shared" si="134"/>
        <v>88780</v>
      </c>
      <c r="AG205" s="33" cm="1">
        <f t="array" ref="AG205">IF($C205,IFERROR(_xlfn.IFS(IF($C205,RANK(V204,$V204:$AE204),0)=1,50%,OR(IF($C205,RANK(V204,$V204:$AE204),0)=2,IF($C205,RANK(V204,$V204:$AE204),0)=3),25%),0),AG204)</f>
        <v>0.25</v>
      </c>
      <c r="AH205" s="33" cm="1">
        <f t="array" ref="AH205">IF($C205,IFERROR(_xlfn.IFS(IF($C205,RANK(W204,$V204:$AE204),0)=1,50%,OR(IF($C205,RANK(W204,$V204:$AE204),0)=2,IF($C205,RANK(W204,$V204:$AE204),0)=3),25%),0),AH204)</f>
        <v>0</v>
      </c>
      <c r="AI205" s="33" cm="1">
        <f t="array" ref="AI205">IF($C205,IFERROR(_xlfn.IFS(IF($C205,RANK(X204,$V204:$AE204),0)=1,50%,OR(IF($C205,RANK(X204,$V204:$AE204),0)=2,IF($C205,RANK(X204,$V204:$AE204),0)=3),25%),0),AI204)</f>
        <v>0.5</v>
      </c>
      <c r="AJ205" s="33" cm="1">
        <f t="array" ref="AJ205">IF($C205,IFERROR(_xlfn.IFS(IF($C205,RANK(Y204,$V204:$AE204),0)=1,50%,OR(IF($C205,RANK(Y204,$V204:$AE204),0)=2,IF($C205,RANK(Y204,$V204:$AE204),0)=3),25%),0),AJ204)</f>
        <v>0</v>
      </c>
      <c r="AK205" s="33" cm="1">
        <f t="array" ref="AK205">IF($C205,IFERROR(_xlfn.IFS(IF($C205,RANK(Z204,$V204:$AE204),0)=1,50%,OR(IF($C205,RANK(Z204,$V204:$AE204),0)=2,IF($C205,RANK(Z204,$V204:$AE204),0)=3),25%),0),AK204)</f>
        <v>0</v>
      </c>
      <c r="AL205" s="33" cm="1">
        <f t="array" ref="AL205">IF($C205,IFERROR(_xlfn.IFS(IF($C205,RANK(AA204,$V204:$AE204),0)=1,50%,OR(IF($C205,RANK(AA204,$V204:$AE204),0)=2,IF($C205,RANK(AA204,$V204:$AE204),0)=3),25%),0),AL204)</f>
        <v>0</v>
      </c>
      <c r="AM205" s="33" cm="1">
        <f t="array" ref="AM205">IF($C205,IFERROR(_xlfn.IFS(IF($C205,RANK(AB204,$V204:$AE204),0)=1,50%,OR(IF($C205,RANK(AB204,$V204:$AE204),0)=2,IF($C205,RANK(AB204,$V204:$AE204),0)=3),25%),0),AM204)</f>
        <v>0</v>
      </c>
      <c r="AN205" s="33" cm="1">
        <f t="array" ref="AN205">IF($C205,IFERROR(_xlfn.IFS(IF($C205,RANK(AC204,$V204:$AE204),0)=1,50%,OR(IF($C205,RANK(AC204,$V204:$AE204),0)=2,IF($C205,RANK(AC204,$V204:$AE204),0)=3),25%),0),AN204)</f>
        <v>0.25</v>
      </c>
      <c r="AO205" s="33" cm="1">
        <f t="array" ref="AO205">IF($C205,IFERROR(_xlfn.IFS(IF($C205,RANK(AD204,$V204:$AE204),0)=1,50%,OR(IF($C205,RANK(AD204,$V204:$AE204),0)=2,IF($C205,RANK(AD204,$V204:$AE204),0)=3),25%),0),AO204)</f>
        <v>0</v>
      </c>
      <c r="AP205" s="33" cm="1">
        <f t="array" ref="AP205">IF($C205,IFERROR(_xlfn.IFS(IF($C205,RANK(AE204,$V204:$AE204),0)=1,50%,OR(IF($C205,RANK(AE204,$V204:$AE204),0)=2,IF($C205,RANK(AE204,$V204:$AE204),0)=3),25%),0),AP204)</f>
        <v>0</v>
      </c>
      <c r="AR205" s="33">
        <f t="shared" si="124"/>
        <v>0.25</v>
      </c>
      <c r="AS205" s="33">
        <f t="shared" si="115"/>
        <v>0</v>
      </c>
      <c r="AT205" s="33">
        <f t="shared" si="116"/>
        <v>0.5</v>
      </c>
      <c r="AU205" s="33">
        <f t="shared" si="117"/>
        <v>0</v>
      </c>
      <c r="AV205" s="33">
        <f t="shared" si="118"/>
        <v>0</v>
      </c>
      <c r="AW205" s="33">
        <f t="shared" si="119"/>
        <v>0</v>
      </c>
      <c r="AX205" s="33">
        <f t="shared" si="120"/>
        <v>0</v>
      </c>
      <c r="AY205" s="33">
        <f t="shared" si="121"/>
        <v>0.25</v>
      </c>
      <c r="AZ205" s="33">
        <f t="shared" si="122"/>
        <v>0</v>
      </c>
      <c r="BA205" s="33">
        <f t="shared" si="123"/>
        <v>0</v>
      </c>
      <c r="BC205" s="35">
        <f t="shared" si="148"/>
        <v>1.2893243940175214E-3</v>
      </c>
      <c r="BD205" s="35">
        <f t="shared" si="138"/>
        <v>-9.7150259067357858E-4</v>
      </c>
      <c r="BE205" s="35">
        <f t="shared" si="139"/>
        <v>6.8144499178981466E-3</v>
      </c>
      <c r="BF205" s="35">
        <f t="shared" si="140"/>
        <v>1.8037135278514693E-2</v>
      </c>
      <c r="BG205" s="35">
        <f t="shared" si="141"/>
        <v>-4.7127061808954762E-3</v>
      </c>
      <c r="BH205" s="35">
        <f t="shared" si="142"/>
        <v>-9.9046675745945167E-3</v>
      </c>
      <c r="BI205" s="35">
        <f t="shared" si="143"/>
        <v>8.3325259180311306E-3</v>
      </c>
      <c r="BJ205" s="35">
        <f t="shared" si="144"/>
        <v>2.5782055689238526E-4</v>
      </c>
      <c r="BK205" s="35">
        <f t="shared" si="145"/>
        <v>1.6724405686296961E-3</v>
      </c>
      <c r="BL205" s="35">
        <f t="shared" si="146"/>
        <v>-1.5524506542470728E-2</v>
      </c>
      <c r="BM205" s="36"/>
      <c r="BN205" s="33"/>
      <c r="BO205" s="37"/>
    </row>
    <row r="206" spans="1:67" x14ac:dyDescent="0.25">
      <c r="A206" s="2">
        <f t="shared" si="137"/>
        <v>44112</v>
      </c>
      <c r="B206" s="2" t="b">
        <f t="shared" si="135"/>
        <v>0</v>
      </c>
      <c r="C206" s="2" t="b">
        <f t="shared" si="136"/>
        <v>0</v>
      </c>
      <c r="D206">
        <f>VLOOKUP($A206,index_level_solactive!$A:$B,2,0)</f>
        <v>97.23</v>
      </c>
      <c r="E206" s="31">
        <f t="shared" si="149"/>
        <v>7.9825834542817109E-3</v>
      </c>
      <c r="F206" s="56">
        <f t="shared" si="150"/>
        <v>5.9221513273977067E-5</v>
      </c>
      <c r="G206" s="32">
        <f t="shared" si="151"/>
        <v>0.28275998295481486</v>
      </c>
      <c r="H206" s="33">
        <f t="shared" si="152"/>
        <v>96.947240017045189</v>
      </c>
      <c r="I206" s="31">
        <f t="shared" si="147"/>
        <v>7.9233619410076228E-3</v>
      </c>
      <c r="K206">
        <f>IFERROR(INDEX(data_sources!$A:$K,MATCH($A206,data_sources!$A:$A,0),MATCH(K$2,data_sources!$A$1:$K$1,0)),K205)</f>
        <v>117.63</v>
      </c>
      <c r="L206">
        <f>IFERROR(INDEX(data_sources!$A:$K,MATCH($A206,data_sources!$A:$A,0),MATCH(L$2,data_sources!$A$1:$K$1,0)),L205)</f>
        <v>92.96</v>
      </c>
      <c r="M206">
        <f>IFERROR(INDEX(data_sources!$A:$K,MATCH($A206,data_sources!$A:$A,0),MATCH(M$2,data_sources!$A$1:$K$1,0)),M205)</f>
        <v>123.32</v>
      </c>
      <c r="N206">
        <f>IFERROR(INDEX(data_sources!$A:$K,MATCH($A206,data_sources!$A:$A,0),MATCH(N$2,data_sources!$A$1:$K$1,0)),N205)</f>
        <v>95.59</v>
      </c>
      <c r="O206">
        <f>IFERROR(INDEX(data_sources!$A:$K,MATCH($A206,data_sources!$A:$A,0),MATCH(O$2,data_sources!$A$1:$K$1,0)),O205)</f>
        <v>109.42</v>
      </c>
      <c r="P206">
        <f>IFERROR(INDEX(data_sources!$A:$K,MATCH($A206,data_sources!$A:$A,0),MATCH(P$2,data_sources!$A$1:$K$1,0)),P205)</f>
        <v>80.92</v>
      </c>
      <c r="Q206">
        <f>IFERROR(INDEX(data_sources!$A:$K,MATCH($A206,data_sources!$A:$A,0),MATCH(Q$2,data_sources!$A$1:$K$1,0)),Q205)</f>
        <v>104.29</v>
      </c>
      <c r="R206">
        <f>IFERROR(INDEX(data_sources!$A:$K,MATCH($A206,data_sources!$A:$A,0),MATCH(R$2,data_sources!$A$1:$K$1,0)),R205)</f>
        <v>117.63</v>
      </c>
      <c r="S206">
        <f>IFERROR(INDEX(data_sources!$A:$K,MATCH($A206,data_sources!$A:$A,0),MATCH(S$2,data_sources!$A$1:$K$1,0)),S205)</f>
        <v>85.24</v>
      </c>
      <c r="T206">
        <f>IFERROR(INDEX(data_sources!$A:$K,MATCH($A206,data_sources!$A:$A,0),MATCH(T$2,data_sources!$A$1:$K$1,0)),T205)</f>
        <v>90.49</v>
      </c>
      <c r="V206" s="34">
        <f t="shared" si="125"/>
        <v>117630</v>
      </c>
      <c r="W206" s="34">
        <f t="shared" si="126"/>
        <v>92960</v>
      </c>
      <c r="X206" s="34">
        <f t="shared" si="127"/>
        <v>123320</v>
      </c>
      <c r="Y206" s="34">
        <f t="shared" si="128"/>
        <v>95590</v>
      </c>
      <c r="Z206" s="34">
        <f t="shared" si="129"/>
        <v>109420</v>
      </c>
      <c r="AA206" s="34">
        <f t="shared" si="130"/>
        <v>80920</v>
      </c>
      <c r="AB206" s="34">
        <f t="shared" si="131"/>
        <v>104290</v>
      </c>
      <c r="AC206" s="34">
        <f t="shared" si="132"/>
        <v>117630</v>
      </c>
      <c r="AD206" s="34">
        <f t="shared" si="133"/>
        <v>85240</v>
      </c>
      <c r="AE206" s="34">
        <f t="shared" si="134"/>
        <v>90490</v>
      </c>
      <c r="AG206" s="33" cm="1">
        <f t="array" ref="AG206">IF($C206,IFERROR(_xlfn.IFS(IF($C206,RANK(V205,$V205:$AE205),0)=1,50%,OR(IF($C206,RANK(V205,$V205:$AE205),0)=2,IF($C206,RANK(V205,$V205:$AE205),0)=3),25%),0),AG205)</f>
        <v>0.25</v>
      </c>
      <c r="AH206" s="33" cm="1">
        <f t="array" ref="AH206">IF($C206,IFERROR(_xlfn.IFS(IF($C206,RANK(W205,$V205:$AE205),0)=1,50%,OR(IF($C206,RANK(W205,$V205:$AE205),0)=2,IF($C206,RANK(W205,$V205:$AE205),0)=3),25%),0),AH205)</f>
        <v>0</v>
      </c>
      <c r="AI206" s="33" cm="1">
        <f t="array" ref="AI206">IF($C206,IFERROR(_xlfn.IFS(IF($C206,RANK(X205,$V205:$AE205),0)=1,50%,OR(IF($C206,RANK(X205,$V205:$AE205),0)=2,IF($C206,RANK(X205,$V205:$AE205),0)=3),25%),0),AI205)</f>
        <v>0.5</v>
      </c>
      <c r="AJ206" s="33" cm="1">
        <f t="array" ref="AJ206">IF($C206,IFERROR(_xlfn.IFS(IF($C206,RANK(Y205,$V205:$AE205),0)=1,50%,OR(IF($C206,RANK(Y205,$V205:$AE205),0)=2,IF($C206,RANK(Y205,$V205:$AE205),0)=3),25%),0),AJ205)</f>
        <v>0</v>
      </c>
      <c r="AK206" s="33" cm="1">
        <f t="array" ref="AK206">IF($C206,IFERROR(_xlfn.IFS(IF($C206,RANK(Z205,$V205:$AE205),0)=1,50%,OR(IF($C206,RANK(Z205,$V205:$AE205),0)=2,IF($C206,RANK(Z205,$V205:$AE205),0)=3),25%),0),AK205)</f>
        <v>0</v>
      </c>
      <c r="AL206" s="33" cm="1">
        <f t="array" ref="AL206">IF($C206,IFERROR(_xlfn.IFS(IF($C206,RANK(AA205,$V205:$AE205),0)=1,50%,OR(IF($C206,RANK(AA205,$V205:$AE205),0)=2,IF($C206,RANK(AA205,$V205:$AE205),0)=3),25%),0),AL205)</f>
        <v>0</v>
      </c>
      <c r="AM206" s="33" cm="1">
        <f t="array" ref="AM206">IF($C206,IFERROR(_xlfn.IFS(IF($C206,RANK(AB205,$V205:$AE205),0)=1,50%,OR(IF($C206,RANK(AB205,$V205:$AE205),0)=2,IF($C206,RANK(AB205,$V205:$AE205),0)=3),25%),0),AM205)</f>
        <v>0</v>
      </c>
      <c r="AN206" s="33" cm="1">
        <f t="array" ref="AN206">IF($C206,IFERROR(_xlfn.IFS(IF($C206,RANK(AC205,$V205:$AE205),0)=1,50%,OR(IF($C206,RANK(AC205,$V205:$AE205),0)=2,IF($C206,RANK(AC205,$V205:$AE205),0)=3),25%),0),AN205)</f>
        <v>0.25</v>
      </c>
      <c r="AO206" s="33" cm="1">
        <f t="array" ref="AO206">IF($C206,IFERROR(_xlfn.IFS(IF($C206,RANK(AD205,$V205:$AE205),0)=1,50%,OR(IF($C206,RANK(AD205,$V205:$AE205),0)=2,IF($C206,RANK(AD205,$V205:$AE205),0)=3),25%),0),AO205)</f>
        <v>0</v>
      </c>
      <c r="AP206" s="33" cm="1">
        <f t="array" ref="AP206">IF($C206,IFERROR(_xlfn.IFS(IF($C206,RANK(AE205,$V205:$AE205),0)=1,50%,OR(IF($C206,RANK(AE205,$V205:$AE205),0)=2,IF($C206,RANK(AE205,$V205:$AE205),0)=3),25%),0),AP205)</f>
        <v>0</v>
      </c>
      <c r="AR206" s="33">
        <f t="shared" si="124"/>
        <v>0.25</v>
      </c>
      <c r="AS206" s="33">
        <f t="shared" si="115"/>
        <v>0</v>
      </c>
      <c r="AT206" s="33">
        <f t="shared" si="116"/>
        <v>0.5</v>
      </c>
      <c r="AU206" s="33">
        <f t="shared" si="117"/>
        <v>0</v>
      </c>
      <c r="AV206" s="33">
        <f t="shared" si="118"/>
        <v>0</v>
      </c>
      <c r="AW206" s="33">
        <f t="shared" si="119"/>
        <v>0</v>
      </c>
      <c r="AX206" s="33">
        <f t="shared" si="120"/>
        <v>0</v>
      </c>
      <c r="AY206" s="33">
        <f t="shared" si="121"/>
        <v>0.25</v>
      </c>
      <c r="AZ206" s="33">
        <f t="shared" si="122"/>
        <v>0</v>
      </c>
      <c r="BA206" s="33">
        <f t="shared" si="123"/>
        <v>0</v>
      </c>
      <c r="BC206" s="35">
        <f t="shared" si="148"/>
        <v>9.7862477465877618E-3</v>
      </c>
      <c r="BD206" s="35">
        <f t="shared" si="138"/>
        <v>4.4300378173960375E-3</v>
      </c>
      <c r="BE206" s="35">
        <f t="shared" si="139"/>
        <v>5.6266818886079317E-3</v>
      </c>
      <c r="BF206" s="35">
        <f t="shared" si="140"/>
        <v>-3.7519541427827319E-3</v>
      </c>
      <c r="BG206" s="35">
        <f t="shared" si="141"/>
        <v>-3.6423238025860005E-3</v>
      </c>
      <c r="BH206" s="35">
        <f t="shared" si="142"/>
        <v>1.1879454795548305E-2</v>
      </c>
      <c r="BI206" s="35">
        <f t="shared" si="143"/>
        <v>2.1139617565102409E-3</v>
      </c>
      <c r="BJ206" s="35">
        <f t="shared" si="144"/>
        <v>1.0653836240226866E-2</v>
      </c>
      <c r="BK206" s="35">
        <f t="shared" si="145"/>
        <v>1.657722122838412E-2</v>
      </c>
      <c r="BL206" s="35">
        <f t="shared" si="146"/>
        <v>1.9261094841180437E-2</v>
      </c>
      <c r="BM206" s="36"/>
      <c r="BN206" s="33"/>
      <c r="BO206" s="37"/>
    </row>
    <row r="207" spans="1:67" x14ac:dyDescent="0.25">
      <c r="A207" s="2">
        <f t="shared" si="137"/>
        <v>44113</v>
      </c>
      <c r="B207" s="2" t="b">
        <f t="shared" si="135"/>
        <v>0</v>
      </c>
      <c r="C207" s="2" t="b">
        <f t="shared" si="136"/>
        <v>0</v>
      </c>
      <c r="D207">
        <f>VLOOKUP($A207,index_level_solactive!$A:$B,2,0)</f>
        <v>97.29</v>
      </c>
      <c r="E207" s="31">
        <f t="shared" si="149"/>
        <v>6.1709348966365596E-4</v>
      </c>
      <c r="F207" s="56">
        <f t="shared" si="150"/>
        <v>-3.0663628436844448E-5</v>
      </c>
      <c r="G207" s="32">
        <f t="shared" si="151"/>
        <v>0.27996171815357229</v>
      </c>
      <c r="H207" s="33">
        <f t="shared" si="152"/>
        <v>97.010038281846434</v>
      </c>
      <c r="I207" s="31">
        <f t="shared" si="147"/>
        <v>6.4775711810041714E-4</v>
      </c>
      <c r="K207">
        <f>IFERROR(INDEX(data_sources!$A:$K,MATCH($A207,data_sources!$A:$A,0),MATCH(K$2,data_sources!$A$1:$K$1,0)),K206)</f>
        <v>117.98</v>
      </c>
      <c r="L207">
        <f>IFERROR(INDEX(data_sources!$A:$K,MATCH($A207,data_sources!$A:$A,0),MATCH(L$2,data_sources!$A$1:$K$1,0)),L206)</f>
        <v>92.69</v>
      </c>
      <c r="M207">
        <f>IFERROR(INDEX(data_sources!$A:$K,MATCH($A207,data_sources!$A:$A,0),MATCH(M$2,data_sources!$A$1:$K$1,0)),M206)</f>
        <v>123.81</v>
      </c>
      <c r="N207">
        <f>IFERROR(INDEX(data_sources!$A:$K,MATCH($A207,data_sources!$A:$A,0),MATCH(N$2,data_sources!$A$1:$K$1,0)),N206)</f>
        <v>96.6</v>
      </c>
      <c r="O207">
        <f>IFERROR(INDEX(data_sources!$A:$K,MATCH($A207,data_sources!$A:$A,0),MATCH(O$2,data_sources!$A$1:$K$1,0)),O206)</f>
        <v>109.07</v>
      </c>
      <c r="P207">
        <f>IFERROR(INDEX(data_sources!$A:$K,MATCH($A207,data_sources!$A:$A,0),MATCH(P$2,data_sources!$A$1:$K$1,0)),P206)</f>
        <v>80.14</v>
      </c>
      <c r="Q207">
        <f>IFERROR(INDEX(data_sources!$A:$K,MATCH($A207,data_sources!$A:$A,0),MATCH(Q$2,data_sources!$A$1:$K$1,0)),Q206)</f>
        <v>103.44</v>
      </c>
      <c r="R207">
        <f>IFERROR(INDEX(data_sources!$A:$K,MATCH($A207,data_sources!$A:$A,0),MATCH(R$2,data_sources!$A$1:$K$1,0)),R206)</f>
        <v>116.65</v>
      </c>
      <c r="S207">
        <f>IFERROR(INDEX(data_sources!$A:$K,MATCH($A207,data_sources!$A:$A,0),MATCH(S$2,data_sources!$A$1:$K$1,0)),S206)</f>
        <v>83.99</v>
      </c>
      <c r="T207">
        <f>IFERROR(INDEX(data_sources!$A:$K,MATCH($A207,data_sources!$A:$A,0),MATCH(T$2,data_sources!$A$1:$K$1,0)),T206)</f>
        <v>90.56</v>
      </c>
      <c r="V207" s="34">
        <f t="shared" si="125"/>
        <v>117980</v>
      </c>
      <c r="W207" s="34">
        <f t="shared" si="126"/>
        <v>92690</v>
      </c>
      <c r="X207" s="34">
        <f t="shared" si="127"/>
        <v>123810</v>
      </c>
      <c r="Y207" s="34">
        <f t="shared" si="128"/>
        <v>96600</v>
      </c>
      <c r="Z207" s="34">
        <f t="shared" si="129"/>
        <v>109070</v>
      </c>
      <c r="AA207" s="34">
        <f t="shared" si="130"/>
        <v>80140</v>
      </c>
      <c r="AB207" s="34">
        <f t="shared" si="131"/>
        <v>103440</v>
      </c>
      <c r="AC207" s="34">
        <f t="shared" si="132"/>
        <v>116650</v>
      </c>
      <c r="AD207" s="34">
        <f t="shared" si="133"/>
        <v>83990</v>
      </c>
      <c r="AE207" s="34">
        <f t="shared" si="134"/>
        <v>90560</v>
      </c>
      <c r="AG207" s="33" cm="1">
        <f t="array" ref="AG207">IF($C207,IFERROR(_xlfn.IFS(IF($C207,RANK(V206,$V206:$AE206),0)=1,50%,OR(IF($C207,RANK(V206,$V206:$AE206),0)=2,IF($C207,RANK(V206,$V206:$AE206),0)=3),25%),0),AG206)</f>
        <v>0.25</v>
      </c>
      <c r="AH207" s="33" cm="1">
        <f t="array" ref="AH207">IF($C207,IFERROR(_xlfn.IFS(IF($C207,RANK(W206,$V206:$AE206),0)=1,50%,OR(IF($C207,RANK(W206,$V206:$AE206),0)=2,IF($C207,RANK(W206,$V206:$AE206),0)=3),25%),0),AH206)</f>
        <v>0</v>
      </c>
      <c r="AI207" s="33" cm="1">
        <f t="array" ref="AI207">IF($C207,IFERROR(_xlfn.IFS(IF($C207,RANK(X206,$V206:$AE206),0)=1,50%,OR(IF($C207,RANK(X206,$V206:$AE206),0)=2,IF($C207,RANK(X206,$V206:$AE206),0)=3),25%),0),AI206)</f>
        <v>0.5</v>
      </c>
      <c r="AJ207" s="33" cm="1">
        <f t="array" ref="AJ207">IF($C207,IFERROR(_xlfn.IFS(IF($C207,RANK(Y206,$V206:$AE206),0)=1,50%,OR(IF($C207,RANK(Y206,$V206:$AE206),0)=2,IF($C207,RANK(Y206,$V206:$AE206),0)=3),25%),0),AJ206)</f>
        <v>0</v>
      </c>
      <c r="AK207" s="33" cm="1">
        <f t="array" ref="AK207">IF($C207,IFERROR(_xlfn.IFS(IF($C207,RANK(Z206,$V206:$AE206),0)=1,50%,OR(IF($C207,RANK(Z206,$V206:$AE206),0)=2,IF($C207,RANK(Z206,$V206:$AE206),0)=3),25%),0),AK206)</f>
        <v>0</v>
      </c>
      <c r="AL207" s="33" cm="1">
        <f t="array" ref="AL207">IF($C207,IFERROR(_xlfn.IFS(IF($C207,RANK(AA206,$V206:$AE206),0)=1,50%,OR(IF($C207,RANK(AA206,$V206:$AE206),0)=2,IF($C207,RANK(AA206,$V206:$AE206),0)=3),25%),0),AL206)</f>
        <v>0</v>
      </c>
      <c r="AM207" s="33" cm="1">
        <f t="array" ref="AM207">IF($C207,IFERROR(_xlfn.IFS(IF($C207,RANK(AB206,$V206:$AE206),0)=1,50%,OR(IF($C207,RANK(AB206,$V206:$AE206),0)=2,IF($C207,RANK(AB206,$V206:$AE206),0)=3),25%),0),AM206)</f>
        <v>0</v>
      </c>
      <c r="AN207" s="33" cm="1">
        <f t="array" ref="AN207">IF($C207,IFERROR(_xlfn.IFS(IF($C207,RANK(AC206,$V206:$AE206),0)=1,50%,OR(IF($C207,RANK(AC206,$V206:$AE206),0)=2,IF($C207,RANK(AC206,$V206:$AE206),0)=3),25%),0),AN206)</f>
        <v>0.25</v>
      </c>
      <c r="AO207" s="33" cm="1">
        <f t="array" ref="AO207">IF($C207,IFERROR(_xlfn.IFS(IF($C207,RANK(AD206,$V206:$AE206),0)=1,50%,OR(IF($C207,RANK(AD206,$V206:$AE206),0)=2,IF($C207,RANK(AD206,$V206:$AE206),0)=3),25%),0),AO206)</f>
        <v>0</v>
      </c>
      <c r="AP207" s="33" cm="1">
        <f t="array" ref="AP207">IF($C207,IFERROR(_xlfn.IFS(IF($C207,RANK(AE206,$V206:$AE206),0)=1,50%,OR(IF($C207,RANK(AE206,$V206:$AE206),0)=2,IF($C207,RANK(AE206,$V206:$AE206),0)=3),25%),0),AP206)</f>
        <v>0</v>
      </c>
      <c r="AR207" s="33">
        <f t="shared" si="124"/>
        <v>0.25</v>
      </c>
      <c r="AS207" s="33">
        <f t="shared" si="115"/>
        <v>0</v>
      </c>
      <c r="AT207" s="33">
        <f t="shared" si="116"/>
        <v>0.5</v>
      </c>
      <c r="AU207" s="33">
        <f t="shared" si="117"/>
        <v>0</v>
      </c>
      <c r="AV207" s="33">
        <f t="shared" si="118"/>
        <v>0</v>
      </c>
      <c r="AW207" s="33">
        <f t="shared" si="119"/>
        <v>0</v>
      </c>
      <c r="AX207" s="33">
        <f t="shared" si="120"/>
        <v>0</v>
      </c>
      <c r="AY207" s="33">
        <f t="shared" si="121"/>
        <v>0.25</v>
      </c>
      <c r="AZ207" s="33">
        <f t="shared" si="122"/>
        <v>0</v>
      </c>
      <c r="BA207" s="33">
        <f t="shared" si="123"/>
        <v>0</v>
      </c>
      <c r="BC207" s="35">
        <f t="shared" si="148"/>
        <v>2.9754314375585178E-3</v>
      </c>
      <c r="BD207" s="35">
        <f t="shared" si="138"/>
        <v>-2.9044750430292643E-3</v>
      </c>
      <c r="BE207" s="35">
        <f t="shared" si="139"/>
        <v>3.9734025300033338E-3</v>
      </c>
      <c r="BF207" s="35">
        <f t="shared" si="140"/>
        <v>1.0565958782299267E-2</v>
      </c>
      <c r="BG207" s="35">
        <f t="shared" si="141"/>
        <v>-3.1986839700238745E-3</v>
      </c>
      <c r="BH207" s="35">
        <f t="shared" si="142"/>
        <v>-9.639149777558087E-3</v>
      </c>
      <c r="BI207" s="35">
        <f t="shared" si="143"/>
        <v>-8.1503499856171446E-3</v>
      </c>
      <c r="BJ207" s="35">
        <f t="shared" si="144"/>
        <v>-8.3312080251635168E-3</v>
      </c>
      <c r="BK207" s="35">
        <f t="shared" si="145"/>
        <v>-1.466447677146876E-2</v>
      </c>
      <c r="BL207" s="35">
        <f t="shared" si="146"/>
        <v>7.7356613990509082E-4</v>
      </c>
      <c r="BM207" s="36"/>
      <c r="BN207" s="33"/>
      <c r="BO207" s="37"/>
    </row>
    <row r="208" spans="1:67" x14ac:dyDescent="0.25">
      <c r="A208" s="2">
        <f t="shared" si="137"/>
        <v>44116</v>
      </c>
      <c r="B208" s="2" t="b">
        <f t="shared" si="135"/>
        <v>0</v>
      </c>
      <c r="C208" s="2" t="b">
        <f t="shared" si="136"/>
        <v>0</v>
      </c>
      <c r="D208">
        <f>VLOOKUP($A208,index_level_solactive!$A:$B,2,0)</f>
        <v>97.37</v>
      </c>
      <c r="E208" s="31">
        <f t="shared" si="149"/>
        <v>8.2228389351413078E-4</v>
      </c>
      <c r="F208" s="56">
        <f t="shared" si="150"/>
        <v>-2.8069047905754374E-5</v>
      </c>
      <c r="G208" s="32">
        <f t="shared" si="151"/>
        <v>0.27746894675334488</v>
      </c>
      <c r="H208" s="33">
        <f t="shared" si="152"/>
        <v>97.09253105324666</v>
      </c>
      <c r="I208" s="31">
        <f t="shared" si="147"/>
        <v>8.5035294141977413E-4</v>
      </c>
      <c r="K208">
        <f>IFERROR(INDEX(data_sources!$A:$K,MATCH($A208,data_sources!$A:$A,0),MATCH(K$2,data_sources!$A$1:$K$1,0)),K207)</f>
        <v>119.54</v>
      </c>
      <c r="L208">
        <f>IFERROR(INDEX(data_sources!$A:$K,MATCH($A208,data_sources!$A:$A,0),MATCH(L$2,data_sources!$A$1:$K$1,0)),L207)</f>
        <v>93.16</v>
      </c>
      <c r="M208">
        <f>IFERROR(INDEX(data_sources!$A:$K,MATCH($A208,data_sources!$A:$A,0),MATCH(M$2,data_sources!$A$1:$K$1,0)),M207)</f>
        <v>123.34</v>
      </c>
      <c r="N208">
        <f>IFERROR(INDEX(data_sources!$A:$K,MATCH($A208,data_sources!$A:$A,0),MATCH(N$2,data_sources!$A$1:$K$1,0)),N207)</f>
        <v>98.27</v>
      </c>
      <c r="O208">
        <f>IFERROR(INDEX(data_sources!$A:$K,MATCH($A208,data_sources!$A:$A,0),MATCH(O$2,data_sources!$A$1:$K$1,0)),O207)</f>
        <v>108.43</v>
      </c>
      <c r="P208">
        <f>IFERROR(INDEX(data_sources!$A:$K,MATCH($A208,data_sources!$A:$A,0),MATCH(P$2,data_sources!$A$1:$K$1,0)),P207)</f>
        <v>79.86</v>
      </c>
      <c r="Q208">
        <f>IFERROR(INDEX(data_sources!$A:$K,MATCH($A208,data_sources!$A:$A,0),MATCH(Q$2,data_sources!$A$1:$K$1,0)),Q207)</f>
        <v>103.52</v>
      </c>
      <c r="R208">
        <f>IFERROR(INDEX(data_sources!$A:$K,MATCH($A208,data_sources!$A:$A,0),MATCH(R$2,data_sources!$A$1:$K$1,0)),R207)</f>
        <v>116.39</v>
      </c>
      <c r="S208">
        <f>IFERROR(INDEX(data_sources!$A:$K,MATCH($A208,data_sources!$A:$A,0),MATCH(S$2,data_sources!$A$1:$K$1,0)),S207)</f>
        <v>84.86</v>
      </c>
      <c r="T208">
        <f>IFERROR(INDEX(data_sources!$A:$K,MATCH($A208,data_sources!$A:$A,0),MATCH(T$2,data_sources!$A$1:$K$1,0)),T207)</f>
        <v>90.07</v>
      </c>
      <c r="V208" s="34">
        <f t="shared" si="125"/>
        <v>119540</v>
      </c>
      <c r="W208" s="34">
        <f t="shared" si="126"/>
        <v>93160</v>
      </c>
      <c r="X208" s="34">
        <f t="shared" si="127"/>
        <v>123340</v>
      </c>
      <c r="Y208" s="34">
        <f t="shared" si="128"/>
        <v>98270</v>
      </c>
      <c r="Z208" s="34">
        <f t="shared" si="129"/>
        <v>108430</v>
      </c>
      <c r="AA208" s="34">
        <f t="shared" si="130"/>
        <v>79860</v>
      </c>
      <c r="AB208" s="34">
        <f t="shared" si="131"/>
        <v>103520</v>
      </c>
      <c r="AC208" s="34">
        <f t="shared" si="132"/>
        <v>116390</v>
      </c>
      <c r="AD208" s="34">
        <f t="shared" si="133"/>
        <v>84860</v>
      </c>
      <c r="AE208" s="34">
        <f t="shared" si="134"/>
        <v>90070</v>
      </c>
      <c r="AG208" s="33" cm="1">
        <f t="array" ref="AG208">IF($C208,IFERROR(_xlfn.IFS(IF($C208,RANK(V207,$V207:$AE207),0)=1,50%,OR(IF($C208,RANK(V207,$V207:$AE207),0)=2,IF($C208,RANK(V207,$V207:$AE207),0)=3),25%),0),AG207)</f>
        <v>0.25</v>
      </c>
      <c r="AH208" s="33" cm="1">
        <f t="array" ref="AH208">IF($C208,IFERROR(_xlfn.IFS(IF($C208,RANK(W207,$V207:$AE207),0)=1,50%,OR(IF($C208,RANK(W207,$V207:$AE207),0)=2,IF($C208,RANK(W207,$V207:$AE207),0)=3),25%),0),AH207)</f>
        <v>0</v>
      </c>
      <c r="AI208" s="33" cm="1">
        <f t="array" ref="AI208">IF($C208,IFERROR(_xlfn.IFS(IF($C208,RANK(X207,$V207:$AE207),0)=1,50%,OR(IF($C208,RANK(X207,$V207:$AE207),0)=2,IF($C208,RANK(X207,$V207:$AE207),0)=3),25%),0),AI207)</f>
        <v>0.5</v>
      </c>
      <c r="AJ208" s="33" cm="1">
        <f t="array" ref="AJ208">IF($C208,IFERROR(_xlfn.IFS(IF($C208,RANK(Y207,$V207:$AE207),0)=1,50%,OR(IF($C208,RANK(Y207,$V207:$AE207),0)=2,IF($C208,RANK(Y207,$V207:$AE207),0)=3),25%),0),AJ207)</f>
        <v>0</v>
      </c>
      <c r="AK208" s="33" cm="1">
        <f t="array" ref="AK208">IF($C208,IFERROR(_xlfn.IFS(IF($C208,RANK(Z207,$V207:$AE207),0)=1,50%,OR(IF($C208,RANK(Z207,$V207:$AE207),0)=2,IF($C208,RANK(Z207,$V207:$AE207),0)=3),25%),0),AK207)</f>
        <v>0</v>
      </c>
      <c r="AL208" s="33" cm="1">
        <f t="array" ref="AL208">IF($C208,IFERROR(_xlfn.IFS(IF($C208,RANK(AA207,$V207:$AE207),0)=1,50%,OR(IF($C208,RANK(AA207,$V207:$AE207),0)=2,IF($C208,RANK(AA207,$V207:$AE207),0)=3),25%),0),AL207)</f>
        <v>0</v>
      </c>
      <c r="AM208" s="33" cm="1">
        <f t="array" ref="AM208">IF($C208,IFERROR(_xlfn.IFS(IF($C208,RANK(AB207,$V207:$AE207),0)=1,50%,OR(IF($C208,RANK(AB207,$V207:$AE207),0)=2,IF($C208,RANK(AB207,$V207:$AE207),0)=3),25%),0),AM207)</f>
        <v>0</v>
      </c>
      <c r="AN208" s="33" cm="1">
        <f t="array" ref="AN208">IF($C208,IFERROR(_xlfn.IFS(IF($C208,RANK(AC207,$V207:$AE207),0)=1,50%,OR(IF($C208,RANK(AC207,$V207:$AE207),0)=2,IF($C208,RANK(AC207,$V207:$AE207),0)=3),25%),0),AN207)</f>
        <v>0.25</v>
      </c>
      <c r="AO208" s="33" cm="1">
        <f t="array" ref="AO208">IF($C208,IFERROR(_xlfn.IFS(IF($C208,RANK(AD207,$V207:$AE207),0)=1,50%,OR(IF($C208,RANK(AD207,$V207:$AE207),0)=2,IF($C208,RANK(AD207,$V207:$AE207),0)=3),25%),0),AO207)</f>
        <v>0</v>
      </c>
      <c r="AP208" s="33" cm="1">
        <f t="array" ref="AP208">IF($C208,IFERROR(_xlfn.IFS(IF($C208,RANK(AE207,$V207:$AE207),0)=1,50%,OR(IF($C208,RANK(AE207,$V207:$AE207),0)=2,IF($C208,RANK(AE207,$V207:$AE207),0)=3),25%),0),AP207)</f>
        <v>0</v>
      </c>
      <c r="AR208" s="33">
        <f t="shared" si="124"/>
        <v>0.25</v>
      </c>
      <c r="AS208" s="33">
        <f t="shared" si="115"/>
        <v>0</v>
      </c>
      <c r="AT208" s="33">
        <f t="shared" si="116"/>
        <v>0.5</v>
      </c>
      <c r="AU208" s="33">
        <f t="shared" si="117"/>
        <v>0</v>
      </c>
      <c r="AV208" s="33">
        <f t="shared" si="118"/>
        <v>0</v>
      </c>
      <c r="AW208" s="33">
        <f t="shared" si="119"/>
        <v>0</v>
      </c>
      <c r="AX208" s="33">
        <f t="shared" si="120"/>
        <v>0</v>
      </c>
      <c r="AY208" s="33">
        <f t="shared" si="121"/>
        <v>0.25</v>
      </c>
      <c r="AZ208" s="33">
        <f t="shared" si="122"/>
        <v>0</v>
      </c>
      <c r="BA208" s="33">
        <f t="shared" si="123"/>
        <v>0</v>
      </c>
      <c r="BC208" s="35">
        <f t="shared" si="148"/>
        <v>1.3222580098321668E-2</v>
      </c>
      <c r="BD208" s="35">
        <f t="shared" si="138"/>
        <v>5.0706656597259148E-3</v>
      </c>
      <c r="BE208" s="35">
        <f t="shared" si="139"/>
        <v>-3.7961392456182796E-3</v>
      </c>
      <c r="BF208" s="35">
        <f t="shared" si="140"/>
        <v>1.7287784679089091E-2</v>
      </c>
      <c r="BG208" s="35">
        <f t="shared" si="141"/>
        <v>-5.8677913266708126E-3</v>
      </c>
      <c r="BH208" s="35">
        <f t="shared" si="142"/>
        <v>-3.4938857000249568E-3</v>
      </c>
      <c r="BI208" s="35">
        <f t="shared" si="143"/>
        <v>7.7339520494978942E-4</v>
      </c>
      <c r="BJ208" s="35">
        <f t="shared" si="144"/>
        <v>-2.2288898414060121E-3</v>
      </c>
      <c r="BK208" s="35">
        <f t="shared" si="145"/>
        <v>1.0358375997142621E-2</v>
      </c>
      <c r="BL208" s="35">
        <f t="shared" si="146"/>
        <v>-5.4107773851591601E-3</v>
      </c>
      <c r="BM208" s="36"/>
      <c r="BN208" s="33"/>
      <c r="BO208" s="37"/>
    </row>
    <row r="209" spans="1:67" x14ac:dyDescent="0.25">
      <c r="A209" s="2">
        <f t="shared" si="137"/>
        <v>44117</v>
      </c>
      <c r="B209" s="2" t="b">
        <f t="shared" si="135"/>
        <v>0</v>
      </c>
      <c r="C209" s="2" t="b">
        <f t="shared" si="136"/>
        <v>0</v>
      </c>
      <c r="D209">
        <f>VLOOKUP($A209,index_level_solactive!$A:$B,2,0)</f>
        <v>97.16</v>
      </c>
      <c r="E209" s="31">
        <f t="shared" si="149"/>
        <v>-2.1567217828900587E-3</v>
      </c>
      <c r="F209" s="56">
        <f t="shared" si="150"/>
        <v>-5.8050679590748722E-5</v>
      </c>
      <c r="G209" s="32">
        <f t="shared" si="151"/>
        <v>0.27123423602097319</v>
      </c>
      <c r="H209" s="33">
        <f t="shared" si="152"/>
        <v>96.888765763979023</v>
      </c>
      <c r="I209" s="31">
        <f t="shared" si="147"/>
        <v>-2.0986711032993655E-3</v>
      </c>
      <c r="K209">
        <f>IFERROR(INDEX(data_sources!$A:$K,MATCH($A209,data_sources!$A:$A,0),MATCH(K$2,data_sources!$A$1:$K$1,0)),K208)</f>
        <v>117.67</v>
      </c>
      <c r="L209">
        <f>IFERROR(INDEX(data_sources!$A:$K,MATCH($A209,data_sources!$A:$A,0),MATCH(L$2,data_sources!$A$1:$K$1,0)),L208)</f>
        <v>93.4</v>
      </c>
      <c r="M209">
        <f>IFERROR(INDEX(data_sources!$A:$K,MATCH($A209,data_sources!$A:$A,0),MATCH(M$2,data_sources!$A$1:$K$1,0)),M208)</f>
        <v>123.13</v>
      </c>
      <c r="N209">
        <f>IFERROR(INDEX(data_sources!$A:$K,MATCH($A209,data_sources!$A:$A,0),MATCH(N$2,data_sources!$A$1:$K$1,0)),N208)</f>
        <v>99.53</v>
      </c>
      <c r="O209">
        <f>IFERROR(INDEX(data_sources!$A:$K,MATCH($A209,data_sources!$A:$A,0),MATCH(O$2,data_sources!$A$1:$K$1,0)),O208)</f>
        <v>109.6</v>
      </c>
      <c r="P209">
        <f>IFERROR(INDEX(data_sources!$A:$K,MATCH($A209,data_sources!$A:$A,0),MATCH(P$2,data_sources!$A$1:$K$1,0)),P208)</f>
        <v>80.73</v>
      </c>
      <c r="Q209">
        <f>IFERROR(INDEX(data_sources!$A:$K,MATCH($A209,data_sources!$A:$A,0),MATCH(Q$2,data_sources!$A$1:$K$1,0)),Q208)</f>
        <v>104.25</v>
      </c>
      <c r="R209">
        <f>IFERROR(INDEX(data_sources!$A:$K,MATCH($A209,data_sources!$A:$A,0),MATCH(R$2,data_sources!$A$1:$K$1,0)),R208)</f>
        <v>117.63</v>
      </c>
      <c r="S209">
        <f>IFERROR(INDEX(data_sources!$A:$K,MATCH($A209,data_sources!$A:$A,0),MATCH(S$2,data_sources!$A$1:$K$1,0)),S208)</f>
        <v>84.2</v>
      </c>
      <c r="T209">
        <f>IFERROR(INDEX(data_sources!$A:$K,MATCH($A209,data_sources!$A:$A,0),MATCH(T$2,data_sources!$A$1:$K$1,0)),T208)</f>
        <v>91.92</v>
      </c>
      <c r="V209" s="34">
        <f t="shared" si="125"/>
        <v>117670</v>
      </c>
      <c r="W209" s="34">
        <f t="shared" si="126"/>
        <v>93400</v>
      </c>
      <c r="X209" s="34">
        <f t="shared" si="127"/>
        <v>123130</v>
      </c>
      <c r="Y209" s="34">
        <f t="shared" si="128"/>
        <v>99530</v>
      </c>
      <c r="Z209" s="34">
        <f t="shared" si="129"/>
        <v>109600</v>
      </c>
      <c r="AA209" s="34">
        <f t="shared" si="130"/>
        <v>80730</v>
      </c>
      <c r="AB209" s="34">
        <f t="shared" si="131"/>
        <v>104250</v>
      </c>
      <c r="AC209" s="34">
        <f t="shared" si="132"/>
        <v>117630</v>
      </c>
      <c r="AD209" s="34">
        <f t="shared" si="133"/>
        <v>84200</v>
      </c>
      <c r="AE209" s="34">
        <f t="shared" si="134"/>
        <v>91920</v>
      </c>
      <c r="AG209" s="33" cm="1">
        <f t="array" ref="AG209">IF($C209,IFERROR(_xlfn.IFS(IF($C209,RANK(V208,$V208:$AE208),0)=1,50%,OR(IF($C209,RANK(V208,$V208:$AE208),0)=2,IF($C209,RANK(V208,$V208:$AE208),0)=3),25%),0),AG208)</f>
        <v>0.25</v>
      </c>
      <c r="AH209" s="33" cm="1">
        <f t="array" ref="AH209">IF($C209,IFERROR(_xlfn.IFS(IF($C209,RANK(W208,$V208:$AE208),0)=1,50%,OR(IF($C209,RANK(W208,$V208:$AE208),0)=2,IF($C209,RANK(W208,$V208:$AE208),0)=3),25%),0),AH208)</f>
        <v>0</v>
      </c>
      <c r="AI209" s="33" cm="1">
        <f t="array" ref="AI209">IF($C209,IFERROR(_xlfn.IFS(IF($C209,RANK(X208,$V208:$AE208),0)=1,50%,OR(IF($C209,RANK(X208,$V208:$AE208),0)=2,IF($C209,RANK(X208,$V208:$AE208),0)=3),25%),0),AI208)</f>
        <v>0.5</v>
      </c>
      <c r="AJ209" s="33" cm="1">
        <f t="array" ref="AJ209">IF($C209,IFERROR(_xlfn.IFS(IF($C209,RANK(Y208,$V208:$AE208),0)=1,50%,OR(IF($C209,RANK(Y208,$V208:$AE208),0)=2,IF($C209,RANK(Y208,$V208:$AE208),0)=3),25%),0),AJ208)</f>
        <v>0</v>
      </c>
      <c r="AK209" s="33" cm="1">
        <f t="array" ref="AK209">IF($C209,IFERROR(_xlfn.IFS(IF($C209,RANK(Z208,$V208:$AE208),0)=1,50%,OR(IF($C209,RANK(Z208,$V208:$AE208),0)=2,IF($C209,RANK(Z208,$V208:$AE208),0)=3),25%),0),AK208)</f>
        <v>0</v>
      </c>
      <c r="AL209" s="33" cm="1">
        <f t="array" ref="AL209">IF($C209,IFERROR(_xlfn.IFS(IF($C209,RANK(AA208,$V208:$AE208),0)=1,50%,OR(IF($C209,RANK(AA208,$V208:$AE208),0)=2,IF($C209,RANK(AA208,$V208:$AE208),0)=3),25%),0),AL208)</f>
        <v>0</v>
      </c>
      <c r="AM209" s="33" cm="1">
        <f t="array" ref="AM209">IF($C209,IFERROR(_xlfn.IFS(IF($C209,RANK(AB208,$V208:$AE208),0)=1,50%,OR(IF($C209,RANK(AB208,$V208:$AE208),0)=2,IF($C209,RANK(AB208,$V208:$AE208),0)=3),25%),0),AM208)</f>
        <v>0</v>
      </c>
      <c r="AN209" s="33" cm="1">
        <f t="array" ref="AN209">IF($C209,IFERROR(_xlfn.IFS(IF($C209,RANK(AC208,$V208:$AE208),0)=1,50%,OR(IF($C209,RANK(AC208,$V208:$AE208),0)=2,IF($C209,RANK(AC208,$V208:$AE208),0)=3),25%),0),AN208)</f>
        <v>0.25</v>
      </c>
      <c r="AO209" s="33" cm="1">
        <f t="array" ref="AO209">IF($C209,IFERROR(_xlfn.IFS(IF($C209,RANK(AD208,$V208:$AE208),0)=1,50%,OR(IF($C209,RANK(AD208,$V208:$AE208),0)=2,IF($C209,RANK(AD208,$V208:$AE208),0)=3),25%),0),AO208)</f>
        <v>0</v>
      </c>
      <c r="AP209" s="33" cm="1">
        <f t="array" ref="AP209">IF($C209,IFERROR(_xlfn.IFS(IF($C209,RANK(AE208,$V208:$AE208),0)=1,50%,OR(IF($C209,RANK(AE208,$V208:$AE208),0)=2,IF($C209,RANK(AE208,$V208:$AE208),0)=3),25%),0),AP208)</f>
        <v>0</v>
      </c>
      <c r="AR209" s="33">
        <f t="shared" si="124"/>
        <v>0.25</v>
      </c>
      <c r="AS209" s="33">
        <f t="shared" si="115"/>
        <v>0</v>
      </c>
      <c r="AT209" s="33">
        <f t="shared" si="116"/>
        <v>0.5</v>
      </c>
      <c r="AU209" s="33">
        <f t="shared" si="117"/>
        <v>0</v>
      </c>
      <c r="AV209" s="33">
        <f t="shared" si="118"/>
        <v>0</v>
      </c>
      <c r="AW209" s="33">
        <f t="shared" si="119"/>
        <v>0</v>
      </c>
      <c r="AX209" s="33">
        <f t="shared" si="120"/>
        <v>0</v>
      </c>
      <c r="AY209" s="33">
        <f t="shared" si="121"/>
        <v>0.25</v>
      </c>
      <c r="AZ209" s="33">
        <f t="shared" si="122"/>
        <v>0</v>
      </c>
      <c r="BA209" s="33">
        <f t="shared" si="123"/>
        <v>0</v>
      </c>
      <c r="BC209" s="35">
        <f t="shared" si="148"/>
        <v>-1.5643299314037185E-2</v>
      </c>
      <c r="BD209" s="35">
        <f t="shared" si="138"/>
        <v>2.5762129669386624E-3</v>
      </c>
      <c r="BE209" s="35">
        <f t="shared" si="139"/>
        <v>-1.7026106696935717E-3</v>
      </c>
      <c r="BF209" s="35">
        <f t="shared" si="140"/>
        <v>1.2821817441742267E-2</v>
      </c>
      <c r="BG209" s="35">
        <f t="shared" si="141"/>
        <v>1.0790371668357279E-2</v>
      </c>
      <c r="BH209" s="35">
        <f t="shared" si="142"/>
        <v>1.0894064613072851E-2</v>
      </c>
      <c r="BI209" s="35">
        <f t="shared" si="143"/>
        <v>7.0517774343121786E-3</v>
      </c>
      <c r="BJ209" s="35">
        <f t="shared" si="144"/>
        <v>1.0653836240226866E-2</v>
      </c>
      <c r="BK209" s="35">
        <f t="shared" si="145"/>
        <v>-7.7775159085552437E-3</v>
      </c>
      <c r="BL209" s="35">
        <f t="shared" si="146"/>
        <v>2.0539580326412787E-2</v>
      </c>
      <c r="BM209" s="36"/>
      <c r="BN209" s="33"/>
      <c r="BO209" s="37"/>
    </row>
    <row r="210" spans="1:67" x14ac:dyDescent="0.25">
      <c r="A210" s="2">
        <f t="shared" si="137"/>
        <v>44118</v>
      </c>
      <c r="B210" s="2" t="b">
        <f t="shared" si="135"/>
        <v>0</v>
      </c>
      <c r="C210" s="2" t="b">
        <f t="shared" si="136"/>
        <v>0</v>
      </c>
      <c r="D210">
        <f>VLOOKUP($A210,index_level_solactive!$A:$B,2,0)</f>
        <v>97.44</v>
      </c>
      <c r="E210" s="31">
        <f t="shared" si="149"/>
        <v>2.8818443804035088E-3</v>
      </c>
      <c r="F210" s="56">
        <f t="shared" si="150"/>
        <v>-4.6898825856178661E-5</v>
      </c>
      <c r="G210" s="32">
        <f t="shared" si="151"/>
        <v>0.26747192152683397</v>
      </c>
      <c r="H210" s="33">
        <f t="shared" si="152"/>
        <v>97.172528078473164</v>
      </c>
      <c r="I210" s="31">
        <f t="shared" si="147"/>
        <v>2.9287432062596042E-3</v>
      </c>
      <c r="K210">
        <f>IFERROR(INDEX(data_sources!$A:$K,MATCH($A210,data_sources!$A:$A,0),MATCH(K$2,data_sources!$A$1:$K$1,0)),K209)</f>
        <v>117.61</v>
      </c>
      <c r="L210">
        <f>IFERROR(INDEX(data_sources!$A:$K,MATCH($A210,data_sources!$A:$A,0),MATCH(L$2,data_sources!$A$1:$K$1,0)),L209)</f>
        <v>91.82</v>
      </c>
      <c r="M210">
        <f>IFERROR(INDEX(data_sources!$A:$K,MATCH($A210,data_sources!$A:$A,0),MATCH(M$2,data_sources!$A$1:$K$1,0)),M209)</f>
        <v>123.6</v>
      </c>
      <c r="N210">
        <f>IFERROR(INDEX(data_sources!$A:$K,MATCH($A210,data_sources!$A:$A,0),MATCH(N$2,data_sources!$A$1:$K$1,0)),N209)</f>
        <v>96.91</v>
      </c>
      <c r="O210">
        <f>IFERROR(INDEX(data_sources!$A:$K,MATCH($A210,data_sources!$A:$A,0),MATCH(O$2,data_sources!$A$1:$K$1,0)),O209)</f>
        <v>110.81</v>
      </c>
      <c r="P210">
        <f>IFERROR(INDEX(data_sources!$A:$K,MATCH($A210,data_sources!$A:$A,0),MATCH(P$2,data_sources!$A$1:$K$1,0)),P209)</f>
        <v>80.98</v>
      </c>
      <c r="Q210">
        <f>IFERROR(INDEX(data_sources!$A:$K,MATCH($A210,data_sources!$A:$A,0),MATCH(Q$2,data_sources!$A$1:$K$1,0)),Q209)</f>
        <v>103.37</v>
      </c>
      <c r="R210">
        <f>IFERROR(INDEX(data_sources!$A:$K,MATCH($A210,data_sources!$A:$A,0),MATCH(R$2,data_sources!$A$1:$K$1,0)),R209)</f>
        <v>118.17</v>
      </c>
      <c r="S210">
        <f>IFERROR(INDEX(data_sources!$A:$K,MATCH($A210,data_sources!$A:$A,0),MATCH(S$2,data_sources!$A$1:$K$1,0)),S209)</f>
        <v>83.29</v>
      </c>
      <c r="T210">
        <f>IFERROR(INDEX(data_sources!$A:$K,MATCH($A210,data_sources!$A:$A,0),MATCH(T$2,data_sources!$A$1:$K$1,0)),T209)</f>
        <v>88.11</v>
      </c>
      <c r="V210" s="34">
        <f t="shared" si="125"/>
        <v>117610</v>
      </c>
      <c r="W210" s="34">
        <f t="shared" si="126"/>
        <v>91820</v>
      </c>
      <c r="X210" s="34">
        <f t="shared" si="127"/>
        <v>123600</v>
      </c>
      <c r="Y210" s="34">
        <f t="shared" si="128"/>
        <v>96910</v>
      </c>
      <c r="Z210" s="34">
        <f t="shared" si="129"/>
        <v>110810</v>
      </c>
      <c r="AA210" s="34">
        <f t="shared" si="130"/>
        <v>80980</v>
      </c>
      <c r="AB210" s="34">
        <f t="shared" si="131"/>
        <v>103370</v>
      </c>
      <c r="AC210" s="34">
        <f t="shared" si="132"/>
        <v>118170</v>
      </c>
      <c r="AD210" s="34">
        <f t="shared" si="133"/>
        <v>83290</v>
      </c>
      <c r="AE210" s="34">
        <f t="shared" si="134"/>
        <v>88110</v>
      </c>
      <c r="AG210" s="33" cm="1">
        <f t="array" ref="AG210">IF($C210,IFERROR(_xlfn.IFS(IF($C210,RANK(V209,$V209:$AE209),0)=1,50%,OR(IF($C210,RANK(V209,$V209:$AE209),0)=2,IF($C210,RANK(V209,$V209:$AE209),0)=3),25%),0),AG209)</f>
        <v>0.25</v>
      </c>
      <c r="AH210" s="33" cm="1">
        <f t="array" ref="AH210">IF($C210,IFERROR(_xlfn.IFS(IF($C210,RANK(W209,$V209:$AE209),0)=1,50%,OR(IF($C210,RANK(W209,$V209:$AE209),0)=2,IF($C210,RANK(W209,$V209:$AE209),0)=3),25%),0),AH209)</f>
        <v>0</v>
      </c>
      <c r="AI210" s="33" cm="1">
        <f t="array" ref="AI210">IF($C210,IFERROR(_xlfn.IFS(IF($C210,RANK(X209,$V209:$AE209),0)=1,50%,OR(IF($C210,RANK(X209,$V209:$AE209),0)=2,IF($C210,RANK(X209,$V209:$AE209),0)=3),25%),0),AI209)</f>
        <v>0.5</v>
      </c>
      <c r="AJ210" s="33" cm="1">
        <f t="array" ref="AJ210">IF($C210,IFERROR(_xlfn.IFS(IF($C210,RANK(Y209,$V209:$AE209),0)=1,50%,OR(IF($C210,RANK(Y209,$V209:$AE209),0)=2,IF($C210,RANK(Y209,$V209:$AE209),0)=3),25%),0),AJ209)</f>
        <v>0</v>
      </c>
      <c r="AK210" s="33" cm="1">
        <f t="array" ref="AK210">IF($C210,IFERROR(_xlfn.IFS(IF($C210,RANK(Z209,$V209:$AE209),0)=1,50%,OR(IF($C210,RANK(Z209,$V209:$AE209),0)=2,IF($C210,RANK(Z209,$V209:$AE209),0)=3),25%),0),AK209)</f>
        <v>0</v>
      </c>
      <c r="AL210" s="33" cm="1">
        <f t="array" ref="AL210">IF($C210,IFERROR(_xlfn.IFS(IF($C210,RANK(AA209,$V209:$AE209),0)=1,50%,OR(IF($C210,RANK(AA209,$V209:$AE209),0)=2,IF($C210,RANK(AA209,$V209:$AE209),0)=3),25%),0),AL209)</f>
        <v>0</v>
      </c>
      <c r="AM210" s="33" cm="1">
        <f t="array" ref="AM210">IF($C210,IFERROR(_xlfn.IFS(IF($C210,RANK(AB209,$V209:$AE209),0)=1,50%,OR(IF($C210,RANK(AB209,$V209:$AE209),0)=2,IF($C210,RANK(AB209,$V209:$AE209),0)=3),25%),0),AM209)</f>
        <v>0</v>
      </c>
      <c r="AN210" s="33" cm="1">
        <f t="array" ref="AN210">IF($C210,IFERROR(_xlfn.IFS(IF($C210,RANK(AC209,$V209:$AE209),0)=1,50%,OR(IF($C210,RANK(AC209,$V209:$AE209),0)=2,IF($C210,RANK(AC209,$V209:$AE209),0)=3),25%),0),AN209)</f>
        <v>0.25</v>
      </c>
      <c r="AO210" s="33" cm="1">
        <f t="array" ref="AO210">IF($C210,IFERROR(_xlfn.IFS(IF($C210,RANK(AD209,$V209:$AE209),0)=1,50%,OR(IF($C210,RANK(AD209,$V209:$AE209),0)=2,IF($C210,RANK(AD209,$V209:$AE209),0)=3),25%),0),AO209)</f>
        <v>0</v>
      </c>
      <c r="AP210" s="33" cm="1">
        <f t="array" ref="AP210">IF($C210,IFERROR(_xlfn.IFS(IF($C210,RANK(AE209,$V209:$AE209),0)=1,50%,OR(IF($C210,RANK(AE209,$V209:$AE209),0)=2,IF($C210,RANK(AE209,$V209:$AE209),0)=3),25%),0),AP209)</f>
        <v>0</v>
      </c>
      <c r="AR210" s="33">
        <f t="shared" si="124"/>
        <v>0.25</v>
      </c>
      <c r="AS210" s="33">
        <f t="shared" si="115"/>
        <v>0</v>
      </c>
      <c r="AT210" s="33">
        <f t="shared" si="116"/>
        <v>0.5</v>
      </c>
      <c r="AU210" s="33">
        <f t="shared" si="117"/>
        <v>0</v>
      </c>
      <c r="AV210" s="33">
        <f t="shared" si="118"/>
        <v>0</v>
      </c>
      <c r="AW210" s="33">
        <f t="shared" si="119"/>
        <v>0</v>
      </c>
      <c r="AX210" s="33">
        <f t="shared" si="120"/>
        <v>0</v>
      </c>
      <c r="AY210" s="33">
        <f t="shared" si="121"/>
        <v>0.25</v>
      </c>
      <c r="AZ210" s="33">
        <f t="shared" si="122"/>
        <v>0</v>
      </c>
      <c r="BA210" s="33">
        <f t="shared" si="123"/>
        <v>0</v>
      </c>
      <c r="BC210" s="35">
        <f t="shared" si="148"/>
        <v>-5.0990056938904349E-4</v>
      </c>
      <c r="BD210" s="35">
        <f t="shared" si="138"/>
        <v>-1.6916488222698201E-2</v>
      </c>
      <c r="BE210" s="35">
        <f t="shared" si="139"/>
        <v>3.8171038739542862E-3</v>
      </c>
      <c r="BF210" s="35">
        <f t="shared" si="140"/>
        <v>-2.6323721491007812E-2</v>
      </c>
      <c r="BG210" s="35">
        <f t="shared" si="141"/>
        <v>1.1040145985401484E-2</v>
      </c>
      <c r="BH210" s="35">
        <f t="shared" si="142"/>
        <v>3.0967422271770406E-3</v>
      </c>
      <c r="BI210" s="35">
        <f t="shared" si="143"/>
        <v>-8.4412470023980113E-3</v>
      </c>
      <c r="BJ210" s="35">
        <f t="shared" si="144"/>
        <v>4.5906656465188878E-3</v>
      </c>
      <c r="BK210" s="35">
        <f t="shared" si="145"/>
        <v>-1.0807600950118679E-2</v>
      </c>
      <c r="BL210" s="35">
        <f t="shared" si="146"/>
        <v>-4.1449086161879922E-2</v>
      </c>
      <c r="BM210" s="36"/>
      <c r="BN210" s="33"/>
      <c r="BO210" s="37"/>
    </row>
    <row r="211" spans="1:67" x14ac:dyDescent="0.25">
      <c r="A211" s="2">
        <f t="shared" si="137"/>
        <v>44119</v>
      </c>
      <c r="B211" s="2" t="b">
        <f t="shared" si="135"/>
        <v>0</v>
      </c>
      <c r="C211" s="2" t="b">
        <f t="shared" si="136"/>
        <v>0</v>
      </c>
      <c r="D211">
        <f>VLOOKUP($A211,index_level_solactive!$A:$B,2,0)</f>
        <v>97.55</v>
      </c>
      <c r="E211" s="31">
        <f t="shared" si="149"/>
        <v>1.1288998357963376E-3</v>
      </c>
      <c r="F211" s="56">
        <f t="shared" si="150"/>
        <v>2.9871019811666955E-5</v>
      </c>
      <c r="G211" s="32">
        <f t="shared" si="151"/>
        <v>0.27067651304651008</v>
      </c>
      <c r="H211" s="33">
        <f t="shared" si="152"/>
        <v>97.279323486953487</v>
      </c>
      <c r="I211" s="31">
        <f t="shared" si="147"/>
        <v>1.0990288159846984E-3</v>
      </c>
      <c r="K211">
        <f>IFERROR(INDEX(data_sources!$A:$K,MATCH($A211,data_sources!$A:$A,0),MATCH(K$2,data_sources!$A$1:$K$1,0)),K210)</f>
        <v>117.52</v>
      </c>
      <c r="L211">
        <f>IFERROR(INDEX(data_sources!$A:$K,MATCH($A211,data_sources!$A:$A,0),MATCH(L$2,data_sources!$A$1:$K$1,0)),L210)</f>
        <v>91.3</v>
      </c>
      <c r="M211">
        <f>IFERROR(INDEX(data_sources!$A:$K,MATCH($A211,data_sources!$A:$A,0),MATCH(M$2,data_sources!$A$1:$K$1,0)),M210)</f>
        <v>124.17</v>
      </c>
      <c r="N211">
        <f>IFERROR(INDEX(data_sources!$A:$K,MATCH($A211,data_sources!$A:$A,0),MATCH(N$2,data_sources!$A$1:$K$1,0)),N210)</f>
        <v>97.47</v>
      </c>
      <c r="O211">
        <f>IFERROR(INDEX(data_sources!$A:$K,MATCH($A211,data_sources!$A:$A,0),MATCH(O$2,data_sources!$A$1:$K$1,0)),O210)</f>
        <v>110.44</v>
      </c>
      <c r="P211">
        <f>IFERROR(INDEX(data_sources!$A:$K,MATCH($A211,data_sources!$A:$A,0),MATCH(P$2,data_sources!$A$1:$K$1,0)),P210)</f>
        <v>79.73</v>
      </c>
      <c r="Q211">
        <f>IFERROR(INDEX(data_sources!$A:$K,MATCH($A211,data_sources!$A:$A,0),MATCH(Q$2,data_sources!$A$1:$K$1,0)),Q210)</f>
        <v>104.72</v>
      </c>
      <c r="R211">
        <f>IFERROR(INDEX(data_sources!$A:$K,MATCH($A211,data_sources!$A:$A,0),MATCH(R$2,data_sources!$A$1:$K$1,0)),R210)</f>
        <v>117.69</v>
      </c>
      <c r="S211">
        <f>IFERROR(INDEX(data_sources!$A:$K,MATCH($A211,data_sources!$A:$A,0),MATCH(S$2,data_sources!$A$1:$K$1,0)),S210)</f>
        <v>83.63</v>
      </c>
      <c r="T211">
        <f>IFERROR(INDEX(data_sources!$A:$K,MATCH($A211,data_sources!$A:$A,0),MATCH(T$2,data_sources!$A$1:$K$1,0)),T210)</f>
        <v>87.91</v>
      </c>
      <c r="V211" s="34">
        <f t="shared" si="125"/>
        <v>117520</v>
      </c>
      <c r="W211" s="34">
        <f t="shared" si="126"/>
        <v>91300</v>
      </c>
      <c r="X211" s="34">
        <f t="shared" si="127"/>
        <v>124170</v>
      </c>
      <c r="Y211" s="34">
        <f t="shared" si="128"/>
        <v>97470</v>
      </c>
      <c r="Z211" s="34">
        <f t="shared" si="129"/>
        <v>110440</v>
      </c>
      <c r="AA211" s="34">
        <f t="shared" si="130"/>
        <v>79730</v>
      </c>
      <c r="AB211" s="34">
        <f t="shared" si="131"/>
        <v>104720</v>
      </c>
      <c r="AC211" s="34">
        <f t="shared" si="132"/>
        <v>117690</v>
      </c>
      <c r="AD211" s="34">
        <f t="shared" si="133"/>
        <v>83630</v>
      </c>
      <c r="AE211" s="34">
        <f t="shared" si="134"/>
        <v>87910</v>
      </c>
      <c r="AG211" s="33" cm="1">
        <f t="array" ref="AG211">IF($C211,IFERROR(_xlfn.IFS(IF($C211,RANK(V210,$V210:$AE210),0)=1,50%,OR(IF($C211,RANK(V210,$V210:$AE210),0)=2,IF($C211,RANK(V210,$V210:$AE210),0)=3),25%),0),AG210)</f>
        <v>0.25</v>
      </c>
      <c r="AH211" s="33" cm="1">
        <f t="array" ref="AH211">IF($C211,IFERROR(_xlfn.IFS(IF($C211,RANK(W210,$V210:$AE210),0)=1,50%,OR(IF($C211,RANK(W210,$V210:$AE210),0)=2,IF($C211,RANK(W210,$V210:$AE210),0)=3),25%),0),AH210)</f>
        <v>0</v>
      </c>
      <c r="AI211" s="33" cm="1">
        <f t="array" ref="AI211">IF($C211,IFERROR(_xlfn.IFS(IF($C211,RANK(X210,$V210:$AE210),0)=1,50%,OR(IF($C211,RANK(X210,$V210:$AE210),0)=2,IF($C211,RANK(X210,$V210:$AE210),0)=3),25%),0),AI210)</f>
        <v>0.5</v>
      </c>
      <c r="AJ211" s="33" cm="1">
        <f t="array" ref="AJ211">IF($C211,IFERROR(_xlfn.IFS(IF($C211,RANK(Y210,$V210:$AE210),0)=1,50%,OR(IF($C211,RANK(Y210,$V210:$AE210),0)=2,IF($C211,RANK(Y210,$V210:$AE210),0)=3),25%),0),AJ210)</f>
        <v>0</v>
      </c>
      <c r="AK211" s="33" cm="1">
        <f t="array" ref="AK211">IF($C211,IFERROR(_xlfn.IFS(IF($C211,RANK(Z210,$V210:$AE210),0)=1,50%,OR(IF($C211,RANK(Z210,$V210:$AE210),0)=2,IF($C211,RANK(Z210,$V210:$AE210),0)=3),25%),0),AK210)</f>
        <v>0</v>
      </c>
      <c r="AL211" s="33" cm="1">
        <f t="array" ref="AL211">IF($C211,IFERROR(_xlfn.IFS(IF($C211,RANK(AA210,$V210:$AE210),0)=1,50%,OR(IF($C211,RANK(AA210,$V210:$AE210),0)=2,IF($C211,RANK(AA210,$V210:$AE210),0)=3),25%),0),AL210)</f>
        <v>0</v>
      </c>
      <c r="AM211" s="33" cm="1">
        <f t="array" ref="AM211">IF($C211,IFERROR(_xlfn.IFS(IF($C211,RANK(AB210,$V210:$AE210),0)=1,50%,OR(IF($C211,RANK(AB210,$V210:$AE210),0)=2,IF($C211,RANK(AB210,$V210:$AE210),0)=3),25%),0),AM210)</f>
        <v>0</v>
      </c>
      <c r="AN211" s="33" cm="1">
        <f t="array" ref="AN211">IF($C211,IFERROR(_xlfn.IFS(IF($C211,RANK(AC210,$V210:$AE210),0)=1,50%,OR(IF($C211,RANK(AC210,$V210:$AE210),0)=2,IF($C211,RANK(AC210,$V210:$AE210),0)=3),25%),0),AN210)</f>
        <v>0.25</v>
      </c>
      <c r="AO211" s="33" cm="1">
        <f t="array" ref="AO211">IF($C211,IFERROR(_xlfn.IFS(IF($C211,RANK(AD210,$V210:$AE210),0)=1,50%,OR(IF($C211,RANK(AD210,$V210:$AE210),0)=2,IF($C211,RANK(AD210,$V210:$AE210),0)=3),25%),0),AO210)</f>
        <v>0</v>
      </c>
      <c r="AP211" s="33" cm="1">
        <f t="array" ref="AP211">IF($C211,IFERROR(_xlfn.IFS(IF($C211,RANK(AE210,$V210:$AE210),0)=1,50%,OR(IF($C211,RANK(AE210,$V210:$AE210),0)=2,IF($C211,RANK(AE210,$V210:$AE210),0)=3),25%),0),AP210)</f>
        <v>0</v>
      </c>
      <c r="AR211" s="33">
        <f t="shared" si="124"/>
        <v>0.25</v>
      </c>
      <c r="AS211" s="33">
        <f t="shared" si="115"/>
        <v>0</v>
      </c>
      <c r="AT211" s="33">
        <f t="shared" si="116"/>
        <v>0.5</v>
      </c>
      <c r="AU211" s="33">
        <f t="shared" si="117"/>
        <v>0</v>
      </c>
      <c r="AV211" s="33">
        <f t="shared" si="118"/>
        <v>0</v>
      </c>
      <c r="AW211" s="33">
        <f t="shared" si="119"/>
        <v>0</v>
      </c>
      <c r="AX211" s="33">
        <f t="shared" si="120"/>
        <v>0</v>
      </c>
      <c r="AY211" s="33">
        <f t="shared" si="121"/>
        <v>0.25</v>
      </c>
      <c r="AZ211" s="33">
        <f t="shared" si="122"/>
        <v>0</v>
      </c>
      <c r="BA211" s="33">
        <f t="shared" si="123"/>
        <v>0</v>
      </c>
      <c r="BC211" s="35">
        <f t="shared" si="148"/>
        <v>-7.6524105093112027E-4</v>
      </c>
      <c r="BD211" s="35">
        <f t="shared" si="138"/>
        <v>-5.663254192986189E-3</v>
      </c>
      <c r="BE211" s="35">
        <f t="shared" si="139"/>
        <v>4.6116504854369911E-3</v>
      </c>
      <c r="BF211" s="35">
        <f t="shared" si="140"/>
        <v>5.7785574244144655E-3</v>
      </c>
      <c r="BG211" s="35">
        <f t="shared" si="141"/>
        <v>-3.3390488223085102E-3</v>
      </c>
      <c r="BH211" s="35">
        <f t="shared" si="142"/>
        <v>-1.5435910101259553E-2</v>
      </c>
      <c r="BI211" s="35">
        <f t="shared" si="143"/>
        <v>1.3059881977362853E-2</v>
      </c>
      <c r="BJ211" s="35">
        <f t="shared" si="144"/>
        <v>-4.0619446560040684E-3</v>
      </c>
      <c r="BK211" s="35">
        <f t="shared" si="145"/>
        <v>4.0821227038059238E-3</v>
      </c>
      <c r="BL211" s="35">
        <f t="shared" si="146"/>
        <v>-2.2698899103393844E-3</v>
      </c>
      <c r="BM211" s="36"/>
      <c r="BN211" s="33"/>
      <c r="BO211" s="37"/>
    </row>
    <row r="212" spans="1:67" x14ac:dyDescent="0.25">
      <c r="A212" s="2">
        <f t="shared" si="137"/>
        <v>44120</v>
      </c>
      <c r="B212" s="2" t="b">
        <f t="shared" si="135"/>
        <v>0</v>
      </c>
      <c r="C212" s="2" t="b">
        <f t="shared" si="136"/>
        <v>0</v>
      </c>
      <c r="D212">
        <f>VLOOKUP($A212,index_level_solactive!$A:$B,2,0)</f>
        <v>97.32</v>
      </c>
      <c r="E212" s="31">
        <f t="shared" si="149"/>
        <v>-2.3577652485905487E-3</v>
      </c>
      <c r="F212" s="56">
        <f t="shared" si="150"/>
        <v>-1.5875479864035924E-5</v>
      </c>
      <c r="G212" s="32">
        <f t="shared" si="151"/>
        <v>0.26849396542924353</v>
      </c>
      <c r="H212" s="33">
        <f t="shared" si="152"/>
        <v>97.05150603457075</v>
      </c>
      <c r="I212" s="31">
        <f t="shared" si="147"/>
        <v>-2.3418897687266793E-3</v>
      </c>
      <c r="K212">
        <f>IFERROR(INDEX(data_sources!$A:$K,MATCH($A212,data_sources!$A:$A,0),MATCH(K$2,data_sources!$A$1:$K$1,0)),K211)</f>
        <v>116.35</v>
      </c>
      <c r="L212">
        <f>IFERROR(INDEX(data_sources!$A:$K,MATCH($A212,data_sources!$A:$A,0),MATCH(L$2,data_sources!$A$1:$K$1,0)),L211)</f>
        <v>91.63</v>
      </c>
      <c r="M212">
        <f>IFERROR(INDEX(data_sources!$A:$K,MATCH($A212,data_sources!$A:$A,0),MATCH(M$2,data_sources!$A$1:$K$1,0)),M211)</f>
        <v>123.89</v>
      </c>
      <c r="N212">
        <f>IFERROR(INDEX(data_sources!$A:$K,MATCH($A212,data_sources!$A:$A,0),MATCH(N$2,data_sources!$A$1:$K$1,0)),N211)</f>
        <v>98.11</v>
      </c>
      <c r="O212">
        <f>IFERROR(INDEX(data_sources!$A:$K,MATCH($A212,data_sources!$A:$A,0),MATCH(O$2,data_sources!$A$1:$K$1,0)),O211)</f>
        <v>110.3</v>
      </c>
      <c r="P212">
        <f>IFERROR(INDEX(data_sources!$A:$K,MATCH($A212,data_sources!$A:$A,0),MATCH(P$2,data_sources!$A$1:$K$1,0)),P211)</f>
        <v>79.67</v>
      </c>
      <c r="Q212">
        <f>IFERROR(INDEX(data_sources!$A:$K,MATCH($A212,data_sources!$A:$A,0),MATCH(Q$2,data_sources!$A$1:$K$1,0)),Q211)</f>
        <v>105.88</v>
      </c>
      <c r="R212">
        <f>IFERROR(INDEX(data_sources!$A:$K,MATCH($A212,data_sources!$A:$A,0),MATCH(R$2,data_sources!$A$1:$K$1,0)),R211)</f>
        <v>118.29</v>
      </c>
      <c r="S212">
        <f>IFERROR(INDEX(data_sources!$A:$K,MATCH($A212,data_sources!$A:$A,0),MATCH(S$2,data_sources!$A$1:$K$1,0)),S211)</f>
        <v>82.29</v>
      </c>
      <c r="T212">
        <f>IFERROR(INDEX(data_sources!$A:$K,MATCH($A212,data_sources!$A:$A,0),MATCH(T$2,data_sources!$A$1:$K$1,0)),T211)</f>
        <v>88.53</v>
      </c>
      <c r="V212" s="34">
        <f t="shared" si="125"/>
        <v>116350</v>
      </c>
      <c r="W212" s="34">
        <f t="shared" si="126"/>
        <v>91630</v>
      </c>
      <c r="X212" s="34">
        <f t="shared" si="127"/>
        <v>123890</v>
      </c>
      <c r="Y212" s="34">
        <f t="shared" si="128"/>
        <v>98110</v>
      </c>
      <c r="Z212" s="34">
        <f t="shared" si="129"/>
        <v>110300</v>
      </c>
      <c r="AA212" s="34">
        <f t="shared" si="130"/>
        <v>79670</v>
      </c>
      <c r="AB212" s="34">
        <f t="shared" si="131"/>
        <v>105880</v>
      </c>
      <c r="AC212" s="34">
        <f t="shared" si="132"/>
        <v>118290</v>
      </c>
      <c r="AD212" s="34">
        <f t="shared" si="133"/>
        <v>82290</v>
      </c>
      <c r="AE212" s="34">
        <f t="shared" si="134"/>
        <v>88530</v>
      </c>
      <c r="AG212" s="33" cm="1">
        <f t="array" ref="AG212">IF($C212,IFERROR(_xlfn.IFS(IF($C212,RANK(V211,$V211:$AE211),0)=1,50%,OR(IF($C212,RANK(V211,$V211:$AE211),0)=2,IF($C212,RANK(V211,$V211:$AE211),0)=3),25%),0),AG211)</f>
        <v>0.25</v>
      </c>
      <c r="AH212" s="33" cm="1">
        <f t="array" ref="AH212">IF($C212,IFERROR(_xlfn.IFS(IF($C212,RANK(W211,$V211:$AE211),0)=1,50%,OR(IF($C212,RANK(W211,$V211:$AE211),0)=2,IF($C212,RANK(W211,$V211:$AE211),0)=3),25%),0),AH211)</f>
        <v>0</v>
      </c>
      <c r="AI212" s="33" cm="1">
        <f t="array" ref="AI212">IF($C212,IFERROR(_xlfn.IFS(IF($C212,RANK(X211,$V211:$AE211),0)=1,50%,OR(IF($C212,RANK(X211,$V211:$AE211),0)=2,IF($C212,RANK(X211,$V211:$AE211),0)=3),25%),0),AI211)</f>
        <v>0.5</v>
      </c>
      <c r="AJ212" s="33" cm="1">
        <f t="array" ref="AJ212">IF($C212,IFERROR(_xlfn.IFS(IF($C212,RANK(Y211,$V211:$AE211),0)=1,50%,OR(IF($C212,RANK(Y211,$V211:$AE211),0)=2,IF($C212,RANK(Y211,$V211:$AE211),0)=3),25%),0),AJ211)</f>
        <v>0</v>
      </c>
      <c r="AK212" s="33" cm="1">
        <f t="array" ref="AK212">IF($C212,IFERROR(_xlfn.IFS(IF($C212,RANK(Z211,$V211:$AE211),0)=1,50%,OR(IF($C212,RANK(Z211,$V211:$AE211),0)=2,IF($C212,RANK(Z211,$V211:$AE211),0)=3),25%),0),AK211)</f>
        <v>0</v>
      </c>
      <c r="AL212" s="33" cm="1">
        <f t="array" ref="AL212">IF($C212,IFERROR(_xlfn.IFS(IF($C212,RANK(AA211,$V211:$AE211),0)=1,50%,OR(IF($C212,RANK(AA211,$V211:$AE211),0)=2,IF($C212,RANK(AA211,$V211:$AE211),0)=3),25%),0),AL211)</f>
        <v>0</v>
      </c>
      <c r="AM212" s="33" cm="1">
        <f t="array" ref="AM212">IF($C212,IFERROR(_xlfn.IFS(IF($C212,RANK(AB211,$V211:$AE211),0)=1,50%,OR(IF($C212,RANK(AB211,$V211:$AE211),0)=2,IF($C212,RANK(AB211,$V211:$AE211),0)=3),25%),0),AM211)</f>
        <v>0</v>
      </c>
      <c r="AN212" s="33" cm="1">
        <f t="array" ref="AN212">IF($C212,IFERROR(_xlfn.IFS(IF($C212,RANK(AC211,$V211:$AE211),0)=1,50%,OR(IF($C212,RANK(AC211,$V211:$AE211),0)=2,IF($C212,RANK(AC211,$V211:$AE211),0)=3),25%),0),AN211)</f>
        <v>0.25</v>
      </c>
      <c r="AO212" s="33" cm="1">
        <f t="array" ref="AO212">IF($C212,IFERROR(_xlfn.IFS(IF($C212,RANK(AD211,$V211:$AE211),0)=1,50%,OR(IF($C212,RANK(AD211,$V211:$AE211),0)=2,IF($C212,RANK(AD211,$V211:$AE211),0)=3),25%),0),AO211)</f>
        <v>0</v>
      </c>
      <c r="AP212" s="33" cm="1">
        <f t="array" ref="AP212">IF($C212,IFERROR(_xlfn.IFS(IF($C212,RANK(AE211,$V211:$AE211),0)=1,50%,OR(IF($C212,RANK(AE211,$V211:$AE211),0)=2,IF($C212,RANK(AE211,$V211:$AE211),0)=3),25%),0),AP211)</f>
        <v>0</v>
      </c>
      <c r="AR212" s="33">
        <f t="shared" si="124"/>
        <v>0.25</v>
      </c>
      <c r="AS212" s="33">
        <f t="shared" si="115"/>
        <v>0</v>
      </c>
      <c r="AT212" s="33">
        <f t="shared" si="116"/>
        <v>0.5</v>
      </c>
      <c r="AU212" s="33">
        <f t="shared" si="117"/>
        <v>0</v>
      </c>
      <c r="AV212" s="33">
        <f t="shared" si="118"/>
        <v>0</v>
      </c>
      <c r="AW212" s="33">
        <f t="shared" si="119"/>
        <v>0</v>
      </c>
      <c r="AX212" s="33">
        <f t="shared" si="120"/>
        <v>0</v>
      </c>
      <c r="AY212" s="33">
        <f t="shared" si="121"/>
        <v>0.25</v>
      </c>
      <c r="AZ212" s="33">
        <f t="shared" si="122"/>
        <v>0</v>
      </c>
      <c r="BA212" s="33">
        <f t="shared" si="123"/>
        <v>0</v>
      </c>
      <c r="BC212" s="35">
        <f t="shared" si="148"/>
        <v>-9.9557522123894238E-3</v>
      </c>
      <c r="BD212" s="35">
        <f t="shared" si="138"/>
        <v>3.6144578313253017E-3</v>
      </c>
      <c r="BE212" s="35">
        <f t="shared" si="139"/>
        <v>-2.2549730208585306E-3</v>
      </c>
      <c r="BF212" s="35">
        <f t="shared" si="140"/>
        <v>6.5661229096132256E-3</v>
      </c>
      <c r="BG212" s="35">
        <f t="shared" si="141"/>
        <v>-1.2676566461427008E-3</v>
      </c>
      <c r="BH212" s="35">
        <f t="shared" si="142"/>
        <v>-7.5253982189893431E-4</v>
      </c>
      <c r="BI212" s="35">
        <f t="shared" si="143"/>
        <v>1.1077158135981646E-2</v>
      </c>
      <c r="BJ212" s="35">
        <f t="shared" si="144"/>
        <v>5.0981391791997677E-3</v>
      </c>
      <c r="BK212" s="35">
        <f t="shared" si="145"/>
        <v>-1.6022958268563814E-2</v>
      </c>
      <c r="BL212" s="35">
        <f t="shared" si="146"/>
        <v>7.0526675008530937E-3</v>
      </c>
      <c r="BM212" s="36"/>
      <c r="BN212" s="33"/>
      <c r="BO212" s="37"/>
    </row>
    <row r="213" spans="1:67" x14ac:dyDescent="0.25">
      <c r="A213" s="2">
        <f t="shared" si="137"/>
        <v>44123</v>
      </c>
      <c r="B213" s="2" t="b">
        <f t="shared" si="135"/>
        <v>0</v>
      </c>
      <c r="C213" s="2" t="b">
        <f t="shared" si="136"/>
        <v>0</v>
      </c>
      <c r="D213">
        <f>VLOOKUP($A213,index_level_solactive!$A:$B,2,0)</f>
        <v>97.71</v>
      </c>
      <c r="E213" s="31">
        <f t="shared" si="149"/>
        <v>4.0073982737360847E-3</v>
      </c>
      <c r="F213" s="56">
        <f t="shared" si="150"/>
        <v>2.4739505610771317E-6</v>
      </c>
      <c r="G213" s="32">
        <f t="shared" si="151"/>
        <v>0.26981002831062995</v>
      </c>
      <c r="H213" s="33">
        <f t="shared" si="152"/>
        <v>97.440189971689364</v>
      </c>
      <c r="I213" s="31">
        <f t="shared" si="147"/>
        <v>4.0049243231750353E-3</v>
      </c>
      <c r="K213">
        <f>IFERROR(INDEX(data_sources!$A:$K,MATCH($A213,data_sources!$A:$A,0),MATCH(K$2,data_sources!$A$1:$K$1,0)),K212)</f>
        <v>116.95</v>
      </c>
      <c r="L213">
        <f>IFERROR(INDEX(data_sources!$A:$K,MATCH($A213,data_sources!$A:$A,0),MATCH(L$2,data_sources!$A$1:$K$1,0)),L212)</f>
        <v>92.93</v>
      </c>
      <c r="M213">
        <f>IFERROR(INDEX(data_sources!$A:$K,MATCH($A213,data_sources!$A:$A,0),MATCH(M$2,data_sources!$A$1:$K$1,0)),M212)</f>
        <v>124.72</v>
      </c>
      <c r="N213">
        <f>IFERROR(INDEX(data_sources!$A:$K,MATCH($A213,data_sources!$A:$A,0),MATCH(N$2,data_sources!$A$1:$K$1,0)),N212)</f>
        <v>97.77</v>
      </c>
      <c r="O213">
        <f>IFERROR(INDEX(data_sources!$A:$K,MATCH($A213,data_sources!$A:$A,0),MATCH(O$2,data_sources!$A$1:$K$1,0)),O212)</f>
        <v>110.5</v>
      </c>
      <c r="P213">
        <f>IFERROR(INDEX(data_sources!$A:$K,MATCH($A213,data_sources!$A:$A,0),MATCH(P$2,data_sources!$A$1:$K$1,0)),P212)</f>
        <v>80.98</v>
      </c>
      <c r="Q213">
        <f>IFERROR(INDEX(data_sources!$A:$K,MATCH($A213,data_sources!$A:$A,0),MATCH(Q$2,data_sources!$A$1:$K$1,0)),Q212)</f>
        <v>103.68</v>
      </c>
      <c r="R213">
        <f>IFERROR(INDEX(data_sources!$A:$K,MATCH($A213,data_sources!$A:$A,0),MATCH(R$2,data_sources!$A$1:$K$1,0)),R212)</f>
        <v>117.99</v>
      </c>
      <c r="S213">
        <f>IFERROR(INDEX(data_sources!$A:$K,MATCH($A213,data_sources!$A:$A,0),MATCH(S$2,data_sources!$A$1:$K$1,0)),S212)</f>
        <v>83.47</v>
      </c>
      <c r="T213">
        <f>IFERROR(INDEX(data_sources!$A:$K,MATCH($A213,data_sources!$A:$A,0),MATCH(T$2,data_sources!$A$1:$K$1,0)),T212)</f>
        <v>89.32</v>
      </c>
      <c r="V213" s="34">
        <f t="shared" si="125"/>
        <v>116950</v>
      </c>
      <c r="W213" s="34">
        <f t="shared" si="126"/>
        <v>92930</v>
      </c>
      <c r="X213" s="34">
        <f t="shared" si="127"/>
        <v>124720</v>
      </c>
      <c r="Y213" s="34">
        <f t="shared" si="128"/>
        <v>97770</v>
      </c>
      <c r="Z213" s="34">
        <f t="shared" si="129"/>
        <v>110500</v>
      </c>
      <c r="AA213" s="34">
        <f t="shared" si="130"/>
        <v>80980</v>
      </c>
      <c r="AB213" s="34">
        <f t="shared" si="131"/>
        <v>103680</v>
      </c>
      <c r="AC213" s="34">
        <f t="shared" si="132"/>
        <v>117990</v>
      </c>
      <c r="AD213" s="34">
        <f t="shared" si="133"/>
        <v>83470</v>
      </c>
      <c r="AE213" s="34">
        <f t="shared" si="134"/>
        <v>89320</v>
      </c>
      <c r="AG213" s="33" cm="1">
        <f t="array" ref="AG213">IF($C213,IFERROR(_xlfn.IFS(IF($C213,RANK(V212,$V212:$AE212),0)=1,50%,OR(IF($C213,RANK(V212,$V212:$AE212),0)=2,IF($C213,RANK(V212,$V212:$AE212),0)=3),25%),0),AG212)</f>
        <v>0.25</v>
      </c>
      <c r="AH213" s="33" cm="1">
        <f t="array" ref="AH213">IF($C213,IFERROR(_xlfn.IFS(IF($C213,RANK(W212,$V212:$AE212),0)=1,50%,OR(IF($C213,RANK(W212,$V212:$AE212),0)=2,IF($C213,RANK(W212,$V212:$AE212),0)=3),25%),0),AH212)</f>
        <v>0</v>
      </c>
      <c r="AI213" s="33" cm="1">
        <f t="array" ref="AI213">IF($C213,IFERROR(_xlfn.IFS(IF($C213,RANK(X212,$V212:$AE212),0)=1,50%,OR(IF($C213,RANK(X212,$V212:$AE212),0)=2,IF($C213,RANK(X212,$V212:$AE212),0)=3),25%),0),AI212)</f>
        <v>0.5</v>
      </c>
      <c r="AJ213" s="33" cm="1">
        <f t="array" ref="AJ213">IF($C213,IFERROR(_xlfn.IFS(IF($C213,RANK(Y212,$V212:$AE212),0)=1,50%,OR(IF($C213,RANK(Y212,$V212:$AE212),0)=2,IF($C213,RANK(Y212,$V212:$AE212),0)=3),25%),0),AJ212)</f>
        <v>0</v>
      </c>
      <c r="AK213" s="33" cm="1">
        <f t="array" ref="AK213">IF($C213,IFERROR(_xlfn.IFS(IF($C213,RANK(Z212,$V212:$AE212),0)=1,50%,OR(IF($C213,RANK(Z212,$V212:$AE212),0)=2,IF($C213,RANK(Z212,$V212:$AE212),0)=3),25%),0),AK212)</f>
        <v>0</v>
      </c>
      <c r="AL213" s="33" cm="1">
        <f t="array" ref="AL213">IF($C213,IFERROR(_xlfn.IFS(IF($C213,RANK(AA212,$V212:$AE212),0)=1,50%,OR(IF($C213,RANK(AA212,$V212:$AE212),0)=2,IF($C213,RANK(AA212,$V212:$AE212),0)=3),25%),0),AL212)</f>
        <v>0</v>
      </c>
      <c r="AM213" s="33" cm="1">
        <f t="array" ref="AM213">IF($C213,IFERROR(_xlfn.IFS(IF($C213,RANK(AB212,$V212:$AE212),0)=1,50%,OR(IF($C213,RANK(AB212,$V212:$AE212),0)=2,IF($C213,RANK(AB212,$V212:$AE212),0)=3),25%),0),AM212)</f>
        <v>0</v>
      </c>
      <c r="AN213" s="33" cm="1">
        <f t="array" ref="AN213">IF($C213,IFERROR(_xlfn.IFS(IF($C213,RANK(AC212,$V212:$AE212),0)=1,50%,OR(IF($C213,RANK(AC212,$V212:$AE212),0)=2,IF($C213,RANK(AC212,$V212:$AE212),0)=3),25%),0),AN212)</f>
        <v>0.25</v>
      </c>
      <c r="AO213" s="33" cm="1">
        <f t="array" ref="AO213">IF($C213,IFERROR(_xlfn.IFS(IF($C213,RANK(AD212,$V212:$AE212),0)=1,50%,OR(IF($C213,RANK(AD212,$V212:$AE212),0)=2,IF($C213,RANK(AD212,$V212:$AE212),0)=3),25%),0),AO212)</f>
        <v>0</v>
      </c>
      <c r="AP213" s="33" cm="1">
        <f t="array" ref="AP213">IF($C213,IFERROR(_xlfn.IFS(IF($C213,RANK(AE212,$V212:$AE212),0)=1,50%,OR(IF($C213,RANK(AE212,$V212:$AE212),0)=2,IF($C213,RANK(AE212,$V212:$AE212),0)=3),25%),0),AP212)</f>
        <v>0</v>
      </c>
      <c r="AR213" s="33">
        <f t="shared" si="124"/>
        <v>0.25</v>
      </c>
      <c r="AS213" s="33">
        <f t="shared" si="115"/>
        <v>0</v>
      </c>
      <c r="AT213" s="33">
        <f t="shared" si="116"/>
        <v>0.5</v>
      </c>
      <c r="AU213" s="33">
        <f t="shared" si="117"/>
        <v>0</v>
      </c>
      <c r="AV213" s="33">
        <f t="shared" si="118"/>
        <v>0</v>
      </c>
      <c r="AW213" s="33">
        <f t="shared" si="119"/>
        <v>0</v>
      </c>
      <c r="AX213" s="33">
        <f t="shared" si="120"/>
        <v>0</v>
      </c>
      <c r="AY213" s="33">
        <f t="shared" si="121"/>
        <v>0.25</v>
      </c>
      <c r="AZ213" s="33">
        <f t="shared" si="122"/>
        <v>0</v>
      </c>
      <c r="BA213" s="33">
        <f t="shared" si="123"/>
        <v>0</v>
      </c>
      <c r="BC213" s="35">
        <f t="shared" si="148"/>
        <v>5.1568543188655891E-3</v>
      </c>
      <c r="BD213" s="35">
        <f t="shared" si="138"/>
        <v>1.4187493179089961E-2</v>
      </c>
      <c r="BE213" s="35">
        <f t="shared" si="139"/>
        <v>6.6994914843812037E-3</v>
      </c>
      <c r="BF213" s="35">
        <f t="shared" si="140"/>
        <v>-3.4654979105086525E-3</v>
      </c>
      <c r="BG213" s="35">
        <f t="shared" si="141"/>
        <v>1.8132366273799772E-3</v>
      </c>
      <c r="BH213" s="35">
        <f t="shared" si="142"/>
        <v>1.6442826659972321E-2</v>
      </c>
      <c r="BI213" s="35">
        <f t="shared" si="143"/>
        <v>-2.0778239516433539E-2</v>
      </c>
      <c r="BJ213" s="35">
        <f t="shared" si="144"/>
        <v>-2.5361399949278551E-3</v>
      </c>
      <c r="BK213" s="35">
        <f t="shared" si="145"/>
        <v>1.4339530927208521E-2</v>
      </c>
      <c r="BL213" s="35">
        <f t="shared" si="146"/>
        <v>8.9235287473172775E-3</v>
      </c>
      <c r="BM213" s="36"/>
      <c r="BN213" s="33"/>
      <c r="BO213" s="37"/>
    </row>
    <row r="214" spans="1:67" x14ac:dyDescent="0.25">
      <c r="A214" s="2">
        <f t="shared" si="137"/>
        <v>44124</v>
      </c>
      <c r="B214" s="2" t="b">
        <f t="shared" si="135"/>
        <v>0</v>
      </c>
      <c r="C214" s="2" t="b">
        <f t="shared" si="136"/>
        <v>0</v>
      </c>
      <c r="D214">
        <f>VLOOKUP($A214,index_level_solactive!$A:$B,2,0)</f>
        <v>96.8</v>
      </c>
      <c r="E214" s="31">
        <f t="shared" si="149"/>
        <v>-9.313273974004721E-3</v>
      </c>
      <c r="F214" s="56">
        <f t="shared" si="150"/>
        <v>-3.1248565683483776E-5</v>
      </c>
      <c r="G214" s="32">
        <f t="shared" si="151"/>
        <v>0.26425234741950021</v>
      </c>
      <c r="H214" s="33">
        <f t="shared" si="152"/>
        <v>96.535747652580497</v>
      </c>
      <c r="I214" s="31">
        <f t="shared" si="147"/>
        <v>-9.2820254083212927E-3</v>
      </c>
      <c r="K214">
        <f>IFERROR(INDEX(data_sources!$A:$K,MATCH($A214,data_sources!$A:$A,0),MATCH(K$2,data_sources!$A$1:$K$1,0)),K213)</f>
        <v>115.49</v>
      </c>
      <c r="L214">
        <f>IFERROR(INDEX(data_sources!$A:$K,MATCH($A214,data_sources!$A:$A,0),MATCH(L$2,data_sources!$A$1:$K$1,0)),L213)</f>
        <v>92.57</v>
      </c>
      <c r="M214">
        <f>IFERROR(INDEX(data_sources!$A:$K,MATCH($A214,data_sources!$A:$A,0),MATCH(M$2,data_sources!$A$1:$K$1,0)),M213)</f>
        <v>123.68</v>
      </c>
      <c r="N214">
        <f>IFERROR(INDEX(data_sources!$A:$K,MATCH($A214,data_sources!$A:$A,0),MATCH(N$2,data_sources!$A$1:$K$1,0)),N213)</f>
        <v>98.99</v>
      </c>
      <c r="O214">
        <f>IFERROR(INDEX(data_sources!$A:$K,MATCH($A214,data_sources!$A:$A,0),MATCH(O$2,data_sources!$A$1:$K$1,0)),O213)</f>
        <v>113.43</v>
      </c>
      <c r="P214">
        <f>IFERROR(INDEX(data_sources!$A:$K,MATCH($A214,data_sources!$A:$A,0),MATCH(P$2,data_sources!$A$1:$K$1,0)),P213)</f>
        <v>82.34</v>
      </c>
      <c r="Q214">
        <f>IFERROR(INDEX(data_sources!$A:$K,MATCH($A214,data_sources!$A:$A,0),MATCH(Q$2,data_sources!$A$1:$K$1,0)),Q213)</f>
        <v>103.6</v>
      </c>
      <c r="R214">
        <f>IFERROR(INDEX(data_sources!$A:$K,MATCH($A214,data_sources!$A:$A,0),MATCH(R$2,data_sources!$A$1:$K$1,0)),R213)</f>
        <v>117.05</v>
      </c>
      <c r="S214">
        <f>IFERROR(INDEX(data_sources!$A:$K,MATCH($A214,data_sources!$A:$A,0),MATCH(S$2,data_sources!$A$1:$K$1,0)),S213)</f>
        <v>84.93</v>
      </c>
      <c r="T214">
        <f>IFERROR(INDEX(data_sources!$A:$K,MATCH($A214,data_sources!$A:$A,0),MATCH(T$2,data_sources!$A$1:$K$1,0)),T213)</f>
        <v>88.06</v>
      </c>
      <c r="V214" s="34">
        <f t="shared" si="125"/>
        <v>115490</v>
      </c>
      <c r="W214" s="34">
        <f t="shared" si="126"/>
        <v>92570</v>
      </c>
      <c r="X214" s="34">
        <f t="shared" si="127"/>
        <v>123680</v>
      </c>
      <c r="Y214" s="34">
        <f t="shared" si="128"/>
        <v>98990</v>
      </c>
      <c r="Z214" s="34">
        <f t="shared" si="129"/>
        <v>113430</v>
      </c>
      <c r="AA214" s="34">
        <f t="shared" si="130"/>
        <v>82340</v>
      </c>
      <c r="AB214" s="34">
        <f t="shared" si="131"/>
        <v>103600</v>
      </c>
      <c r="AC214" s="34">
        <f t="shared" si="132"/>
        <v>117050</v>
      </c>
      <c r="AD214" s="34">
        <f t="shared" si="133"/>
        <v>84930</v>
      </c>
      <c r="AE214" s="34">
        <f t="shared" si="134"/>
        <v>88060</v>
      </c>
      <c r="AG214" s="33" cm="1">
        <f t="array" ref="AG214">IF($C214,IFERROR(_xlfn.IFS(IF($C214,RANK(V213,$V213:$AE213),0)=1,50%,OR(IF($C214,RANK(V213,$V213:$AE213),0)=2,IF($C214,RANK(V213,$V213:$AE213),0)=3),25%),0),AG213)</f>
        <v>0.25</v>
      </c>
      <c r="AH214" s="33" cm="1">
        <f t="array" ref="AH214">IF($C214,IFERROR(_xlfn.IFS(IF($C214,RANK(W213,$V213:$AE213),0)=1,50%,OR(IF($C214,RANK(W213,$V213:$AE213),0)=2,IF($C214,RANK(W213,$V213:$AE213),0)=3),25%),0),AH213)</f>
        <v>0</v>
      </c>
      <c r="AI214" s="33" cm="1">
        <f t="array" ref="AI214">IF($C214,IFERROR(_xlfn.IFS(IF($C214,RANK(X213,$V213:$AE213),0)=1,50%,OR(IF($C214,RANK(X213,$V213:$AE213),0)=2,IF($C214,RANK(X213,$V213:$AE213),0)=3),25%),0),AI213)</f>
        <v>0.5</v>
      </c>
      <c r="AJ214" s="33" cm="1">
        <f t="array" ref="AJ214">IF($C214,IFERROR(_xlfn.IFS(IF($C214,RANK(Y213,$V213:$AE213),0)=1,50%,OR(IF($C214,RANK(Y213,$V213:$AE213),0)=2,IF($C214,RANK(Y213,$V213:$AE213),0)=3),25%),0),AJ213)</f>
        <v>0</v>
      </c>
      <c r="AK214" s="33" cm="1">
        <f t="array" ref="AK214">IF($C214,IFERROR(_xlfn.IFS(IF($C214,RANK(Z213,$V213:$AE213),0)=1,50%,OR(IF($C214,RANK(Z213,$V213:$AE213),0)=2,IF($C214,RANK(Z213,$V213:$AE213),0)=3),25%),0),AK213)</f>
        <v>0</v>
      </c>
      <c r="AL214" s="33" cm="1">
        <f t="array" ref="AL214">IF($C214,IFERROR(_xlfn.IFS(IF($C214,RANK(AA213,$V213:$AE213),0)=1,50%,OR(IF($C214,RANK(AA213,$V213:$AE213),0)=2,IF($C214,RANK(AA213,$V213:$AE213),0)=3),25%),0),AL213)</f>
        <v>0</v>
      </c>
      <c r="AM214" s="33" cm="1">
        <f t="array" ref="AM214">IF($C214,IFERROR(_xlfn.IFS(IF($C214,RANK(AB213,$V213:$AE213),0)=1,50%,OR(IF($C214,RANK(AB213,$V213:$AE213),0)=2,IF($C214,RANK(AB213,$V213:$AE213),0)=3),25%),0),AM213)</f>
        <v>0</v>
      </c>
      <c r="AN214" s="33" cm="1">
        <f t="array" ref="AN214">IF($C214,IFERROR(_xlfn.IFS(IF($C214,RANK(AC213,$V213:$AE213),0)=1,50%,OR(IF($C214,RANK(AC213,$V213:$AE213),0)=2,IF($C214,RANK(AC213,$V213:$AE213),0)=3),25%),0),AN213)</f>
        <v>0.25</v>
      </c>
      <c r="AO214" s="33" cm="1">
        <f t="array" ref="AO214">IF($C214,IFERROR(_xlfn.IFS(IF($C214,RANK(AD213,$V213:$AE213),0)=1,50%,OR(IF($C214,RANK(AD213,$V213:$AE213),0)=2,IF($C214,RANK(AD213,$V213:$AE213),0)=3),25%),0),AO213)</f>
        <v>0</v>
      </c>
      <c r="AP214" s="33" cm="1">
        <f t="array" ref="AP214">IF($C214,IFERROR(_xlfn.IFS(IF($C214,RANK(AE213,$V213:$AE213),0)=1,50%,OR(IF($C214,RANK(AE213,$V213:$AE213),0)=2,IF($C214,RANK(AE213,$V213:$AE213),0)=3),25%),0),AP213)</f>
        <v>0</v>
      </c>
      <c r="AR214" s="33">
        <f t="shared" si="124"/>
        <v>0.25</v>
      </c>
      <c r="AS214" s="33">
        <f t="shared" si="115"/>
        <v>0</v>
      </c>
      <c r="AT214" s="33">
        <f t="shared" si="116"/>
        <v>0.5</v>
      </c>
      <c r="AU214" s="33">
        <f t="shared" si="117"/>
        <v>0</v>
      </c>
      <c r="AV214" s="33">
        <f t="shared" si="118"/>
        <v>0</v>
      </c>
      <c r="AW214" s="33">
        <f t="shared" si="119"/>
        <v>0</v>
      </c>
      <c r="AX214" s="33">
        <f t="shared" si="120"/>
        <v>0</v>
      </c>
      <c r="AY214" s="33">
        <f t="shared" si="121"/>
        <v>0.25</v>
      </c>
      <c r="AZ214" s="33">
        <f t="shared" si="122"/>
        <v>0</v>
      </c>
      <c r="BA214" s="33">
        <f t="shared" si="123"/>
        <v>0</v>
      </c>
      <c r="BC214" s="35">
        <f t="shared" si="148"/>
        <v>-1.248396750748193E-2</v>
      </c>
      <c r="BD214" s="35">
        <f t="shared" si="138"/>
        <v>-3.8738835682773365E-3</v>
      </c>
      <c r="BE214" s="35">
        <f t="shared" si="139"/>
        <v>-8.3386786401539181E-3</v>
      </c>
      <c r="BF214" s="35">
        <f t="shared" si="140"/>
        <v>1.2478265316559156E-2</v>
      </c>
      <c r="BG214" s="35">
        <f t="shared" si="141"/>
        <v>2.651583710407257E-2</v>
      </c>
      <c r="BH214" s="35">
        <f t="shared" si="142"/>
        <v>1.6794270190170435E-2</v>
      </c>
      <c r="BI214" s="35">
        <f t="shared" si="143"/>
        <v>-7.716049382717749E-4</v>
      </c>
      <c r="BJ214" s="35">
        <f t="shared" si="144"/>
        <v>-7.9667768454954047E-3</v>
      </c>
      <c r="BK214" s="35">
        <f t="shared" si="145"/>
        <v>1.74913142446389E-2</v>
      </c>
      <c r="BL214" s="35">
        <f t="shared" si="146"/>
        <v>-1.4106583072100221E-2</v>
      </c>
      <c r="BM214" s="36"/>
      <c r="BN214" s="33"/>
      <c r="BO214" s="37"/>
    </row>
    <row r="215" spans="1:67" x14ac:dyDescent="0.25">
      <c r="A215" s="2">
        <f t="shared" si="137"/>
        <v>44125</v>
      </c>
      <c r="B215" s="2" t="b">
        <f t="shared" si="135"/>
        <v>0</v>
      </c>
      <c r="C215" s="2" t="b">
        <f t="shared" si="136"/>
        <v>0</v>
      </c>
      <c r="D215">
        <f>VLOOKUP($A215,index_level_solactive!$A:$B,2,0)</f>
        <v>97.14</v>
      </c>
      <c r="E215" s="31">
        <f t="shared" si="149"/>
        <v>3.512396694214992E-3</v>
      </c>
      <c r="F215" s="56">
        <f t="shared" si="150"/>
        <v>1.1076543233712322E-4</v>
      </c>
      <c r="G215" s="32">
        <f t="shared" si="151"/>
        <v>0.2758733303157328</v>
      </c>
      <c r="H215" s="33">
        <f t="shared" si="152"/>
        <v>96.864126669684268</v>
      </c>
      <c r="I215" s="31">
        <f t="shared" si="147"/>
        <v>3.401631261877841E-3</v>
      </c>
      <c r="K215">
        <f>IFERROR(INDEX(data_sources!$A:$K,MATCH($A215,data_sources!$A:$A,0),MATCH(K$2,data_sources!$A$1:$K$1,0)),K214)</f>
        <v>114.98</v>
      </c>
      <c r="L215">
        <f>IFERROR(INDEX(data_sources!$A:$K,MATCH($A215,data_sources!$A:$A,0),MATCH(L$2,data_sources!$A$1:$K$1,0)),L214)</f>
        <v>91.86</v>
      </c>
      <c r="M215">
        <f>IFERROR(INDEX(data_sources!$A:$K,MATCH($A215,data_sources!$A:$A,0),MATCH(M$2,data_sources!$A$1:$K$1,0)),M214)</f>
        <v>125.27</v>
      </c>
      <c r="N215">
        <f>IFERROR(INDEX(data_sources!$A:$K,MATCH($A215,data_sources!$A:$A,0),MATCH(N$2,data_sources!$A$1:$K$1,0)),N214)</f>
        <v>99.22</v>
      </c>
      <c r="O215">
        <f>IFERROR(INDEX(data_sources!$A:$K,MATCH($A215,data_sources!$A:$A,0),MATCH(O$2,data_sources!$A$1:$K$1,0)),O214)</f>
        <v>112.84</v>
      </c>
      <c r="P215">
        <f>IFERROR(INDEX(data_sources!$A:$K,MATCH($A215,data_sources!$A:$A,0),MATCH(P$2,data_sources!$A$1:$K$1,0)),P214)</f>
        <v>81.3</v>
      </c>
      <c r="Q215">
        <f>IFERROR(INDEX(data_sources!$A:$K,MATCH($A215,data_sources!$A:$A,0),MATCH(Q$2,data_sources!$A$1:$K$1,0)),Q214)</f>
        <v>102.58</v>
      </c>
      <c r="R215">
        <f>IFERROR(INDEX(data_sources!$A:$K,MATCH($A215,data_sources!$A:$A,0),MATCH(R$2,data_sources!$A$1:$K$1,0)),R214)</f>
        <v>116.15</v>
      </c>
      <c r="S215">
        <f>IFERROR(INDEX(data_sources!$A:$K,MATCH($A215,data_sources!$A:$A,0),MATCH(S$2,data_sources!$A$1:$K$1,0)),S214)</f>
        <v>84.65</v>
      </c>
      <c r="T215">
        <f>IFERROR(INDEX(data_sources!$A:$K,MATCH($A215,data_sources!$A:$A,0),MATCH(T$2,data_sources!$A$1:$K$1,0)),T214)</f>
        <v>89.76</v>
      </c>
      <c r="V215" s="34">
        <f t="shared" si="125"/>
        <v>114980</v>
      </c>
      <c r="W215" s="34">
        <f t="shared" si="126"/>
        <v>91860</v>
      </c>
      <c r="X215" s="34">
        <f t="shared" si="127"/>
        <v>125270</v>
      </c>
      <c r="Y215" s="34">
        <f t="shared" si="128"/>
        <v>99220</v>
      </c>
      <c r="Z215" s="34">
        <f t="shared" si="129"/>
        <v>112840</v>
      </c>
      <c r="AA215" s="34">
        <f t="shared" si="130"/>
        <v>81300</v>
      </c>
      <c r="AB215" s="34">
        <f t="shared" si="131"/>
        <v>102580</v>
      </c>
      <c r="AC215" s="34">
        <f t="shared" si="132"/>
        <v>116150</v>
      </c>
      <c r="AD215" s="34">
        <f t="shared" si="133"/>
        <v>84650</v>
      </c>
      <c r="AE215" s="34">
        <f t="shared" si="134"/>
        <v>89760</v>
      </c>
      <c r="AG215" s="33" cm="1">
        <f t="array" ref="AG215">IF($C215,IFERROR(_xlfn.IFS(IF($C215,RANK(V214,$V214:$AE214),0)=1,50%,OR(IF($C215,RANK(V214,$V214:$AE214),0)=2,IF($C215,RANK(V214,$V214:$AE214),0)=3),25%),0),AG214)</f>
        <v>0.25</v>
      </c>
      <c r="AH215" s="33" cm="1">
        <f t="array" ref="AH215">IF($C215,IFERROR(_xlfn.IFS(IF($C215,RANK(W214,$V214:$AE214),0)=1,50%,OR(IF($C215,RANK(W214,$V214:$AE214),0)=2,IF($C215,RANK(W214,$V214:$AE214),0)=3),25%),0),AH214)</f>
        <v>0</v>
      </c>
      <c r="AI215" s="33" cm="1">
        <f t="array" ref="AI215">IF($C215,IFERROR(_xlfn.IFS(IF($C215,RANK(X214,$V214:$AE214),0)=1,50%,OR(IF($C215,RANK(X214,$V214:$AE214),0)=2,IF($C215,RANK(X214,$V214:$AE214),0)=3),25%),0),AI214)</f>
        <v>0.5</v>
      </c>
      <c r="AJ215" s="33" cm="1">
        <f t="array" ref="AJ215">IF($C215,IFERROR(_xlfn.IFS(IF($C215,RANK(Y214,$V214:$AE214),0)=1,50%,OR(IF($C215,RANK(Y214,$V214:$AE214),0)=2,IF($C215,RANK(Y214,$V214:$AE214),0)=3),25%),0),AJ214)</f>
        <v>0</v>
      </c>
      <c r="AK215" s="33" cm="1">
        <f t="array" ref="AK215">IF($C215,IFERROR(_xlfn.IFS(IF($C215,RANK(Z214,$V214:$AE214),0)=1,50%,OR(IF($C215,RANK(Z214,$V214:$AE214),0)=2,IF($C215,RANK(Z214,$V214:$AE214),0)=3),25%),0),AK214)</f>
        <v>0</v>
      </c>
      <c r="AL215" s="33" cm="1">
        <f t="array" ref="AL215">IF($C215,IFERROR(_xlfn.IFS(IF($C215,RANK(AA214,$V214:$AE214),0)=1,50%,OR(IF($C215,RANK(AA214,$V214:$AE214),0)=2,IF($C215,RANK(AA214,$V214:$AE214),0)=3),25%),0),AL214)</f>
        <v>0</v>
      </c>
      <c r="AM215" s="33" cm="1">
        <f t="array" ref="AM215">IF($C215,IFERROR(_xlfn.IFS(IF($C215,RANK(AB214,$V214:$AE214),0)=1,50%,OR(IF($C215,RANK(AB214,$V214:$AE214),0)=2,IF($C215,RANK(AB214,$V214:$AE214),0)=3),25%),0),AM214)</f>
        <v>0</v>
      </c>
      <c r="AN215" s="33" cm="1">
        <f t="array" ref="AN215">IF($C215,IFERROR(_xlfn.IFS(IF($C215,RANK(AC214,$V214:$AE214),0)=1,50%,OR(IF($C215,RANK(AC214,$V214:$AE214),0)=2,IF($C215,RANK(AC214,$V214:$AE214),0)=3),25%),0),AN214)</f>
        <v>0.25</v>
      </c>
      <c r="AO215" s="33" cm="1">
        <f t="array" ref="AO215">IF($C215,IFERROR(_xlfn.IFS(IF($C215,RANK(AD214,$V214:$AE214),0)=1,50%,OR(IF($C215,RANK(AD214,$V214:$AE214),0)=2,IF($C215,RANK(AD214,$V214:$AE214),0)=3),25%),0),AO214)</f>
        <v>0</v>
      </c>
      <c r="AP215" s="33" cm="1">
        <f t="array" ref="AP215">IF($C215,IFERROR(_xlfn.IFS(IF($C215,RANK(AE214,$V214:$AE214),0)=1,50%,OR(IF($C215,RANK(AE214,$V214:$AE214),0)=2,IF($C215,RANK(AE214,$V214:$AE214),0)=3),25%),0),AP214)</f>
        <v>0</v>
      </c>
      <c r="AR215" s="33">
        <f t="shared" si="124"/>
        <v>0.25</v>
      </c>
      <c r="AS215" s="33">
        <f t="shared" si="115"/>
        <v>0</v>
      </c>
      <c r="AT215" s="33">
        <f t="shared" si="116"/>
        <v>0.5</v>
      </c>
      <c r="AU215" s="33">
        <f t="shared" si="117"/>
        <v>0</v>
      </c>
      <c r="AV215" s="33">
        <f t="shared" si="118"/>
        <v>0</v>
      </c>
      <c r="AW215" s="33">
        <f t="shared" si="119"/>
        <v>0</v>
      </c>
      <c r="AX215" s="33">
        <f t="shared" si="120"/>
        <v>0</v>
      </c>
      <c r="AY215" s="33">
        <f t="shared" si="121"/>
        <v>0.25</v>
      </c>
      <c r="AZ215" s="33">
        <f t="shared" si="122"/>
        <v>0</v>
      </c>
      <c r="BA215" s="33">
        <f t="shared" si="123"/>
        <v>0</v>
      </c>
      <c r="BC215" s="35">
        <f t="shared" si="148"/>
        <v>-4.4159667503679279E-3</v>
      </c>
      <c r="BD215" s="35">
        <f t="shared" si="138"/>
        <v>-7.669871448633403E-3</v>
      </c>
      <c r="BE215" s="35">
        <f t="shared" si="139"/>
        <v>1.2855756791720463E-2</v>
      </c>
      <c r="BF215" s="35">
        <f t="shared" si="140"/>
        <v>2.3234670168703619E-3</v>
      </c>
      <c r="BG215" s="35">
        <f t="shared" si="141"/>
        <v>-5.2014458256193219E-3</v>
      </c>
      <c r="BH215" s="35">
        <f t="shared" si="142"/>
        <v>-1.2630556230264878E-2</v>
      </c>
      <c r="BI215" s="35">
        <f t="shared" si="143"/>
        <v>-9.8455598455597926E-3</v>
      </c>
      <c r="BJ215" s="35">
        <f t="shared" si="144"/>
        <v>-7.6890217855616338E-3</v>
      </c>
      <c r="BK215" s="35">
        <f t="shared" si="145"/>
        <v>-3.2968326857412134E-3</v>
      </c>
      <c r="BL215" s="35">
        <f t="shared" si="146"/>
        <v>1.9305019305019266E-2</v>
      </c>
      <c r="BM215" s="36"/>
      <c r="BN215" s="33"/>
      <c r="BO215" s="37"/>
    </row>
    <row r="216" spans="1:67" x14ac:dyDescent="0.25">
      <c r="A216" s="2">
        <f t="shared" si="137"/>
        <v>44126</v>
      </c>
      <c r="B216" s="2" t="b">
        <f t="shared" si="135"/>
        <v>0</v>
      </c>
      <c r="C216" s="2" t="b">
        <f t="shared" si="136"/>
        <v>0</v>
      </c>
      <c r="D216">
        <f>VLOOKUP($A216,index_level_solactive!$A:$B,2,0)</f>
        <v>96.99</v>
      </c>
      <c r="E216" s="31">
        <f t="shared" si="149"/>
        <v>-1.5441630636195969E-3</v>
      </c>
      <c r="F216" s="56">
        <f t="shared" si="150"/>
        <v>-4.6577809889591926E-5</v>
      </c>
      <c r="G216" s="32">
        <f t="shared" si="151"/>
        <v>0.27093561803168598</v>
      </c>
      <c r="H216" s="33">
        <f t="shared" si="152"/>
        <v>96.719064381968309</v>
      </c>
      <c r="I216" s="31">
        <f t="shared" si="147"/>
        <v>-1.4975852537300882E-3</v>
      </c>
      <c r="K216">
        <f>IFERROR(INDEX(data_sources!$A:$K,MATCH($A216,data_sources!$A:$A,0),MATCH(K$2,data_sources!$A$1:$K$1,0)),K215)</f>
        <v>114.89</v>
      </c>
      <c r="L216">
        <f>IFERROR(INDEX(data_sources!$A:$K,MATCH($A216,data_sources!$A:$A,0),MATCH(L$2,data_sources!$A$1:$K$1,0)),L215)</f>
        <v>92.17</v>
      </c>
      <c r="M216">
        <f>IFERROR(INDEX(data_sources!$A:$K,MATCH($A216,data_sources!$A:$A,0),MATCH(M$2,data_sources!$A$1:$K$1,0)),M215)</f>
        <v>124.96</v>
      </c>
      <c r="N216">
        <f>IFERROR(INDEX(data_sources!$A:$K,MATCH($A216,data_sources!$A:$A,0),MATCH(N$2,data_sources!$A$1:$K$1,0)),N215)</f>
        <v>99.08</v>
      </c>
      <c r="O216">
        <f>IFERROR(INDEX(data_sources!$A:$K,MATCH($A216,data_sources!$A:$A,0),MATCH(O$2,data_sources!$A$1:$K$1,0)),O215)</f>
        <v>112.45</v>
      </c>
      <c r="P216">
        <f>IFERROR(INDEX(data_sources!$A:$K,MATCH($A216,data_sources!$A:$A,0),MATCH(P$2,data_sources!$A$1:$K$1,0)),P215)</f>
        <v>79.39</v>
      </c>
      <c r="Q216">
        <f>IFERROR(INDEX(data_sources!$A:$K,MATCH($A216,data_sources!$A:$A,0),MATCH(Q$2,data_sources!$A$1:$K$1,0)),Q215)</f>
        <v>102.42</v>
      </c>
      <c r="R216">
        <f>IFERROR(INDEX(data_sources!$A:$K,MATCH($A216,data_sources!$A:$A,0),MATCH(R$2,data_sources!$A$1:$K$1,0)),R215)</f>
        <v>116.12</v>
      </c>
      <c r="S216">
        <f>IFERROR(INDEX(data_sources!$A:$K,MATCH($A216,data_sources!$A:$A,0),MATCH(S$2,data_sources!$A$1:$K$1,0)),S215)</f>
        <v>85.42</v>
      </c>
      <c r="T216">
        <f>IFERROR(INDEX(data_sources!$A:$K,MATCH($A216,data_sources!$A:$A,0),MATCH(T$2,data_sources!$A$1:$K$1,0)),T215)</f>
        <v>90.79</v>
      </c>
      <c r="V216" s="34">
        <f t="shared" si="125"/>
        <v>114890</v>
      </c>
      <c r="W216" s="34">
        <f t="shared" si="126"/>
        <v>92170</v>
      </c>
      <c r="X216" s="34">
        <f t="shared" si="127"/>
        <v>124960</v>
      </c>
      <c r="Y216" s="34">
        <f t="shared" si="128"/>
        <v>99080</v>
      </c>
      <c r="Z216" s="34">
        <f t="shared" si="129"/>
        <v>112450</v>
      </c>
      <c r="AA216" s="34">
        <f t="shared" si="130"/>
        <v>79390</v>
      </c>
      <c r="AB216" s="34">
        <f t="shared" si="131"/>
        <v>102420</v>
      </c>
      <c r="AC216" s="34">
        <f t="shared" si="132"/>
        <v>116120</v>
      </c>
      <c r="AD216" s="34">
        <f t="shared" si="133"/>
        <v>85420</v>
      </c>
      <c r="AE216" s="34">
        <f t="shared" si="134"/>
        <v>90790</v>
      </c>
      <c r="AG216" s="33" cm="1">
        <f t="array" ref="AG216">IF($C216,IFERROR(_xlfn.IFS(IF($C216,RANK(V215,$V215:$AE215),0)=1,50%,OR(IF($C216,RANK(V215,$V215:$AE215),0)=2,IF($C216,RANK(V215,$V215:$AE215),0)=3),25%),0),AG215)</f>
        <v>0.25</v>
      </c>
      <c r="AH216" s="33" cm="1">
        <f t="array" ref="AH216">IF($C216,IFERROR(_xlfn.IFS(IF($C216,RANK(W215,$V215:$AE215),0)=1,50%,OR(IF($C216,RANK(W215,$V215:$AE215),0)=2,IF($C216,RANK(W215,$V215:$AE215),0)=3),25%),0),AH215)</f>
        <v>0</v>
      </c>
      <c r="AI216" s="33" cm="1">
        <f t="array" ref="AI216">IF($C216,IFERROR(_xlfn.IFS(IF($C216,RANK(X215,$V215:$AE215),0)=1,50%,OR(IF($C216,RANK(X215,$V215:$AE215),0)=2,IF($C216,RANK(X215,$V215:$AE215),0)=3),25%),0),AI215)</f>
        <v>0.5</v>
      </c>
      <c r="AJ216" s="33" cm="1">
        <f t="array" ref="AJ216">IF($C216,IFERROR(_xlfn.IFS(IF($C216,RANK(Y215,$V215:$AE215),0)=1,50%,OR(IF($C216,RANK(Y215,$V215:$AE215),0)=2,IF($C216,RANK(Y215,$V215:$AE215),0)=3),25%),0),AJ215)</f>
        <v>0</v>
      </c>
      <c r="AK216" s="33" cm="1">
        <f t="array" ref="AK216">IF($C216,IFERROR(_xlfn.IFS(IF($C216,RANK(Z215,$V215:$AE215),0)=1,50%,OR(IF($C216,RANK(Z215,$V215:$AE215),0)=2,IF($C216,RANK(Z215,$V215:$AE215),0)=3),25%),0),AK215)</f>
        <v>0</v>
      </c>
      <c r="AL216" s="33" cm="1">
        <f t="array" ref="AL216">IF($C216,IFERROR(_xlfn.IFS(IF($C216,RANK(AA215,$V215:$AE215),0)=1,50%,OR(IF($C216,RANK(AA215,$V215:$AE215),0)=2,IF($C216,RANK(AA215,$V215:$AE215),0)=3),25%),0),AL215)</f>
        <v>0</v>
      </c>
      <c r="AM216" s="33" cm="1">
        <f t="array" ref="AM216">IF($C216,IFERROR(_xlfn.IFS(IF($C216,RANK(AB215,$V215:$AE215),0)=1,50%,OR(IF($C216,RANK(AB215,$V215:$AE215),0)=2,IF($C216,RANK(AB215,$V215:$AE215),0)=3),25%),0),AM215)</f>
        <v>0</v>
      </c>
      <c r="AN216" s="33" cm="1">
        <f t="array" ref="AN216">IF($C216,IFERROR(_xlfn.IFS(IF($C216,RANK(AC215,$V215:$AE215),0)=1,50%,OR(IF($C216,RANK(AC215,$V215:$AE215),0)=2,IF($C216,RANK(AC215,$V215:$AE215),0)=3),25%),0),AN215)</f>
        <v>0.25</v>
      </c>
      <c r="AO216" s="33" cm="1">
        <f t="array" ref="AO216">IF($C216,IFERROR(_xlfn.IFS(IF($C216,RANK(AD215,$V215:$AE215),0)=1,50%,OR(IF($C216,RANK(AD215,$V215:$AE215),0)=2,IF($C216,RANK(AD215,$V215:$AE215),0)=3),25%),0),AO215)</f>
        <v>0</v>
      </c>
      <c r="AP216" s="33" cm="1">
        <f t="array" ref="AP216">IF($C216,IFERROR(_xlfn.IFS(IF($C216,RANK(AE215,$V215:$AE215),0)=1,50%,OR(IF($C216,RANK(AE215,$V215:$AE215),0)=2,IF($C216,RANK(AE215,$V215:$AE215),0)=3),25%),0),AP215)</f>
        <v>0</v>
      </c>
      <c r="AR216" s="33">
        <f t="shared" si="124"/>
        <v>0.25</v>
      </c>
      <c r="AS216" s="33">
        <f t="shared" si="115"/>
        <v>0</v>
      </c>
      <c r="AT216" s="33">
        <f t="shared" si="116"/>
        <v>0.5</v>
      </c>
      <c r="AU216" s="33">
        <f t="shared" si="117"/>
        <v>0</v>
      </c>
      <c r="AV216" s="33">
        <f t="shared" si="118"/>
        <v>0</v>
      </c>
      <c r="AW216" s="33">
        <f t="shared" si="119"/>
        <v>0</v>
      </c>
      <c r="AX216" s="33">
        <f t="shared" si="120"/>
        <v>0</v>
      </c>
      <c r="AY216" s="33">
        <f t="shared" si="121"/>
        <v>0.25</v>
      </c>
      <c r="AZ216" s="33">
        <f t="shared" si="122"/>
        <v>0</v>
      </c>
      <c r="BA216" s="33">
        <f t="shared" si="123"/>
        <v>0</v>
      </c>
      <c r="BC216" s="35">
        <f t="shared" si="148"/>
        <v>-7.827448251870317E-4</v>
      </c>
      <c r="BD216" s="35">
        <f t="shared" si="138"/>
        <v>3.3747006313955552E-3</v>
      </c>
      <c r="BE216" s="35">
        <f t="shared" si="139"/>
        <v>-2.4746547457491497E-3</v>
      </c>
      <c r="BF216" s="35">
        <f t="shared" si="140"/>
        <v>-1.4110058455956143E-3</v>
      </c>
      <c r="BG216" s="35">
        <f t="shared" si="141"/>
        <v>-3.4562211981566948E-3</v>
      </c>
      <c r="BH216" s="35">
        <f t="shared" si="142"/>
        <v>-2.3493234932349227E-2</v>
      </c>
      <c r="BI216" s="35">
        <f t="shared" si="143"/>
        <v>-1.5597582374731189E-3</v>
      </c>
      <c r="BJ216" s="35">
        <f t="shared" si="144"/>
        <v>-2.5828669823502182E-4</v>
      </c>
      <c r="BK216" s="35">
        <f t="shared" si="145"/>
        <v>9.0962787950383817E-3</v>
      </c>
      <c r="BL216" s="35">
        <f t="shared" si="146"/>
        <v>1.1475044563279857E-2</v>
      </c>
      <c r="BM216" s="36"/>
      <c r="BN216" s="33"/>
      <c r="BO216" s="37"/>
    </row>
    <row r="217" spans="1:67" x14ac:dyDescent="0.25">
      <c r="A217" s="2">
        <f t="shared" si="137"/>
        <v>44127</v>
      </c>
      <c r="B217" s="2" t="b">
        <f t="shared" si="135"/>
        <v>0</v>
      </c>
      <c r="C217" s="2" t="b">
        <f t="shared" si="136"/>
        <v>0</v>
      </c>
      <c r="D217">
        <f>VLOOKUP($A217,index_level_solactive!$A:$B,2,0)</f>
        <v>97.44</v>
      </c>
      <c r="E217" s="31">
        <f t="shared" si="149"/>
        <v>4.6396535725332644E-3</v>
      </c>
      <c r="F217" s="56">
        <f t="shared" si="150"/>
        <v>1.1286362017792761E-4</v>
      </c>
      <c r="G217" s="32">
        <f t="shared" si="151"/>
        <v>0.28310872918618202</v>
      </c>
      <c r="H217" s="33">
        <f t="shared" si="152"/>
        <v>97.156891270813816</v>
      </c>
      <c r="I217" s="31">
        <f t="shared" si="147"/>
        <v>4.5267899523552813E-3</v>
      </c>
      <c r="K217">
        <f>IFERROR(INDEX(data_sources!$A:$K,MATCH($A217,data_sources!$A:$A,0),MATCH(K$2,data_sources!$A$1:$K$1,0)),K216)</f>
        <v>114.47</v>
      </c>
      <c r="L217">
        <f>IFERROR(INDEX(data_sources!$A:$K,MATCH($A217,data_sources!$A:$A,0),MATCH(L$2,data_sources!$A$1:$K$1,0)),L216)</f>
        <v>92.48</v>
      </c>
      <c r="M217">
        <f>IFERROR(INDEX(data_sources!$A:$K,MATCH($A217,data_sources!$A:$A,0),MATCH(M$2,data_sources!$A$1:$K$1,0)),M216)</f>
        <v>125.97</v>
      </c>
      <c r="N217">
        <f>IFERROR(INDEX(data_sources!$A:$K,MATCH($A217,data_sources!$A:$A,0),MATCH(N$2,data_sources!$A$1:$K$1,0)),N216)</f>
        <v>98.46</v>
      </c>
      <c r="O217">
        <f>IFERROR(INDEX(data_sources!$A:$K,MATCH($A217,data_sources!$A:$A,0),MATCH(O$2,data_sources!$A$1:$K$1,0)),O216)</f>
        <v>113.07</v>
      </c>
      <c r="P217">
        <f>IFERROR(INDEX(data_sources!$A:$K,MATCH($A217,data_sources!$A:$A,0),MATCH(P$2,data_sources!$A$1:$K$1,0)),P216)</f>
        <v>80.44</v>
      </c>
      <c r="Q217">
        <f>IFERROR(INDEX(data_sources!$A:$K,MATCH($A217,data_sources!$A:$A,0),MATCH(Q$2,data_sources!$A$1:$K$1,0)),Q216)</f>
        <v>103.34</v>
      </c>
      <c r="R217">
        <f>IFERROR(INDEX(data_sources!$A:$K,MATCH($A217,data_sources!$A:$A,0),MATCH(R$2,data_sources!$A$1:$K$1,0)),R216)</f>
        <v>116.77</v>
      </c>
      <c r="S217">
        <f>IFERROR(INDEX(data_sources!$A:$K,MATCH($A217,data_sources!$A:$A,0),MATCH(S$2,data_sources!$A$1:$K$1,0)),S216)</f>
        <v>84.86</v>
      </c>
      <c r="T217">
        <f>IFERROR(INDEX(data_sources!$A:$K,MATCH($A217,data_sources!$A:$A,0),MATCH(T$2,data_sources!$A$1:$K$1,0)),T216)</f>
        <v>90.9</v>
      </c>
      <c r="V217" s="34">
        <f t="shared" si="125"/>
        <v>114470</v>
      </c>
      <c r="W217" s="34">
        <f t="shared" si="126"/>
        <v>92480</v>
      </c>
      <c r="X217" s="34">
        <f t="shared" si="127"/>
        <v>125970</v>
      </c>
      <c r="Y217" s="34">
        <f t="shared" si="128"/>
        <v>98460</v>
      </c>
      <c r="Z217" s="34">
        <f t="shared" si="129"/>
        <v>113070</v>
      </c>
      <c r="AA217" s="34">
        <f t="shared" si="130"/>
        <v>80440</v>
      </c>
      <c r="AB217" s="34">
        <f t="shared" si="131"/>
        <v>103340</v>
      </c>
      <c r="AC217" s="34">
        <f t="shared" si="132"/>
        <v>116770</v>
      </c>
      <c r="AD217" s="34">
        <f t="shared" si="133"/>
        <v>84860</v>
      </c>
      <c r="AE217" s="34">
        <f t="shared" si="134"/>
        <v>90900</v>
      </c>
      <c r="AG217" s="33" cm="1">
        <f t="array" ref="AG217">IF($C217,IFERROR(_xlfn.IFS(IF($C217,RANK(V216,$V216:$AE216),0)=1,50%,OR(IF($C217,RANK(V216,$V216:$AE216),0)=2,IF($C217,RANK(V216,$V216:$AE216),0)=3),25%),0),AG216)</f>
        <v>0.25</v>
      </c>
      <c r="AH217" s="33" cm="1">
        <f t="array" ref="AH217">IF($C217,IFERROR(_xlfn.IFS(IF($C217,RANK(W216,$V216:$AE216),0)=1,50%,OR(IF($C217,RANK(W216,$V216:$AE216),0)=2,IF($C217,RANK(W216,$V216:$AE216),0)=3),25%),0),AH216)</f>
        <v>0</v>
      </c>
      <c r="AI217" s="33" cm="1">
        <f t="array" ref="AI217">IF($C217,IFERROR(_xlfn.IFS(IF($C217,RANK(X216,$V216:$AE216),0)=1,50%,OR(IF($C217,RANK(X216,$V216:$AE216),0)=2,IF($C217,RANK(X216,$V216:$AE216),0)=3),25%),0),AI216)</f>
        <v>0.5</v>
      </c>
      <c r="AJ217" s="33" cm="1">
        <f t="array" ref="AJ217">IF($C217,IFERROR(_xlfn.IFS(IF($C217,RANK(Y216,$V216:$AE216),0)=1,50%,OR(IF($C217,RANK(Y216,$V216:$AE216),0)=2,IF($C217,RANK(Y216,$V216:$AE216),0)=3),25%),0),AJ216)</f>
        <v>0</v>
      </c>
      <c r="AK217" s="33" cm="1">
        <f t="array" ref="AK217">IF($C217,IFERROR(_xlfn.IFS(IF($C217,RANK(Z216,$V216:$AE216),0)=1,50%,OR(IF($C217,RANK(Z216,$V216:$AE216),0)=2,IF($C217,RANK(Z216,$V216:$AE216),0)=3),25%),0),AK216)</f>
        <v>0</v>
      </c>
      <c r="AL217" s="33" cm="1">
        <f t="array" ref="AL217">IF($C217,IFERROR(_xlfn.IFS(IF($C217,RANK(AA216,$V216:$AE216),0)=1,50%,OR(IF($C217,RANK(AA216,$V216:$AE216),0)=2,IF($C217,RANK(AA216,$V216:$AE216),0)=3),25%),0),AL216)</f>
        <v>0</v>
      </c>
      <c r="AM217" s="33" cm="1">
        <f t="array" ref="AM217">IF($C217,IFERROR(_xlfn.IFS(IF($C217,RANK(AB216,$V216:$AE216),0)=1,50%,OR(IF($C217,RANK(AB216,$V216:$AE216),0)=2,IF($C217,RANK(AB216,$V216:$AE216),0)=3),25%),0),AM216)</f>
        <v>0</v>
      </c>
      <c r="AN217" s="33" cm="1">
        <f t="array" ref="AN217">IF($C217,IFERROR(_xlfn.IFS(IF($C217,RANK(AC216,$V216:$AE216),0)=1,50%,OR(IF($C217,RANK(AC216,$V216:$AE216),0)=2,IF($C217,RANK(AC216,$V216:$AE216),0)=3),25%),0),AN216)</f>
        <v>0.25</v>
      </c>
      <c r="AO217" s="33" cm="1">
        <f t="array" ref="AO217">IF($C217,IFERROR(_xlfn.IFS(IF($C217,RANK(AD216,$V216:$AE216),0)=1,50%,OR(IF($C217,RANK(AD216,$V216:$AE216),0)=2,IF($C217,RANK(AD216,$V216:$AE216),0)=3),25%),0),AO216)</f>
        <v>0</v>
      </c>
      <c r="AP217" s="33" cm="1">
        <f t="array" ref="AP217">IF($C217,IFERROR(_xlfn.IFS(IF($C217,RANK(AE216,$V216:$AE216),0)=1,50%,OR(IF($C217,RANK(AE216,$V216:$AE216),0)=2,IF($C217,RANK(AE216,$V216:$AE216),0)=3),25%),0),AP216)</f>
        <v>0</v>
      </c>
      <c r="AR217" s="33">
        <f t="shared" si="124"/>
        <v>0.25</v>
      </c>
      <c r="AS217" s="33">
        <f t="shared" si="115"/>
        <v>0</v>
      </c>
      <c r="AT217" s="33">
        <f t="shared" si="116"/>
        <v>0.5</v>
      </c>
      <c r="AU217" s="33">
        <f t="shared" si="117"/>
        <v>0</v>
      </c>
      <c r="AV217" s="33">
        <f t="shared" si="118"/>
        <v>0</v>
      </c>
      <c r="AW217" s="33">
        <f t="shared" si="119"/>
        <v>0</v>
      </c>
      <c r="AX217" s="33">
        <f t="shared" si="120"/>
        <v>0</v>
      </c>
      <c r="AY217" s="33">
        <f t="shared" si="121"/>
        <v>0.25</v>
      </c>
      <c r="AZ217" s="33">
        <f t="shared" si="122"/>
        <v>0</v>
      </c>
      <c r="BA217" s="33">
        <f t="shared" si="123"/>
        <v>0</v>
      </c>
      <c r="BC217" s="35">
        <f t="shared" si="148"/>
        <v>-3.6556706414831996E-3</v>
      </c>
      <c r="BD217" s="35">
        <f t="shared" si="138"/>
        <v>3.3633503309102863E-3</v>
      </c>
      <c r="BE217" s="35">
        <f t="shared" si="139"/>
        <v>8.0825864276568016E-3</v>
      </c>
      <c r="BF217" s="35">
        <f t="shared" si="140"/>
        <v>-6.2575696406944603E-3</v>
      </c>
      <c r="BG217" s="35">
        <f t="shared" si="141"/>
        <v>5.5135615829255968E-3</v>
      </c>
      <c r="BH217" s="35">
        <f t="shared" si="142"/>
        <v>1.3225847084015641E-2</v>
      </c>
      <c r="BI217" s="35">
        <f t="shared" si="143"/>
        <v>8.9826205819176774E-3</v>
      </c>
      <c r="BJ217" s="35">
        <f t="shared" si="144"/>
        <v>5.5976575955907215E-3</v>
      </c>
      <c r="BK217" s="35">
        <f t="shared" si="145"/>
        <v>-6.5558417232498556E-3</v>
      </c>
      <c r="BL217" s="35">
        <f t="shared" si="146"/>
        <v>1.2115871792046651E-3</v>
      </c>
      <c r="BM217" s="36"/>
      <c r="BN217" s="33"/>
      <c r="BO217" s="37"/>
    </row>
    <row r="218" spans="1:67" x14ac:dyDescent="0.25">
      <c r="A218" s="2">
        <f t="shared" si="137"/>
        <v>44130</v>
      </c>
      <c r="B218" s="2" t="b">
        <f t="shared" si="135"/>
        <v>0</v>
      </c>
      <c r="C218" s="2" t="b">
        <f t="shared" si="136"/>
        <v>0</v>
      </c>
      <c r="D218">
        <f>VLOOKUP($A218,index_level_solactive!$A:$B,2,0)</f>
        <v>96.62</v>
      </c>
      <c r="E218" s="31">
        <f t="shared" si="149"/>
        <v>-8.4154351395729909E-3</v>
      </c>
      <c r="F218" s="56">
        <f t="shared" si="150"/>
        <v>-1.5129145228442997E-4</v>
      </c>
      <c r="G218" s="32">
        <f t="shared" si="151"/>
        <v>0.26602723885847013</v>
      </c>
      <c r="H218" s="33">
        <f t="shared" si="152"/>
        <v>96.353972761141534</v>
      </c>
      <c r="I218" s="31">
        <f t="shared" si="147"/>
        <v>-8.2641436872886442E-3</v>
      </c>
      <c r="K218">
        <f>IFERROR(INDEX(data_sources!$A:$K,MATCH($A218,data_sources!$A:$A,0),MATCH(K$2,data_sources!$A$1:$K$1,0)),K217)</f>
        <v>114.24</v>
      </c>
      <c r="L218">
        <f>IFERROR(INDEX(data_sources!$A:$K,MATCH($A218,data_sources!$A:$A,0),MATCH(L$2,data_sources!$A$1:$K$1,0)),L217)</f>
        <v>92.78</v>
      </c>
      <c r="M218">
        <f>IFERROR(INDEX(data_sources!$A:$K,MATCH($A218,data_sources!$A:$A,0),MATCH(M$2,data_sources!$A$1:$K$1,0)),M217)</f>
        <v>124.09</v>
      </c>
      <c r="N218">
        <f>IFERROR(INDEX(data_sources!$A:$K,MATCH($A218,data_sources!$A:$A,0),MATCH(N$2,data_sources!$A$1:$K$1,0)),N217)</f>
        <v>97.04</v>
      </c>
      <c r="O218">
        <f>IFERROR(INDEX(data_sources!$A:$K,MATCH($A218,data_sources!$A:$A,0),MATCH(O$2,data_sources!$A$1:$K$1,0)),O217)</f>
        <v>112.9</v>
      </c>
      <c r="P218">
        <f>IFERROR(INDEX(data_sources!$A:$K,MATCH($A218,data_sources!$A:$A,0),MATCH(P$2,data_sources!$A$1:$K$1,0)),P217)</f>
        <v>80.260000000000005</v>
      </c>
      <c r="Q218">
        <f>IFERROR(INDEX(data_sources!$A:$K,MATCH($A218,data_sources!$A:$A,0),MATCH(Q$2,data_sources!$A$1:$K$1,0)),Q217)</f>
        <v>103.5</v>
      </c>
      <c r="R218">
        <f>IFERROR(INDEX(data_sources!$A:$K,MATCH($A218,data_sources!$A:$A,0),MATCH(R$2,data_sources!$A$1:$K$1,0)),R217)</f>
        <v>116.63</v>
      </c>
      <c r="S218">
        <f>IFERROR(INDEX(data_sources!$A:$K,MATCH($A218,data_sources!$A:$A,0),MATCH(S$2,data_sources!$A$1:$K$1,0)),S217)</f>
        <v>84.24</v>
      </c>
      <c r="T218">
        <f>IFERROR(INDEX(data_sources!$A:$K,MATCH($A218,data_sources!$A:$A,0),MATCH(T$2,data_sources!$A$1:$K$1,0)),T217)</f>
        <v>91.02</v>
      </c>
      <c r="V218" s="34">
        <f t="shared" si="125"/>
        <v>114240</v>
      </c>
      <c r="W218" s="34">
        <f t="shared" si="126"/>
        <v>92780</v>
      </c>
      <c r="X218" s="34">
        <f t="shared" si="127"/>
        <v>124090</v>
      </c>
      <c r="Y218" s="34">
        <f t="shared" si="128"/>
        <v>97040</v>
      </c>
      <c r="Z218" s="34">
        <f t="shared" si="129"/>
        <v>112900</v>
      </c>
      <c r="AA218" s="34">
        <f t="shared" si="130"/>
        <v>80260</v>
      </c>
      <c r="AB218" s="34">
        <f t="shared" si="131"/>
        <v>103500</v>
      </c>
      <c r="AC218" s="34">
        <f t="shared" si="132"/>
        <v>116630</v>
      </c>
      <c r="AD218" s="34">
        <f t="shared" si="133"/>
        <v>84240</v>
      </c>
      <c r="AE218" s="34">
        <f t="shared" si="134"/>
        <v>91020</v>
      </c>
      <c r="AG218" s="33" cm="1">
        <f t="array" ref="AG218">IF($C218,IFERROR(_xlfn.IFS(IF($C218,RANK(V217,$V217:$AE217),0)=1,50%,OR(IF($C218,RANK(V217,$V217:$AE217),0)=2,IF($C218,RANK(V217,$V217:$AE217),0)=3),25%),0),AG217)</f>
        <v>0.25</v>
      </c>
      <c r="AH218" s="33" cm="1">
        <f t="array" ref="AH218">IF($C218,IFERROR(_xlfn.IFS(IF($C218,RANK(W217,$V217:$AE217),0)=1,50%,OR(IF($C218,RANK(W217,$V217:$AE217),0)=2,IF($C218,RANK(W217,$V217:$AE217),0)=3),25%),0),AH217)</f>
        <v>0</v>
      </c>
      <c r="AI218" s="33" cm="1">
        <f t="array" ref="AI218">IF($C218,IFERROR(_xlfn.IFS(IF($C218,RANK(X217,$V217:$AE217),0)=1,50%,OR(IF($C218,RANK(X217,$V217:$AE217),0)=2,IF($C218,RANK(X217,$V217:$AE217),0)=3),25%),0),AI217)</f>
        <v>0.5</v>
      </c>
      <c r="AJ218" s="33" cm="1">
        <f t="array" ref="AJ218">IF($C218,IFERROR(_xlfn.IFS(IF($C218,RANK(Y217,$V217:$AE217),0)=1,50%,OR(IF($C218,RANK(Y217,$V217:$AE217),0)=2,IF($C218,RANK(Y217,$V217:$AE217),0)=3),25%),0),AJ217)</f>
        <v>0</v>
      </c>
      <c r="AK218" s="33" cm="1">
        <f t="array" ref="AK218">IF($C218,IFERROR(_xlfn.IFS(IF($C218,RANK(Z217,$V217:$AE217),0)=1,50%,OR(IF($C218,RANK(Z217,$V217:$AE217),0)=2,IF($C218,RANK(Z217,$V217:$AE217),0)=3),25%),0),AK217)</f>
        <v>0</v>
      </c>
      <c r="AL218" s="33" cm="1">
        <f t="array" ref="AL218">IF($C218,IFERROR(_xlfn.IFS(IF($C218,RANK(AA217,$V217:$AE217),0)=1,50%,OR(IF($C218,RANK(AA217,$V217:$AE217),0)=2,IF($C218,RANK(AA217,$V217:$AE217),0)=3),25%),0),AL217)</f>
        <v>0</v>
      </c>
      <c r="AM218" s="33" cm="1">
        <f t="array" ref="AM218">IF($C218,IFERROR(_xlfn.IFS(IF($C218,RANK(AB217,$V217:$AE217),0)=1,50%,OR(IF($C218,RANK(AB217,$V217:$AE217),0)=2,IF($C218,RANK(AB217,$V217:$AE217),0)=3),25%),0),AM217)</f>
        <v>0</v>
      </c>
      <c r="AN218" s="33" cm="1">
        <f t="array" ref="AN218">IF($C218,IFERROR(_xlfn.IFS(IF($C218,RANK(AC217,$V217:$AE217),0)=1,50%,OR(IF($C218,RANK(AC217,$V217:$AE217),0)=2,IF($C218,RANK(AC217,$V217:$AE217),0)=3),25%),0),AN217)</f>
        <v>0.25</v>
      </c>
      <c r="AO218" s="33" cm="1">
        <f t="array" ref="AO218">IF($C218,IFERROR(_xlfn.IFS(IF($C218,RANK(AD217,$V217:$AE217),0)=1,50%,OR(IF($C218,RANK(AD217,$V217:$AE217),0)=2,IF($C218,RANK(AD217,$V217:$AE217),0)=3),25%),0),AO217)</f>
        <v>0</v>
      </c>
      <c r="AP218" s="33" cm="1">
        <f t="array" ref="AP218">IF($C218,IFERROR(_xlfn.IFS(IF($C218,RANK(AE217,$V217:$AE217),0)=1,50%,OR(IF($C218,RANK(AE217,$V217:$AE217),0)=2,IF($C218,RANK(AE217,$V217:$AE217),0)=3),25%),0),AP217)</f>
        <v>0</v>
      </c>
      <c r="AR218" s="33">
        <f t="shared" si="124"/>
        <v>0.25</v>
      </c>
      <c r="AS218" s="33">
        <f t="shared" si="115"/>
        <v>0</v>
      </c>
      <c r="AT218" s="33">
        <f t="shared" si="116"/>
        <v>0.5</v>
      </c>
      <c r="AU218" s="33">
        <f t="shared" si="117"/>
        <v>0</v>
      </c>
      <c r="AV218" s="33">
        <f t="shared" si="118"/>
        <v>0</v>
      </c>
      <c r="AW218" s="33">
        <f t="shared" si="119"/>
        <v>0</v>
      </c>
      <c r="AX218" s="33">
        <f t="shared" si="120"/>
        <v>0</v>
      </c>
      <c r="AY218" s="33">
        <f t="shared" si="121"/>
        <v>0.25</v>
      </c>
      <c r="AZ218" s="33">
        <f t="shared" si="122"/>
        <v>0</v>
      </c>
      <c r="BA218" s="33">
        <f t="shared" si="123"/>
        <v>0</v>
      </c>
      <c r="BC218" s="35">
        <f t="shared" si="148"/>
        <v>-2.0092600681401729E-3</v>
      </c>
      <c r="BD218" s="35">
        <f t="shared" si="138"/>
        <v>3.2439446366780977E-3</v>
      </c>
      <c r="BE218" s="35">
        <f t="shared" si="139"/>
        <v>-1.4924188298801266E-2</v>
      </c>
      <c r="BF218" s="35">
        <f t="shared" si="140"/>
        <v>-1.4422100345317768E-2</v>
      </c>
      <c r="BG218" s="35">
        <f t="shared" si="141"/>
        <v>-1.503493411161072E-3</v>
      </c>
      <c r="BH218" s="35">
        <f t="shared" si="142"/>
        <v>-2.2376926902037964E-3</v>
      </c>
      <c r="BI218" s="35">
        <f t="shared" si="143"/>
        <v>1.5482872072769549E-3</v>
      </c>
      <c r="BJ218" s="35">
        <f t="shared" si="144"/>
        <v>-1.1989380834118712E-3</v>
      </c>
      <c r="BK218" s="35">
        <f t="shared" si="145"/>
        <v>-7.3061513080368012E-3</v>
      </c>
      <c r="BL218" s="35">
        <f t="shared" si="146"/>
        <v>1.3201320132012473E-3</v>
      </c>
      <c r="BM218" s="36"/>
      <c r="BN218" s="33"/>
      <c r="BO218" s="37"/>
    </row>
    <row r="219" spans="1:67" x14ac:dyDescent="0.25">
      <c r="A219" s="2">
        <f t="shared" si="137"/>
        <v>44131</v>
      </c>
      <c r="B219" s="2" t="b">
        <f t="shared" si="135"/>
        <v>0</v>
      </c>
      <c r="C219" s="2" t="b">
        <f t="shared" si="136"/>
        <v>0</v>
      </c>
      <c r="D219">
        <f>VLOOKUP($A219,index_level_solactive!$A:$B,2,0)</f>
        <v>96.35</v>
      </c>
      <c r="E219" s="31">
        <f t="shared" si="149"/>
        <v>-2.7944524943076532E-3</v>
      </c>
      <c r="F219" s="56">
        <f t="shared" si="150"/>
        <v>-3.0317507898613982E-6</v>
      </c>
      <c r="G219" s="32">
        <f t="shared" si="151"/>
        <v>0.26499171714425529</v>
      </c>
      <c r="H219" s="33">
        <f t="shared" si="152"/>
        <v>96.085008282855739</v>
      </c>
      <c r="I219" s="31">
        <f t="shared" si="147"/>
        <v>-2.7914207435178473E-3</v>
      </c>
      <c r="K219">
        <f>IFERROR(INDEX(data_sources!$A:$K,MATCH($A219,data_sources!$A:$A,0),MATCH(K$2,data_sources!$A$1:$K$1,0)),K218)</f>
        <v>114.1</v>
      </c>
      <c r="L219">
        <f>IFERROR(INDEX(data_sources!$A:$K,MATCH($A219,data_sources!$A:$A,0),MATCH(L$2,data_sources!$A$1:$K$1,0)),L218)</f>
        <v>92.89</v>
      </c>
      <c r="M219">
        <f>IFERROR(INDEX(data_sources!$A:$K,MATCH($A219,data_sources!$A:$A,0),MATCH(M$2,data_sources!$A$1:$K$1,0)),M218)</f>
        <v>122.92</v>
      </c>
      <c r="N219">
        <f>IFERROR(INDEX(data_sources!$A:$K,MATCH($A219,data_sources!$A:$A,0),MATCH(N$2,data_sources!$A$1:$K$1,0)),N218)</f>
        <v>97.25</v>
      </c>
      <c r="O219">
        <f>IFERROR(INDEX(data_sources!$A:$K,MATCH($A219,data_sources!$A:$A,0),MATCH(O$2,data_sources!$A$1:$K$1,0)),O218)</f>
        <v>112.41</v>
      </c>
      <c r="P219">
        <f>IFERROR(INDEX(data_sources!$A:$K,MATCH($A219,data_sources!$A:$A,0),MATCH(P$2,data_sources!$A$1:$K$1,0)),P218)</f>
        <v>80.16</v>
      </c>
      <c r="Q219">
        <f>IFERROR(INDEX(data_sources!$A:$K,MATCH($A219,data_sources!$A:$A,0),MATCH(Q$2,data_sources!$A$1:$K$1,0)),Q218)</f>
        <v>104.68</v>
      </c>
      <c r="R219">
        <f>IFERROR(INDEX(data_sources!$A:$K,MATCH($A219,data_sources!$A:$A,0),MATCH(R$2,data_sources!$A$1:$K$1,0)),R218)</f>
        <v>117.67</v>
      </c>
      <c r="S219">
        <f>IFERROR(INDEX(data_sources!$A:$K,MATCH($A219,data_sources!$A:$A,0),MATCH(S$2,data_sources!$A$1:$K$1,0)),S218)</f>
        <v>84.55</v>
      </c>
      <c r="T219">
        <f>IFERROR(INDEX(data_sources!$A:$K,MATCH($A219,data_sources!$A:$A,0),MATCH(T$2,data_sources!$A$1:$K$1,0)),T218)</f>
        <v>91.21</v>
      </c>
      <c r="V219" s="34">
        <f t="shared" si="125"/>
        <v>114100</v>
      </c>
      <c r="W219" s="34">
        <f t="shared" si="126"/>
        <v>92890</v>
      </c>
      <c r="X219" s="34">
        <f t="shared" si="127"/>
        <v>122920</v>
      </c>
      <c r="Y219" s="34">
        <f t="shared" si="128"/>
        <v>97250</v>
      </c>
      <c r="Z219" s="34">
        <f t="shared" si="129"/>
        <v>112410</v>
      </c>
      <c r="AA219" s="34">
        <f t="shared" si="130"/>
        <v>80160</v>
      </c>
      <c r="AB219" s="34">
        <f t="shared" si="131"/>
        <v>104680</v>
      </c>
      <c r="AC219" s="34">
        <f t="shared" si="132"/>
        <v>117670</v>
      </c>
      <c r="AD219" s="34">
        <f t="shared" si="133"/>
        <v>84550</v>
      </c>
      <c r="AE219" s="34">
        <f t="shared" si="134"/>
        <v>91210</v>
      </c>
      <c r="AG219" s="33" cm="1">
        <f t="array" ref="AG219">IF($C219,IFERROR(_xlfn.IFS(IF($C219,RANK(V218,$V218:$AE218),0)=1,50%,OR(IF($C219,RANK(V218,$V218:$AE218),0)=2,IF($C219,RANK(V218,$V218:$AE218),0)=3),25%),0),AG218)</f>
        <v>0.25</v>
      </c>
      <c r="AH219" s="33" cm="1">
        <f t="array" ref="AH219">IF($C219,IFERROR(_xlfn.IFS(IF($C219,RANK(W218,$V218:$AE218),0)=1,50%,OR(IF($C219,RANK(W218,$V218:$AE218),0)=2,IF($C219,RANK(W218,$V218:$AE218),0)=3),25%),0),AH218)</f>
        <v>0</v>
      </c>
      <c r="AI219" s="33" cm="1">
        <f t="array" ref="AI219">IF($C219,IFERROR(_xlfn.IFS(IF($C219,RANK(X218,$V218:$AE218),0)=1,50%,OR(IF($C219,RANK(X218,$V218:$AE218),0)=2,IF($C219,RANK(X218,$V218:$AE218),0)=3),25%),0),AI218)</f>
        <v>0.5</v>
      </c>
      <c r="AJ219" s="33" cm="1">
        <f t="array" ref="AJ219">IF($C219,IFERROR(_xlfn.IFS(IF($C219,RANK(Y218,$V218:$AE218),0)=1,50%,OR(IF($C219,RANK(Y218,$V218:$AE218),0)=2,IF($C219,RANK(Y218,$V218:$AE218),0)=3),25%),0),AJ218)</f>
        <v>0</v>
      </c>
      <c r="AK219" s="33" cm="1">
        <f t="array" ref="AK219">IF($C219,IFERROR(_xlfn.IFS(IF($C219,RANK(Z218,$V218:$AE218),0)=1,50%,OR(IF($C219,RANK(Z218,$V218:$AE218),0)=2,IF($C219,RANK(Z218,$V218:$AE218),0)=3),25%),0),AK218)</f>
        <v>0</v>
      </c>
      <c r="AL219" s="33" cm="1">
        <f t="array" ref="AL219">IF($C219,IFERROR(_xlfn.IFS(IF($C219,RANK(AA218,$V218:$AE218),0)=1,50%,OR(IF($C219,RANK(AA218,$V218:$AE218),0)=2,IF($C219,RANK(AA218,$V218:$AE218),0)=3),25%),0),AL218)</f>
        <v>0</v>
      </c>
      <c r="AM219" s="33" cm="1">
        <f t="array" ref="AM219">IF($C219,IFERROR(_xlfn.IFS(IF($C219,RANK(AB218,$V218:$AE218),0)=1,50%,OR(IF($C219,RANK(AB218,$V218:$AE218),0)=2,IF($C219,RANK(AB218,$V218:$AE218),0)=3),25%),0),AM218)</f>
        <v>0</v>
      </c>
      <c r="AN219" s="33" cm="1">
        <f t="array" ref="AN219">IF($C219,IFERROR(_xlfn.IFS(IF($C219,RANK(AC218,$V218:$AE218),0)=1,50%,OR(IF($C219,RANK(AC218,$V218:$AE218),0)=2,IF($C219,RANK(AC218,$V218:$AE218),0)=3),25%),0),AN218)</f>
        <v>0.25</v>
      </c>
      <c r="AO219" s="33" cm="1">
        <f t="array" ref="AO219">IF($C219,IFERROR(_xlfn.IFS(IF($C219,RANK(AD218,$V218:$AE218),0)=1,50%,OR(IF($C219,RANK(AD218,$V218:$AE218),0)=2,IF($C219,RANK(AD218,$V218:$AE218),0)=3),25%),0),AO218)</f>
        <v>0</v>
      </c>
      <c r="AP219" s="33" cm="1">
        <f t="array" ref="AP219">IF($C219,IFERROR(_xlfn.IFS(IF($C219,RANK(AE218,$V218:$AE218),0)=1,50%,OR(IF($C219,RANK(AE218,$V218:$AE218),0)=2,IF($C219,RANK(AE218,$V218:$AE218),0)=3),25%),0),AP218)</f>
        <v>0</v>
      </c>
      <c r="AR219" s="33">
        <f t="shared" si="124"/>
        <v>0.25</v>
      </c>
      <c r="AS219" s="33">
        <f t="shared" si="115"/>
        <v>0</v>
      </c>
      <c r="AT219" s="33">
        <f t="shared" si="116"/>
        <v>0.5</v>
      </c>
      <c r="AU219" s="33">
        <f t="shared" si="117"/>
        <v>0</v>
      </c>
      <c r="AV219" s="33">
        <f t="shared" si="118"/>
        <v>0</v>
      </c>
      <c r="AW219" s="33">
        <f t="shared" si="119"/>
        <v>0</v>
      </c>
      <c r="AX219" s="33">
        <f t="shared" si="120"/>
        <v>0</v>
      </c>
      <c r="AY219" s="33">
        <f t="shared" si="121"/>
        <v>0.25</v>
      </c>
      <c r="AZ219" s="33">
        <f t="shared" si="122"/>
        <v>0</v>
      </c>
      <c r="BA219" s="33">
        <f t="shared" si="123"/>
        <v>0</v>
      </c>
      <c r="BC219" s="35">
        <f t="shared" si="148"/>
        <v>-1.225490196078427E-3</v>
      </c>
      <c r="BD219" s="35">
        <f t="shared" si="138"/>
        <v>1.1856003449020047E-3</v>
      </c>
      <c r="BE219" s="35">
        <f t="shared" si="139"/>
        <v>-9.4286405028608522E-3</v>
      </c>
      <c r="BF219" s="35">
        <f t="shared" si="140"/>
        <v>2.1640560593569891E-3</v>
      </c>
      <c r="BG219" s="35">
        <f t="shared" si="141"/>
        <v>-4.340124003543E-3</v>
      </c>
      <c r="BH219" s="35">
        <f t="shared" si="142"/>
        <v>-1.2459506603539339E-3</v>
      </c>
      <c r="BI219" s="35">
        <f t="shared" si="143"/>
        <v>1.1400966183575001E-2</v>
      </c>
      <c r="BJ219" s="35">
        <f t="shared" si="144"/>
        <v>8.9170882277287422E-3</v>
      </c>
      <c r="BK219" s="35">
        <f t="shared" si="145"/>
        <v>3.6799620132954569E-3</v>
      </c>
      <c r="BL219" s="35">
        <f t="shared" si="146"/>
        <v>2.0874533069654699E-3</v>
      </c>
      <c r="BM219" s="36"/>
      <c r="BN219" s="33"/>
      <c r="BO219" s="37"/>
    </row>
    <row r="220" spans="1:67" x14ac:dyDescent="0.25">
      <c r="A220" s="2">
        <f t="shared" si="137"/>
        <v>44132</v>
      </c>
      <c r="B220" s="2" t="b">
        <f t="shared" si="135"/>
        <v>0</v>
      </c>
      <c r="C220" s="2" t="b">
        <f t="shared" si="136"/>
        <v>0</v>
      </c>
      <c r="D220">
        <f>VLOOKUP($A220,index_level_solactive!$A:$B,2,0)</f>
        <v>95.97</v>
      </c>
      <c r="E220" s="31">
        <f t="shared" si="149"/>
        <v>-3.9439543331603044E-3</v>
      </c>
      <c r="F220" s="56">
        <f t="shared" si="150"/>
        <v>6.7083760858288599E-5</v>
      </c>
      <c r="G220" s="32">
        <f t="shared" si="151"/>
        <v>0.27039234563088144</v>
      </c>
      <c r="H220" s="33">
        <f t="shared" si="152"/>
        <v>95.699607654369117</v>
      </c>
      <c r="I220" s="31">
        <f t="shared" si="147"/>
        <v>-4.0110380940185653E-3</v>
      </c>
      <c r="K220">
        <f>IFERROR(INDEX(data_sources!$A:$K,MATCH($A220,data_sources!$A:$A,0),MATCH(K$2,data_sources!$A$1:$K$1,0)),K219)</f>
        <v>112.53</v>
      </c>
      <c r="L220">
        <f>IFERROR(INDEX(data_sources!$A:$K,MATCH($A220,data_sources!$A:$A,0),MATCH(L$2,data_sources!$A$1:$K$1,0)),L219)</f>
        <v>93.15</v>
      </c>
      <c r="M220">
        <f>IFERROR(INDEX(data_sources!$A:$K,MATCH($A220,data_sources!$A:$A,0),MATCH(M$2,data_sources!$A$1:$K$1,0)),M219)</f>
        <v>123.14</v>
      </c>
      <c r="N220">
        <f>IFERROR(INDEX(data_sources!$A:$K,MATCH($A220,data_sources!$A:$A,0),MATCH(N$2,data_sources!$A$1:$K$1,0)),N219)</f>
        <v>96.61</v>
      </c>
      <c r="O220">
        <f>IFERROR(INDEX(data_sources!$A:$K,MATCH($A220,data_sources!$A:$A,0),MATCH(O$2,data_sources!$A$1:$K$1,0)),O219)</f>
        <v>113.36</v>
      </c>
      <c r="P220">
        <f>IFERROR(INDEX(data_sources!$A:$K,MATCH($A220,data_sources!$A:$A,0),MATCH(P$2,data_sources!$A$1:$K$1,0)),P219)</f>
        <v>80.19</v>
      </c>
      <c r="Q220">
        <f>IFERROR(INDEX(data_sources!$A:$K,MATCH($A220,data_sources!$A:$A,0),MATCH(Q$2,data_sources!$A$1:$K$1,0)),Q219)</f>
        <v>105.21</v>
      </c>
      <c r="R220">
        <f>IFERROR(INDEX(data_sources!$A:$K,MATCH($A220,data_sources!$A:$A,0),MATCH(R$2,data_sources!$A$1:$K$1,0)),R219)</f>
        <v>116.98</v>
      </c>
      <c r="S220">
        <f>IFERROR(INDEX(data_sources!$A:$K,MATCH($A220,data_sources!$A:$A,0),MATCH(S$2,data_sources!$A$1:$K$1,0)),S219)</f>
        <v>86.74</v>
      </c>
      <c r="T220">
        <f>IFERROR(INDEX(data_sources!$A:$K,MATCH($A220,data_sources!$A:$A,0),MATCH(T$2,data_sources!$A$1:$K$1,0)),T219)</f>
        <v>91.72</v>
      </c>
      <c r="V220" s="34">
        <f t="shared" si="125"/>
        <v>112530</v>
      </c>
      <c r="W220" s="34">
        <f t="shared" si="126"/>
        <v>93150</v>
      </c>
      <c r="X220" s="34">
        <f t="shared" si="127"/>
        <v>123140</v>
      </c>
      <c r="Y220" s="34">
        <f t="shared" si="128"/>
        <v>96610</v>
      </c>
      <c r="Z220" s="34">
        <f t="shared" si="129"/>
        <v>113360</v>
      </c>
      <c r="AA220" s="34">
        <f t="shared" si="130"/>
        <v>80190</v>
      </c>
      <c r="AB220" s="34">
        <f t="shared" si="131"/>
        <v>105210</v>
      </c>
      <c r="AC220" s="34">
        <f t="shared" si="132"/>
        <v>116980</v>
      </c>
      <c r="AD220" s="34">
        <f t="shared" si="133"/>
        <v>86740</v>
      </c>
      <c r="AE220" s="34">
        <f t="shared" si="134"/>
        <v>91720</v>
      </c>
      <c r="AG220" s="33" cm="1">
        <f t="array" ref="AG220">IF($C220,IFERROR(_xlfn.IFS(IF($C220,RANK(V219,$V219:$AE219),0)=1,50%,OR(IF($C220,RANK(V219,$V219:$AE219),0)=2,IF($C220,RANK(V219,$V219:$AE219),0)=3),25%),0),AG219)</f>
        <v>0.25</v>
      </c>
      <c r="AH220" s="33" cm="1">
        <f t="array" ref="AH220">IF($C220,IFERROR(_xlfn.IFS(IF($C220,RANK(W219,$V219:$AE219),0)=1,50%,OR(IF($C220,RANK(W219,$V219:$AE219),0)=2,IF($C220,RANK(W219,$V219:$AE219),0)=3),25%),0),AH219)</f>
        <v>0</v>
      </c>
      <c r="AI220" s="33" cm="1">
        <f t="array" ref="AI220">IF($C220,IFERROR(_xlfn.IFS(IF($C220,RANK(X219,$V219:$AE219),0)=1,50%,OR(IF($C220,RANK(X219,$V219:$AE219),0)=2,IF($C220,RANK(X219,$V219:$AE219),0)=3),25%),0),AI219)</f>
        <v>0.5</v>
      </c>
      <c r="AJ220" s="33" cm="1">
        <f t="array" ref="AJ220">IF($C220,IFERROR(_xlfn.IFS(IF($C220,RANK(Y219,$V219:$AE219),0)=1,50%,OR(IF($C220,RANK(Y219,$V219:$AE219),0)=2,IF($C220,RANK(Y219,$V219:$AE219),0)=3),25%),0),AJ219)</f>
        <v>0</v>
      </c>
      <c r="AK220" s="33" cm="1">
        <f t="array" ref="AK220">IF($C220,IFERROR(_xlfn.IFS(IF($C220,RANK(Z219,$V219:$AE219),0)=1,50%,OR(IF($C220,RANK(Z219,$V219:$AE219),0)=2,IF($C220,RANK(Z219,$V219:$AE219),0)=3),25%),0),AK219)</f>
        <v>0</v>
      </c>
      <c r="AL220" s="33" cm="1">
        <f t="array" ref="AL220">IF($C220,IFERROR(_xlfn.IFS(IF($C220,RANK(AA219,$V219:$AE219),0)=1,50%,OR(IF($C220,RANK(AA219,$V219:$AE219),0)=2,IF($C220,RANK(AA219,$V219:$AE219),0)=3),25%),0),AL219)</f>
        <v>0</v>
      </c>
      <c r="AM220" s="33" cm="1">
        <f t="array" ref="AM220">IF($C220,IFERROR(_xlfn.IFS(IF($C220,RANK(AB219,$V219:$AE219),0)=1,50%,OR(IF($C220,RANK(AB219,$V219:$AE219),0)=2,IF($C220,RANK(AB219,$V219:$AE219),0)=3),25%),0),AM219)</f>
        <v>0</v>
      </c>
      <c r="AN220" s="33" cm="1">
        <f t="array" ref="AN220">IF($C220,IFERROR(_xlfn.IFS(IF($C220,RANK(AC219,$V219:$AE219),0)=1,50%,OR(IF($C220,RANK(AC219,$V219:$AE219),0)=2,IF($C220,RANK(AC219,$V219:$AE219),0)=3),25%),0),AN219)</f>
        <v>0.25</v>
      </c>
      <c r="AO220" s="33" cm="1">
        <f t="array" ref="AO220">IF($C220,IFERROR(_xlfn.IFS(IF($C220,RANK(AD219,$V219:$AE219),0)=1,50%,OR(IF($C220,RANK(AD219,$V219:$AE219),0)=2,IF($C220,RANK(AD219,$V219:$AE219),0)=3),25%),0),AO219)</f>
        <v>0</v>
      </c>
      <c r="AP220" s="33" cm="1">
        <f t="array" ref="AP220">IF($C220,IFERROR(_xlfn.IFS(IF($C220,RANK(AE219,$V219:$AE219),0)=1,50%,OR(IF($C220,RANK(AE219,$V219:$AE219),0)=2,IF($C220,RANK(AE219,$V219:$AE219),0)=3),25%),0),AP219)</f>
        <v>0</v>
      </c>
      <c r="AR220" s="33">
        <f t="shared" si="124"/>
        <v>0.25</v>
      </c>
      <c r="AS220" s="33">
        <f t="shared" si="115"/>
        <v>0</v>
      </c>
      <c r="AT220" s="33">
        <f t="shared" si="116"/>
        <v>0.5</v>
      </c>
      <c r="AU220" s="33">
        <f t="shared" si="117"/>
        <v>0</v>
      </c>
      <c r="AV220" s="33">
        <f t="shared" si="118"/>
        <v>0</v>
      </c>
      <c r="AW220" s="33">
        <f t="shared" si="119"/>
        <v>0</v>
      </c>
      <c r="AX220" s="33">
        <f t="shared" si="120"/>
        <v>0</v>
      </c>
      <c r="AY220" s="33">
        <f t="shared" si="121"/>
        <v>0.25</v>
      </c>
      <c r="AZ220" s="33">
        <f t="shared" si="122"/>
        <v>0</v>
      </c>
      <c r="BA220" s="33">
        <f t="shared" si="123"/>
        <v>0</v>
      </c>
      <c r="BC220" s="35">
        <f t="shared" si="148"/>
        <v>-1.3759859772129679E-2</v>
      </c>
      <c r="BD220" s="35">
        <f t="shared" si="138"/>
        <v>2.7990095812251425E-3</v>
      </c>
      <c r="BE220" s="35">
        <f t="shared" si="139"/>
        <v>1.7897819720142927E-3</v>
      </c>
      <c r="BF220" s="35">
        <f t="shared" si="140"/>
        <v>-6.5809768637532517E-3</v>
      </c>
      <c r="BG220" s="35">
        <f t="shared" si="141"/>
        <v>8.4512054087715338E-3</v>
      </c>
      <c r="BH220" s="35">
        <f t="shared" si="142"/>
        <v>3.7425149700598404E-4</v>
      </c>
      <c r="BI220" s="35">
        <f t="shared" si="143"/>
        <v>5.0630492930836546E-3</v>
      </c>
      <c r="BJ220" s="35">
        <f t="shared" si="144"/>
        <v>-5.8638565479731675E-3</v>
      </c>
      <c r="BK220" s="35">
        <f t="shared" si="145"/>
        <v>2.5901833234772242E-2</v>
      </c>
      <c r="BL220" s="35">
        <f t="shared" si="146"/>
        <v>5.5914921609472312E-3</v>
      </c>
      <c r="BM220" s="36"/>
      <c r="BN220" s="33"/>
      <c r="BO220" s="37"/>
    </row>
    <row r="221" spans="1:67" x14ac:dyDescent="0.25">
      <c r="A221" s="2">
        <f t="shared" si="137"/>
        <v>44133</v>
      </c>
      <c r="B221" s="2" t="b">
        <f t="shared" si="135"/>
        <v>0</v>
      </c>
      <c r="C221" s="2" t="b">
        <f t="shared" si="136"/>
        <v>0</v>
      </c>
      <c r="D221">
        <f>VLOOKUP($A221,index_level_solactive!$A:$B,2,0)</f>
        <v>95.73</v>
      </c>
      <c r="E221" s="31">
        <f t="shared" si="149"/>
        <v>-2.5007814942168416E-3</v>
      </c>
      <c r="F221" s="56">
        <f t="shared" si="150"/>
        <v>-1.5010641217549914E-4</v>
      </c>
      <c r="G221" s="32">
        <f t="shared" si="151"/>
        <v>0.25535102870514947</v>
      </c>
      <c r="H221" s="33">
        <f t="shared" si="152"/>
        <v>95.474648971294855</v>
      </c>
      <c r="I221" s="31">
        <f t="shared" si="147"/>
        <v>-2.3506750820414257E-3</v>
      </c>
      <c r="K221">
        <f>IFERROR(INDEX(data_sources!$A:$K,MATCH($A221,data_sources!$A:$A,0),MATCH(K$2,data_sources!$A$1:$K$1,0)),K220)</f>
        <v>112.81</v>
      </c>
      <c r="L221">
        <f>IFERROR(INDEX(data_sources!$A:$K,MATCH($A221,data_sources!$A:$A,0),MATCH(L$2,data_sources!$A$1:$K$1,0)),L220)</f>
        <v>92.08</v>
      </c>
      <c r="M221">
        <f>IFERROR(INDEX(data_sources!$A:$K,MATCH($A221,data_sources!$A:$A,0),MATCH(M$2,data_sources!$A$1:$K$1,0)),M220)</f>
        <v>123.15</v>
      </c>
      <c r="N221">
        <f>IFERROR(INDEX(data_sources!$A:$K,MATCH($A221,data_sources!$A:$A,0),MATCH(N$2,data_sources!$A$1:$K$1,0)),N220)</f>
        <v>94.81</v>
      </c>
      <c r="O221">
        <f>IFERROR(INDEX(data_sources!$A:$K,MATCH($A221,data_sources!$A:$A,0),MATCH(O$2,data_sources!$A$1:$K$1,0)),O220)</f>
        <v>111.87</v>
      </c>
      <c r="P221">
        <f>IFERROR(INDEX(data_sources!$A:$K,MATCH($A221,data_sources!$A:$A,0),MATCH(P$2,data_sources!$A$1:$K$1,0)),P220)</f>
        <v>81.38</v>
      </c>
      <c r="Q221">
        <f>IFERROR(INDEX(data_sources!$A:$K,MATCH($A221,data_sources!$A:$A,0),MATCH(Q$2,data_sources!$A$1:$K$1,0)),Q220)</f>
        <v>103.38</v>
      </c>
      <c r="R221">
        <f>IFERROR(INDEX(data_sources!$A:$K,MATCH($A221,data_sources!$A:$A,0),MATCH(R$2,data_sources!$A$1:$K$1,0)),R220)</f>
        <v>115.57</v>
      </c>
      <c r="S221">
        <f>IFERROR(INDEX(data_sources!$A:$K,MATCH($A221,data_sources!$A:$A,0),MATCH(S$2,data_sources!$A$1:$K$1,0)),S220)</f>
        <v>87.75</v>
      </c>
      <c r="T221">
        <f>IFERROR(INDEX(data_sources!$A:$K,MATCH($A221,data_sources!$A:$A,0),MATCH(T$2,data_sources!$A$1:$K$1,0)),T220)</f>
        <v>91.77</v>
      </c>
      <c r="V221" s="34">
        <f t="shared" si="125"/>
        <v>112810</v>
      </c>
      <c r="W221" s="34">
        <f t="shared" si="126"/>
        <v>92080</v>
      </c>
      <c r="X221" s="34">
        <f t="shared" si="127"/>
        <v>123150</v>
      </c>
      <c r="Y221" s="34">
        <f t="shared" si="128"/>
        <v>94810</v>
      </c>
      <c r="Z221" s="34">
        <f t="shared" si="129"/>
        <v>111870</v>
      </c>
      <c r="AA221" s="34">
        <f t="shared" si="130"/>
        <v>81380</v>
      </c>
      <c r="AB221" s="34">
        <f t="shared" si="131"/>
        <v>103380</v>
      </c>
      <c r="AC221" s="34">
        <f t="shared" si="132"/>
        <v>115570</v>
      </c>
      <c r="AD221" s="34">
        <f t="shared" si="133"/>
        <v>87750</v>
      </c>
      <c r="AE221" s="34">
        <f t="shared" si="134"/>
        <v>91770</v>
      </c>
      <c r="AG221" s="33" cm="1">
        <f t="array" ref="AG221">IF($C221,IFERROR(_xlfn.IFS(IF($C221,RANK(V220,$V220:$AE220),0)=1,50%,OR(IF($C221,RANK(V220,$V220:$AE220),0)=2,IF($C221,RANK(V220,$V220:$AE220),0)=3),25%),0),AG220)</f>
        <v>0.25</v>
      </c>
      <c r="AH221" s="33" cm="1">
        <f t="array" ref="AH221">IF($C221,IFERROR(_xlfn.IFS(IF($C221,RANK(W220,$V220:$AE220),0)=1,50%,OR(IF($C221,RANK(W220,$V220:$AE220),0)=2,IF($C221,RANK(W220,$V220:$AE220),0)=3),25%),0),AH220)</f>
        <v>0</v>
      </c>
      <c r="AI221" s="33" cm="1">
        <f t="array" ref="AI221">IF($C221,IFERROR(_xlfn.IFS(IF($C221,RANK(X220,$V220:$AE220),0)=1,50%,OR(IF($C221,RANK(X220,$V220:$AE220),0)=2,IF($C221,RANK(X220,$V220:$AE220),0)=3),25%),0),AI220)</f>
        <v>0.5</v>
      </c>
      <c r="AJ221" s="33" cm="1">
        <f t="array" ref="AJ221">IF($C221,IFERROR(_xlfn.IFS(IF($C221,RANK(Y220,$V220:$AE220),0)=1,50%,OR(IF($C221,RANK(Y220,$V220:$AE220),0)=2,IF($C221,RANK(Y220,$V220:$AE220),0)=3),25%),0),AJ220)</f>
        <v>0</v>
      </c>
      <c r="AK221" s="33" cm="1">
        <f t="array" ref="AK221">IF($C221,IFERROR(_xlfn.IFS(IF($C221,RANK(Z220,$V220:$AE220),0)=1,50%,OR(IF($C221,RANK(Z220,$V220:$AE220),0)=2,IF($C221,RANK(Z220,$V220:$AE220),0)=3),25%),0),AK220)</f>
        <v>0</v>
      </c>
      <c r="AL221" s="33" cm="1">
        <f t="array" ref="AL221">IF($C221,IFERROR(_xlfn.IFS(IF($C221,RANK(AA220,$V220:$AE220),0)=1,50%,OR(IF($C221,RANK(AA220,$V220:$AE220),0)=2,IF($C221,RANK(AA220,$V220:$AE220),0)=3),25%),0),AL220)</f>
        <v>0</v>
      </c>
      <c r="AM221" s="33" cm="1">
        <f t="array" ref="AM221">IF($C221,IFERROR(_xlfn.IFS(IF($C221,RANK(AB220,$V220:$AE220),0)=1,50%,OR(IF($C221,RANK(AB220,$V220:$AE220),0)=2,IF($C221,RANK(AB220,$V220:$AE220),0)=3),25%),0),AM220)</f>
        <v>0</v>
      </c>
      <c r="AN221" s="33" cm="1">
        <f t="array" ref="AN221">IF($C221,IFERROR(_xlfn.IFS(IF($C221,RANK(AC220,$V220:$AE220),0)=1,50%,OR(IF($C221,RANK(AC220,$V220:$AE220),0)=2,IF($C221,RANK(AC220,$V220:$AE220),0)=3),25%),0),AN220)</f>
        <v>0.25</v>
      </c>
      <c r="AO221" s="33" cm="1">
        <f t="array" ref="AO221">IF($C221,IFERROR(_xlfn.IFS(IF($C221,RANK(AD220,$V220:$AE220),0)=1,50%,OR(IF($C221,RANK(AD220,$V220:$AE220),0)=2,IF($C221,RANK(AD220,$V220:$AE220),0)=3),25%),0),AO220)</f>
        <v>0</v>
      </c>
      <c r="AP221" s="33" cm="1">
        <f t="array" ref="AP221">IF($C221,IFERROR(_xlfn.IFS(IF($C221,RANK(AE220,$V220:$AE220),0)=1,50%,OR(IF($C221,RANK(AE220,$V220:$AE220),0)=2,IF($C221,RANK(AE220,$V220:$AE220),0)=3),25%),0),AP220)</f>
        <v>0</v>
      </c>
      <c r="AR221" s="33">
        <f t="shared" si="124"/>
        <v>0.25</v>
      </c>
      <c r="AS221" s="33">
        <f t="shared" ref="AS221:AS266" si="153">IF($C220,AH220,AS220)</f>
        <v>0</v>
      </c>
      <c r="AT221" s="33">
        <f t="shared" ref="AT221:AT266" si="154">IF($C220,AI220,AT220)</f>
        <v>0.5</v>
      </c>
      <c r="AU221" s="33">
        <f t="shared" ref="AU221:AU266" si="155">IF($C220,AJ220,AU220)</f>
        <v>0</v>
      </c>
      <c r="AV221" s="33">
        <f t="shared" ref="AV221:AV266" si="156">IF($C220,AK220,AV220)</f>
        <v>0</v>
      </c>
      <c r="AW221" s="33">
        <f t="shared" ref="AW221:AW266" si="157">IF($C220,AL220,AW220)</f>
        <v>0</v>
      </c>
      <c r="AX221" s="33">
        <f t="shared" ref="AX221:AX266" si="158">IF($C220,AM220,AX220)</f>
        <v>0</v>
      </c>
      <c r="AY221" s="33">
        <f t="shared" ref="AY221:AY266" si="159">IF($C220,AN220,AY220)</f>
        <v>0.25</v>
      </c>
      <c r="AZ221" s="33">
        <f t="shared" ref="AZ221:AZ266" si="160">IF($C220,AO220,AZ220)</f>
        <v>0</v>
      </c>
      <c r="BA221" s="33">
        <f t="shared" ref="BA221:BA266" si="161">IF($C220,AP220,BA220)</f>
        <v>0</v>
      </c>
      <c r="BC221" s="35">
        <f t="shared" si="148"/>
        <v>2.4882253621256734E-3</v>
      </c>
      <c r="BD221" s="35">
        <f t="shared" si="138"/>
        <v>-1.1486849168008684E-2</v>
      </c>
      <c r="BE221" s="35">
        <f t="shared" si="139"/>
        <v>8.120838070491132E-5</v>
      </c>
      <c r="BF221" s="35">
        <f t="shared" si="140"/>
        <v>-1.8631611634406298E-2</v>
      </c>
      <c r="BG221" s="35">
        <f t="shared" si="141"/>
        <v>-1.3143966125617412E-2</v>
      </c>
      <c r="BH221" s="35">
        <f t="shared" si="142"/>
        <v>1.4839755580496217E-2</v>
      </c>
      <c r="BI221" s="35">
        <f t="shared" si="143"/>
        <v>-1.7393783860849665E-2</v>
      </c>
      <c r="BJ221" s="35">
        <f t="shared" si="144"/>
        <v>-1.2053342451701199E-2</v>
      </c>
      <c r="BK221" s="35">
        <f t="shared" si="145"/>
        <v>1.1643993543924536E-2</v>
      </c>
      <c r="BL221" s="35">
        <f t="shared" si="146"/>
        <v>5.451373746183652E-4</v>
      </c>
      <c r="BM221" s="36"/>
      <c r="BN221" s="33"/>
      <c r="BO221" s="37"/>
    </row>
    <row r="222" spans="1:67" x14ac:dyDescent="0.25">
      <c r="A222" s="38">
        <f t="shared" si="137"/>
        <v>44134</v>
      </c>
      <c r="B222" s="38" t="b">
        <f t="shared" si="135"/>
        <v>1</v>
      </c>
      <c r="C222" s="38" t="b">
        <f t="shared" si="136"/>
        <v>0</v>
      </c>
      <c r="D222" s="39">
        <f>VLOOKUP($A222,index_level_solactive!$A:$B,2,0)</f>
        <v>95.69</v>
      </c>
      <c r="E222" s="40">
        <f t="shared" si="149"/>
        <v>-4.1784184686100012E-4</v>
      </c>
      <c r="F222" s="57">
        <f t="shared" si="150"/>
        <v>1.3013346837931206E-4</v>
      </c>
      <c r="G222" s="41">
        <f t="shared" si="151"/>
        <v>0.26766877957264512</v>
      </c>
      <c r="H222" s="42">
        <f t="shared" si="152"/>
        <v>95.422331220427353</v>
      </c>
      <c r="I222" s="40">
        <f t="shared" si="147"/>
        <v>-5.4797531524031218E-4</v>
      </c>
      <c r="J222" s="39"/>
      <c r="K222" s="39">
        <f>IFERROR(INDEX(data_sources!$A:$K,MATCH($A222,data_sources!$A:$A,0),MATCH(K$2,data_sources!$A$1:$K$1,0)),K221)</f>
        <v>111.26</v>
      </c>
      <c r="L222" s="39">
        <f>IFERROR(INDEX(data_sources!$A:$K,MATCH($A222,data_sources!$A:$A,0),MATCH(L$2,data_sources!$A$1:$K$1,0)),L221)</f>
        <v>92.32</v>
      </c>
      <c r="M222" s="39">
        <f>IFERROR(INDEX(data_sources!$A:$K,MATCH($A222,data_sources!$A:$A,0),MATCH(M$2,data_sources!$A$1:$K$1,0)),M221)</f>
        <v>123.6</v>
      </c>
      <c r="N222" s="39">
        <f>IFERROR(INDEX(data_sources!$A:$K,MATCH($A222,data_sources!$A:$A,0),MATCH(N$2,data_sources!$A$1:$K$1,0)),N221)</f>
        <v>95.06</v>
      </c>
      <c r="O222" s="39">
        <f>IFERROR(INDEX(data_sources!$A:$K,MATCH($A222,data_sources!$A:$A,0),MATCH(O$2,data_sources!$A$1:$K$1,0)),O221)</f>
        <v>112.01</v>
      </c>
      <c r="P222" s="39">
        <f>IFERROR(INDEX(data_sources!$A:$K,MATCH($A222,data_sources!$A:$A,0),MATCH(P$2,data_sources!$A$1:$K$1,0)),P221)</f>
        <v>81.93</v>
      </c>
      <c r="Q222" s="39">
        <f>IFERROR(INDEX(data_sources!$A:$K,MATCH($A222,data_sources!$A:$A,0),MATCH(Q$2,data_sources!$A$1:$K$1,0)),Q221)</f>
        <v>103.68</v>
      </c>
      <c r="R222" s="39">
        <f>IFERROR(INDEX(data_sources!$A:$K,MATCH($A222,data_sources!$A:$A,0),MATCH(R$2,data_sources!$A$1:$K$1,0)),R221)</f>
        <v>116.06</v>
      </c>
      <c r="S222" s="39">
        <f>IFERROR(INDEX(data_sources!$A:$K,MATCH($A222,data_sources!$A:$A,0),MATCH(S$2,data_sources!$A$1:$K$1,0)),S221)</f>
        <v>88.08</v>
      </c>
      <c r="T222" s="39">
        <f>IFERROR(INDEX(data_sources!$A:$K,MATCH($A222,data_sources!$A:$A,0),MATCH(T$2,data_sources!$A$1:$K$1,0)),T221)</f>
        <v>92.09</v>
      </c>
      <c r="U222" s="39"/>
      <c r="V222" s="43">
        <f t="shared" si="125"/>
        <v>111260</v>
      </c>
      <c r="W222" s="43">
        <f t="shared" si="126"/>
        <v>92320</v>
      </c>
      <c r="X222" s="43">
        <f t="shared" si="127"/>
        <v>123600</v>
      </c>
      <c r="Y222" s="43">
        <f t="shared" si="128"/>
        <v>95060</v>
      </c>
      <c r="Z222" s="43">
        <f t="shared" si="129"/>
        <v>112010</v>
      </c>
      <c r="AA222" s="43">
        <f t="shared" si="130"/>
        <v>81930</v>
      </c>
      <c r="AB222" s="43">
        <f t="shared" si="131"/>
        <v>103680</v>
      </c>
      <c r="AC222" s="43">
        <f t="shared" si="132"/>
        <v>116060</v>
      </c>
      <c r="AD222" s="43">
        <f t="shared" si="133"/>
        <v>88080</v>
      </c>
      <c r="AE222" s="43">
        <f t="shared" si="134"/>
        <v>92090</v>
      </c>
      <c r="AF222" s="39"/>
      <c r="AG222" s="42" cm="1">
        <f t="array" ref="AG222">IF($C222,IFERROR(_xlfn.IFS(IF($C222,RANK(V221,$V221:$AE221),0)=1,50%,OR(IF($C222,RANK(V221,$V221:$AE221),0)=2,IF($C222,RANK(V221,$V221:$AE221),0)=3),25%),0),AG221)</f>
        <v>0.25</v>
      </c>
      <c r="AH222" s="42" cm="1">
        <f t="array" ref="AH222">IF($C222,IFERROR(_xlfn.IFS(IF($C222,RANK(W221,$V221:$AE221),0)=1,50%,OR(IF($C222,RANK(W221,$V221:$AE221),0)=2,IF($C222,RANK(W221,$V221:$AE221),0)=3),25%),0),AH221)</f>
        <v>0</v>
      </c>
      <c r="AI222" s="42" cm="1">
        <f t="array" ref="AI222">IF($C222,IFERROR(_xlfn.IFS(IF($C222,RANK(X221,$V221:$AE221),0)=1,50%,OR(IF($C222,RANK(X221,$V221:$AE221),0)=2,IF($C222,RANK(X221,$V221:$AE221),0)=3),25%),0),AI221)</f>
        <v>0.5</v>
      </c>
      <c r="AJ222" s="42" cm="1">
        <f t="array" ref="AJ222">IF($C222,IFERROR(_xlfn.IFS(IF($C222,RANK(Y221,$V221:$AE221),0)=1,50%,OR(IF($C222,RANK(Y221,$V221:$AE221),0)=2,IF($C222,RANK(Y221,$V221:$AE221),0)=3),25%),0),AJ221)</f>
        <v>0</v>
      </c>
      <c r="AK222" s="42" cm="1">
        <f t="array" ref="AK222">IF($C222,IFERROR(_xlfn.IFS(IF($C222,RANK(Z221,$V221:$AE221),0)=1,50%,OR(IF($C222,RANK(Z221,$V221:$AE221),0)=2,IF($C222,RANK(Z221,$V221:$AE221),0)=3),25%),0),AK221)</f>
        <v>0</v>
      </c>
      <c r="AL222" s="42" cm="1">
        <f t="array" ref="AL222">IF($C222,IFERROR(_xlfn.IFS(IF($C222,RANK(AA221,$V221:$AE221),0)=1,50%,OR(IF($C222,RANK(AA221,$V221:$AE221),0)=2,IF($C222,RANK(AA221,$V221:$AE221),0)=3),25%),0),AL221)</f>
        <v>0</v>
      </c>
      <c r="AM222" s="42" cm="1">
        <f t="array" ref="AM222">IF($C222,IFERROR(_xlfn.IFS(IF($C222,RANK(AB221,$V221:$AE221),0)=1,50%,OR(IF($C222,RANK(AB221,$V221:$AE221),0)=2,IF($C222,RANK(AB221,$V221:$AE221),0)=3),25%),0),AM221)</f>
        <v>0</v>
      </c>
      <c r="AN222" s="42" cm="1">
        <f t="array" ref="AN222">IF($C222,IFERROR(_xlfn.IFS(IF($C222,RANK(AC221,$V221:$AE221),0)=1,50%,OR(IF($C222,RANK(AC221,$V221:$AE221),0)=2,IF($C222,RANK(AC221,$V221:$AE221),0)=3),25%),0),AN221)</f>
        <v>0.25</v>
      </c>
      <c r="AO222" s="42" cm="1">
        <f t="array" ref="AO222">IF($C222,IFERROR(_xlfn.IFS(IF($C222,RANK(AD221,$V221:$AE221),0)=1,50%,OR(IF($C222,RANK(AD221,$V221:$AE221),0)=2,IF($C222,RANK(AD221,$V221:$AE221),0)=3),25%),0),AO221)</f>
        <v>0</v>
      </c>
      <c r="AP222" s="42" cm="1">
        <f t="array" ref="AP222">IF($C222,IFERROR(_xlfn.IFS(IF($C222,RANK(AE221,$V221:$AE221),0)=1,50%,OR(IF($C222,RANK(AE221,$V221:$AE221),0)=2,IF($C222,RANK(AE221,$V221:$AE221),0)=3),25%),0),AP221)</f>
        <v>0</v>
      </c>
      <c r="AQ222" s="39"/>
      <c r="AR222" s="33">
        <f t="shared" ref="AR222:AR266" si="162">IF($C221,AG221,AR221)</f>
        <v>0.25</v>
      </c>
      <c r="AS222" s="33">
        <f t="shared" si="153"/>
        <v>0</v>
      </c>
      <c r="AT222" s="33">
        <f t="shared" si="154"/>
        <v>0.5</v>
      </c>
      <c r="AU222" s="33">
        <f t="shared" si="155"/>
        <v>0</v>
      </c>
      <c r="AV222" s="33">
        <f t="shared" si="156"/>
        <v>0</v>
      </c>
      <c r="AW222" s="33">
        <f t="shared" si="157"/>
        <v>0</v>
      </c>
      <c r="AX222" s="33">
        <f t="shared" si="158"/>
        <v>0</v>
      </c>
      <c r="AY222" s="33">
        <f t="shared" si="159"/>
        <v>0.25</v>
      </c>
      <c r="AZ222" s="33">
        <f t="shared" si="160"/>
        <v>0</v>
      </c>
      <c r="BA222" s="33">
        <f t="shared" si="161"/>
        <v>0</v>
      </c>
      <c r="BB222" s="39"/>
      <c r="BC222" s="44">
        <f t="shared" si="148"/>
        <v>-1.373991667405372E-2</v>
      </c>
      <c r="BD222" s="44">
        <f t="shared" si="138"/>
        <v>2.6064291920069316E-3</v>
      </c>
      <c r="BE222" s="44">
        <f t="shared" si="139"/>
        <v>3.6540803897684437E-3</v>
      </c>
      <c r="BF222" s="44">
        <f t="shared" si="140"/>
        <v>2.6368526526736602E-3</v>
      </c>
      <c r="BG222" s="44">
        <f t="shared" si="141"/>
        <v>1.2514525788862585E-3</v>
      </c>
      <c r="BH222" s="44">
        <f t="shared" si="142"/>
        <v>6.7584173015484694E-3</v>
      </c>
      <c r="BI222" s="44">
        <f t="shared" si="143"/>
        <v>2.9019152640743506E-3</v>
      </c>
      <c r="BJ222" s="44">
        <f t="shared" si="144"/>
        <v>4.2398546335555842E-3</v>
      </c>
      <c r="BK222" s="44">
        <f t="shared" si="145"/>
        <v>3.7606837606838361E-3</v>
      </c>
      <c r="BL222" s="44">
        <f t="shared" si="146"/>
        <v>3.4869783153537171E-3</v>
      </c>
      <c r="BM222" s="36"/>
      <c r="BN222" s="33"/>
      <c r="BO222" s="37"/>
    </row>
    <row r="223" spans="1:67" x14ac:dyDescent="0.25">
      <c r="A223" s="47">
        <f t="shared" si="137"/>
        <v>44137</v>
      </c>
      <c r="B223" s="47" t="b">
        <f t="shared" si="135"/>
        <v>0</v>
      </c>
      <c r="C223" s="47" t="b">
        <f t="shared" si="136"/>
        <v>1</v>
      </c>
      <c r="D223" s="5">
        <f>VLOOKUP($A223,index_level_solactive!$A:$B,2,0)</f>
        <v>96.31</v>
      </c>
      <c r="E223" s="48">
        <f t="shared" si="149"/>
        <v>6.4792559306092734E-3</v>
      </c>
      <c r="F223" s="59">
        <f t="shared" si="150"/>
        <v>1.0392773619227746E-4</v>
      </c>
      <c r="G223" s="55">
        <f t="shared" si="151"/>
        <v>0.27932010096606064</v>
      </c>
      <c r="H223" s="50">
        <f t="shared" si="152"/>
        <v>96.030679899033942</v>
      </c>
      <c r="I223" s="48">
        <f t="shared" si="147"/>
        <v>6.3753281944169404E-3</v>
      </c>
      <c r="J223" s="5"/>
      <c r="K223" s="5">
        <f>IFERROR(INDEX(data_sources!$A:$K,MATCH($A223,data_sources!$A:$A,0),MATCH(K$2,data_sources!$A$1:$K$1,0)),K222)</f>
        <v>111.74</v>
      </c>
      <c r="L223" s="5">
        <f>IFERROR(INDEX(data_sources!$A:$K,MATCH($A223,data_sources!$A:$A,0),MATCH(L$2,data_sources!$A$1:$K$1,0)),L222)</f>
        <v>94.26</v>
      </c>
      <c r="M223" s="5">
        <f>IFERROR(INDEX(data_sources!$A:$K,MATCH($A223,data_sources!$A:$A,0),MATCH(M$2,data_sources!$A$1:$K$1,0)),M222)</f>
        <v>124.51</v>
      </c>
      <c r="N223" s="5">
        <f>IFERROR(INDEX(data_sources!$A:$K,MATCH($A223,data_sources!$A:$A,0),MATCH(N$2,data_sources!$A$1:$K$1,0)),N222)</f>
        <v>93.22</v>
      </c>
      <c r="O223" s="5">
        <f>IFERROR(INDEX(data_sources!$A:$K,MATCH($A223,data_sources!$A:$A,0),MATCH(O$2,data_sources!$A$1:$K$1,0)),O222)</f>
        <v>111.33</v>
      </c>
      <c r="P223" s="5">
        <f>IFERROR(INDEX(data_sources!$A:$K,MATCH($A223,data_sources!$A:$A,0),MATCH(P$2,data_sources!$A$1:$K$1,0)),P222)</f>
        <v>82.8</v>
      </c>
      <c r="Q223" s="5">
        <f>IFERROR(INDEX(data_sources!$A:$K,MATCH($A223,data_sources!$A:$A,0),MATCH(Q$2,data_sources!$A$1:$K$1,0)),Q222)</f>
        <v>103.3</v>
      </c>
      <c r="R223" s="5">
        <f>IFERROR(INDEX(data_sources!$A:$K,MATCH($A223,data_sources!$A:$A,0),MATCH(R$2,data_sources!$A$1:$K$1,0)),R222)</f>
        <v>116.81</v>
      </c>
      <c r="S223" s="5">
        <f>IFERROR(INDEX(data_sources!$A:$K,MATCH($A223,data_sources!$A:$A,0),MATCH(S$2,data_sources!$A$1:$K$1,0)),S222)</f>
        <v>87.58</v>
      </c>
      <c r="T223" s="5">
        <f>IFERROR(INDEX(data_sources!$A:$K,MATCH($A223,data_sources!$A:$A,0),MATCH(T$2,data_sources!$A$1:$K$1,0)),T222)</f>
        <v>91.66</v>
      </c>
      <c r="U223" s="5"/>
      <c r="V223" s="51">
        <f t="shared" si="125"/>
        <v>111740</v>
      </c>
      <c r="W223" s="51">
        <f t="shared" si="126"/>
        <v>94260</v>
      </c>
      <c r="X223" s="51">
        <f t="shared" si="127"/>
        <v>124510</v>
      </c>
      <c r="Y223" s="51">
        <f t="shared" si="128"/>
        <v>93220</v>
      </c>
      <c r="Z223" s="51">
        <f t="shared" si="129"/>
        <v>111330</v>
      </c>
      <c r="AA223" s="51">
        <f t="shared" si="130"/>
        <v>82800</v>
      </c>
      <c r="AB223" s="51">
        <f t="shared" si="131"/>
        <v>103300</v>
      </c>
      <c r="AC223" s="51">
        <f t="shared" si="132"/>
        <v>116810</v>
      </c>
      <c r="AD223" s="51">
        <f t="shared" si="133"/>
        <v>87580</v>
      </c>
      <c r="AE223" s="51">
        <f t="shared" si="134"/>
        <v>91660</v>
      </c>
      <c r="AF223" s="5"/>
      <c r="AG223" s="50" cm="1">
        <f t="array" ref="AG223">IF($C223,IFERROR(_xlfn.IFS(IF($C223,RANK(V222,$V222:$AE222),0)=1,50%,OR(IF($C223,RANK(V222,$V222:$AE222),0)=2,IF($C223,RANK(V222,$V222:$AE222),0)=3),25%),0),AG222)</f>
        <v>0</v>
      </c>
      <c r="AH223" s="50" cm="1">
        <f t="array" ref="AH223">IF($C223,IFERROR(_xlfn.IFS(IF($C223,RANK(W222,$V222:$AE222),0)=1,50%,OR(IF($C223,RANK(W222,$V222:$AE222),0)=2,IF($C223,RANK(W222,$V222:$AE222),0)=3),25%),0),AH222)</f>
        <v>0</v>
      </c>
      <c r="AI223" s="50" cm="1">
        <f t="array" ref="AI223">IF($C223,IFERROR(_xlfn.IFS(IF($C223,RANK(X222,$V222:$AE222),0)=1,50%,OR(IF($C223,RANK(X222,$V222:$AE222),0)=2,IF($C223,RANK(X222,$V222:$AE222),0)=3),25%),0),AI222)</f>
        <v>0.5</v>
      </c>
      <c r="AJ223" s="50" cm="1">
        <f t="array" ref="AJ223">IF($C223,IFERROR(_xlfn.IFS(IF($C223,RANK(Y222,$V222:$AE222),0)=1,50%,OR(IF($C223,RANK(Y222,$V222:$AE222),0)=2,IF($C223,RANK(Y222,$V222:$AE222),0)=3),25%),0),AJ222)</f>
        <v>0</v>
      </c>
      <c r="AK223" s="50" cm="1">
        <f t="array" ref="AK223">IF($C223,IFERROR(_xlfn.IFS(IF($C223,RANK(Z222,$V222:$AE222),0)=1,50%,OR(IF($C223,RANK(Z222,$V222:$AE222),0)=2,IF($C223,RANK(Z222,$V222:$AE222),0)=3),25%),0),AK222)</f>
        <v>0.25</v>
      </c>
      <c r="AL223" s="50" cm="1">
        <f t="array" ref="AL223">IF($C223,IFERROR(_xlfn.IFS(IF($C223,RANK(AA222,$V222:$AE222),0)=1,50%,OR(IF($C223,RANK(AA222,$V222:$AE222),0)=2,IF($C223,RANK(AA222,$V222:$AE222),0)=3),25%),0),AL222)</f>
        <v>0</v>
      </c>
      <c r="AM223" s="50" cm="1">
        <f t="array" ref="AM223">IF($C223,IFERROR(_xlfn.IFS(IF($C223,RANK(AB222,$V222:$AE222),0)=1,50%,OR(IF($C223,RANK(AB222,$V222:$AE222),0)=2,IF($C223,RANK(AB222,$V222:$AE222),0)=3),25%),0),AM222)</f>
        <v>0</v>
      </c>
      <c r="AN223" s="50" cm="1">
        <f t="array" ref="AN223">IF($C223,IFERROR(_xlfn.IFS(IF($C223,RANK(AC222,$V222:$AE222),0)=1,50%,OR(IF($C223,RANK(AC222,$V222:$AE222),0)=2,IF($C223,RANK(AC222,$V222:$AE222),0)=3),25%),0),AN222)</f>
        <v>0.25</v>
      </c>
      <c r="AO223" s="50" cm="1">
        <f t="array" ref="AO223">IF($C223,IFERROR(_xlfn.IFS(IF($C223,RANK(AD222,$V222:$AE222),0)=1,50%,OR(IF($C223,RANK(AD222,$V222:$AE222),0)=2,IF($C223,RANK(AD222,$V222:$AE222),0)=3),25%),0),AO222)</f>
        <v>0</v>
      </c>
      <c r="AP223" s="50" cm="1">
        <f t="array" ref="AP223">IF($C223,IFERROR(_xlfn.IFS(IF($C223,RANK(AE222,$V222:$AE222),0)=1,50%,OR(IF($C223,RANK(AE222,$V222:$AE222),0)=2,IF($C223,RANK(AE222,$V222:$AE222),0)=3),25%),0),AP222)</f>
        <v>0</v>
      </c>
      <c r="AQ223" s="5"/>
      <c r="AR223" s="33">
        <f t="shared" si="162"/>
        <v>0.25</v>
      </c>
      <c r="AS223" s="33">
        <f t="shared" si="153"/>
        <v>0</v>
      </c>
      <c r="AT223" s="33">
        <f t="shared" si="154"/>
        <v>0.5</v>
      </c>
      <c r="AU223" s="33">
        <f t="shared" si="155"/>
        <v>0</v>
      </c>
      <c r="AV223" s="33">
        <f t="shared" si="156"/>
        <v>0</v>
      </c>
      <c r="AW223" s="33">
        <f t="shared" si="157"/>
        <v>0</v>
      </c>
      <c r="AX223" s="33">
        <f t="shared" si="158"/>
        <v>0</v>
      </c>
      <c r="AY223" s="33">
        <f t="shared" si="159"/>
        <v>0.25</v>
      </c>
      <c r="AZ223" s="33">
        <f t="shared" si="160"/>
        <v>0</v>
      </c>
      <c r="BA223" s="33">
        <f t="shared" si="161"/>
        <v>0</v>
      </c>
      <c r="BB223" s="5"/>
      <c r="BC223" s="52">
        <f t="shared" si="148"/>
        <v>4.3142189466114367E-3</v>
      </c>
      <c r="BD223" s="52">
        <f t="shared" si="138"/>
        <v>2.1013864818024475E-2</v>
      </c>
      <c r="BE223" s="52">
        <f t="shared" si="139"/>
        <v>7.3624595469257148E-3</v>
      </c>
      <c r="BF223" s="52">
        <f t="shared" si="140"/>
        <v>-1.9356196086682154E-2</v>
      </c>
      <c r="BG223" s="52">
        <f t="shared" si="141"/>
        <v>-6.0708865279885948E-3</v>
      </c>
      <c r="BH223" s="52">
        <f t="shared" si="142"/>
        <v>1.0618820944708673E-2</v>
      </c>
      <c r="BI223" s="52">
        <f t="shared" si="143"/>
        <v>-3.6651234567902646E-3</v>
      </c>
      <c r="BJ223" s="52">
        <f t="shared" si="144"/>
        <v>6.4621747372048954E-3</v>
      </c>
      <c r="BK223" s="52">
        <f t="shared" si="145"/>
        <v>-5.6766575840144773E-3</v>
      </c>
      <c r="BL223" s="52">
        <f t="shared" si="146"/>
        <v>-4.669345205776998E-3</v>
      </c>
      <c r="BM223" s="36"/>
      <c r="BN223" s="33"/>
      <c r="BO223" s="37"/>
    </row>
    <row r="224" spans="1:67" x14ac:dyDescent="0.25">
      <c r="A224" s="2">
        <f t="shared" si="137"/>
        <v>44138</v>
      </c>
      <c r="B224" s="2" t="b">
        <f t="shared" si="135"/>
        <v>0</v>
      </c>
      <c r="C224" s="2" t="b">
        <f t="shared" si="136"/>
        <v>0</v>
      </c>
      <c r="D224">
        <f>VLOOKUP($A224,index_level_solactive!$A:$B,2,0)</f>
        <v>96.25</v>
      </c>
      <c r="E224" s="31">
        <f t="shared" si="149"/>
        <v>-6.2298826705431409E-4</v>
      </c>
      <c r="F224" s="56">
        <f t="shared" si="150"/>
        <v>6.2584220684724912E-6</v>
      </c>
      <c r="G224" s="32">
        <f t="shared" si="151"/>
        <v>0.27974708834673834</v>
      </c>
      <c r="H224" s="33">
        <f t="shared" si="152"/>
        <v>95.970252911653262</v>
      </c>
      <c r="I224" s="31">
        <f t="shared" si="147"/>
        <v>-6.2924668912281434E-4</v>
      </c>
      <c r="K224">
        <f>IFERROR(INDEX(data_sources!$A:$K,MATCH($A224,data_sources!$A:$A,0),MATCH(K$2,data_sources!$A$1:$K$1,0)),K223)</f>
        <v>111.96</v>
      </c>
      <c r="L224">
        <f>IFERROR(INDEX(data_sources!$A:$K,MATCH($A224,data_sources!$A:$A,0),MATCH(L$2,data_sources!$A$1:$K$1,0)),L223)</f>
        <v>93.65</v>
      </c>
      <c r="M224">
        <f>IFERROR(INDEX(data_sources!$A:$K,MATCH($A224,data_sources!$A:$A,0),MATCH(M$2,data_sources!$A$1:$K$1,0)),M223)</f>
        <v>124.83</v>
      </c>
      <c r="N224">
        <f>IFERROR(INDEX(data_sources!$A:$K,MATCH($A224,data_sources!$A:$A,0),MATCH(N$2,data_sources!$A$1:$K$1,0)),N223)</f>
        <v>95.02</v>
      </c>
      <c r="O224">
        <f>IFERROR(INDEX(data_sources!$A:$K,MATCH($A224,data_sources!$A:$A,0),MATCH(O$2,data_sources!$A$1:$K$1,0)),O223)</f>
        <v>111.24</v>
      </c>
      <c r="P224">
        <f>IFERROR(INDEX(data_sources!$A:$K,MATCH($A224,data_sources!$A:$A,0),MATCH(P$2,data_sources!$A$1:$K$1,0)),P223)</f>
        <v>82.35</v>
      </c>
      <c r="Q224">
        <f>IFERROR(INDEX(data_sources!$A:$K,MATCH($A224,data_sources!$A:$A,0),MATCH(Q$2,data_sources!$A$1:$K$1,0)),Q223)</f>
        <v>102.44</v>
      </c>
      <c r="R224">
        <f>IFERROR(INDEX(data_sources!$A:$K,MATCH($A224,data_sources!$A:$A,0),MATCH(R$2,data_sources!$A$1:$K$1,0)),R223)</f>
        <v>116.01</v>
      </c>
      <c r="S224">
        <f>IFERROR(INDEX(data_sources!$A:$K,MATCH($A224,data_sources!$A:$A,0),MATCH(S$2,data_sources!$A$1:$K$1,0)),S223)</f>
        <v>87.86</v>
      </c>
      <c r="T224">
        <f>IFERROR(INDEX(data_sources!$A:$K,MATCH($A224,data_sources!$A:$A,0),MATCH(T$2,data_sources!$A$1:$K$1,0)),T223)</f>
        <v>92.3</v>
      </c>
      <c r="V224" s="34">
        <f t="shared" si="125"/>
        <v>111960</v>
      </c>
      <c r="W224" s="34">
        <f t="shared" si="126"/>
        <v>93650</v>
      </c>
      <c r="X224" s="34">
        <f t="shared" si="127"/>
        <v>124830</v>
      </c>
      <c r="Y224" s="34">
        <f t="shared" si="128"/>
        <v>95020</v>
      </c>
      <c r="Z224" s="34">
        <f t="shared" si="129"/>
        <v>111240</v>
      </c>
      <c r="AA224" s="34">
        <f t="shared" si="130"/>
        <v>82350</v>
      </c>
      <c r="AB224" s="34">
        <f t="shared" si="131"/>
        <v>102440</v>
      </c>
      <c r="AC224" s="34">
        <f t="shared" si="132"/>
        <v>116010</v>
      </c>
      <c r="AD224" s="34">
        <f t="shared" si="133"/>
        <v>87860</v>
      </c>
      <c r="AE224" s="34">
        <f t="shared" si="134"/>
        <v>92300</v>
      </c>
      <c r="AG224" s="33" cm="1">
        <f t="array" ref="AG224">IF($C224,IFERROR(_xlfn.IFS(IF($C224,RANK(V223,$V223:$AE223),0)=1,50%,OR(IF($C224,RANK(V223,$V223:$AE223),0)=2,IF($C224,RANK(V223,$V223:$AE223),0)=3),25%),0),AG223)</f>
        <v>0</v>
      </c>
      <c r="AH224" s="33" cm="1">
        <f t="array" ref="AH224">IF($C224,IFERROR(_xlfn.IFS(IF($C224,RANK(W223,$V223:$AE223),0)=1,50%,OR(IF($C224,RANK(W223,$V223:$AE223),0)=2,IF($C224,RANK(W223,$V223:$AE223),0)=3),25%),0),AH223)</f>
        <v>0</v>
      </c>
      <c r="AI224" s="33" cm="1">
        <f t="array" ref="AI224">IF($C224,IFERROR(_xlfn.IFS(IF($C224,RANK(X223,$V223:$AE223),0)=1,50%,OR(IF($C224,RANK(X223,$V223:$AE223),0)=2,IF($C224,RANK(X223,$V223:$AE223),0)=3),25%),0),AI223)</f>
        <v>0.5</v>
      </c>
      <c r="AJ224" s="33" cm="1">
        <f t="array" ref="AJ224">IF($C224,IFERROR(_xlfn.IFS(IF($C224,RANK(Y223,$V223:$AE223),0)=1,50%,OR(IF($C224,RANK(Y223,$V223:$AE223),0)=2,IF($C224,RANK(Y223,$V223:$AE223),0)=3),25%),0),AJ223)</f>
        <v>0</v>
      </c>
      <c r="AK224" s="33" cm="1">
        <f t="array" ref="AK224">IF($C224,IFERROR(_xlfn.IFS(IF($C224,RANK(Z223,$V223:$AE223),0)=1,50%,OR(IF($C224,RANK(Z223,$V223:$AE223),0)=2,IF($C224,RANK(Z223,$V223:$AE223),0)=3),25%),0),AK223)</f>
        <v>0.25</v>
      </c>
      <c r="AL224" s="33" cm="1">
        <f t="array" ref="AL224">IF($C224,IFERROR(_xlfn.IFS(IF($C224,RANK(AA223,$V223:$AE223),0)=1,50%,OR(IF($C224,RANK(AA223,$V223:$AE223),0)=2,IF($C224,RANK(AA223,$V223:$AE223),0)=3),25%),0),AL223)</f>
        <v>0</v>
      </c>
      <c r="AM224" s="33" cm="1">
        <f t="array" ref="AM224">IF($C224,IFERROR(_xlfn.IFS(IF($C224,RANK(AB223,$V223:$AE223),0)=1,50%,OR(IF($C224,RANK(AB223,$V223:$AE223),0)=2,IF($C224,RANK(AB223,$V223:$AE223),0)=3),25%),0),AM223)</f>
        <v>0</v>
      </c>
      <c r="AN224" s="33" cm="1">
        <f t="array" ref="AN224">IF($C224,IFERROR(_xlfn.IFS(IF($C224,RANK(AC223,$V223:$AE223),0)=1,50%,OR(IF($C224,RANK(AC223,$V223:$AE223),0)=2,IF($C224,RANK(AC223,$V223:$AE223),0)=3),25%),0),AN223)</f>
        <v>0.25</v>
      </c>
      <c r="AO224" s="33" cm="1">
        <f t="array" ref="AO224">IF($C224,IFERROR(_xlfn.IFS(IF($C224,RANK(AD223,$V223:$AE223),0)=1,50%,OR(IF($C224,RANK(AD223,$V223:$AE223),0)=2,IF($C224,RANK(AD223,$V223:$AE223),0)=3),25%),0),AO223)</f>
        <v>0</v>
      </c>
      <c r="AP224" s="33" cm="1">
        <f t="array" ref="AP224">IF($C224,IFERROR(_xlfn.IFS(IF($C224,RANK(AE223,$V223:$AE223),0)=1,50%,OR(IF($C224,RANK(AE223,$V223:$AE223),0)=2,IF($C224,RANK(AE223,$V223:$AE223),0)=3),25%),0),AP223)</f>
        <v>0</v>
      </c>
      <c r="AR224" s="33">
        <f t="shared" si="162"/>
        <v>0</v>
      </c>
      <c r="AS224" s="33">
        <f t="shared" si="153"/>
        <v>0</v>
      </c>
      <c r="AT224" s="33">
        <f t="shared" si="154"/>
        <v>0.5</v>
      </c>
      <c r="AU224" s="33">
        <f t="shared" si="155"/>
        <v>0</v>
      </c>
      <c r="AV224" s="33">
        <f t="shared" si="156"/>
        <v>0.25</v>
      </c>
      <c r="AW224" s="33">
        <f t="shared" si="157"/>
        <v>0</v>
      </c>
      <c r="AX224" s="33">
        <f t="shared" si="158"/>
        <v>0</v>
      </c>
      <c r="AY224" s="33">
        <f t="shared" si="159"/>
        <v>0.25</v>
      </c>
      <c r="AZ224" s="33">
        <f t="shared" si="160"/>
        <v>0</v>
      </c>
      <c r="BA224" s="33">
        <f t="shared" si="161"/>
        <v>0</v>
      </c>
      <c r="BC224" s="35">
        <f t="shared" si="148"/>
        <v>1.9688562734920811E-3</v>
      </c>
      <c r="BD224" s="35">
        <f t="shared" si="138"/>
        <v>-6.4714619138552809E-3</v>
      </c>
      <c r="BE224" s="35">
        <f t="shared" si="139"/>
        <v>2.5700746927956875E-3</v>
      </c>
      <c r="BF224" s="35">
        <f t="shared" si="140"/>
        <v>1.9309161124222207E-2</v>
      </c>
      <c r="BG224" s="35">
        <f t="shared" si="141"/>
        <v>-8.0840743734844622E-4</v>
      </c>
      <c r="BH224" s="35">
        <f t="shared" si="142"/>
        <v>-5.4347826086956763E-3</v>
      </c>
      <c r="BI224" s="35">
        <f t="shared" si="143"/>
        <v>-8.3252662149080336E-3</v>
      </c>
      <c r="BJ224" s="35">
        <f t="shared" si="144"/>
        <v>-6.848728704734186E-3</v>
      </c>
      <c r="BK224" s="35">
        <f t="shared" si="145"/>
        <v>3.1970769582096992E-3</v>
      </c>
      <c r="BL224" s="35">
        <f t="shared" si="146"/>
        <v>6.9823259873444954E-3</v>
      </c>
      <c r="BM224" s="36"/>
      <c r="BN224" s="33"/>
      <c r="BO224" s="37"/>
    </row>
    <row r="225" spans="1:67" x14ac:dyDescent="0.25">
      <c r="A225" s="2">
        <f t="shared" si="137"/>
        <v>44139</v>
      </c>
      <c r="B225" s="2" t="b">
        <f t="shared" si="135"/>
        <v>0</v>
      </c>
      <c r="C225" s="2" t="b">
        <f t="shared" si="136"/>
        <v>0</v>
      </c>
      <c r="D225">
        <f>VLOOKUP($A225,index_level_solactive!$A:$B,2,0)</f>
        <v>96.04</v>
      </c>
      <c r="E225" s="31">
        <f t="shared" si="149"/>
        <v>-2.1818181818180626E-3</v>
      </c>
      <c r="F225" s="56">
        <f t="shared" si="150"/>
        <v>-8.0628033295226942E-5</v>
      </c>
      <c r="G225" s="32">
        <f t="shared" si="151"/>
        <v>0.27139883831596023</v>
      </c>
      <c r="H225" s="33">
        <f t="shared" si="152"/>
        <v>95.768601161684046</v>
      </c>
      <c r="I225" s="31">
        <f t="shared" si="147"/>
        <v>-2.1011901485228357E-3</v>
      </c>
      <c r="K225">
        <f>IFERROR(INDEX(data_sources!$A:$K,MATCH($A225,data_sources!$A:$A,0),MATCH(K$2,data_sources!$A$1:$K$1,0)),K224)</f>
        <v>113.3</v>
      </c>
      <c r="L225">
        <f>IFERROR(INDEX(data_sources!$A:$K,MATCH($A225,data_sources!$A:$A,0),MATCH(L$2,data_sources!$A$1:$K$1,0)),L224)</f>
        <v>95.32</v>
      </c>
      <c r="M225">
        <f>IFERROR(INDEX(data_sources!$A:$K,MATCH($A225,data_sources!$A:$A,0),MATCH(M$2,data_sources!$A$1:$K$1,0)),M224)</f>
        <v>123.13</v>
      </c>
      <c r="N225">
        <f>IFERROR(INDEX(data_sources!$A:$K,MATCH($A225,data_sources!$A:$A,0),MATCH(N$2,data_sources!$A$1:$K$1,0)),N224)</f>
        <v>94.12</v>
      </c>
      <c r="O225">
        <f>IFERROR(INDEX(data_sources!$A:$K,MATCH($A225,data_sources!$A:$A,0),MATCH(O$2,data_sources!$A$1:$K$1,0)),O224)</f>
        <v>112.05</v>
      </c>
      <c r="P225">
        <f>IFERROR(INDEX(data_sources!$A:$K,MATCH($A225,data_sources!$A:$A,0),MATCH(P$2,data_sources!$A$1:$K$1,0)),P224)</f>
        <v>81.58</v>
      </c>
      <c r="Q225">
        <f>IFERROR(INDEX(data_sources!$A:$K,MATCH($A225,data_sources!$A:$A,0),MATCH(Q$2,data_sources!$A$1:$K$1,0)),Q224)</f>
        <v>102.44</v>
      </c>
      <c r="R225">
        <f>IFERROR(INDEX(data_sources!$A:$K,MATCH($A225,data_sources!$A:$A,0),MATCH(R$2,data_sources!$A$1:$K$1,0)),R224)</f>
        <v>117.35</v>
      </c>
      <c r="S225">
        <f>IFERROR(INDEX(data_sources!$A:$K,MATCH($A225,data_sources!$A:$A,0),MATCH(S$2,data_sources!$A$1:$K$1,0)),S224)</f>
        <v>86.75</v>
      </c>
      <c r="T225">
        <f>IFERROR(INDEX(data_sources!$A:$K,MATCH($A225,data_sources!$A:$A,0),MATCH(T$2,data_sources!$A$1:$K$1,0)),T224)</f>
        <v>91.19</v>
      </c>
      <c r="V225" s="34">
        <f t="shared" si="125"/>
        <v>113300</v>
      </c>
      <c r="W225" s="34">
        <f t="shared" si="126"/>
        <v>95320</v>
      </c>
      <c r="X225" s="34">
        <f t="shared" si="127"/>
        <v>123130</v>
      </c>
      <c r="Y225" s="34">
        <f t="shared" si="128"/>
        <v>94120</v>
      </c>
      <c r="Z225" s="34">
        <f t="shared" si="129"/>
        <v>112050</v>
      </c>
      <c r="AA225" s="34">
        <f t="shared" si="130"/>
        <v>81580</v>
      </c>
      <c r="AB225" s="34">
        <f t="shared" si="131"/>
        <v>102440</v>
      </c>
      <c r="AC225" s="34">
        <f t="shared" si="132"/>
        <v>117350</v>
      </c>
      <c r="AD225" s="34">
        <f t="shared" si="133"/>
        <v>86750</v>
      </c>
      <c r="AE225" s="34">
        <f t="shared" si="134"/>
        <v>91190</v>
      </c>
      <c r="AG225" s="33" cm="1">
        <f t="array" ref="AG225">IF($C225,IFERROR(_xlfn.IFS(IF($C225,RANK(V224,$V224:$AE224),0)=1,50%,OR(IF($C225,RANK(V224,$V224:$AE224),0)=2,IF($C225,RANK(V224,$V224:$AE224),0)=3),25%),0),AG224)</f>
        <v>0</v>
      </c>
      <c r="AH225" s="33" cm="1">
        <f t="array" ref="AH225">IF($C225,IFERROR(_xlfn.IFS(IF($C225,RANK(W224,$V224:$AE224),0)=1,50%,OR(IF($C225,RANK(W224,$V224:$AE224),0)=2,IF($C225,RANK(W224,$V224:$AE224),0)=3),25%),0),AH224)</f>
        <v>0</v>
      </c>
      <c r="AI225" s="33" cm="1">
        <f t="array" ref="AI225">IF($C225,IFERROR(_xlfn.IFS(IF($C225,RANK(X224,$V224:$AE224),0)=1,50%,OR(IF($C225,RANK(X224,$V224:$AE224),0)=2,IF($C225,RANK(X224,$V224:$AE224),0)=3),25%),0),AI224)</f>
        <v>0.5</v>
      </c>
      <c r="AJ225" s="33" cm="1">
        <f t="array" ref="AJ225">IF($C225,IFERROR(_xlfn.IFS(IF($C225,RANK(Y224,$V224:$AE224),0)=1,50%,OR(IF($C225,RANK(Y224,$V224:$AE224),0)=2,IF($C225,RANK(Y224,$V224:$AE224),0)=3),25%),0),AJ224)</f>
        <v>0</v>
      </c>
      <c r="AK225" s="33" cm="1">
        <f t="array" ref="AK225">IF($C225,IFERROR(_xlfn.IFS(IF($C225,RANK(Z224,$V224:$AE224),0)=1,50%,OR(IF($C225,RANK(Z224,$V224:$AE224),0)=2,IF($C225,RANK(Z224,$V224:$AE224),0)=3),25%),0),AK224)</f>
        <v>0.25</v>
      </c>
      <c r="AL225" s="33" cm="1">
        <f t="array" ref="AL225">IF($C225,IFERROR(_xlfn.IFS(IF($C225,RANK(AA224,$V224:$AE224),0)=1,50%,OR(IF($C225,RANK(AA224,$V224:$AE224),0)=2,IF($C225,RANK(AA224,$V224:$AE224),0)=3),25%),0),AL224)</f>
        <v>0</v>
      </c>
      <c r="AM225" s="33" cm="1">
        <f t="array" ref="AM225">IF($C225,IFERROR(_xlfn.IFS(IF($C225,RANK(AB224,$V224:$AE224),0)=1,50%,OR(IF($C225,RANK(AB224,$V224:$AE224),0)=2,IF($C225,RANK(AB224,$V224:$AE224),0)=3),25%),0),AM224)</f>
        <v>0</v>
      </c>
      <c r="AN225" s="33" cm="1">
        <f t="array" ref="AN225">IF($C225,IFERROR(_xlfn.IFS(IF($C225,RANK(AC224,$V224:$AE224),0)=1,50%,OR(IF($C225,RANK(AC224,$V224:$AE224),0)=2,IF($C225,RANK(AC224,$V224:$AE224),0)=3),25%),0),AN224)</f>
        <v>0.25</v>
      </c>
      <c r="AO225" s="33" cm="1">
        <f t="array" ref="AO225">IF($C225,IFERROR(_xlfn.IFS(IF($C225,RANK(AD224,$V224:$AE224),0)=1,50%,OR(IF($C225,RANK(AD224,$V224:$AE224),0)=2,IF($C225,RANK(AD224,$V224:$AE224),0)=3),25%),0),AO224)</f>
        <v>0</v>
      </c>
      <c r="AP225" s="33" cm="1">
        <f t="array" ref="AP225">IF($C225,IFERROR(_xlfn.IFS(IF($C225,RANK(AE224,$V224:$AE224),0)=1,50%,OR(IF($C225,RANK(AE224,$V224:$AE224),0)=2,IF($C225,RANK(AE224,$V224:$AE224),0)=3),25%),0),AP224)</f>
        <v>0</v>
      </c>
      <c r="AR225" s="33">
        <f t="shared" si="162"/>
        <v>0</v>
      </c>
      <c r="AS225" s="33">
        <f t="shared" si="153"/>
        <v>0</v>
      </c>
      <c r="AT225" s="33">
        <f t="shared" si="154"/>
        <v>0.5</v>
      </c>
      <c r="AU225" s="33">
        <f t="shared" si="155"/>
        <v>0</v>
      </c>
      <c r="AV225" s="33">
        <f t="shared" si="156"/>
        <v>0.25</v>
      </c>
      <c r="AW225" s="33">
        <f t="shared" si="157"/>
        <v>0</v>
      </c>
      <c r="AX225" s="33">
        <f t="shared" si="158"/>
        <v>0</v>
      </c>
      <c r="AY225" s="33">
        <f t="shared" si="159"/>
        <v>0.25</v>
      </c>
      <c r="AZ225" s="33">
        <f t="shared" si="160"/>
        <v>0</v>
      </c>
      <c r="BA225" s="33">
        <f t="shared" si="161"/>
        <v>0</v>
      </c>
      <c r="BC225" s="35">
        <f t="shared" si="148"/>
        <v>1.1968560200071421E-2</v>
      </c>
      <c r="BD225" s="35">
        <f t="shared" si="138"/>
        <v>1.7832354511478687E-2</v>
      </c>
      <c r="BE225" s="35">
        <f t="shared" si="139"/>
        <v>-1.361852118881679E-2</v>
      </c>
      <c r="BF225" s="35">
        <f t="shared" si="140"/>
        <v>-9.4716901704903211E-3</v>
      </c>
      <c r="BG225" s="35">
        <f t="shared" si="141"/>
        <v>7.2815533980583602E-3</v>
      </c>
      <c r="BH225" s="35">
        <f t="shared" si="142"/>
        <v>-9.3503339404977792E-3</v>
      </c>
      <c r="BI225" s="35">
        <f t="shared" si="143"/>
        <v>0</v>
      </c>
      <c r="BJ225" s="35">
        <f t="shared" si="144"/>
        <v>1.1550728385483877E-2</v>
      </c>
      <c r="BK225" s="35">
        <f t="shared" si="145"/>
        <v>-1.2633735488276843E-2</v>
      </c>
      <c r="BL225" s="35">
        <f t="shared" si="146"/>
        <v>-1.2026002166847238E-2</v>
      </c>
      <c r="BM225" s="36"/>
      <c r="BN225" s="33"/>
      <c r="BO225" s="37"/>
    </row>
    <row r="226" spans="1:67" x14ac:dyDescent="0.25">
      <c r="A226" s="2">
        <f t="shared" si="137"/>
        <v>44140</v>
      </c>
      <c r="B226" s="2" t="b">
        <f t="shared" si="135"/>
        <v>0</v>
      </c>
      <c r="C226" s="2" t="b">
        <f t="shared" si="136"/>
        <v>0</v>
      </c>
      <c r="D226">
        <f>VLOOKUP($A226,index_level_solactive!$A:$B,2,0)</f>
        <v>95.76</v>
      </c>
      <c r="E226" s="31">
        <f t="shared" si="149"/>
        <v>-2.9154518950437192E-3</v>
      </c>
      <c r="F226" s="56">
        <f t="shared" si="150"/>
        <v>2.4186348140498026E-5</v>
      </c>
      <c r="G226" s="32">
        <f t="shared" si="151"/>
        <v>0.27292388078710417</v>
      </c>
      <c r="H226" s="33">
        <f t="shared" si="152"/>
        <v>95.487076119212901</v>
      </c>
      <c r="I226" s="31">
        <f t="shared" si="147"/>
        <v>-2.9396382431841894E-3</v>
      </c>
      <c r="K226">
        <f>IFERROR(INDEX(data_sources!$A:$K,MATCH($A226,data_sources!$A:$A,0),MATCH(K$2,data_sources!$A$1:$K$1,0)),K225)</f>
        <v>116.73</v>
      </c>
      <c r="L226">
        <f>IFERROR(INDEX(data_sources!$A:$K,MATCH($A226,data_sources!$A:$A,0),MATCH(L$2,data_sources!$A$1:$K$1,0)),L225)</f>
        <v>95.26</v>
      </c>
      <c r="M226">
        <f>IFERROR(INDEX(data_sources!$A:$K,MATCH($A226,data_sources!$A:$A,0),MATCH(M$2,data_sources!$A$1:$K$1,0)),M225)</f>
        <v>122.27</v>
      </c>
      <c r="N226">
        <f>IFERROR(INDEX(data_sources!$A:$K,MATCH($A226,data_sources!$A:$A,0),MATCH(N$2,data_sources!$A$1:$K$1,0)),N225)</f>
        <v>92.93</v>
      </c>
      <c r="O226">
        <f>IFERROR(INDEX(data_sources!$A:$K,MATCH($A226,data_sources!$A:$A,0),MATCH(O$2,data_sources!$A$1:$K$1,0)),O225)</f>
        <v>112.46</v>
      </c>
      <c r="P226">
        <f>IFERROR(INDEX(data_sources!$A:$K,MATCH($A226,data_sources!$A:$A,0),MATCH(P$2,data_sources!$A$1:$K$1,0)),P225)</f>
        <v>81.739999999999995</v>
      </c>
      <c r="Q226">
        <f>IFERROR(INDEX(data_sources!$A:$K,MATCH($A226,data_sources!$A:$A,0),MATCH(Q$2,data_sources!$A$1:$K$1,0)),Q225)</f>
        <v>102.48</v>
      </c>
      <c r="R226">
        <f>IFERROR(INDEX(data_sources!$A:$K,MATCH($A226,data_sources!$A:$A,0),MATCH(R$2,data_sources!$A$1:$K$1,0)),R225)</f>
        <v>117.18</v>
      </c>
      <c r="S226">
        <f>IFERROR(INDEX(data_sources!$A:$K,MATCH($A226,data_sources!$A:$A,0),MATCH(S$2,data_sources!$A$1:$K$1,0)),S225)</f>
        <v>85.37</v>
      </c>
      <c r="T226">
        <f>IFERROR(INDEX(data_sources!$A:$K,MATCH($A226,data_sources!$A:$A,0),MATCH(T$2,data_sources!$A$1:$K$1,0)),T225)</f>
        <v>90.96</v>
      </c>
      <c r="V226" s="34">
        <f t="shared" si="125"/>
        <v>116730</v>
      </c>
      <c r="W226" s="34">
        <f t="shared" si="126"/>
        <v>95260</v>
      </c>
      <c r="X226" s="34">
        <f t="shared" si="127"/>
        <v>122270</v>
      </c>
      <c r="Y226" s="34">
        <f t="shared" si="128"/>
        <v>92930</v>
      </c>
      <c r="Z226" s="34">
        <f t="shared" si="129"/>
        <v>112460</v>
      </c>
      <c r="AA226" s="34">
        <f t="shared" si="130"/>
        <v>81740</v>
      </c>
      <c r="AB226" s="34">
        <f t="shared" si="131"/>
        <v>102480</v>
      </c>
      <c r="AC226" s="34">
        <f t="shared" si="132"/>
        <v>117180</v>
      </c>
      <c r="AD226" s="34">
        <f t="shared" si="133"/>
        <v>85370</v>
      </c>
      <c r="AE226" s="34">
        <f t="shared" si="134"/>
        <v>90960</v>
      </c>
      <c r="AG226" s="33" cm="1">
        <f t="array" ref="AG226">IF($C226,IFERROR(_xlfn.IFS(IF($C226,RANK(V225,$V225:$AE225),0)=1,50%,OR(IF($C226,RANK(V225,$V225:$AE225),0)=2,IF($C226,RANK(V225,$V225:$AE225),0)=3),25%),0),AG225)</f>
        <v>0</v>
      </c>
      <c r="AH226" s="33" cm="1">
        <f t="array" ref="AH226">IF($C226,IFERROR(_xlfn.IFS(IF($C226,RANK(W225,$V225:$AE225),0)=1,50%,OR(IF($C226,RANK(W225,$V225:$AE225),0)=2,IF($C226,RANK(W225,$V225:$AE225),0)=3),25%),0),AH225)</f>
        <v>0</v>
      </c>
      <c r="AI226" s="33" cm="1">
        <f t="array" ref="AI226">IF($C226,IFERROR(_xlfn.IFS(IF($C226,RANK(X225,$V225:$AE225),0)=1,50%,OR(IF($C226,RANK(X225,$V225:$AE225),0)=2,IF($C226,RANK(X225,$V225:$AE225),0)=3),25%),0),AI225)</f>
        <v>0.5</v>
      </c>
      <c r="AJ226" s="33" cm="1">
        <f t="array" ref="AJ226">IF($C226,IFERROR(_xlfn.IFS(IF($C226,RANK(Y225,$V225:$AE225),0)=1,50%,OR(IF($C226,RANK(Y225,$V225:$AE225),0)=2,IF($C226,RANK(Y225,$V225:$AE225),0)=3),25%),0),AJ225)</f>
        <v>0</v>
      </c>
      <c r="AK226" s="33" cm="1">
        <f t="array" ref="AK226">IF($C226,IFERROR(_xlfn.IFS(IF($C226,RANK(Z225,$V225:$AE225),0)=1,50%,OR(IF($C226,RANK(Z225,$V225:$AE225),0)=2,IF($C226,RANK(Z225,$V225:$AE225),0)=3),25%),0),AK225)</f>
        <v>0.25</v>
      </c>
      <c r="AL226" s="33" cm="1">
        <f t="array" ref="AL226">IF($C226,IFERROR(_xlfn.IFS(IF($C226,RANK(AA225,$V225:$AE225),0)=1,50%,OR(IF($C226,RANK(AA225,$V225:$AE225),0)=2,IF($C226,RANK(AA225,$V225:$AE225),0)=3),25%),0),AL225)</f>
        <v>0</v>
      </c>
      <c r="AM226" s="33" cm="1">
        <f t="array" ref="AM226">IF($C226,IFERROR(_xlfn.IFS(IF($C226,RANK(AB225,$V225:$AE225),0)=1,50%,OR(IF($C226,RANK(AB225,$V225:$AE225),0)=2,IF($C226,RANK(AB225,$V225:$AE225),0)=3),25%),0),AM225)</f>
        <v>0</v>
      </c>
      <c r="AN226" s="33" cm="1">
        <f t="array" ref="AN226">IF($C226,IFERROR(_xlfn.IFS(IF($C226,RANK(AC225,$V225:$AE225),0)=1,50%,OR(IF($C226,RANK(AC225,$V225:$AE225),0)=2,IF($C226,RANK(AC225,$V225:$AE225),0)=3),25%),0),AN225)</f>
        <v>0.25</v>
      </c>
      <c r="AO226" s="33" cm="1">
        <f t="array" ref="AO226">IF($C226,IFERROR(_xlfn.IFS(IF($C226,RANK(AD225,$V225:$AE225),0)=1,50%,OR(IF($C226,RANK(AD225,$V225:$AE225),0)=2,IF($C226,RANK(AD225,$V225:$AE225),0)=3),25%),0),AO225)</f>
        <v>0</v>
      </c>
      <c r="AP226" s="33" cm="1">
        <f t="array" ref="AP226">IF($C226,IFERROR(_xlfn.IFS(IF($C226,RANK(AE225,$V225:$AE225),0)=1,50%,OR(IF($C226,RANK(AE225,$V225:$AE225),0)=2,IF($C226,RANK(AE225,$V225:$AE225),0)=3),25%),0),AP225)</f>
        <v>0</v>
      </c>
      <c r="AR226" s="33">
        <f t="shared" si="162"/>
        <v>0</v>
      </c>
      <c r="AS226" s="33">
        <f t="shared" si="153"/>
        <v>0</v>
      </c>
      <c r="AT226" s="33">
        <f t="shared" si="154"/>
        <v>0.5</v>
      </c>
      <c r="AU226" s="33">
        <f t="shared" si="155"/>
        <v>0</v>
      </c>
      <c r="AV226" s="33">
        <f t="shared" si="156"/>
        <v>0.25</v>
      </c>
      <c r="AW226" s="33">
        <f t="shared" si="157"/>
        <v>0</v>
      </c>
      <c r="AX226" s="33">
        <f t="shared" si="158"/>
        <v>0</v>
      </c>
      <c r="AY226" s="33">
        <f t="shared" si="159"/>
        <v>0.25</v>
      </c>
      <c r="AZ226" s="33">
        <f t="shared" si="160"/>
        <v>0</v>
      </c>
      <c r="BA226" s="33">
        <f t="shared" si="161"/>
        <v>0</v>
      </c>
      <c r="BC226" s="35">
        <f t="shared" si="148"/>
        <v>3.0273609885260511E-2</v>
      </c>
      <c r="BD226" s="35">
        <f t="shared" si="138"/>
        <v>-6.2945866554753316E-4</v>
      </c>
      <c r="BE226" s="35">
        <f t="shared" si="139"/>
        <v>-6.9844879395760673E-3</v>
      </c>
      <c r="BF226" s="35">
        <f t="shared" si="140"/>
        <v>-1.2643433914152125E-2</v>
      </c>
      <c r="BG226" s="35">
        <f t="shared" si="141"/>
        <v>3.6590807675145332E-3</v>
      </c>
      <c r="BH226" s="35">
        <f t="shared" si="142"/>
        <v>1.9612650159352985E-3</v>
      </c>
      <c r="BI226" s="35">
        <f t="shared" si="143"/>
        <v>3.9047247169077259E-4</v>
      </c>
      <c r="BJ226" s="35">
        <f t="shared" si="144"/>
        <v>-1.4486578610991563E-3</v>
      </c>
      <c r="BK226" s="35">
        <f t="shared" si="145"/>
        <v>-1.5907780979827035E-2</v>
      </c>
      <c r="BL226" s="35">
        <f t="shared" si="146"/>
        <v>-2.5222063822788465E-3</v>
      </c>
      <c r="BM226" s="36"/>
      <c r="BN226" s="33"/>
      <c r="BO226" s="37"/>
    </row>
    <row r="227" spans="1:67" x14ac:dyDescent="0.25">
      <c r="A227" s="2">
        <f t="shared" si="137"/>
        <v>44141</v>
      </c>
      <c r="B227" s="2" t="b">
        <f t="shared" si="135"/>
        <v>0</v>
      </c>
      <c r="C227" s="2" t="b">
        <f t="shared" si="136"/>
        <v>0</v>
      </c>
      <c r="D227">
        <f>VLOOKUP($A227,index_level_solactive!$A:$B,2,0)</f>
        <v>95.35</v>
      </c>
      <c r="E227" s="31">
        <f t="shared" si="149"/>
        <v>-4.2815371762741083E-3</v>
      </c>
      <c r="F227" s="56">
        <f t="shared" si="150"/>
        <v>5.8349002021951257E-5</v>
      </c>
      <c r="G227" s="32">
        <f t="shared" si="151"/>
        <v>0.27732692264277148</v>
      </c>
      <c r="H227" s="33">
        <f t="shared" si="152"/>
        <v>95.072673077357223</v>
      </c>
      <c r="I227" s="31">
        <f t="shared" si="147"/>
        <v>-4.3398861782960874E-3</v>
      </c>
      <c r="K227">
        <f>IFERROR(INDEX(data_sources!$A:$K,MATCH($A227,data_sources!$A:$A,0),MATCH(K$2,data_sources!$A$1:$K$1,0)),K226)</f>
        <v>116.34</v>
      </c>
      <c r="L227">
        <f>IFERROR(INDEX(data_sources!$A:$K,MATCH($A227,data_sources!$A:$A,0),MATCH(L$2,data_sources!$A$1:$K$1,0)),L226)</f>
        <v>96.38</v>
      </c>
      <c r="M227">
        <f>IFERROR(INDEX(data_sources!$A:$K,MATCH($A227,data_sources!$A:$A,0),MATCH(M$2,data_sources!$A$1:$K$1,0)),M226)</f>
        <v>121.21</v>
      </c>
      <c r="N227">
        <f>IFERROR(INDEX(data_sources!$A:$K,MATCH($A227,data_sources!$A:$A,0),MATCH(N$2,data_sources!$A$1:$K$1,0)),N226)</f>
        <v>92.19</v>
      </c>
      <c r="O227">
        <f>IFERROR(INDEX(data_sources!$A:$K,MATCH($A227,data_sources!$A:$A,0),MATCH(O$2,data_sources!$A$1:$K$1,0)),O226)</f>
        <v>112.64</v>
      </c>
      <c r="P227">
        <f>IFERROR(INDEX(data_sources!$A:$K,MATCH($A227,data_sources!$A:$A,0),MATCH(P$2,data_sources!$A$1:$K$1,0)),P226)</f>
        <v>81.97</v>
      </c>
      <c r="Q227">
        <f>IFERROR(INDEX(data_sources!$A:$K,MATCH($A227,data_sources!$A:$A,0),MATCH(Q$2,data_sources!$A$1:$K$1,0)),Q226)</f>
        <v>101.16</v>
      </c>
      <c r="R227">
        <f>IFERROR(INDEX(data_sources!$A:$K,MATCH($A227,data_sources!$A:$A,0),MATCH(R$2,data_sources!$A$1:$K$1,0)),R226)</f>
        <v>116.99</v>
      </c>
      <c r="S227">
        <f>IFERROR(INDEX(data_sources!$A:$K,MATCH($A227,data_sources!$A:$A,0),MATCH(S$2,data_sources!$A$1:$K$1,0)),S226)</f>
        <v>85.87</v>
      </c>
      <c r="T227">
        <f>IFERROR(INDEX(data_sources!$A:$K,MATCH($A227,data_sources!$A:$A,0),MATCH(T$2,data_sources!$A$1:$K$1,0)),T226)</f>
        <v>91.88</v>
      </c>
      <c r="V227" s="34">
        <f t="shared" si="125"/>
        <v>116340</v>
      </c>
      <c r="W227" s="34">
        <f t="shared" si="126"/>
        <v>96380</v>
      </c>
      <c r="X227" s="34">
        <f t="shared" si="127"/>
        <v>121210</v>
      </c>
      <c r="Y227" s="34">
        <f t="shared" si="128"/>
        <v>92190</v>
      </c>
      <c r="Z227" s="34">
        <f t="shared" si="129"/>
        <v>112640</v>
      </c>
      <c r="AA227" s="34">
        <f t="shared" si="130"/>
        <v>81970</v>
      </c>
      <c r="AB227" s="34">
        <f t="shared" si="131"/>
        <v>101160</v>
      </c>
      <c r="AC227" s="34">
        <f t="shared" si="132"/>
        <v>116990</v>
      </c>
      <c r="AD227" s="34">
        <f t="shared" si="133"/>
        <v>85870</v>
      </c>
      <c r="AE227" s="34">
        <f t="shared" si="134"/>
        <v>91880</v>
      </c>
      <c r="AG227" s="33" cm="1">
        <f t="array" ref="AG227">IF($C227,IFERROR(_xlfn.IFS(IF($C227,RANK(V226,$V226:$AE226),0)=1,50%,OR(IF($C227,RANK(V226,$V226:$AE226),0)=2,IF($C227,RANK(V226,$V226:$AE226),0)=3),25%),0),AG226)</f>
        <v>0</v>
      </c>
      <c r="AH227" s="33" cm="1">
        <f t="array" ref="AH227">IF($C227,IFERROR(_xlfn.IFS(IF($C227,RANK(W226,$V226:$AE226),0)=1,50%,OR(IF($C227,RANK(W226,$V226:$AE226),0)=2,IF($C227,RANK(W226,$V226:$AE226),0)=3),25%),0),AH226)</f>
        <v>0</v>
      </c>
      <c r="AI227" s="33" cm="1">
        <f t="array" ref="AI227">IF($C227,IFERROR(_xlfn.IFS(IF($C227,RANK(X226,$V226:$AE226),0)=1,50%,OR(IF($C227,RANK(X226,$V226:$AE226),0)=2,IF($C227,RANK(X226,$V226:$AE226),0)=3),25%),0),AI226)</f>
        <v>0.5</v>
      </c>
      <c r="AJ227" s="33" cm="1">
        <f t="array" ref="AJ227">IF($C227,IFERROR(_xlfn.IFS(IF($C227,RANK(Y226,$V226:$AE226),0)=1,50%,OR(IF($C227,RANK(Y226,$V226:$AE226),0)=2,IF($C227,RANK(Y226,$V226:$AE226),0)=3),25%),0),AJ226)</f>
        <v>0</v>
      </c>
      <c r="AK227" s="33" cm="1">
        <f t="array" ref="AK227">IF($C227,IFERROR(_xlfn.IFS(IF($C227,RANK(Z226,$V226:$AE226),0)=1,50%,OR(IF($C227,RANK(Z226,$V226:$AE226),0)=2,IF($C227,RANK(Z226,$V226:$AE226),0)=3),25%),0),AK226)</f>
        <v>0.25</v>
      </c>
      <c r="AL227" s="33" cm="1">
        <f t="array" ref="AL227">IF($C227,IFERROR(_xlfn.IFS(IF($C227,RANK(AA226,$V226:$AE226),0)=1,50%,OR(IF($C227,RANK(AA226,$V226:$AE226),0)=2,IF($C227,RANK(AA226,$V226:$AE226),0)=3),25%),0),AL226)</f>
        <v>0</v>
      </c>
      <c r="AM227" s="33" cm="1">
        <f t="array" ref="AM227">IF($C227,IFERROR(_xlfn.IFS(IF($C227,RANK(AB226,$V226:$AE226),0)=1,50%,OR(IF($C227,RANK(AB226,$V226:$AE226),0)=2,IF($C227,RANK(AB226,$V226:$AE226),0)=3),25%),0),AM226)</f>
        <v>0</v>
      </c>
      <c r="AN227" s="33" cm="1">
        <f t="array" ref="AN227">IF($C227,IFERROR(_xlfn.IFS(IF($C227,RANK(AC226,$V226:$AE226),0)=1,50%,OR(IF($C227,RANK(AC226,$V226:$AE226),0)=2,IF($C227,RANK(AC226,$V226:$AE226),0)=3),25%),0),AN226)</f>
        <v>0.25</v>
      </c>
      <c r="AO227" s="33" cm="1">
        <f t="array" ref="AO227">IF($C227,IFERROR(_xlfn.IFS(IF($C227,RANK(AD226,$V226:$AE226),0)=1,50%,OR(IF($C227,RANK(AD226,$V226:$AE226),0)=2,IF($C227,RANK(AD226,$V226:$AE226),0)=3),25%),0),AO226)</f>
        <v>0</v>
      </c>
      <c r="AP227" s="33" cm="1">
        <f t="array" ref="AP227">IF($C227,IFERROR(_xlfn.IFS(IF($C227,RANK(AE226,$V226:$AE226),0)=1,50%,OR(IF($C227,RANK(AE226,$V226:$AE226),0)=2,IF($C227,RANK(AE226,$V226:$AE226),0)=3),25%),0),AP226)</f>
        <v>0</v>
      </c>
      <c r="AR227" s="33">
        <f t="shared" si="162"/>
        <v>0</v>
      </c>
      <c r="AS227" s="33">
        <f t="shared" si="153"/>
        <v>0</v>
      </c>
      <c r="AT227" s="33">
        <f t="shared" si="154"/>
        <v>0.5</v>
      </c>
      <c r="AU227" s="33">
        <f t="shared" si="155"/>
        <v>0</v>
      </c>
      <c r="AV227" s="33">
        <f t="shared" si="156"/>
        <v>0.25</v>
      </c>
      <c r="AW227" s="33">
        <f t="shared" si="157"/>
        <v>0</v>
      </c>
      <c r="AX227" s="33">
        <f t="shared" si="158"/>
        <v>0</v>
      </c>
      <c r="AY227" s="33">
        <f t="shared" si="159"/>
        <v>0.25</v>
      </c>
      <c r="AZ227" s="33">
        <f t="shared" si="160"/>
        <v>0</v>
      </c>
      <c r="BA227" s="33">
        <f t="shared" si="161"/>
        <v>0</v>
      </c>
      <c r="BC227" s="35">
        <f t="shared" si="148"/>
        <v>-3.3410434335646721E-3</v>
      </c>
      <c r="BD227" s="35">
        <f t="shared" si="138"/>
        <v>1.1757295821960945E-2</v>
      </c>
      <c r="BE227" s="35">
        <f t="shared" si="139"/>
        <v>-8.6693383495543008E-3</v>
      </c>
      <c r="BF227" s="35">
        <f t="shared" si="140"/>
        <v>-7.9629828903476918E-3</v>
      </c>
      <c r="BG227" s="35">
        <f t="shared" si="141"/>
        <v>1.6005690912324066E-3</v>
      </c>
      <c r="BH227" s="35">
        <f t="shared" si="142"/>
        <v>2.8137998531931885E-3</v>
      </c>
      <c r="BI227" s="35">
        <f t="shared" si="143"/>
        <v>-1.2880562060890055E-2</v>
      </c>
      <c r="BJ227" s="35">
        <f t="shared" si="144"/>
        <v>-1.6214371053081544E-3</v>
      </c>
      <c r="BK227" s="35">
        <f t="shared" si="145"/>
        <v>5.8568583811644537E-3</v>
      </c>
      <c r="BL227" s="35">
        <f t="shared" si="146"/>
        <v>1.0114335971855848E-2</v>
      </c>
      <c r="BM227" s="36"/>
      <c r="BN227" s="33"/>
      <c r="BO227" s="37"/>
    </row>
    <row r="228" spans="1:67" x14ac:dyDescent="0.25">
      <c r="A228" s="2">
        <f t="shared" si="137"/>
        <v>44144</v>
      </c>
      <c r="B228" s="2" t="b">
        <f t="shared" si="135"/>
        <v>0</v>
      </c>
      <c r="C228" s="2" t="b">
        <f t="shared" si="136"/>
        <v>0</v>
      </c>
      <c r="D228">
        <f>VLOOKUP($A228,index_level_solactive!$A:$B,2,0)</f>
        <v>94.64</v>
      </c>
      <c r="E228" s="31">
        <f t="shared" si="149"/>
        <v>-7.4462506554797692E-3</v>
      </c>
      <c r="F228" s="56">
        <f t="shared" si="150"/>
        <v>8.1924074827877114E-5</v>
      </c>
      <c r="G228" s="32">
        <f t="shared" si="151"/>
        <v>0.28305061764653772</v>
      </c>
      <c r="H228" s="33">
        <f t="shared" si="152"/>
        <v>94.356949382353463</v>
      </c>
      <c r="I228" s="31">
        <f t="shared" si="147"/>
        <v>-7.5281747303076463E-3</v>
      </c>
      <c r="K228">
        <f>IFERROR(INDEX(data_sources!$A:$K,MATCH($A228,data_sources!$A:$A,0),MATCH(K$2,data_sources!$A$1:$K$1,0)),K227)</f>
        <v>116.34</v>
      </c>
      <c r="L228">
        <f>IFERROR(INDEX(data_sources!$A:$K,MATCH($A228,data_sources!$A:$A,0),MATCH(L$2,data_sources!$A$1:$K$1,0)),L227)</f>
        <v>96.56</v>
      </c>
      <c r="M228">
        <f>IFERROR(INDEX(data_sources!$A:$K,MATCH($A228,data_sources!$A:$A,0),MATCH(M$2,data_sources!$A$1:$K$1,0)),M227)</f>
        <v>119.93</v>
      </c>
      <c r="N228">
        <f>IFERROR(INDEX(data_sources!$A:$K,MATCH($A228,data_sources!$A:$A,0),MATCH(N$2,data_sources!$A$1:$K$1,0)),N227)</f>
        <v>92.34</v>
      </c>
      <c r="O228">
        <f>IFERROR(INDEX(data_sources!$A:$K,MATCH($A228,data_sources!$A:$A,0),MATCH(O$2,data_sources!$A$1:$K$1,0)),O227)</f>
        <v>112.07</v>
      </c>
      <c r="P228">
        <f>IFERROR(INDEX(data_sources!$A:$K,MATCH($A228,data_sources!$A:$A,0),MATCH(P$2,data_sources!$A$1:$K$1,0)),P227)</f>
        <v>82.76</v>
      </c>
      <c r="Q228">
        <f>IFERROR(INDEX(data_sources!$A:$K,MATCH($A228,data_sources!$A:$A,0),MATCH(Q$2,data_sources!$A$1:$K$1,0)),Q227)</f>
        <v>100.42</v>
      </c>
      <c r="R228">
        <f>IFERROR(INDEX(data_sources!$A:$K,MATCH($A228,data_sources!$A:$A,0),MATCH(R$2,data_sources!$A$1:$K$1,0)),R227)</f>
        <v>116.53</v>
      </c>
      <c r="S228">
        <f>IFERROR(INDEX(data_sources!$A:$K,MATCH($A228,data_sources!$A:$A,0),MATCH(S$2,data_sources!$A$1:$K$1,0)),S227)</f>
        <v>85.9</v>
      </c>
      <c r="T228">
        <f>IFERROR(INDEX(data_sources!$A:$K,MATCH($A228,data_sources!$A:$A,0),MATCH(T$2,data_sources!$A$1:$K$1,0)),T227)</f>
        <v>90.57</v>
      </c>
      <c r="V228" s="34">
        <f t="shared" si="125"/>
        <v>116340</v>
      </c>
      <c r="W228" s="34">
        <f t="shared" si="126"/>
        <v>96560</v>
      </c>
      <c r="X228" s="34">
        <f t="shared" si="127"/>
        <v>119930</v>
      </c>
      <c r="Y228" s="34">
        <f t="shared" si="128"/>
        <v>92340</v>
      </c>
      <c r="Z228" s="34">
        <f t="shared" si="129"/>
        <v>112070</v>
      </c>
      <c r="AA228" s="34">
        <f t="shared" si="130"/>
        <v>82760</v>
      </c>
      <c r="AB228" s="34">
        <f t="shared" si="131"/>
        <v>100420</v>
      </c>
      <c r="AC228" s="34">
        <f t="shared" si="132"/>
        <v>116530</v>
      </c>
      <c r="AD228" s="34">
        <f t="shared" si="133"/>
        <v>85900</v>
      </c>
      <c r="AE228" s="34">
        <f t="shared" si="134"/>
        <v>90570</v>
      </c>
      <c r="AG228" s="33" cm="1">
        <f t="array" ref="AG228">IF($C228,IFERROR(_xlfn.IFS(IF($C228,RANK(V227,$V227:$AE227),0)=1,50%,OR(IF($C228,RANK(V227,$V227:$AE227),0)=2,IF($C228,RANK(V227,$V227:$AE227),0)=3),25%),0),AG227)</f>
        <v>0</v>
      </c>
      <c r="AH228" s="33" cm="1">
        <f t="array" ref="AH228">IF($C228,IFERROR(_xlfn.IFS(IF($C228,RANK(W227,$V227:$AE227),0)=1,50%,OR(IF($C228,RANK(W227,$V227:$AE227),0)=2,IF($C228,RANK(W227,$V227:$AE227),0)=3),25%),0),AH227)</f>
        <v>0</v>
      </c>
      <c r="AI228" s="33" cm="1">
        <f t="array" ref="AI228">IF($C228,IFERROR(_xlfn.IFS(IF($C228,RANK(X227,$V227:$AE227),0)=1,50%,OR(IF($C228,RANK(X227,$V227:$AE227),0)=2,IF($C228,RANK(X227,$V227:$AE227),0)=3),25%),0),AI227)</f>
        <v>0.5</v>
      </c>
      <c r="AJ228" s="33" cm="1">
        <f t="array" ref="AJ228">IF($C228,IFERROR(_xlfn.IFS(IF($C228,RANK(Y227,$V227:$AE227),0)=1,50%,OR(IF($C228,RANK(Y227,$V227:$AE227),0)=2,IF($C228,RANK(Y227,$V227:$AE227),0)=3),25%),0),AJ227)</f>
        <v>0</v>
      </c>
      <c r="AK228" s="33" cm="1">
        <f t="array" ref="AK228">IF($C228,IFERROR(_xlfn.IFS(IF($C228,RANK(Z227,$V227:$AE227),0)=1,50%,OR(IF($C228,RANK(Z227,$V227:$AE227),0)=2,IF($C228,RANK(Z227,$V227:$AE227),0)=3),25%),0),AK227)</f>
        <v>0.25</v>
      </c>
      <c r="AL228" s="33" cm="1">
        <f t="array" ref="AL228">IF($C228,IFERROR(_xlfn.IFS(IF($C228,RANK(AA227,$V227:$AE227),0)=1,50%,OR(IF($C228,RANK(AA227,$V227:$AE227),0)=2,IF($C228,RANK(AA227,$V227:$AE227),0)=3),25%),0),AL227)</f>
        <v>0</v>
      </c>
      <c r="AM228" s="33" cm="1">
        <f t="array" ref="AM228">IF($C228,IFERROR(_xlfn.IFS(IF($C228,RANK(AB227,$V227:$AE227),0)=1,50%,OR(IF($C228,RANK(AB227,$V227:$AE227),0)=2,IF($C228,RANK(AB227,$V227:$AE227),0)=3),25%),0),AM227)</f>
        <v>0</v>
      </c>
      <c r="AN228" s="33" cm="1">
        <f t="array" ref="AN228">IF($C228,IFERROR(_xlfn.IFS(IF($C228,RANK(AC227,$V227:$AE227),0)=1,50%,OR(IF($C228,RANK(AC227,$V227:$AE227),0)=2,IF($C228,RANK(AC227,$V227:$AE227),0)=3),25%),0),AN227)</f>
        <v>0.25</v>
      </c>
      <c r="AO228" s="33" cm="1">
        <f t="array" ref="AO228">IF($C228,IFERROR(_xlfn.IFS(IF($C228,RANK(AD227,$V227:$AE227),0)=1,50%,OR(IF($C228,RANK(AD227,$V227:$AE227),0)=2,IF($C228,RANK(AD227,$V227:$AE227),0)=3),25%),0),AO227)</f>
        <v>0</v>
      </c>
      <c r="AP228" s="33" cm="1">
        <f t="array" ref="AP228">IF($C228,IFERROR(_xlfn.IFS(IF($C228,RANK(AE227,$V227:$AE227),0)=1,50%,OR(IF($C228,RANK(AE227,$V227:$AE227),0)=2,IF($C228,RANK(AE227,$V227:$AE227),0)=3),25%),0),AP227)</f>
        <v>0</v>
      </c>
      <c r="AR228" s="33">
        <f t="shared" si="162"/>
        <v>0</v>
      </c>
      <c r="AS228" s="33">
        <f t="shared" si="153"/>
        <v>0</v>
      </c>
      <c r="AT228" s="33">
        <f t="shared" si="154"/>
        <v>0.5</v>
      </c>
      <c r="AU228" s="33">
        <f t="shared" si="155"/>
        <v>0</v>
      </c>
      <c r="AV228" s="33">
        <f t="shared" si="156"/>
        <v>0.25</v>
      </c>
      <c r="AW228" s="33">
        <f t="shared" si="157"/>
        <v>0</v>
      </c>
      <c r="AX228" s="33">
        <f t="shared" si="158"/>
        <v>0</v>
      </c>
      <c r="AY228" s="33">
        <f t="shared" si="159"/>
        <v>0.25</v>
      </c>
      <c r="AZ228" s="33">
        <f t="shared" si="160"/>
        <v>0</v>
      </c>
      <c r="BA228" s="33">
        <f t="shared" si="161"/>
        <v>0</v>
      </c>
      <c r="BC228" s="35">
        <f t="shared" si="148"/>
        <v>0</v>
      </c>
      <c r="BD228" s="35">
        <f t="shared" si="138"/>
        <v>1.8676073874248633E-3</v>
      </c>
      <c r="BE228" s="35">
        <f t="shared" si="139"/>
        <v>-1.0560184803233952E-2</v>
      </c>
      <c r="BF228" s="35">
        <f t="shared" si="140"/>
        <v>1.6270745200130943E-3</v>
      </c>
      <c r="BG228" s="35">
        <f t="shared" si="141"/>
        <v>-5.0603693181818787E-3</v>
      </c>
      <c r="BH228" s="35">
        <f t="shared" si="142"/>
        <v>9.637672319141144E-3</v>
      </c>
      <c r="BI228" s="35">
        <f t="shared" si="143"/>
        <v>-7.3151443258204774E-3</v>
      </c>
      <c r="BJ228" s="35">
        <f t="shared" si="144"/>
        <v>-3.9319599965808028E-3</v>
      </c>
      <c r="BK228" s="35">
        <f t="shared" si="145"/>
        <v>3.4936531966933693E-4</v>
      </c>
      <c r="BL228" s="35">
        <f t="shared" si="146"/>
        <v>-1.4257727470613824E-2</v>
      </c>
      <c r="BM228" s="36"/>
      <c r="BN228" s="33"/>
      <c r="BO228" s="37"/>
    </row>
    <row r="229" spans="1:67" x14ac:dyDescent="0.25">
      <c r="A229" s="2">
        <f t="shared" si="137"/>
        <v>44145</v>
      </c>
      <c r="B229" s="2" t="b">
        <f t="shared" si="135"/>
        <v>0</v>
      </c>
      <c r="C229" s="2" t="b">
        <f t="shared" si="136"/>
        <v>0</v>
      </c>
      <c r="D229">
        <f>VLOOKUP($A229,index_level_solactive!$A:$B,2,0)</f>
        <v>95.04</v>
      </c>
      <c r="E229" s="31">
        <f t="shared" si="149"/>
        <v>4.2265426880812029E-3</v>
      </c>
      <c r="F229" s="56">
        <f t="shared" si="150"/>
        <v>-1.5249320967614111E-4</v>
      </c>
      <c r="G229" s="32">
        <f t="shared" si="151"/>
        <v>0.26985814909834005</v>
      </c>
      <c r="H229" s="33">
        <f t="shared" si="152"/>
        <v>94.770141850901666</v>
      </c>
      <c r="I229" s="31">
        <f t="shared" si="147"/>
        <v>4.3790358977573718E-3</v>
      </c>
      <c r="K229">
        <f>IFERROR(INDEX(data_sources!$A:$K,MATCH($A229,data_sources!$A:$A,0),MATCH(K$2,data_sources!$A$1:$K$1,0)),K228)</f>
        <v>117.08</v>
      </c>
      <c r="L229">
        <f>IFERROR(INDEX(data_sources!$A:$K,MATCH($A229,data_sources!$A:$A,0),MATCH(L$2,data_sources!$A$1:$K$1,0)),L228)</f>
        <v>97.38</v>
      </c>
      <c r="M229">
        <f>IFERROR(INDEX(data_sources!$A:$K,MATCH($A229,data_sources!$A:$A,0),MATCH(M$2,data_sources!$A$1:$K$1,0)),M228)</f>
        <v>121.41</v>
      </c>
      <c r="N229">
        <f>IFERROR(INDEX(data_sources!$A:$K,MATCH($A229,data_sources!$A:$A,0),MATCH(N$2,data_sources!$A$1:$K$1,0)),N228)</f>
        <v>93.25</v>
      </c>
      <c r="O229">
        <f>IFERROR(INDEX(data_sources!$A:$K,MATCH($A229,data_sources!$A:$A,0),MATCH(O$2,data_sources!$A$1:$K$1,0)),O228)</f>
        <v>112.7</v>
      </c>
      <c r="P229">
        <f>IFERROR(INDEX(data_sources!$A:$K,MATCH($A229,data_sources!$A:$A,0),MATCH(P$2,data_sources!$A$1:$K$1,0)),P228)</f>
        <v>80.58</v>
      </c>
      <c r="Q229">
        <f>IFERROR(INDEX(data_sources!$A:$K,MATCH($A229,data_sources!$A:$A,0),MATCH(Q$2,data_sources!$A$1:$K$1,0)),Q228)</f>
        <v>100.64</v>
      </c>
      <c r="R229">
        <f>IFERROR(INDEX(data_sources!$A:$K,MATCH($A229,data_sources!$A:$A,0),MATCH(R$2,data_sources!$A$1:$K$1,0)),R228)</f>
        <v>115.04</v>
      </c>
      <c r="S229">
        <f>IFERROR(INDEX(data_sources!$A:$K,MATCH($A229,data_sources!$A:$A,0),MATCH(S$2,data_sources!$A$1:$K$1,0)),S228)</f>
        <v>84.81</v>
      </c>
      <c r="T229">
        <f>IFERROR(INDEX(data_sources!$A:$K,MATCH($A229,data_sources!$A:$A,0),MATCH(T$2,data_sources!$A$1:$K$1,0)),T228)</f>
        <v>91.24</v>
      </c>
      <c r="V229" s="34">
        <f t="shared" si="125"/>
        <v>117080</v>
      </c>
      <c r="W229" s="34">
        <f t="shared" si="126"/>
        <v>97380</v>
      </c>
      <c r="X229" s="34">
        <f t="shared" si="127"/>
        <v>121410</v>
      </c>
      <c r="Y229" s="34">
        <f t="shared" si="128"/>
        <v>93250</v>
      </c>
      <c r="Z229" s="34">
        <f t="shared" si="129"/>
        <v>112700</v>
      </c>
      <c r="AA229" s="34">
        <f t="shared" si="130"/>
        <v>80580</v>
      </c>
      <c r="AB229" s="34">
        <f t="shared" si="131"/>
        <v>100640</v>
      </c>
      <c r="AC229" s="34">
        <f t="shared" si="132"/>
        <v>115040</v>
      </c>
      <c r="AD229" s="34">
        <f t="shared" si="133"/>
        <v>84810</v>
      </c>
      <c r="AE229" s="34">
        <f t="shared" si="134"/>
        <v>91240</v>
      </c>
      <c r="AG229" s="33" cm="1">
        <f t="array" ref="AG229">IF($C229,IFERROR(_xlfn.IFS(IF($C229,RANK(V228,$V228:$AE228),0)=1,50%,OR(IF($C229,RANK(V228,$V228:$AE228),0)=2,IF($C229,RANK(V228,$V228:$AE228),0)=3),25%),0),AG228)</f>
        <v>0</v>
      </c>
      <c r="AH229" s="33" cm="1">
        <f t="array" ref="AH229">IF($C229,IFERROR(_xlfn.IFS(IF($C229,RANK(W228,$V228:$AE228),0)=1,50%,OR(IF($C229,RANK(W228,$V228:$AE228),0)=2,IF($C229,RANK(W228,$V228:$AE228),0)=3),25%),0),AH228)</f>
        <v>0</v>
      </c>
      <c r="AI229" s="33" cm="1">
        <f t="array" ref="AI229">IF($C229,IFERROR(_xlfn.IFS(IF($C229,RANK(X228,$V228:$AE228),0)=1,50%,OR(IF($C229,RANK(X228,$V228:$AE228),0)=2,IF($C229,RANK(X228,$V228:$AE228),0)=3),25%),0),AI228)</f>
        <v>0.5</v>
      </c>
      <c r="AJ229" s="33" cm="1">
        <f t="array" ref="AJ229">IF($C229,IFERROR(_xlfn.IFS(IF($C229,RANK(Y228,$V228:$AE228),0)=1,50%,OR(IF($C229,RANK(Y228,$V228:$AE228),0)=2,IF($C229,RANK(Y228,$V228:$AE228),0)=3),25%),0),AJ228)</f>
        <v>0</v>
      </c>
      <c r="AK229" s="33" cm="1">
        <f t="array" ref="AK229">IF($C229,IFERROR(_xlfn.IFS(IF($C229,RANK(Z228,$V228:$AE228),0)=1,50%,OR(IF($C229,RANK(Z228,$V228:$AE228),0)=2,IF($C229,RANK(Z228,$V228:$AE228),0)=3),25%),0),AK228)</f>
        <v>0.25</v>
      </c>
      <c r="AL229" s="33" cm="1">
        <f t="array" ref="AL229">IF($C229,IFERROR(_xlfn.IFS(IF($C229,RANK(AA228,$V228:$AE228),0)=1,50%,OR(IF($C229,RANK(AA228,$V228:$AE228),0)=2,IF($C229,RANK(AA228,$V228:$AE228),0)=3),25%),0),AL228)</f>
        <v>0</v>
      </c>
      <c r="AM229" s="33" cm="1">
        <f t="array" ref="AM229">IF($C229,IFERROR(_xlfn.IFS(IF($C229,RANK(AB228,$V228:$AE228),0)=1,50%,OR(IF($C229,RANK(AB228,$V228:$AE228),0)=2,IF($C229,RANK(AB228,$V228:$AE228),0)=3),25%),0),AM228)</f>
        <v>0</v>
      </c>
      <c r="AN229" s="33" cm="1">
        <f t="array" ref="AN229">IF($C229,IFERROR(_xlfn.IFS(IF($C229,RANK(AC228,$V228:$AE228),0)=1,50%,OR(IF($C229,RANK(AC228,$V228:$AE228),0)=2,IF($C229,RANK(AC228,$V228:$AE228),0)=3),25%),0),AN228)</f>
        <v>0.25</v>
      </c>
      <c r="AO229" s="33" cm="1">
        <f t="array" ref="AO229">IF($C229,IFERROR(_xlfn.IFS(IF($C229,RANK(AD228,$V228:$AE228),0)=1,50%,OR(IF($C229,RANK(AD228,$V228:$AE228),0)=2,IF($C229,RANK(AD228,$V228:$AE228),0)=3),25%),0),AO228)</f>
        <v>0</v>
      </c>
      <c r="AP229" s="33" cm="1">
        <f t="array" ref="AP229">IF($C229,IFERROR(_xlfn.IFS(IF($C229,RANK(AE228,$V228:$AE228),0)=1,50%,OR(IF($C229,RANK(AE228,$V228:$AE228),0)=2,IF($C229,RANK(AE228,$V228:$AE228),0)=3),25%),0),AP228)</f>
        <v>0</v>
      </c>
      <c r="AR229" s="33">
        <f t="shared" si="162"/>
        <v>0</v>
      </c>
      <c r="AS229" s="33">
        <f t="shared" si="153"/>
        <v>0</v>
      </c>
      <c r="AT229" s="33">
        <f t="shared" si="154"/>
        <v>0.5</v>
      </c>
      <c r="AU229" s="33">
        <f t="shared" si="155"/>
        <v>0</v>
      </c>
      <c r="AV229" s="33">
        <f t="shared" si="156"/>
        <v>0.25</v>
      </c>
      <c r="AW229" s="33">
        <f t="shared" si="157"/>
        <v>0</v>
      </c>
      <c r="AX229" s="33">
        <f t="shared" si="158"/>
        <v>0</v>
      </c>
      <c r="AY229" s="33">
        <f t="shared" si="159"/>
        <v>0.25</v>
      </c>
      <c r="AZ229" s="33">
        <f t="shared" si="160"/>
        <v>0</v>
      </c>
      <c r="BA229" s="33">
        <f t="shared" si="161"/>
        <v>0</v>
      </c>
      <c r="BC229" s="35">
        <f t="shared" si="148"/>
        <v>6.3606670104865426E-3</v>
      </c>
      <c r="BD229" s="35">
        <f t="shared" si="138"/>
        <v>8.4921292460644615E-3</v>
      </c>
      <c r="BE229" s="35">
        <f t="shared" si="139"/>
        <v>1.234053197698648E-2</v>
      </c>
      <c r="BF229" s="35">
        <f t="shared" si="140"/>
        <v>9.8548841238899065E-3</v>
      </c>
      <c r="BG229" s="35">
        <f t="shared" si="141"/>
        <v>5.6214865708932304E-3</v>
      </c>
      <c r="BH229" s="35">
        <f t="shared" si="142"/>
        <v>-2.6341227646205945E-2</v>
      </c>
      <c r="BI229" s="35">
        <f t="shared" si="143"/>
        <v>2.1907986456881634E-3</v>
      </c>
      <c r="BJ229" s="35">
        <f t="shared" si="144"/>
        <v>-1.2786406933836703E-2</v>
      </c>
      <c r="BK229" s="35">
        <f t="shared" si="145"/>
        <v>-1.2689173457508751E-2</v>
      </c>
      <c r="BL229" s="35">
        <f t="shared" si="146"/>
        <v>7.3975930219720709E-3</v>
      </c>
      <c r="BM229" s="36"/>
      <c r="BN229" s="33"/>
      <c r="BO229" s="37"/>
    </row>
    <row r="230" spans="1:67" x14ac:dyDescent="0.25">
      <c r="A230" s="2">
        <f t="shared" si="137"/>
        <v>44146</v>
      </c>
      <c r="B230" s="2" t="b">
        <f t="shared" si="135"/>
        <v>0</v>
      </c>
      <c r="C230" s="2" t="b">
        <f t="shared" si="136"/>
        <v>0</v>
      </c>
      <c r="D230">
        <f>VLOOKUP($A230,index_level_solactive!$A:$B,2,0)</f>
        <v>94.22</v>
      </c>
      <c r="E230" s="31">
        <f t="shared" si="149"/>
        <v>-8.6279461279461511E-3</v>
      </c>
      <c r="F230" s="56">
        <f t="shared" si="150"/>
        <v>-7.97583242805322E-5</v>
      </c>
      <c r="G230" s="32">
        <f t="shared" si="151"/>
        <v>0.2599711198198662</v>
      </c>
      <c r="H230" s="33">
        <f t="shared" si="152"/>
        <v>93.960028880180133</v>
      </c>
      <c r="I230" s="31">
        <f t="shared" si="147"/>
        <v>-8.5481878036656189E-3</v>
      </c>
      <c r="K230">
        <f>IFERROR(INDEX(data_sources!$A:$K,MATCH($A230,data_sources!$A:$A,0),MATCH(K$2,data_sources!$A$1:$K$1,0)),K229)</f>
        <v>115.66</v>
      </c>
      <c r="L230">
        <f>IFERROR(INDEX(data_sources!$A:$K,MATCH($A230,data_sources!$A:$A,0),MATCH(L$2,data_sources!$A$1:$K$1,0)),L229)</f>
        <v>95.96</v>
      </c>
      <c r="M230">
        <f>IFERROR(INDEX(data_sources!$A:$K,MATCH($A230,data_sources!$A:$A,0),MATCH(M$2,data_sources!$A$1:$K$1,0)),M229)</f>
        <v>120.43</v>
      </c>
      <c r="N230">
        <f>IFERROR(INDEX(data_sources!$A:$K,MATCH($A230,data_sources!$A:$A,0),MATCH(N$2,data_sources!$A$1:$K$1,0)),N229)</f>
        <v>95.24</v>
      </c>
      <c r="O230">
        <f>IFERROR(INDEX(data_sources!$A:$K,MATCH($A230,data_sources!$A:$A,0),MATCH(O$2,data_sources!$A$1:$K$1,0)),O229)</f>
        <v>111.43</v>
      </c>
      <c r="P230">
        <f>IFERROR(INDEX(data_sources!$A:$K,MATCH($A230,data_sources!$A:$A,0),MATCH(P$2,data_sources!$A$1:$K$1,0)),P229)</f>
        <v>80.34</v>
      </c>
      <c r="Q230">
        <f>IFERROR(INDEX(data_sources!$A:$K,MATCH($A230,data_sources!$A:$A,0),MATCH(Q$2,data_sources!$A$1:$K$1,0)),Q229)</f>
        <v>100.94</v>
      </c>
      <c r="R230">
        <f>IFERROR(INDEX(data_sources!$A:$K,MATCH($A230,data_sources!$A:$A,0),MATCH(R$2,data_sources!$A$1:$K$1,0)),R229)</f>
        <v>114.26</v>
      </c>
      <c r="S230">
        <f>IFERROR(INDEX(data_sources!$A:$K,MATCH($A230,data_sources!$A:$A,0),MATCH(S$2,data_sources!$A$1:$K$1,0)),S229)</f>
        <v>85.42</v>
      </c>
      <c r="T230">
        <f>IFERROR(INDEX(data_sources!$A:$K,MATCH($A230,data_sources!$A:$A,0),MATCH(T$2,data_sources!$A$1:$K$1,0)),T229)</f>
        <v>90.65</v>
      </c>
      <c r="V230" s="34">
        <f t="shared" si="125"/>
        <v>115660</v>
      </c>
      <c r="W230" s="34">
        <f t="shared" si="126"/>
        <v>95960</v>
      </c>
      <c r="X230" s="34">
        <f t="shared" si="127"/>
        <v>120430</v>
      </c>
      <c r="Y230" s="34">
        <f t="shared" si="128"/>
        <v>95240</v>
      </c>
      <c r="Z230" s="34">
        <f t="shared" si="129"/>
        <v>111430</v>
      </c>
      <c r="AA230" s="34">
        <f t="shared" si="130"/>
        <v>80340</v>
      </c>
      <c r="AB230" s="34">
        <f t="shared" si="131"/>
        <v>100940</v>
      </c>
      <c r="AC230" s="34">
        <f t="shared" si="132"/>
        <v>114260</v>
      </c>
      <c r="AD230" s="34">
        <f t="shared" si="133"/>
        <v>85420</v>
      </c>
      <c r="AE230" s="34">
        <f t="shared" si="134"/>
        <v>90650</v>
      </c>
      <c r="AG230" s="33" cm="1">
        <f t="array" ref="AG230">IF($C230,IFERROR(_xlfn.IFS(IF($C230,RANK(V229,$V229:$AE229),0)=1,50%,OR(IF($C230,RANK(V229,$V229:$AE229),0)=2,IF($C230,RANK(V229,$V229:$AE229),0)=3),25%),0),AG229)</f>
        <v>0</v>
      </c>
      <c r="AH230" s="33" cm="1">
        <f t="array" ref="AH230">IF($C230,IFERROR(_xlfn.IFS(IF($C230,RANK(W229,$V229:$AE229),0)=1,50%,OR(IF($C230,RANK(W229,$V229:$AE229),0)=2,IF($C230,RANK(W229,$V229:$AE229),0)=3),25%),0),AH229)</f>
        <v>0</v>
      </c>
      <c r="AI230" s="33" cm="1">
        <f t="array" ref="AI230">IF($C230,IFERROR(_xlfn.IFS(IF($C230,RANK(X229,$V229:$AE229),0)=1,50%,OR(IF($C230,RANK(X229,$V229:$AE229),0)=2,IF($C230,RANK(X229,$V229:$AE229),0)=3),25%),0),AI229)</f>
        <v>0.5</v>
      </c>
      <c r="AJ230" s="33" cm="1">
        <f t="array" ref="AJ230">IF($C230,IFERROR(_xlfn.IFS(IF($C230,RANK(Y229,$V229:$AE229),0)=1,50%,OR(IF($C230,RANK(Y229,$V229:$AE229),0)=2,IF($C230,RANK(Y229,$V229:$AE229),0)=3),25%),0),AJ229)</f>
        <v>0</v>
      </c>
      <c r="AK230" s="33" cm="1">
        <f t="array" ref="AK230">IF($C230,IFERROR(_xlfn.IFS(IF($C230,RANK(Z229,$V229:$AE229),0)=1,50%,OR(IF($C230,RANK(Z229,$V229:$AE229),0)=2,IF($C230,RANK(Z229,$V229:$AE229),0)=3),25%),0),AK229)</f>
        <v>0.25</v>
      </c>
      <c r="AL230" s="33" cm="1">
        <f t="array" ref="AL230">IF($C230,IFERROR(_xlfn.IFS(IF($C230,RANK(AA229,$V229:$AE229),0)=1,50%,OR(IF($C230,RANK(AA229,$V229:$AE229),0)=2,IF($C230,RANK(AA229,$V229:$AE229),0)=3),25%),0),AL229)</f>
        <v>0</v>
      </c>
      <c r="AM230" s="33" cm="1">
        <f t="array" ref="AM230">IF($C230,IFERROR(_xlfn.IFS(IF($C230,RANK(AB229,$V229:$AE229),0)=1,50%,OR(IF($C230,RANK(AB229,$V229:$AE229),0)=2,IF($C230,RANK(AB229,$V229:$AE229),0)=3),25%),0),AM229)</f>
        <v>0</v>
      </c>
      <c r="AN230" s="33" cm="1">
        <f t="array" ref="AN230">IF($C230,IFERROR(_xlfn.IFS(IF($C230,RANK(AC229,$V229:$AE229),0)=1,50%,OR(IF($C230,RANK(AC229,$V229:$AE229),0)=2,IF($C230,RANK(AC229,$V229:$AE229),0)=3),25%),0),AN229)</f>
        <v>0.25</v>
      </c>
      <c r="AO230" s="33" cm="1">
        <f t="array" ref="AO230">IF($C230,IFERROR(_xlfn.IFS(IF($C230,RANK(AD229,$V229:$AE229),0)=1,50%,OR(IF($C230,RANK(AD229,$V229:$AE229),0)=2,IF($C230,RANK(AD229,$V229:$AE229),0)=3),25%),0),AO229)</f>
        <v>0</v>
      </c>
      <c r="AP230" s="33" cm="1">
        <f t="array" ref="AP230">IF($C230,IFERROR(_xlfn.IFS(IF($C230,RANK(AE229,$V229:$AE229),0)=1,50%,OR(IF($C230,RANK(AE229,$V229:$AE229),0)=2,IF($C230,RANK(AE229,$V229:$AE229),0)=3),25%),0),AP229)</f>
        <v>0</v>
      </c>
      <c r="AR230" s="33">
        <f t="shared" si="162"/>
        <v>0</v>
      </c>
      <c r="AS230" s="33">
        <f t="shared" si="153"/>
        <v>0</v>
      </c>
      <c r="AT230" s="33">
        <f t="shared" si="154"/>
        <v>0.5</v>
      </c>
      <c r="AU230" s="33">
        <f t="shared" si="155"/>
        <v>0</v>
      </c>
      <c r="AV230" s="33">
        <f t="shared" si="156"/>
        <v>0.25</v>
      </c>
      <c r="AW230" s="33">
        <f t="shared" si="157"/>
        <v>0</v>
      </c>
      <c r="AX230" s="33">
        <f t="shared" si="158"/>
        <v>0</v>
      </c>
      <c r="AY230" s="33">
        <f t="shared" si="159"/>
        <v>0.25</v>
      </c>
      <c r="AZ230" s="33">
        <f t="shared" si="160"/>
        <v>0</v>
      </c>
      <c r="BA230" s="33">
        <f t="shared" si="161"/>
        <v>0</v>
      </c>
      <c r="BC230" s="35">
        <f t="shared" si="148"/>
        <v>-1.2128459173214923E-2</v>
      </c>
      <c r="BD230" s="35">
        <f t="shared" si="138"/>
        <v>-1.4582049702197564E-2</v>
      </c>
      <c r="BE230" s="35">
        <f t="shared" si="139"/>
        <v>-8.0718227493615791E-3</v>
      </c>
      <c r="BF230" s="35">
        <f t="shared" si="140"/>
        <v>2.1340482573726449E-2</v>
      </c>
      <c r="BG230" s="35">
        <f t="shared" si="141"/>
        <v>-1.1268855368234187E-2</v>
      </c>
      <c r="BH230" s="35">
        <f t="shared" si="142"/>
        <v>-2.9784065524943726E-3</v>
      </c>
      <c r="BI230" s="35">
        <f t="shared" si="143"/>
        <v>2.9809220985690388E-3</v>
      </c>
      <c r="BJ230" s="35">
        <f t="shared" si="144"/>
        <v>-6.7802503477051301E-3</v>
      </c>
      <c r="BK230" s="35">
        <f t="shared" si="145"/>
        <v>7.1925480485792725E-3</v>
      </c>
      <c r="BL230" s="35">
        <f t="shared" si="146"/>
        <v>-6.4664620780358062E-3</v>
      </c>
      <c r="BM230" s="36"/>
      <c r="BN230" s="33"/>
      <c r="BO230" s="37"/>
    </row>
    <row r="231" spans="1:67" x14ac:dyDescent="0.25">
      <c r="A231" s="2">
        <f t="shared" si="137"/>
        <v>44147</v>
      </c>
      <c r="B231" s="2" t="b">
        <f t="shared" si="135"/>
        <v>0</v>
      </c>
      <c r="C231" s="2" t="b">
        <f t="shared" si="136"/>
        <v>0</v>
      </c>
      <c r="D231">
        <f>VLOOKUP($A231,index_level_solactive!$A:$B,2,0)</f>
        <v>93.72</v>
      </c>
      <c r="E231" s="31">
        <f t="shared" si="149"/>
        <v>-5.30672893228612E-3</v>
      </c>
      <c r="F231" s="56">
        <f t="shared" si="150"/>
        <v>1.5382353538706539E-4</v>
      </c>
      <c r="G231" s="32">
        <f t="shared" si="151"/>
        <v>0.2730447873841797</v>
      </c>
      <c r="H231" s="33">
        <f t="shared" si="152"/>
        <v>93.446955212615819</v>
      </c>
      <c r="I231" s="31">
        <f t="shared" si="147"/>
        <v>-5.4605524676731576E-3</v>
      </c>
      <c r="K231">
        <f>IFERROR(INDEX(data_sources!$A:$K,MATCH($A231,data_sources!$A:$A,0),MATCH(K$2,data_sources!$A$1:$K$1,0)),K230)</f>
        <v>115.2</v>
      </c>
      <c r="L231">
        <f>IFERROR(INDEX(data_sources!$A:$K,MATCH($A231,data_sources!$A:$A,0),MATCH(L$2,data_sources!$A$1:$K$1,0)),L230)</f>
        <v>97.64</v>
      </c>
      <c r="M231">
        <f>IFERROR(INDEX(data_sources!$A:$K,MATCH($A231,data_sources!$A:$A,0),MATCH(M$2,data_sources!$A$1:$K$1,0)),M230)</f>
        <v>119.32</v>
      </c>
      <c r="N231">
        <f>IFERROR(INDEX(data_sources!$A:$K,MATCH($A231,data_sources!$A:$A,0),MATCH(N$2,data_sources!$A$1:$K$1,0)),N230)</f>
        <v>96.54</v>
      </c>
      <c r="O231">
        <f>IFERROR(INDEX(data_sources!$A:$K,MATCH($A231,data_sources!$A:$A,0),MATCH(O$2,data_sources!$A$1:$K$1,0)),O230)</f>
        <v>112.24</v>
      </c>
      <c r="P231">
        <f>IFERROR(INDEX(data_sources!$A:$K,MATCH($A231,data_sources!$A:$A,0),MATCH(P$2,data_sources!$A$1:$K$1,0)),P230)</f>
        <v>78.89</v>
      </c>
      <c r="Q231">
        <f>IFERROR(INDEX(data_sources!$A:$K,MATCH($A231,data_sources!$A:$A,0),MATCH(Q$2,data_sources!$A$1:$K$1,0)),Q230)</f>
        <v>101.58</v>
      </c>
      <c r="R231">
        <f>IFERROR(INDEX(data_sources!$A:$K,MATCH($A231,data_sources!$A:$A,0),MATCH(R$2,data_sources!$A$1:$K$1,0)),R230)</f>
        <v>113.04</v>
      </c>
      <c r="S231">
        <f>IFERROR(INDEX(data_sources!$A:$K,MATCH($A231,data_sources!$A:$A,0),MATCH(S$2,data_sources!$A$1:$K$1,0)),S230)</f>
        <v>86.63</v>
      </c>
      <c r="T231">
        <f>IFERROR(INDEX(data_sources!$A:$K,MATCH($A231,data_sources!$A:$A,0),MATCH(T$2,data_sources!$A$1:$K$1,0)),T230)</f>
        <v>91.42</v>
      </c>
      <c r="V231" s="34">
        <f t="shared" si="125"/>
        <v>115200</v>
      </c>
      <c r="W231" s="34">
        <f t="shared" si="126"/>
        <v>97640</v>
      </c>
      <c r="X231" s="34">
        <f t="shared" si="127"/>
        <v>119320</v>
      </c>
      <c r="Y231" s="34">
        <f t="shared" si="128"/>
        <v>96540</v>
      </c>
      <c r="Z231" s="34">
        <f t="shared" si="129"/>
        <v>112240</v>
      </c>
      <c r="AA231" s="34">
        <f t="shared" si="130"/>
        <v>78890</v>
      </c>
      <c r="AB231" s="34">
        <f t="shared" si="131"/>
        <v>101580</v>
      </c>
      <c r="AC231" s="34">
        <f t="shared" si="132"/>
        <v>113040</v>
      </c>
      <c r="AD231" s="34">
        <f t="shared" si="133"/>
        <v>86630</v>
      </c>
      <c r="AE231" s="34">
        <f t="shared" si="134"/>
        <v>91420</v>
      </c>
      <c r="AG231" s="33" cm="1">
        <f t="array" ref="AG231">IF($C231,IFERROR(_xlfn.IFS(IF($C231,RANK(V230,$V230:$AE230),0)=1,50%,OR(IF($C231,RANK(V230,$V230:$AE230),0)=2,IF($C231,RANK(V230,$V230:$AE230),0)=3),25%),0),AG230)</f>
        <v>0</v>
      </c>
      <c r="AH231" s="33" cm="1">
        <f t="array" ref="AH231">IF($C231,IFERROR(_xlfn.IFS(IF($C231,RANK(W230,$V230:$AE230),0)=1,50%,OR(IF($C231,RANK(W230,$V230:$AE230),0)=2,IF($C231,RANK(W230,$V230:$AE230),0)=3),25%),0),AH230)</f>
        <v>0</v>
      </c>
      <c r="AI231" s="33" cm="1">
        <f t="array" ref="AI231">IF($C231,IFERROR(_xlfn.IFS(IF($C231,RANK(X230,$V230:$AE230),0)=1,50%,OR(IF($C231,RANK(X230,$V230:$AE230),0)=2,IF($C231,RANK(X230,$V230:$AE230),0)=3),25%),0),AI230)</f>
        <v>0.5</v>
      </c>
      <c r="AJ231" s="33" cm="1">
        <f t="array" ref="AJ231">IF($C231,IFERROR(_xlfn.IFS(IF($C231,RANK(Y230,$V230:$AE230),0)=1,50%,OR(IF($C231,RANK(Y230,$V230:$AE230),0)=2,IF($C231,RANK(Y230,$V230:$AE230),0)=3),25%),0),AJ230)</f>
        <v>0</v>
      </c>
      <c r="AK231" s="33" cm="1">
        <f t="array" ref="AK231">IF($C231,IFERROR(_xlfn.IFS(IF($C231,RANK(Z230,$V230:$AE230),0)=1,50%,OR(IF($C231,RANK(Z230,$V230:$AE230),0)=2,IF($C231,RANK(Z230,$V230:$AE230),0)=3),25%),0),AK230)</f>
        <v>0.25</v>
      </c>
      <c r="AL231" s="33" cm="1">
        <f t="array" ref="AL231">IF($C231,IFERROR(_xlfn.IFS(IF($C231,RANK(AA230,$V230:$AE230),0)=1,50%,OR(IF($C231,RANK(AA230,$V230:$AE230),0)=2,IF($C231,RANK(AA230,$V230:$AE230),0)=3),25%),0),AL230)</f>
        <v>0</v>
      </c>
      <c r="AM231" s="33" cm="1">
        <f t="array" ref="AM231">IF($C231,IFERROR(_xlfn.IFS(IF($C231,RANK(AB230,$V230:$AE230),0)=1,50%,OR(IF($C231,RANK(AB230,$V230:$AE230),0)=2,IF($C231,RANK(AB230,$V230:$AE230),0)=3),25%),0),AM230)</f>
        <v>0</v>
      </c>
      <c r="AN231" s="33" cm="1">
        <f t="array" ref="AN231">IF($C231,IFERROR(_xlfn.IFS(IF($C231,RANK(AC230,$V230:$AE230),0)=1,50%,OR(IF($C231,RANK(AC230,$V230:$AE230),0)=2,IF($C231,RANK(AC230,$V230:$AE230),0)=3),25%),0),AN230)</f>
        <v>0.25</v>
      </c>
      <c r="AO231" s="33" cm="1">
        <f t="array" ref="AO231">IF($C231,IFERROR(_xlfn.IFS(IF($C231,RANK(AD230,$V230:$AE230),0)=1,50%,OR(IF($C231,RANK(AD230,$V230:$AE230),0)=2,IF($C231,RANK(AD230,$V230:$AE230),0)=3),25%),0),AO230)</f>
        <v>0</v>
      </c>
      <c r="AP231" s="33" cm="1">
        <f t="array" ref="AP231">IF($C231,IFERROR(_xlfn.IFS(IF($C231,RANK(AE230,$V230:$AE230),0)=1,50%,OR(IF($C231,RANK(AE230,$V230:$AE230),0)=2,IF($C231,RANK(AE230,$V230:$AE230),0)=3),25%),0),AP230)</f>
        <v>0</v>
      </c>
      <c r="AR231" s="33">
        <f t="shared" si="162"/>
        <v>0</v>
      </c>
      <c r="AS231" s="33">
        <f t="shared" si="153"/>
        <v>0</v>
      </c>
      <c r="AT231" s="33">
        <f t="shared" si="154"/>
        <v>0.5</v>
      </c>
      <c r="AU231" s="33">
        <f t="shared" si="155"/>
        <v>0</v>
      </c>
      <c r="AV231" s="33">
        <f t="shared" si="156"/>
        <v>0.25</v>
      </c>
      <c r="AW231" s="33">
        <f t="shared" si="157"/>
        <v>0</v>
      </c>
      <c r="AX231" s="33">
        <f t="shared" si="158"/>
        <v>0</v>
      </c>
      <c r="AY231" s="33">
        <f t="shared" si="159"/>
        <v>0.25</v>
      </c>
      <c r="AZ231" s="33">
        <f t="shared" si="160"/>
        <v>0</v>
      </c>
      <c r="BA231" s="33">
        <f t="shared" si="161"/>
        <v>0</v>
      </c>
      <c r="BC231" s="35">
        <f t="shared" si="148"/>
        <v>-3.9771744769150352E-3</v>
      </c>
      <c r="BD231" s="35">
        <f t="shared" si="138"/>
        <v>1.7507294706127663E-2</v>
      </c>
      <c r="BE231" s="35">
        <f t="shared" si="139"/>
        <v>-9.216972515154187E-3</v>
      </c>
      <c r="BF231" s="35">
        <f t="shared" si="140"/>
        <v>1.3649727005460077E-2</v>
      </c>
      <c r="BG231" s="35">
        <f t="shared" si="141"/>
        <v>7.2691375751592346E-3</v>
      </c>
      <c r="BH231" s="35">
        <f t="shared" si="142"/>
        <v>-1.8048294747323945E-2</v>
      </c>
      <c r="BI231" s="35">
        <f t="shared" si="143"/>
        <v>6.3404002377649427E-3</v>
      </c>
      <c r="BJ231" s="35">
        <f t="shared" si="144"/>
        <v>-1.0677402415543491E-2</v>
      </c>
      <c r="BK231" s="35">
        <f t="shared" si="145"/>
        <v>1.4165300866307629E-2</v>
      </c>
      <c r="BL231" s="35">
        <f t="shared" si="146"/>
        <v>8.494208494208344E-3</v>
      </c>
      <c r="BM231" s="36"/>
      <c r="BN231" s="33"/>
      <c r="BO231" s="37"/>
    </row>
    <row r="232" spans="1:67" x14ac:dyDescent="0.25">
      <c r="A232" s="2">
        <f t="shared" si="137"/>
        <v>44148</v>
      </c>
      <c r="B232" s="2" t="b">
        <f t="shared" si="135"/>
        <v>0</v>
      </c>
      <c r="C232" s="2" t="b">
        <f t="shared" si="136"/>
        <v>0</v>
      </c>
      <c r="D232">
        <f>VLOOKUP($A232,index_level_solactive!$A:$B,2,0)</f>
        <v>93.83</v>
      </c>
      <c r="E232" s="31">
        <f t="shared" si="149"/>
        <v>1.1737089201877549E-3</v>
      </c>
      <c r="F232" s="56">
        <f t="shared" si="150"/>
        <v>-8.2044193713048941E-5</v>
      </c>
      <c r="G232" s="32">
        <f t="shared" si="151"/>
        <v>0.26569848239138594</v>
      </c>
      <c r="H232" s="33">
        <f t="shared" si="152"/>
        <v>93.564301517608612</v>
      </c>
      <c r="I232" s="31">
        <f t="shared" si="147"/>
        <v>1.2557531139008316E-3</v>
      </c>
      <c r="K232">
        <f>IFERROR(INDEX(data_sources!$A:$K,MATCH($A232,data_sources!$A:$A,0),MATCH(K$2,data_sources!$A$1:$K$1,0)),K231)</f>
        <v>114.17</v>
      </c>
      <c r="L232">
        <f>IFERROR(INDEX(data_sources!$A:$K,MATCH($A232,data_sources!$A:$A,0),MATCH(L$2,data_sources!$A$1:$K$1,0)),L231)</f>
        <v>96.52</v>
      </c>
      <c r="M232">
        <f>IFERROR(INDEX(data_sources!$A:$K,MATCH($A232,data_sources!$A:$A,0),MATCH(M$2,data_sources!$A$1:$K$1,0)),M231)</f>
        <v>119.4</v>
      </c>
      <c r="N232">
        <f>IFERROR(INDEX(data_sources!$A:$K,MATCH($A232,data_sources!$A:$A,0),MATCH(N$2,data_sources!$A$1:$K$1,0)),N231)</f>
        <v>97.44</v>
      </c>
      <c r="O232">
        <f>IFERROR(INDEX(data_sources!$A:$K,MATCH($A232,data_sources!$A:$A,0),MATCH(O$2,data_sources!$A$1:$K$1,0)),O231)</f>
        <v>111.71</v>
      </c>
      <c r="P232">
        <f>IFERROR(INDEX(data_sources!$A:$K,MATCH($A232,data_sources!$A:$A,0),MATCH(P$2,data_sources!$A$1:$K$1,0)),P231)</f>
        <v>77.790000000000006</v>
      </c>
      <c r="Q232">
        <f>IFERROR(INDEX(data_sources!$A:$K,MATCH($A232,data_sources!$A:$A,0),MATCH(Q$2,data_sources!$A$1:$K$1,0)),Q231)</f>
        <v>102.15</v>
      </c>
      <c r="R232">
        <f>IFERROR(INDEX(data_sources!$A:$K,MATCH($A232,data_sources!$A:$A,0),MATCH(R$2,data_sources!$A$1:$K$1,0)),R231)</f>
        <v>113.99</v>
      </c>
      <c r="S232">
        <f>IFERROR(INDEX(data_sources!$A:$K,MATCH($A232,data_sources!$A:$A,0),MATCH(S$2,data_sources!$A$1:$K$1,0)),S231)</f>
        <v>85.25</v>
      </c>
      <c r="T232">
        <f>IFERROR(INDEX(data_sources!$A:$K,MATCH($A232,data_sources!$A:$A,0),MATCH(T$2,data_sources!$A$1:$K$1,0)),T231)</f>
        <v>90.5</v>
      </c>
      <c r="V232" s="34">
        <f t="shared" si="125"/>
        <v>114170</v>
      </c>
      <c r="W232" s="34">
        <f t="shared" si="126"/>
        <v>96520</v>
      </c>
      <c r="X232" s="34">
        <f t="shared" si="127"/>
        <v>119400</v>
      </c>
      <c r="Y232" s="34">
        <f t="shared" si="128"/>
        <v>97440</v>
      </c>
      <c r="Z232" s="34">
        <f t="shared" si="129"/>
        <v>111710</v>
      </c>
      <c r="AA232" s="34">
        <f t="shared" si="130"/>
        <v>77790</v>
      </c>
      <c r="AB232" s="34">
        <f t="shared" si="131"/>
        <v>102150</v>
      </c>
      <c r="AC232" s="34">
        <f t="shared" si="132"/>
        <v>113990</v>
      </c>
      <c r="AD232" s="34">
        <f t="shared" si="133"/>
        <v>85250</v>
      </c>
      <c r="AE232" s="34">
        <f t="shared" si="134"/>
        <v>90500</v>
      </c>
      <c r="AG232" s="33" cm="1">
        <f t="array" ref="AG232">IF($C232,IFERROR(_xlfn.IFS(IF($C232,RANK(V231,$V231:$AE231),0)=1,50%,OR(IF($C232,RANK(V231,$V231:$AE231),0)=2,IF($C232,RANK(V231,$V231:$AE231),0)=3),25%),0),AG231)</f>
        <v>0</v>
      </c>
      <c r="AH232" s="33" cm="1">
        <f t="array" ref="AH232">IF($C232,IFERROR(_xlfn.IFS(IF($C232,RANK(W231,$V231:$AE231),0)=1,50%,OR(IF($C232,RANK(W231,$V231:$AE231),0)=2,IF($C232,RANK(W231,$V231:$AE231),0)=3),25%),0),AH231)</f>
        <v>0</v>
      </c>
      <c r="AI232" s="33" cm="1">
        <f t="array" ref="AI232">IF($C232,IFERROR(_xlfn.IFS(IF($C232,RANK(X231,$V231:$AE231),0)=1,50%,OR(IF($C232,RANK(X231,$V231:$AE231),0)=2,IF($C232,RANK(X231,$V231:$AE231),0)=3),25%),0),AI231)</f>
        <v>0.5</v>
      </c>
      <c r="AJ232" s="33" cm="1">
        <f t="array" ref="AJ232">IF($C232,IFERROR(_xlfn.IFS(IF($C232,RANK(Y231,$V231:$AE231),0)=1,50%,OR(IF($C232,RANK(Y231,$V231:$AE231),0)=2,IF($C232,RANK(Y231,$V231:$AE231),0)=3),25%),0),AJ231)</f>
        <v>0</v>
      </c>
      <c r="AK232" s="33" cm="1">
        <f t="array" ref="AK232">IF($C232,IFERROR(_xlfn.IFS(IF($C232,RANK(Z231,$V231:$AE231),0)=1,50%,OR(IF($C232,RANK(Z231,$V231:$AE231),0)=2,IF($C232,RANK(Z231,$V231:$AE231),0)=3),25%),0),AK231)</f>
        <v>0.25</v>
      </c>
      <c r="AL232" s="33" cm="1">
        <f t="array" ref="AL232">IF($C232,IFERROR(_xlfn.IFS(IF($C232,RANK(AA231,$V231:$AE231),0)=1,50%,OR(IF($C232,RANK(AA231,$V231:$AE231),0)=2,IF($C232,RANK(AA231,$V231:$AE231),0)=3),25%),0),AL231)</f>
        <v>0</v>
      </c>
      <c r="AM232" s="33" cm="1">
        <f t="array" ref="AM232">IF($C232,IFERROR(_xlfn.IFS(IF($C232,RANK(AB231,$V231:$AE231),0)=1,50%,OR(IF($C232,RANK(AB231,$V231:$AE231),0)=2,IF($C232,RANK(AB231,$V231:$AE231),0)=3),25%),0),AM231)</f>
        <v>0</v>
      </c>
      <c r="AN232" s="33" cm="1">
        <f t="array" ref="AN232">IF($C232,IFERROR(_xlfn.IFS(IF($C232,RANK(AC231,$V231:$AE231),0)=1,50%,OR(IF($C232,RANK(AC231,$V231:$AE231),0)=2,IF($C232,RANK(AC231,$V231:$AE231),0)=3),25%),0),AN231)</f>
        <v>0.25</v>
      </c>
      <c r="AO232" s="33" cm="1">
        <f t="array" ref="AO232">IF($C232,IFERROR(_xlfn.IFS(IF($C232,RANK(AD231,$V231:$AE231),0)=1,50%,OR(IF($C232,RANK(AD231,$V231:$AE231),0)=2,IF($C232,RANK(AD231,$V231:$AE231),0)=3),25%),0),AO231)</f>
        <v>0</v>
      </c>
      <c r="AP232" s="33" cm="1">
        <f t="array" ref="AP232">IF($C232,IFERROR(_xlfn.IFS(IF($C232,RANK(AE231,$V231:$AE231),0)=1,50%,OR(IF($C232,RANK(AE231,$V231:$AE231),0)=2,IF($C232,RANK(AE231,$V231:$AE231),0)=3),25%),0),AP231)</f>
        <v>0</v>
      </c>
      <c r="AR232" s="33">
        <f t="shared" si="162"/>
        <v>0</v>
      </c>
      <c r="AS232" s="33">
        <f t="shared" si="153"/>
        <v>0</v>
      </c>
      <c r="AT232" s="33">
        <f t="shared" si="154"/>
        <v>0.5</v>
      </c>
      <c r="AU232" s="33">
        <f t="shared" si="155"/>
        <v>0</v>
      </c>
      <c r="AV232" s="33">
        <f t="shared" si="156"/>
        <v>0.25</v>
      </c>
      <c r="AW232" s="33">
        <f t="shared" si="157"/>
        <v>0</v>
      </c>
      <c r="AX232" s="33">
        <f t="shared" si="158"/>
        <v>0</v>
      </c>
      <c r="AY232" s="33">
        <f t="shared" si="159"/>
        <v>0.25</v>
      </c>
      <c r="AZ232" s="33">
        <f t="shared" si="160"/>
        <v>0</v>
      </c>
      <c r="BA232" s="33">
        <f t="shared" si="161"/>
        <v>0</v>
      </c>
      <c r="BC232" s="35">
        <f t="shared" si="148"/>
        <v>-8.9409722222222321E-3</v>
      </c>
      <c r="BD232" s="35">
        <f t="shared" si="138"/>
        <v>-1.1470708725932033E-2</v>
      </c>
      <c r="BE232" s="35">
        <f t="shared" si="139"/>
        <v>6.7046597385189699E-4</v>
      </c>
      <c r="BF232" s="35">
        <f t="shared" si="140"/>
        <v>9.3225605966438252E-3</v>
      </c>
      <c r="BG232" s="35">
        <f t="shared" si="141"/>
        <v>-4.7220242337847607E-3</v>
      </c>
      <c r="BH232" s="35">
        <f t="shared" si="142"/>
        <v>-1.394346558499171E-2</v>
      </c>
      <c r="BI232" s="35">
        <f t="shared" si="143"/>
        <v>5.6113408151212685E-3</v>
      </c>
      <c r="BJ232" s="35">
        <f t="shared" si="144"/>
        <v>8.4041047416842929E-3</v>
      </c>
      <c r="BK232" s="35">
        <f t="shared" si="145"/>
        <v>-1.5929816460810264E-2</v>
      </c>
      <c r="BL232" s="35">
        <f t="shared" si="146"/>
        <v>-1.0063443447823284E-2</v>
      </c>
      <c r="BM232" s="36"/>
      <c r="BN232" s="33"/>
      <c r="BO232" s="37"/>
    </row>
    <row r="233" spans="1:67" x14ac:dyDescent="0.25">
      <c r="A233" s="2">
        <f t="shared" si="137"/>
        <v>44151</v>
      </c>
      <c r="B233" s="2" t="b">
        <f t="shared" si="135"/>
        <v>0</v>
      </c>
      <c r="C233" s="2" t="b">
        <f t="shared" si="136"/>
        <v>0</v>
      </c>
      <c r="D233">
        <f>VLOOKUP($A233,index_level_solactive!$A:$B,2,0)</f>
        <v>93.38</v>
      </c>
      <c r="E233" s="31">
        <f t="shared" si="149"/>
        <v>-4.7959074922733214E-3</v>
      </c>
      <c r="F233" s="56">
        <f t="shared" si="150"/>
        <v>-1.6196218941322282E-4</v>
      </c>
      <c r="G233" s="32">
        <f t="shared" si="151"/>
        <v>0.24927033792428688</v>
      </c>
      <c r="H233" s="33">
        <f t="shared" si="152"/>
        <v>93.130729662075709</v>
      </c>
      <c r="I233" s="31">
        <f t="shared" si="147"/>
        <v>-4.633945302860043E-3</v>
      </c>
      <c r="K233">
        <f>IFERROR(INDEX(data_sources!$A:$K,MATCH($A233,data_sources!$A:$A,0),MATCH(K$2,data_sources!$A$1:$K$1,0)),K232)</f>
        <v>113.67</v>
      </c>
      <c r="L233">
        <f>IFERROR(INDEX(data_sources!$A:$K,MATCH($A233,data_sources!$A:$A,0),MATCH(L$2,data_sources!$A$1:$K$1,0)),L232)</f>
        <v>98.3</v>
      </c>
      <c r="M233">
        <f>IFERROR(INDEX(data_sources!$A:$K,MATCH($A233,data_sources!$A:$A,0),MATCH(M$2,data_sources!$A$1:$K$1,0)),M232)</f>
        <v>119.29</v>
      </c>
      <c r="N233">
        <f>IFERROR(INDEX(data_sources!$A:$K,MATCH($A233,data_sources!$A:$A,0),MATCH(N$2,data_sources!$A$1:$K$1,0)),N232)</f>
        <v>99.62</v>
      </c>
      <c r="O233">
        <f>IFERROR(INDEX(data_sources!$A:$K,MATCH($A233,data_sources!$A:$A,0),MATCH(O$2,data_sources!$A$1:$K$1,0)),O232)</f>
        <v>109.12</v>
      </c>
      <c r="P233">
        <f>IFERROR(INDEX(data_sources!$A:$K,MATCH($A233,data_sources!$A:$A,0),MATCH(P$2,data_sources!$A$1:$K$1,0)),P232)</f>
        <v>78.650000000000006</v>
      </c>
      <c r="Q233">
        <f>IFERROR(INDEX(data_sources!$A:$K,MATCH($A233,data_sources!$A:$A,0),MATCH(Q$2,data_sources!$A$1:$K$1,0)),Q232)</f>
        <v>102.29</v>
      </c>
      <c r="R233">
        <f>IFERROR(INDEX(data_sources!$A:$K,MATCH($A233,data_sources!$A:$A,0),MATCH(R$2,data_sources!$A$1:$K$1,0)),R232)</f>
        <v>114.73</v>
      </c>
      <c r="S233">
        <f>IFERROR(INDEX(data_sources!$A:$K,MATCH($A233,data_sources!$A:$A,0),MATCH(S$2,data_sources!$A$1:$K$1,0)),S232)</f>
        <v>84.85</v>
      </c>
      <c r="T233">
        <f>IFERROR(INDEX(data_sources!$A:$K,MATCH($A233,data_sources!$A:$A,0),MATCH(T$2,data_sources!$A$1:$K$1,0)),T232)</f>
        <v>90.47</v>
      </c>
      <c r="V233" s="34">
        <f t="shared" si="125"/>
        <v>113670</v>
      </c>
      <c r="W233" s="34">
        <f t="shared" si="126"/>
        <v>98300</v>
      </c>
      <c r="X233" s="34">
        <f t="shared" si="127"/>
        <v>119290</v>
      </c>
      <c r="Y233" s="34">
        <f t="shared" si="128"/>
        <v>99620</v>
      </c>
      <c r="Z233" s="34">
        <f t="shared" si="129"/>
        <v>109120</v>
      </c>
      <c r="AA233" s="34">
        <f t="shared" si="130"/>
        <v>78650</v>
      </c>
      <c r="AB233" s="34">
        <f t="shared" si="131"/>
        <v>102290</v>
      </c>
      <c r="AC233" s="34">
        <f t="shared" si="132"/>
        <v>114730</v>
      </c>
      <c r="AD233" s="34">
        <f t="shared" si="133"/>
        <v>84850</v>
      </c>
      <c r="AE233" s="34">
        <f t="shared" si="134"/>
        <v>90470</v>
      </c>
      <c r="AG233" s="33" cm="1">
        <f t="array" ref="AG233">IF($C233,IFERROR(_xlfn.IFS(IF($C233,RANK(V232,$V232:$AE232),0)=1,50%,OR(IF($C233,RANK(V232,$V232:$AE232),0)=2,IF($C233,RANK(V232,$V232:$AE232),0)=3),25%),0),AG232)</f>
        <v>0</v>
      </c>
      <c r="AH233" s="33" cm="1">
        <f t="array" ref="AH233">IF($C233,IFERROR(_xlfn.IFS(IF($C233,RANK(W232,$V232:$AE232),0)=1,50%,OR(IF($C233,RANK(W232,$V232:$AE232),0)=2,IF($C233,RANK(W232,$V232:$AE232),0)=3),25%),0),AH232)</f>
        <v>0</v>
      </c>
      <c r="AI233" s="33" cm="1">
        <f t="array" ref="AI233">IF($C233,IFERROR(_xlfn.IFS(IF($C233,RANK(X232,$V232:$AE232),0)=1,50%,OR(IF($C233,RANK(X232,$V232:$AE232),0)=2,IF($C233,RANK(X232,$V232:$AE232),0)=3),25%),0),AI232)</f>
        <v>0.5</v>
      </c>
      <c r="AJ233" s="33" cm="1">
        <f t="array" ref="AJ233">IF($C233,IFERROR(_xlfn.IFS(IF($C233,RANK(Y232,$V232:$AE232),0)=1,50%,OR(IF($C233,RANK(Y232,$V232:$AE232),0)=2,IF($C233,RANK(Y232,$V232:$AE232),0)=3),25%),0),AJ232)</f>
        <v>0</v>
      </c>
      <c r="AK233" s="33" cm="1">
        <f t="array" ref="AK233">IF($C233,IFERROR(_xlfn.IFS(IF($C233,RANK(Z232,$V232:$AE232),0)=1,50%,OR(IF($C233,RANK(Z232,$V232:$AE232),0)=2,IF($C233,RANK(Z232,$V232:$AE232),0)=3),25%),0),AK232)</f>
        <v>0.25</v>
      </c>
      <c r="AL233" s="33" cm="1">
        <f t="array" ref="AL233">IF($C233,IFERROR(_xlfn.IFS(IF($C233,RANK(AA232,$V232:$AE232),0)=1,50%,OR(IF($C233,RANK(AA232,$V232:$AE232),0)=2,IF($C233,RANK(AA232,$V232:$AE232),0)=3),25%),0),AL232)</f>
        <v>0</v>
      </c>
      <c r="AM233" s="33" cm="1">
        <f t="array" ref="AM233">IF($C233,IFERROR(_xlfn.IFS(IF($C233,RANK(AB232,$V232:$AE232),0)=1,50%,OR(IF($C233,RANK(AB232,$V232:$AE232),0)=2,IF($C233,RANK(AB232,$V232:$AE232),0)=3),25%),0),AM232)</f>
        <v>0</v>
      </c>
      <c r="AN233" s="33" cm="1">
        <f t="array" ref="AN233">IF($C233,IFERROR(_xlfn.IFS(IF($C233,RANK(AC232,$V232:$AE232),0)=1,50%,OR(IF($C233,RANK(AC232,$V232:$AE232),0)=2,IF($C233,RANK(AC232,$V232:$AE232),0)=3),25%),0),AN232)</f>
        <v>0.25</v>
      </c>
      <c r="AO233" s="33" cm="1">
        <f t="array" ref="AO233">IF($C233,IFERROR(_xlfn.IFS(IF($C233,RANK(AD232,$V232:$AE232),0)=1,50%,OR(IF($C233,RANK(AD232,$V232:$AE232),0)=2,IF($C233,RANK(AD232,$V232:$AE232),0)=3),25%),0),AO232)</f>
        <v>0</v>
      </c>
      <c r="AP233" s="33" cm="1">
        <f t="array" ref="AP233">IF($C233,IFERROR(_xlfn.IFS(IF($C233,RANK(AE232,$V232:$AE232),0)=1,50%,OR(IF($C233,RANK(AE232,$V232:$AE232),0)=2,IF($C233,RANK(AE232,$V232:$AE232),0)=3),25%),0),AP232)</f>
        <v>0</v>
      </c>
      <c r="AR233" s="33">
        <f t="shared" si="162"/>
        <v>0</v>
      </c>
      <c r="AS233" s="33">
        <f t="shared" si="153"/>
        <v>0</v>
      </c>
      <c r="AT233" s="33">
        <f t="shared" si="154"/>
        <v>0.5</v>
      </c>
      <c r="AU233" s="33">
        <f t="shared" si="155"/>
        <v>0</v>
      </c>
      <c r="AV233" s="33">
        <f t="shared" si="156"/>
        <v>0.25</v>
      </c>
      <c r="AW233" s="33">
        <f t="shared" si="157"/>
        <v>0</v>
      </c>
      <c r="AX233" s="33">
        <f t="shared" si="158"/>
        <v>0</v>
      </c>
      <c r="AY233" s="33">
        <f t="shared" si="159"/>
        <v>0.25</v>
      </c>
      <c r="AZ233" s="33">
        <f t="shared" si="160"/>
        <v>0</v>
      </c>
      <c r="BA233" s="33">
        <f t="shared" si="161"/>
        <v>0</v>
      </c>
      <c r="BC233" s="35">
        <f t="shared" si="148"/>
        <v>-4.3794341771042911E-3</v>
      </c>
      <c r="BD233" s="35">
        <f t="shared" si="138"/>
        <v>1.844177372565281E-2</v>
      </c>
      <c r="BE233" s="35">
        <f t="shared" si="139"/>
        <v>-9.2127303182576448E-4</v>
      </c>
      <c r="BF233" s="35">
        <f t="shared" si="140"/>
        <v>2.2372742200328588E-2</v>
      </c>
      <c r="BG233" s="35">
        <f t="shared" si="141"/>
        <v>-2.3185032673887607E-2</v>
      </c>
      <c r="BH233" s="35">
        <f t="shared" si="142"/>
        <v>1.1055405579123212E-2</v>
      </c>
      <c r="BI233" s="35">
        <f t="shared" si="143"/>
        <v>1.3705335291238629E-3</v>
      </c>
      <c r="BJ233" s="35">
        <f t="shared" si="144"/>
        <v>6.4917975260989635E-3</v>
      </c>
      <c r="BK233" s="35">
        <f t="shared" si="145"/>
        <v>-4.6920821114370126E-3</v>
      </c>
      <c r="BL233" s="35">
        <f t="shared" si="146"/>
        <v>-3.3149171270718814E-4</v>
      </c>
      <c r="BM233" s="36"/>
      <c r="BN233" s="33"/>
      <c r="BO233" s="37"/>
    </row>
    <row r="234" spans="1:67" x14ac:dyDescent="0.25">
      <c r="A234" s="2">
        <f t="shared" si="137"/>
        <v>44152</v>
      </c>
      <c r="B234" s="2" t="b">
        <f t="shared" si="135"/>
        <v>0</v>
      </c>
      <c r="C234" s="2" t="b">
        <f t="shared" si="136"/>
        <v>0</v>
      </c>
      <c r="D234">
        <f>VLOOKUP($A234,index_level_solactive!$A:$B,2,0)</f>
        <v>93.07</v>
      </c>
      <c r="E234" s="31">
        <f t="shared" si="149"/>
        <v>-3.3197686870850562E-3</v>
      </c>
      <c r="F234" s="56">
        <f t="shared" si="150"/>
        <v>7.3642678468988088E-5</v>
      </c>
      <c r="G234" s="32">
        <f t="shared" si="151"/>
        <v>0.25530121444191423</v>
      </c>
      <c r="H234" s="33">
        <f t="shared" si="152"/>
        <v>92.814698785558079</v>
      </c>
      <c r="I234" s="31">
        <f t="shared" si="147"/>
        <v>-3.3934113655540721E-3</v>
      </c>
      <c r="K234">
        <f>IFERROR(INDEX(data_sources!$A:$K,MATCH($A234,data_sources!$A:$A,0),MATCH(K$2,data_sources!$A$1:$K$1,0)),K233)</f>
        <v>114.59</v>
      </c>
      <c r="L234">
        <f>IFERROR(INDEX(data_sources!$A:$K,MATCH($A234,data_sources!$A:$A,0),MATCH(L$2,data_sources!$A$1:$K$1,0)),L233)</f>
        <v>97.05</v>
      </c>
      <c r="M234">
        <f>IFERROR(INDEX(data_sources!$A:$K,MATCH($A234,data_sources!$A:$A,0),MATCH(M$2,data_sources!$A$1:$K$1,0)),M233)</f>
        <v>118.06</v>
      </c>
      <c r="N234">
        <f>IFERROR(INDEX(data_sources!$A:$K,MATCH($A234,data_sources!$A:$A,0),MATCH(N$2,data_sources!$A$1:$K$1,0)),N233)</f>
        <v>100.49</v>
      </c>
      <c r="O234">
        <f>IFERROR(INDEX(data_sources!$A:$K,MATCH($A234,data_sources!$A:$A,0),MATCH(O$2,data_sources!$A$1:$K$1,0)),O233)</f>
        <v>110.65</v>
      </c>
      <c r="P234">
        <f>IFERROR(INDEX(data_sources!$A:$K,MATCH($A234,data_sources!$A:$A,0),MATCH(P$2,data_sources!$A$1:$K$1,0)),P233)</f>
        <v>78.150000000000006</v>
      </c>
      <c r="Q234">
        <f>IFERROR(INDEX(data_sources!$A:$K,MATCH($A234,data_sources!$A:$A,0),MATCH(Q$2,data_sources!$A$1:$K$1,0)),Q233)</f>
        <v>103.32</v>
      </c>
      <c r="R234">
        <f>IFERROR(INDEX(data_sources!$A:$K,MATCH($A234,data_sources!$A:$A,0),MATCH(R$2,data_sources!$A$1:$K$1,0)),R233)</f>
        <v>113.93</v>
      </c>
      <c r="S234">
        <f>IFERROR(INDEX(data_sources!$A:$K,MATCH($A234,data_sources!$A:$A,0),MATCH(S$2,data_sources!$A$1:$K$1,0)),S233)</f>
        <v>85.89</v>
      </c>
      <c r="T234">
        <f>IFERROR(INDEX(data_sources!$A:$K,MATCH($A234,data_sources!$A:$A,0),MATCH(T$2,data_sources!$A$1:$K$1,0)),T233)</f>
        <v>89.15</v>
      </c>
      <c r="V234" s="34">
        <f t="shared" si="125"/>
        <v>114590</v>
      </c>
      <c r="W234" s="34">
        <f t="shared" si="126"/>
        <v>97050</v>
      </c>
      <c r="X234" s="34">
        <f t="shared" si="127"/>
        <v>118060</v>
      </c>
      <c r="Y234" s="34">
        <f t="shared" si="128"/>
        <v>100490</v>
      </c>
      <c r="Z234" s="34">
        <f t="shared" si="129"/>
        <v>110650</v>
      </c>
      <c r="AA234" s="34">
        <f t="shared" si="130"/>
        <v>78150</v>
      </c>
      <c r="AB234" s="34">
        <f t="shared" si="131"/>
        <v>103320</v>
      </c>
      <c r="AC234" s="34">
        <f t="shared" si="132"/>
        <v>113930</v>
      </c>
      <c r="AD234" s="34">
        <f t="shared" si="133"/>
        <v>85890</v>
      </c>
      <c r="AE234" s="34">
        <f t="shared" si="134"/>
        <v>89150</v>
      </c>
      <c r="AG234" s="33" cm="1">
        <f t="array" ref="AG234">IF($C234,IFERROR(_xlfn.IFS(IF($C234,RANK(V233,$V233:$AE233),0)=1,50%,OR(IF($C234,RANK(V233,$V233:$AE233),0)=2,IF($C234,RANK(V233,$V233:$AE233),0)=3),25%),0),AG233)</f>
        <v>0</v>
      </c>
      <c r="AH234" s="33" cm="1">
        <f t="array" ref="AH234">IF($C234,IFERROR(_xlfn.IFS(IF($C234,RANK(W233,$V233:$AE233),0)=1,50%,OR(IF($C234,RANK(W233,$V233:$AE233),0)=2,IF($C234,RANK(W233,$V233:$AE233),0)=3),25%),0),AH233)</f>
        <v>0</v>
      </c>
      <c r="AI234" s="33" cm="1">
        <f t="array" ref="AI234">IF($C234,IFERROR(_xlfn.IFS(IF($C234,RANK(X233,$V233:$AE233),0)=1,50%,OR(IF($C234,RANK(X233,$V233:$AE233),0)=2,IF($C234,RANK(X233,$V233:$AE233),0)=3),25%),0),AI233)</f>
        <v>0.5</v>
      </c>
      <c r="AJ234" s="33" cm="1">
        <f t="array" ref="AJ234">IF($C234,IFERROR(_xlfn.IFS(IF($C234,RANK(Y233,$V233:$AE233),0)=1,50%,OR(IF($C234,RANK(Y233,$V233:$AE233),0)=2,IF($C234,RANK(Y233,$V233:$AE233),0)=3),25%),0),AJ233)</f>
        <v>0</v>
      </c>
      <c r="AK234" s="33" cm="1">
        <f t="array" ref="AK234">IF($C234,IFERROR(_xlfn.IFS(IF($C234,RANK(Z233,$V233:$AE233),0)=1,50%,OR(IF($C234,RANK(Z233,$V233:$AE233),0)=2,IF($C234,RANK(Z233,$V233:$AE233),0)=3),25%),0),AK233)</f>
        <v>0.25</v>
      </c>
      <c r="AL234" s="33" cm="1">
        <f t="array" ref="AL234">IF($C234,IFERROR(_xlfn.IFS(IF($C234,RANK(AA233,$V233:$AE233),0)=1,50%,OR(IF($C234,RANK(AA233,$V233:$AE233),0)=2,IF($C234,RANK(AA233,$V233:$AE233),0)=3),25%),0),AL233)</f>
        <v>0</v>
      </c>
      <c r="AM234" s="33" cm="1">
        <f t="array" ref="AM234">IF($C234,IFERROR(_xlfn.IFS(IF($C234,RANK(AB233,$V233:$AE233),0)=1,50%,OR(IF($C234,RANK(AB233,$V233:$AE233),0)=2,IF($C234,RANK(AB233,$V233:$AE233),0)=3),25%),0),AM233)</f>
        <v>0</v>
      </c>
      <c r="AN234" s="33" cm="1">
        <f t="array" ref="AN234">IF($C234,IFERROR(_xlfn.IFS(IF($C234,RANK(AC233,$V233:$AE233),0)=1,50%,OR(IF($C234,RANK(AC233,$V233:$AE233),0)=2,IF($C234,RANK(AC233,$V233:$AE233),0)=3),25%),0),AN233)</f>
        <v>0.25</v>
      </c>
      <c r="AO234" s="33" cm="1">
        <f t="array" ref="AO234">IF($C234,IFERROR(_xlfn.IFS(IF($C234,RANK(AD233,$V233:$AE233),0)=1,50%,OR(IF($C234,RANK(AD233,$V233:$AE233),0)=2,IF($C234,RANK(AD233,$V233:$AE233),0)=3),25%),0),AO233)</f>
        <v>0</v>
      </c>
      <c r="AP234" s="33" cm="1">
        <f t="array" ref="AP234">IF($C234,IFERROR(_xlfn.IFS(IF($C234,RANK(AE233,$V233:$AE233),0)=1,50%,OR(IF($C234,RANK(AE233,$V233:$AE233),0)=2,IF($C234,RANK(AE233,$V233:$AE233),0)=3),25%),0),AP233)</f>
        <v>0</v>
      </c>
      <c r="AR234" s="33">
        <f t="shared" si="162"/>
        <v>0</v>
      </c>
      <c r="AS234" s="33">
        <f t="shared" si="153"/>
        <v>0</v>
      </c>
      <c r="AT234" s="33">
        <f t="shared" si="154"/>
        <v>0.5</v>
      </c>
      <c r="AU234" s="33">
        <f t="shared" si="155"/>
        <v>0</v>
      </c>
      <c r="AV234" s="33">
        <f t="shared" si="156"/>
        <v>0.25</v>
      </c>
      <c r="AW234" s="33">
        <f t="shared" si="157"/>
        <v>0</v>
      </c>
      <c r="AX234" s="33">
        <f t="shared" si="158"/>
        <v>0</v>
      </c>
      <c r="AY234" s="33">
        <f t="shared" si="159"/>
        <v>0.25</v>
      </c>
      <c r="AZ234" s="33">
        <f t="shared" si="160"/>
        <v>0</v>
      </c>
      <c r="BA234" s="33">
        <f t="shared" si="161"/>
        <v>0</v>
      </c>
      <c r="BC234" s="35">
        <f t="shared" si="148"/>
        <v>8.0936042931292196E-3</v>
      </c>
      <c r="BD234" s="35">
        <f t="shared" si="138"/>
        <v>-1.2716174974567673E-2</v>
      </c>
      <c r="BE234" s="35">
        <f t="shared" si="139"/>
        <v>-1.031100679017527E-2</v>
      </c>
      <c r="BF234" s="35">
        <f t="shared" si="140"/>
        <v>8.7331861072073025E-3</v>
      </c>
      <c r="BG234" s="35">
        <f t="shared" si="141"/>
        <v>1.4021260997067353E-2</v>
      </c>
      <c r="BH234" s="35">
        <f t="shared" si="142"/>
        <v>-6.357279084551859E-3</v>
      </c>
      <c r="BI234" s="35">
        <f t="shared" si="143"/>
        <v>1.0069410499560005E-2</v>
      </c>
      <c r="BJ234" s="35">
        <f t="shared" si="144"/>
        <v>-6.9728928789331013E-3</v>
      </c>
      <c r="BK234" s="35">
        <f t="shared" si="145"/>
        <v>1.2256923983500423E-2</v>
      </c>
      <c r="BL234" s="35">
        <f t="shared" si="146"/>
        <v>-1.4590471979661679E-2</v>
      </c>
      <c r="BM234" s="36"/>
      <c r="BN234" s="33"/>
      <c r="BO234" s="37"/>
    </row>
    <row r="235" spans="1:67" x14ac:dyDescent="0.25">
      <c r="A235" s="2">
        <f t="shared" si="137"/>
        <v>44153</v>
      </c>
      <c r="B235" s="2" t="b">
        <f t="shared" si="135"/>
        <v>0</v>
      </c>
      <c r="C235" s="2" t="b">
        <f t="shared" si="136"/>
        <v>0</v>
      </c>
      <c r="D235">
        <f>VLOOKUP($A235,index_level_solactive!$A:$B,2,0)</f>
        <v>92.55</v>
      </c>
      <c r="E235" s="31">
        <f t="shared" si="149"/>
        <v>-5.5871924358009695E-3</v>
      </c>
      <c r="F235" s="56">
        <f t="shared" si="150"/>
        <v>-8.2671074229323516E-5</v>
      </c>
      <c r="G235" s="32">
        <f t="shared" si="151"/>
        <v>0.2462017065748654</v>
      </c>
      <c r="H235" s="33">
        <f t="shared" si="152"/>
        <v>92.303798293425132</v>
      </c>
      <c r="I235" s="31">
        <f t="shared" si="147"/>
        <v>-5.5045213615716737E-3</v>
      </c>
      <c r="K235">
        <f>IFERROR(INDEX(data_sources!$A:$K,MATCH($A235,data_sources!$A:$A,0),MATCH(K$2,data_sources!$A$1:$K$1,0)),K234)</f>
        <v>113.57</v>
      </c>
      <c r="L235">
        <f>IFERROR(INDEX(data_sources!$A:$K,MATCH($A235,data_sources!$A:$A,0),MATCH(L$2,data_sources!$A$1:$K$1,0)),L234)</f>
        <v>95.84</v>
      </c>
      <c r="M235">
        <f>IFERROR(INDEX(data_sources!$A:$K,MATCH($A235,data_sources!$A:$A,0),MATCH(M$2,data_sources!$A$1:$K$1,0)),M234)</f>
        <v>117.99</v>
      </c>
      <c r="N235">
        <f>IFERROR(INDEX(data_sources!$A:$K,MATCH($A235,data_sources!$A:$A,0),MATCH(N$2,data_sources!$A$1:$K$1,0)),N234)</f>
        <v>97.05</v>
      </c>
      <c r="O235">
        <f>IFERROR(INDEX(data_sources!$A:$K,MATCH($A235,data_sources!$A:$A,0),MATCH(O$2,data_sources!$A$1:$K$1,0)),O234)</f>
        <v>109.86</v>
      </c>
      <c r="P235">
        <f>IFERROR(INDEX(data_sources!$A:$K,MATCH($A235,data_sources!$A:$A,0),MATCH(P$2,data_sources!$A$1:$K$1,0)),P234)</f>
        <v>77.5</v>
      </c>
      <c r="Q235">
        <f>IFERROR(INDEX(data_sources!$A:$K,MATCH($A235,data_sources!$A:$A,0),MATCH(Q$2,data_sources!$A$1:$K$1,0)),Q234)</f>
        <v>105.53</v>
      </c>
      <c r="R235">
        <f>IFERROR(INDEX(data_sources!$A:$K,MATCH($A235,data_sources!$A:$A,0),MATCH(R$2,data_sources!$A$1:$K$1,0)),R234)</f>
        <v>112.37</v>
      </c>
      <c r="S235">
        <f>IFERROR(INDEX(data_sources!$A:$K,MATCH($A235,data_sources!$A:$A,0),MATCH(S$2,data_sources!$A$1:$K$1,0)),S234)</f>
        <v>84.3</v>
      </c>
      <c r="T235">
        <f>IFERROR(INDEX(data_sources!$A:$K,MATCH($A235,data_sources!$A:$A,0),MATCH(T$2,data_sources!$A$1:$K$1,0)),T234)</f>
        <v>88.28</v>
      </c>
      <c r="V235" s="34">
        <f t="shared" si="125"/>
        <v>113570</v>
      </c>
      <c r="W235" s="34">
        <f t="shared" si="126"/>
        <v>95840</v>
      </c>
      <c r="X235" s="34">
        <f t="shared" si="127"/>
        <v>117990</v>
      </c>
      <c r="Y235" s="34">
        <f t="shared" si="128"/>
        <v>97050</v>
      </c>
      <c r="Z235" s="34">
        <f t="shared" si="129"/>
        <v>109860</v>
      </c>
      <c r="AA235" s="34">
        <f t="shared" si="130"/>
        <v>77500</v>
      </c>
      <c r="AB235" s="34">
        <f t="shared" si="131"/>
        <v>105530</v>
      </c>
      <c r="AC235" s="34">
        <f t="shared" si="132"/>
        <v>112370</v>
      </c>
      <c r="AD235" s="34">
        <f t="shared" si="133"/>
        <v>84300</v>
      </c>
      <c r="AE235" s="34">
        <f t="shared" si="134"/>
        <v>88280</v>
      </c>
      <c r="AG235" s="33" cm="1">
        <f t="array" ref="AG235">IF($C235,IFERROR(_xlfn.IFS(IF($C235,RANK(V234,$V234:$AE234),0)=1,50%,OR(IF($C235,RANK(V234,$V234:$AE234),0)=2,IF($C235,RANK(V234,$V234:$AE234),0)=3),25%),0),AG234)</f>
        <v>0</v>
      </c>
      <c r="AH235" s="33" cm="1">
        <f t="array" ref="AH235">IF($C235,IFERROR(_xlfn.IFS(IF($C235,RANK(W234,$V234:$AE234),0)=1,50%,OR(IF($C235,RANK(W234,$V234:$AE234),0)=2,IF($C235,RANK(W234,$V234:$AE234),0)=3),25%),0),AH234)</f>
        <v>0</v>
      </c>
      <c r="AI235" s="33" cm="1">
        <f t="array" ref="AI235">IF($C235,IFERROR(_xlfn.IFS(IF($C235,RANK(X234,$V234:$AE234),0)=1,50%,OR(IF($C235,RANK(X234,$V234:$AE234),0)=2,IF($C235,RANK(X234,$V234:$AE234),0)=3),25%),0),AI234)</f>
        <v>0.5</v>
      </c>
      <c r="AJ235" s="33" cm="1">
        <f t="array" ref="AJ235">IF($C235,IFERROR(_xlfn.IFS(IF($C235,RANK(Y234,$V234:$AE234),0)=1,50%,OR(IF($C235,RANK(Y234,$V234:$AE234),0)=2,IF($C235,RANK(Y234,$V234:$AE234),0)=3),25%),0),AJ234)</f>
        <v>0</v>
      </c>
      <c r="AK235" s="33" cm="1">
        <f t="array" ref="AK235">IF($C235,IFERROR(_xlfn.IFS(IF($C235,RANK(Z234,$V234:$AE234),0)=1,50%,OR(IF($C235,RANK(Z234,$V234:$AE234),0)=2,IF($C235,RANK(Z234,$V234:$AE234),0)=3),25%),0),AK234)</f>
        <v>0.25</v>
      </c>
      <c r="AL235" s="33" cm="1">
        <f t="array" ref="AL235">IF($C235,IFERROR(_xlfn.IFS(IF($C235,RANK(AA234,$V234:$AE234),0)=1,50%,OR(IF($C235,RANK(AA234,$V234:$AE234),0)=2,IF($C235,RANK(AA234,$V234:$AE234),0)=3),25%),0),AL234)</f>
        <v>0</v>
      </c>
      <c r="AM235" s="33" cm="1">
        <f t="array" ref="AM235">IF($C235,IFERROR(_xlfn.IFS(IF($C235,RANK(AB234,$V234:$AE234),0)=1,50%,OR(IF($C235,RANK(AB234,$V234:$AE234),0)=2,IF($C235,RANK(AB234,$V234:$AE234),0)=3),25%),0),AM234)</f>
        <v>0</v>
      </c>
      <c r="AN235" s="33" cm="1">
        <f t="array" ref="AN235">IF($C235,IFERROR(_xlfn.IFS(IF($C235,RANK(AC234,$V234:$AE234),0)=1,50%,OR(IF($C235,RANK(AC234,$V234:$AE234),0)=2,IF($C235,RANK(AC234,$V234:$AE234),0)=3),25%),0),AN234)</f>
        <v>0.25</v>
      </c>
      <c r="AO235" s="33" cm="1">
        <f t="array" ref="AO235">IF($C235,IFERROR(_xlfn.IFS(IF($C235,RANK(AD234,$V234:$AE234),0)=1,50%,OR(IF($C235,RANK(AD234,$V234:$AE234),0)=2,IF($C235,RANK(AD234,$V234:$AE234),0)=3),25%),0),AO234)</f>
        <v>0</v>
      </c>
      <c r="AP235" s="33" cm="1">
        <f t="array" ref="AP235">IF($C235,IFERROR(_xlfn.IFS(IF($C235,RANK(AE234,$V234:$AE234),0)=1,50%,OR(IF($C235,RANK(AE234,$V234:$AE234),0)=2,IF($C235,RANK(AE234,$V234:$AE234),0)=3),25%),0),AP234)</f>
        <v>0</v>
      </c>
      <c r="AR235" s="33">
        <f t="shared" si="162"/>
        <v>0</v>
      </c>
      <c r="AS235" s="33">
        <f t="shared" si="153"/>
        <v>0</v>
      </c>
      <c r="AT235" s="33">
        <f t="shared" si="154"/>
        <v>0.5</v>
      </c>
      <c r="AU235" s="33">
        <f t="shared" si="155"/>
        <v>0</v>
      </c>
      <c r="AV235" s="33">
        <f t="shared" si="156"/>
        <v>0.25</v>
      </c>
      <c r="AW235" s="33">
        <f t="shared" si="157"/>
        <v>0</v>
      </c>
      <c r="AX235" s="33">
        <f t="shared" si="158"/>
        <v>0</v>
      </c>
      <c r="AY235" s="33">
        <f t="shared" si="159"/>
        <v>0.25</v>
      </c>
      <c r="AZ235" s="33">
        <f t="shared" si="160"/>
        <v>0</v>
      </c>
      <c r="BA235" s="33">
        <f t="shared" si="161"/>
        <v>0</v>
      </c>
      <c r="BC235" s="35">
        <f t="shared" si="148"/>
        <v>-8.9013002879833047E-3</v>
      </c>
      <c r="BD235" s="35">
        <f t="shared" si="138"/>
        <v>-1.2467800103039606E-2</v>
      </c>
      <c r="BE235" s="35">
        <f t="shared" si="139"/>
        <v>-5.9291885481960183E-4</v>
      </c>
      <c r="BF235" s="35">
        <f t="shared" si="140"/>
        <v>-3.4232261916608553E-2</v>
      </c>
      <c r="BG235" s="35">
        <f t="shared" si="141"/>
        <v>-7.1396294622684264E-3</v>
      </c>
      <c r="BH235" s="35">
        <f t="shared" si="142"/>
        <v>-8.3173384516955773E-3</v>
      </c>
      <c r="BI235" s="35">
        <f t="shared" si="143"/>
        <v>2.1389856755710479E-2</v>
      </c>
      <c r="BJ235" s="35">
        <f t="shared" si="144"/>
        <v>-1.3692618274379065E-2</v>
      </c>
      <c r="BK235" s="35">
        <f t="shared" si="145"/>
        <v>-1.8512050296891402E-2</v>
      </c>
      <c r="BL235" s="35">
        <f t="shared" si="146"/>
        <v>-9.7588334268088328E-3</v>
      </c>
      <c r="BM235" s="36"/>
      <c r="BN235" s="33"/>
      <c r="BO235" s="37"/>
    </row>
    <row r="236" spans="1:67" x14ac:dyDescent="0.25">
      <c r="A236" s="2">
        <f t="shared" si="137"/>
        <v>44154</v>
      </c>
      <c r="B236" s="2" t="b">
        <f t="shared" si="135"/>
        <v>0</v>
      </c>
      <c r="C236" s="2" t="b">
        <f t="shared" si="136"/>
        <v>0</v>
      </c>
      <c r="D236">
        <f>VLOOKUP($A236,index_level_solactive!$A:$B,2,0)</f>
        <v>92.46</v>
      </c>
      <c r="E236" s="31">
        <f t="shared" si="149"/>
        <v>-9.7244732576984294E-4</v>
      </c>
      <c r="F236" s="56">
        <f t="shared" si="150"/>
        <v>-1.1893407164720315E-4</v>
      </c>
      <c r="G236" s="32">
        <f t="shared" si="151"/>
        <v>0.23498422182416334</v>
      </c>
      <c r="H236" s="33">
        <f t="shared" si="152"/>
        <v>92.22501577817583</v>
      </c>
      <c r="I236" s="31">
        <f t="shared" si="147"/>
        <v>-8.5351325412261203E-4</v>
      </c>
      <c r="K236">
        <f>IFERROR(INDEX(data_sources!$A:$K,MATCH($A236,data_sources!$A:$A,0),MATCH(K$2,data_sources!$A$1:$K$1,0)),K235)</f>
        <v>112.38</v>
      </c>
      <c r="L236">
        <f>IFERROR(INDEX(data_sources!$A:$K,MATCH($A236,data_sources!$A:$A,0),MATCH(L$2,data_sources!$A$1:$K$1,0)),L235)</f>
        <v>95.44</v>
      </c>
      <c r="M236">
        <f>IFERROR(INDEX(data_sources!$A:$K,MATCH($A236,data_sources!$A:$A,0),MATCH(M$2,data_sources!$A$1:$K$1,0)),M235)</f>
        <v>118.33</v>
      </c>
      <c r="N236">
        <f>IFERROR(INDEX(data_sources!$A:$K,MATCH($A236,data_sources!$A:$A,0),MATCH(N$2,data_sources!$A$1:$K$1,0)),N235)</f>
        <v>97.7</v>
      </c>
      <c r="O236">
        <f>IFERROR(INDEX(data_sources!$A:$K,MATCH($A236,data_sources!$A:$A,0),MATCH(O$2,data_sources!$A$1:$K$1,0)),O235)</f>
        <v>108.93</v>
      </c>
      <c r="P236">
        <f>IFERROR(INDEX(data_sources!$A:$K,MATCH($A236,data_sources!$A:$A,0),MATCH(P$2,data_sources!$A$1:$K$1,0)),P235)</f>
        <v>78.92</v>
      </c>
      <c r="Q236">
        <f>IFERROR(INDEX(data_sources!$A:$K,MATCH($A236,data_sources!$A:$A,0),MATCH(Q$2,data_sources!$A$1:$K$1,0)),Q235)</f>
        <v>106.66</v>
      </c>
      <c r="R236">
        <f>IFERROR(INDEX(data_sources!$A:$K,MATCH($A236,data_sources!$A:$A,0),MATCH(R$2,data_sources!$A$1:$K$1,0)),R235)</f>
        <v>112.29</v>
      </c>
      <c r="S236">
        <f>IFERROR(INDEX(data_sources!$A:$K,MATCH($A236,data_sources!$A:$A,0),MATCH(S$2,data_sources!$A$1:$K$1,0)),S235)</f>
        <v>84.09</v>
      </c>
      <c r="T236">
        <f>IFERROR(INDEX(data_sources!$A:$K,MATCH($A236,data_sources!$A:$A,0),MATCH(T$2,data_sources!$A$1:$K$1,0)),T235)</f>
        <v>87.67</v>
      </c>
      <c r="V236" s="34">
        <f t="shared" si="125"/>
        <v>112380</v>
      </c>
      <c r="W236" s="34">
        <f t="shared" si="126"/>
        <v>95440</v>
      </c>
      <c r="X236" s="34">
        <f t="shared" si="127"/>
        <v>118330</v>
      </c>
      <c r="Y236" s="34">
        <f t="shared" si="128"/>
        <v>97700</v>
      </c>
      <c r="Z236" s="34">
        <f t="shared" si="129"/>
        <v>108930</v>
      </c>
      <c r="AA236" s="34">
        <f t="shared" si="130"/>
        <v>78920</v>
      </c>
      <c r="AB236" s="34">
        <f t="shared" si="131"/>
        <v>106660</v>
      </c>
      <c r="AC236" s="34">
        <f t="shared" si="132"/>
        <v>112290</v>
      </c>
      <c r="AD236" s="34">
        <f t="shared" si="133"/>
        <v>84090</v>
      </c>
      <c r="AE236" s="34">
        <f t="shared" si="134"/>
        <v>87670</v>
      </c>
      <c r="AG236" s="33" cm="1">
        <f t="array" ref="AG236">IF($C236,IFERROR(_xlfn.IFS(IF($C236,RANK(V235,$V235:$AE235),0)=1,50%,OR(IF($C236,RANK(V235,$V235:$AE235),0)=2,IF($C236,RANK(V235,$V235:$AE235),0)=3),25%),0),AG235)</f>
        <v>0</v>
      </c>
      <c r="AH236" s="33" cm="1">
        <f t="array" ref="AH236">IF($C236,IFERROR(_xlfn.IFS(IF($C236,RANK(W235,$V235:$AE235),0)=1,50%,OR(IF($C236,RANK(W235,$V235:$AE235),0)=2,IF($C236,RANK(W235,$V235:$AE235),0)=3),25%),0),AH235)</f>
        <v>0</v>
      </c>
      <c r="AI236" s="33" cm="1">
        <f t="array" ref="AI236">IF($C236,IFERROR(_xlfn.IFS(IF($C236,RANK(X235,$V235:$AE235),0)=1,50%,OR(IF($C236,RANK(X235,$V235:$AE235),0)=2,IF($C236,RANK(X235,$V235:$AE235),0)=3),25%),0),AI235)</f>
        <v>0.5</v>
      </c>
      <c r="AJ236" s="33" cm="1">
        <f t="array" ref="AJ236">IF($C236,IFERROR(_xlfn.IFS(IF($C236,RANK(Y235,$V235:$AE235),0)=1,50%,OR(IF($C236,RANK(Y235,$V235:$AE235),0)=2,IF($C236,RANK(Y235,$V235:$AE235),0)=3),25%),0),AJ235)</f>
        <v>0</v>
      </c>
      <c r="AK236" s="33" cm="1">
        <f t="array" ref="AK236">IF($C236,IFERROR(_xlfn.IFS(IF($C236,RANK(Z235,$V235:$AE235),0)=1,50%,OR(IF($C236,RANK(Z235,$V235:$AE235),0)=2,IF($C236,RANK(Z235,$V235:$AE235),0)=3),25%),0),AK235)</f>
        <v>0.25</v>
      </c>
      <c r="AL236" s="33" cm="1">
        <f t="array" ref="AL236">IF($C236,IFERROR(_xlfn.IFS(IF($C236,RANK(AA235,$V235:$AE235),0)=1,50%,OR(IF($C236,RANK(AA235,$V235:$AE235),0)=2,IF($C236,RANK(AA235,$V235:$AE235),0)=3),25%),0),AL235)</f>
        <v>0</v>
      </c>
      <c r="AM236" s="33" cm="1">
        <f t="array" ref="AM236">IF($C236,IFERROR(_xlfn.IFS(IF($C236,RANK(AB235,$V235:$AE235),0)=1,50%,OR(IF($C236,RANK(AB235,$V235:$AE235),0)=2,IF($C236,RANK(AB235,$V235:$AE235),0)=3),25%),0),AM235)</f>
        <v>0</v>
      </c>
      <c r="AN236" s="33" cm="1">
        <f t="array" ref="AN236">IF($C236,IFERROR(_xlfn.IFS(IF($C236,RANK(AC235,$V235:$AE235),0)=1,50%,OR(IF($C236,RANK(AC235,$V235:$AE235),0)=2,IF($C236,RANK(AC235,$V235:$AE235),0)=3),25%),0),AN235)</f>
        <v>0.25</v>
      </c>
      <c r="AO236" s="33" cm="1">
        <f t="array" ref="AO236">IF($C236,IFERROR(_xlfn.IFS(IF($C236,RANK(AD235,$V235:$AE235),0)=1,50%,OR(IF($C236,RANK(AD235,$V235:$AE235),0)=2,IF($C236,RANK(AD235,$V235:$AE235),0)=3),25%),0),AO235)</f>
        <v>0</v>
      </c>
      <c r="AP236" s="33" cm="1">
        <f t="array" ref="AP236">IF($C236,IFERROR(_xlfn.IFS(IF($C236,RANK(AE235,$V235:$AE235),0)=1,50%,OR(IF($C236,RANK(AE235,$V235:$AE235),0)=2,IF($C236,RANK(AE235,$V235:$AE235),0)=3),25%),0),AP235)</f>
        <v>0</v>
      </c>
      <c r="AR236" s="33">
        <f t="shared" si="162"/>
        <v>0</v>
      </c>
      <c r="AS236" s="33">
        <f t="shared" si="153"/>
        <v>0</v>
      </c>
      <c r="AT236" s="33">
        <f t="shared" si="154"/>
        <v>0.5</v>
      </c>
      <c r="AU236" s="33">
        <f t="shared" si="155"/>
        <v>0</v>
      </c>
      <c r="AV236" s="33">
        <f t="shared" si="156"/>
        <v>0.25</v>
      </c>
      <c r="AW236" s="33">
        <f t="shared" si="157"/>
        <v>0</v>
      </c>
      <c r="AX236" s="33">
        <f t="shared" si="158"/>
        <v>0</v>
      </c>
      <c r="AY236" s="33">
        <f t="shared" si="159"/>
        <v>0.25</v>
      </c>
      <c r="AZ236" s="33">
        <f t="shared" si="160"/>
        <v>0</v>
      </c>
      <c r="BA236" s="33">
        <f t="shared" si="161"/>
        <v>0</v>
      </c>
      <c r="BC236" s="35">
        <f t="shared" si="148"/>
        <v>-1.0478119221625448E-2</v>
      </c>
      <c r="BD236" s="35">
        <f t="shared" si="138"/>
        <v>-4.1736227045076069E-3</v>
      </c>
      <c r="BE236" s="35">
        <f t="shared" si="139"/>
        <v>2.8816001356046783E-3</v>
      </c>
      <c r="BF236" s="35">
        <f t="shared" si="140"/>
        <v>6.6975785677485522E-3</v>
      </c>
      <c r="BG236" s="35">
        <f t="shared" si="141"/>
        <v>-8.4653194975422563E-3</v>
      </c>
      <c r="BH236" s="35">
        <f t="shared" si="142"/>
        <v>1.8322580645161235E-2</v>
      </c>
      <c r="BI236" s="35">
        <f t="shared" si="143"/>
        <v>1.070785558608911E-2</v>
      </c>
      <c r="BJ236" s="35">
        <f t="shared" si="144"/>
        <v>-7.1193379015754843E-4</v>
      </c>
      <c r="BK236" s="35">
        <f t="shared" si="145"/>
        <v>-2.491103202846956E-3</v>
      </c>
      <c r="BL236" s="35">
        <f t="shared" si="146"/>
        <v>-6.9098323516084692E-3</v>
      </c>
      <c r="BM236" s="36"/>
      <c r="BN236" s="33"/>
      <c r="BO236" s="37"/>
    </row>
    <row r="237" spans="1:67" x14ac:dyDescent="0.25">
      <c r="A237" s="2">
        <f t="shared" si="137"/>
        <v>44155</v>
      </c>
      <c r="B237" s="2" t="b">
        <f t="shared" si="135"/>
        <v>0</v>
      </c>
      <c r="C237" s="2" t="b">
        <f t="shared" si="136"/>
        <v>0</v>
      </c>
      <c r="D237">
        <f>VLOOKUP($A237,index_level_solactive!$A:$B,2,0)</f>
        <v>92.91</v>
      </c>
      <c r="E237" s="31">
        <f t="shared" si="149"/>
        <v>4.8669695003245028E-3</v>
      </c>
      <c r="F237" s="56">
        <f t="shared" si="150"/>
        <v>7.503207399883749E-5</v>
      </c>
      <c r="G237" s="32">
        <f t="shared" si="151"/>
        <v>0.24304771707325301</v>
      </c>
      <c r="H237" s="33">
        <f t="shared" si="152"/>
        <v>92.666952282926744</v>
      </c>
      <c r="I237" s="31">
        <f t="shared" si="147"/>
        <v>4.7919374263257208E-3</v>
      </c>
      <c r="K237">
        <f>IFERROR(INDEX(data_sources!$A:$K,MATCH($A237,data_sources!$A:$A,0),MATCH(K$2,data_sources!$A$1:$K$1,0)),K236)</f>
        <v>113.54</v>
      </c>
      <c r="L237">
        <f>IFERROR(INDEX(data_sources!$A:$K,MATCH($A237,data_sources!$A:$A,0),MATCH(L$2,data_sources!$A$1:$K$1,0)),L236)</f>
        <v>97.25</v>
      </c>
      <c r="M237">
        <f>IFERROR(INDEX(data_sources!$A:$K,MATCH($A237,data_sources!$A:$A,0),MATCH(M$2,data_sources!$A$1:$K$1,0)),M236)</f>
        <v>118.55</v>
      </c>
      <c r="N237">
        <f>IFERROR(INDEX(data_sources!$A:$K,MATCH($A237,data_sources!$A:$A,0),MATCH(N$2,data_sources!$A$1:$K$1,0)),N236)</f>
        <v>97.71</v>
      </c>
      <c r="O237">
        <f>IFERROR(INDEX(data_sources!$A:$K,MATCH($A237,data_sources!$A:$A,0),MATCH(O$2,data_sources!$A$1:$K$1,0)),O236)</f>
        <v>109.41</v>
      </c>
      <c r="P237">
        <f>IFERROR(INDEX(data_sources!$A:$K,MATCH($A237,data_sources!$A:$A,0),MATCH(P$2,data_sources!$A$1:$K$1,0)),P236)</f>
        <v>79.12</v>
      </c>
      <c r="Q237">
        <f>IFERROR(INDEX(data_sources!$A:$K,MATCH($A237,data_sources!$A:$A,0),MATCH(Q$2,data_sources!$A$1:$K$1,0)),Q236)</f>
        <v>107.09</v>
      </c>
      <c r="R237">
        <f>IFERROR(INDEX(data_sources!$A:$K,MATCH($A237,data_sources!$A:$A,0),MATCH(R$2,data_sources!$A$1:$K$1,0)),R236)</f>
        <v>113.53</v>
      </c>
      <c r="S237">
        <f>IFERROR(INDEX(data_sources!$A:$K,MATCH($A237,data_sources!$A:$A,0),MATCH(S$2,data_sources!$A$1:$K$1,0)),S236)</f>
        <v>85.35</v>
      </c>
      <c r="T237">
        <f>IFERROR(INDEX(data_sources!$A:$K,MATCH($A237,data_sources!$A:$A,0),MATCH(T$2,data_sources!$A$1:$K$1,0)),T236)</f>
        <v>87.4</v>
      </c>
      <c r="V237" s="34">
        <f t="shared" si="125"/>
        <v>113540</v>
      </c>
      <c r="W237" s="34">
        <f t="shared" si="126"/>
        <v>97250</v>
      </c>
      <c r="X237" s="34">
        <f t="shared" si="127"/>
        <v>118550</v>
      </c>
      <c r="Y237" s="34">
        <f t="shared" si="128"/>
        <v>97710</v>
      </c>
      <c r="Z237" s="34">
        <f t="shared" si="129"/>
        <v>109410</v>
      </c>
      <c r="AA237" s="34">
        <f t="shared" si="130"/>
        <v>79120</v>
      </c>
      <c r="AB237" s="34">
        <f t="shared" si="131"/>
        <v>107090</v>
      </c>
      <c r="AC237" s="34">
        <f t="shared" si="132"/>
        <v>113530</v>
      </c>
      <c r="AD237" s="34">
        <f t="shared" si="133"/>
        <v>85350</v>
      </c>
      <c r="AE237" s="34">
        <f t="shared" si="134"/>
        <v>87400</v>
      </c>
      <c r="AG237" s="33" cm="1">
        <f t="array" ref="AG237">IF($C237,IFERROR(_xlfn.IFS(IF($C237,RANK(V236,$V236:$AE236),0)=1,50%,OR(IF($C237,RANK(V236,$V236:$AE236),0)=2,IF($C237,RANK(V236,$V236:$AE236),0)=3),25%),0),AG236)</f>
        <v>0</v>
      </c>
      <c r="AH237" s="33" cm="1">
        <f t="array" ref="AH237">IF($C237,IFERROR(_xlfn.IFS(IF($C237,RANK(W236,$V236:$AE236),0)=1,50%,OR(IF($C237,RANK(W236,$V236:$AE236),0)=2,IF($C237,RANK(W236,$V236:$AE236),0)=3),25%),0),AH236)</f>
        <v>0</v>
      </c>
      <c r="AI237" s="33" cm="1">
        <f t="array" ref="AI237">IF($C237,IFERROR(_xlfn.IFS(IF($C237,RANK(X236,$V236:$AE236),0)=1,50%,OR(IF($C237,RANK(X236,$V236:$AE236),0)=2,IF($C237,RANK(X236,$V236:$AE236),0)=3),25%),0),AI236)</f>
        <v>0.5</v>
      </c>
      <c r="AJ237" s="33" cm="1">
        <f t="array" ref="AJ237">IF($C237,IFERROR(_xlfn.IFS(IF($C237,RANK(Y236,$V236:$AE236),0)=1,50%,OR(IF($C237,RANK(Y236,$V236:$AE236),0)=2,IF($C237,RANK(Y236,$V236:$AE236),0)=3),25%),0),AJ236)</f>
        <v>0</v>
      </c>
      <c r="AK237" s="33" cm="1">
        <f t="array" ref="AK237">IF($C237,IFERROR(_xlfn.IFS(IF($C237,RANK(Z236,$V236:$AE236),0)=1,50%,OR(IF($C237,RANK(Z236,$V236:$AE236),0)=2,IF($C237,RANK(Z236,$V236:$AE236),0)=3),25%),0),AK236)</f>
        <v>0.25</v>
      </c>
      <c r="AL237" s="33" cm="1">
        <f t="array" ref="AL237">IF($C237,IFERROR(_xlfn.IFS(IF($C237,RANK(AA236,$V236:$AE236),0)=1,50%,OR(IF($C237,RANK(AA236,$V236:$AE236),0)=2,IF($C237,RANK(AA236,$V236:$AE236),0)=3),25%),0),AL236)</f>
        <v>0</v>
      </c>
      <c r="AM237" s="33" cm="1">
        <f t="array" ref="AM237">IF($C237,IFERROR(_xlfn.IFS(IF($C237,RANK(AB236,$V236:$AE236),0)=1,50%,OR(IF($C237,RANK(AB236,$V236:$AE236),0)=2,IF($C237,RANK(AB236,$V236:$AE236),0)=3),25%),0),AM236)</f>
        <v>0</v>
      </c>
      <c r="AN237" s="33" cm="1">
        <f t="array" ref="AN237">IF($C237,IFERROR(_xlfn.IFS(IF($C237,RANK(AC236,$V236:$AE236),0)=1,50%,OR(IF($C237,RANK(AC236,$V236:$AE236),0)=2,IF($C237,RANK(AC236,$V236:$AE236),0)=3),25%),0),AN236)</f>
        <v>0.25</v>
      </c>
      <c r="AO237" s="33" cm="1">
        <f t="array" ref="AO237">IF($C237,IFERROR(_xlfn.IFS(IF($C237,RANK(AD236,$V236:$AE236),0)=1,50%,OR(IF($C237,RANK(AD236,$V236:$AE236),0)=2,IF($C237,RANK(AD236,$V236:$AE236),0)=3),25%),0),AO236)</f>
        <v>0</v>
      </c>
      <c r="AP237" s="33" cm="1">
        <f t="array" ref="AP237">IF($C237,IFERROR(_xlfn.IFS(IF($C237,RANK(AE236,$V236:$AE236),0)=1,50%,OR(IF($C237,RANK(AE236,$V236:$AE236),0)=2,IF($C237,RANK(AE236,$V236:$AE236),0)=3),25%),0),AP236)</f>
        <v>0</v>
      </c>
      <c r="AR237" s="33">
        <f t="shared" si="162"/>
        <v>0</v>
      </c>
      <c r="AS237" s="33">
        <f t="shared" si="153"/>
        <v>0</v>
      </c>
      <c r="AT237" s="33">
        <f t="shared" si="154"/>
        <v>0.5</v>
      </c>
      <c r="AU237" s="33">
        <f t="shared" si="155"/>
        <v>0</v>
      </c>
      <c r="AV237" s="33">
        <f t="shared" si="156"/>
        <v>0.25</v>
      </c>
      <c r="AW237" s="33">
        <f t="shared" si="157"/>
        <v>0</v>
      </c>
      <c r="AX237" s="33">
        <f t="shared" si="158"/>
        <v>0</v>
      </c>
      <c r="AY237" s="33">
        <f t="shared" si="159"/>
        <v>0.25</v>
      </c>
      <c r="AZ237" s="33">
        <f t="shared" si="160"/>
        <v>0</v>
      </c>
      <c r="BA237" s="33">
        <f t="shared" si="161"/>
        <v>0</v>
      </c>
      <c r="BC237" s="35">
        <f t="shared" si="148"/>
        <v>1.0322121373909976E-2</v>
      </c>
      <c r="BD237" s="35">
        <f t="shared" si="138"/>
        <v>1.8964794635373039E-2</v>
      </c>
      <c r="BE237" s="35">
        <f t="shared" si="139"/>
        <v>1.8592073016141519E-3</v>
      </c>
      <c r="BF237" s="35">
        <f t="shared" si="140"/>
        <v>1.0235414534287557E-4</v>
      </c>
      <c r="BG237" s="35">
        <f t="shared" si="141"/>
        <v>4.4064995868906554E-3</v>
      </c>
      <c r="BH237" s="35">
        <f t="shared" si="142"/>
        <v>2.5342118601114905E-3</v>
      </c>
      <c r="BI237" s="35">
        <f t="shared" si="143"/>
        <v>4.0315019688730303E-3</v>
      </c>
      <c r="BJ237" s="35">
        <f t="shared" si="144"/>
        <v>1.1042835515183924E-2</v>
      </c>
      <c r="BK237" s="35">
        <f t="shared" si="145"/>
        <v>1.4983945772386598E-2</v>
      </c>
      <c r="BL237" s="35">
        <f t="shared" si="146"/>
        <v>-3.079730808714487E-3</v>
      </c>
      <c r="BM237" s="36"/>
      <c r="BN237" s="33"/>
      <c r="BO237" s="37"/>
    </row>
    <row r="238" spans="1:67" x14ac:dyDescent="0.25">
      <c r="A238" s="2">
        <f t="shared" si="137"/>
        <v>44158</v>
      </c>
      <c r="B238" s="2" t="b">
        <f t="shared" si="135"/>
        <v>0</v>
      </c>
      <c r="C238" s="2" t="b">
        <f t="shared" si="136"/>
        <v>0</v>
      </c>
      <c r="D238">
        <f>VLOOKUP($A238,index_level_solactive!$A:$B,2,0)</f>
        <v>93.46</v>
      </c>
      <c r="E238" s="31">
        <f t="shared" si="149"/>
        <v>5.9197072435690501E-3</v>
      </c>
      <c r="F238" s="56">
        <f t="shared" si="150"/>
        <v>-4.2717852535956169E-5</v>
      </c>
      <c r="G238" s="32">
        <f t="shared" si="151"/>
        <v>0.24052795520196923</v>
      </c>
      <c r="H238" s="33">
        <f t="shared" si="152"/>
        <v>93.219472044798025</v>
      </c>
      <c r="I238" s="31">
        <f t="shared" si="147"/>
        <v>5.9624250961050618E-3</v>
      </c>
      <c r="K238">
        <f>IFERROR(INDEX(data_sources!$A:$K,MATCH($A238,data_sources!$A:$A,0),MATCH(K$2,data_sources!$A$1:$K$1,0)),K237)</f>
        <v>113.78</v>
      </c>
      <c r="L238">
        <f>IFERROR(INDEX(data_sources!$A:$K,MATCH($A238,data_sources!$A:$A,0),MATCH(L$2,data_sources!$A$1:$K$1,0)),L237)</f>
        <v>96.86</v>
      </c>
      <c r="M238">
        <f>IFERROR(INDEX(data_sources!$A:$K,MATCH($A238,data_sources!$A:$A,0),MATCH(M$2,data_sources!$A$1:$K$1,0)),M237)</f>
        <v>119.09</v>
      </c>
      <c r="N238">
        <f>IFERROR(INDEX(data_sources!$A:$K,MATCH($A238,data_sources!$A:$A,0),MATCH(N$2,data_sources!$A$1:$K$1,0)),N237)</f>
        <v>98.39</v>
      </c>
      <c r="O238">
        <f>IFERROR(INDEX(data_sources!$A:$K,MATCH($A238,data_sources!$A:$A,0),MATCH(O$2,data_sources!$A$1:$K$1,0)),O237)</f>
        <v>109.5</v>
      </c>
      <c r="P238">
        <f>IFERROR(INDEX(data_sources!$A:$K,MATCH($A238,data_sources!$A:$A,0),MATCH(P$2,data_sources!$A$1:$K$1,0)),P237)</f>
        <v>80.27</v>
      </c>
      <c r="Q238">
        <f>IFERROR(INDEX(data_sources!$A:$K,MATCH($A238,data_sources!$A:$A,0),MATCH(Q$2,data_sources!$A$1:$K$1,0)),Q237)</f>
        <v>106.57</v>
      </c>
      <c r="R238">
        <f>IFERROR(INDEX(data_sources!$A:$K,MATCH($A238,data_sources!$A:$A,0),MATCH(R$2,data_sources!$A$1:$K$1,0)),R237)</f>
        <v>115.11</v>
      </c>
      <c r="S238">
        <f>IFERROR(INDEX(data_sources!$A:$K,MATCH($A238,data_sources!$A:$A,0),MATCH(S$2,data_sources!$A$1:$K$1,0)),S237)</f>
        <v>84.8</v>
      </c>
      <c r="T238">
        <f>IFERROR(INDEX(data_sources!$A:$K,MATCH($A238,data_sources!$A:$A,0),MATCH(T$2,data_sources!$A$1:$K$1,0)),T237)</f>
        <v>85.86</v>
      </c>
      <c r="V238" s="34">
        <f t="shared" si="125"/>
        <v>113780</v>
      </c>
      <c r="W238" s="34">
        <f t="shared" si="126"/>
        <v>96860</v>
      </c>
      <c r="X238" s="34">
        <f t="shared" si="127"/>
        <v>119090</v>
      </c>
      <c r="Y238" s="34">
        <f t="shared" si="128"/>
        <v>98390</v>
      </c>
      <c r="Z238" s="34">
        <f t="shared" si="129"/>
        <v>109500</v>
      </c>
      <c r="AA238" s="34">
        <f t="shared" si="130"/>
        <v>80270</v>
      </c>
      <c r="AB238" s="34">
        <f t="shared" si="131"/>
        <v>106570</v>
      </c>
      <c r="AC238" s="34">
        <f t="shared" si="132"/>
        <v>115110</v>
      </c>
      <c r="AD238" s="34">
        <f t="shared" si="133"/>
        <v>84800</v>
      </c>
      <c r="AE238" s="34">
        <f t="shared" si="134"/>
        <v>85860</v>
      </c>
      <c r="AG238" s="33" cm="1">
        <f t="array" ref="AG238">IF($C238,IFERROR(_xlfn.IFS(IF($C238,RANK(V237,$V237:$AE237),0)=1,50%,OR(IF($C238,RANK(V237,$V237:$AE237),0)=2,IF($C238,RANK(V237,$V237:$AE237),0)=3),25%),0),AG237)</f>
        <v>0</v>
      </c>
      <c r="AH238" s="33" cm="1">
        <f t="array" ref="AH238">IF($C238,IFERROR(_xlfn.IFS(IF($C238,RANK(W237,$V237:$AE237),0)=1,50%,OR(IF($C238,RANK(W237,$V237:$AE237),0)=2,IF($C238,RANK(W237,$V237:$AE237),0)=3),25%),0),AH237)</f>
        <v>0</v>
      </c>
      <c r="AI238" s="33" cm="1">
        <f t="array" ref="AI238">IF($C238,IFERROR(_xlfn.IFS(IF($C238,RANK(X237,$V237:$AE237),0)=1,50%,OR(IF($C238,RANK(X237,$V237:$AE237),0)=2,IF($C238,RANK(X237,$V237:$AE237),0)=3),25%),0),AI237)</f>
        <v>0.5</v>
      </c>
      <c r="AJ238" s="33" cm="1">
        <f t="array" ref="AJ238">IF($C238,IFERROR(_xlfn.IFS(IF($C238,RANK(Y237,$V237:$AE237),0)=1,50%,OR(IF($C238,RANK(Y237,$V237:$AE237),0)=2,IF($C238,RANK(Y237,$V237:$AE237),0)=3),25%),0),AJ237)</f>
        <v>0</v>
      </c>
      <c r="AK238" s="33" cm="1">
        <f t="array" ref="AK238">IF($C238,IFERROR(_xlfn.IFS(IF($C238,RANK(Z237,$V237:$AE237),0)=1,50%,OR(IF($C238,RANK(Z237,$V237:$AE237),0)=2,IF($C238,RANK(Z237,$V237:$AE237),0)=3),25%),0),AK237)</f>
        <v>0.25</v>
      </c>
      <c r="AL238" s="33" cm="1">
        <f t="array" ref="AL238">IF($C238,IFERROR(_xlfn.IFS(IF($C238,RANK(AA237,$V237:$AE237),0)=1,50%,OR(IF($C238,RANK(AA237,$V237:$AE237),0)=2,IF($C238,RANK(AA237,$V237:$AE237),0)=3),25%),0),AL237)</f>
        <v>0</v>
      </c>
      <c r="AM238" s="33" cm="1">
        <f t="array" ref="AM238">IF($C238,IFERROR(_xlfn.IFS(IF($C238,RANK(AB237,$V237:$AE237),0)=1,50%,OR(IF($C238,RANK(AB237,$V237:$AE237),0)=2,IF($C238,RANK(AB237,$V237:$AE237),0)=3),25%),0),AM237)</f>
        <v>0</v>
      </c>
      <c r="AN238" s="33" cm="1">
        <f t="array" ref="AN238">IF($C238,IFERROR(_xlfn.IFS(IF($C238,RANK(AC237,$V237:$AE237),0)=1,50%,OR(IF($C238,RANK(AC237,$V237:$AE237),0)=2,IF($C238,RANK(AC237,$V237:$AE237),0)=3),25%),0),AN237)</f>
        <v>0.25</v>
      </c>
      <c r="AO238" s="33" cm="1">
        <f t="array" ref="AO238">IF($C238,IFERROR(_xlfn.IFS(IF($C238,RANK(AD237,$V237:$AE237),0)=1,50%,OR(IF($C238,RANK(AD237,$V237:$AE237),0)=2,IF($C238,RANK(AD237,$V237:$AE237),0)=3),25%),0),AO237)</f>
        <v>0</v>
      </c>
      <c r="AP238" s="33" cm="1">
        <f t="array" ref="AP238">IF($C238,IFERROR(_xlfn.IFS(IF($C238,RANK(AE237,$V237:$AE237),0)=1,50%,OR(IF($C238,RANK(AE237,$V237:$AE237),0)=2,IF($C238,RANK(AE237,$V237:$AE237),0)=3),25%),0),AP237)</f>
        <v>0</v>
      </c>
      <c r="AR238" s="33">
        <f t="shared" si="162"/>
        <v>0</v>
      </c>
      <c r="AS238" s="33">
        <f t="shared" si="153"/>
        <v>0</v>
      </c>
      <c r="AT238" s="33">
        <f t="shared" si="154"/>
        <v>0.5</v>
      </c>
      <c r="AU238" s="33">
        <f t="shared" si="155"/>
        <v>0</v>
      </c>
      <c r="AV238" s="33">
        <f t="shared" si="156"/>
        <v>0.25</v>
      </c>
      <c r="AW238" s="33">
        <f t="shared" si="157"/>
        <v>0</v>
      </c>
      <c r="AX238" s="33">
        <f t="shared" si="158"/>
        <v>0</v>
      </c>
      <c r="AY238" s="33">
        <f t="shared" si="159"/>
        <v>0.25</v>
      </c>
      <c r="AZ238" s="33">
        <f t="shared" si="160"/>
        <v>0</v>
      </c>
      <c r="BA238" s="33">
        <f t="shared" si="161"/>
        <v>0</v>
      </c>
      <c r="BC238" s="35">
        <f t="shared" si="148"/>
        <v>2.1137924960366039E-3</v>
      </c>
      <c r="BD238" s="35">
        <f t="shared" si="138"/>
        <v>-4.0102827763496274E-3</v>
      </c>
      <c r="BE238" s="35">
        <f t="shared" si="139"/>
        <v>4.5550400674820857E-3</v>
      </c>
      <c r="BF238" s="35">
        <f t="shared" si="140"/>
        <v>6.95936956299259E-3</v>
      </c>
      <c r="BG238" s="35">
        <f t="shared" si="141"/>
        <v>8.2259391280503635E-4</v>
      </c>
      <c r="BH238" s="35">
        <f t="shared" si="142"/>
        <v>1.4534883720930036E-2</v>
      </c>
      <c r="BI238" s="35">
        <f t="shared" si="143"/>
        <v>-4.8557288262209841E-3</v>
      </c>
      <c r="BJ238" s="35">
        <f t="shared" si="144"/>
        <v>1.3917026336651039E-2</v>
      </c>
      <c r="BK238" s="35">
        <f t="shared" si="145"/>
        <v>-6.444053895723445E-3</v>
      </c>
      <c r="BL238" s="35">
        <f t="shared" si="146"/>
        <v>-1.7620137299771188E-2</v>
      </c>
      <c r="BM238" s="36"/>
      <c r="BN238" s="33"/>
      <c r="BO238" s="37"/>
    </row>
    <row r="239" spans="1:67" x14ac:dyDescent="0.25">
      <c r="A239" s="2">
        <f t="shared" si="137"/>
        <v>44159</v>
      </c>
      <c r="B239" s="2" t="b">
        <f t="shared" si="135"/>
        <v>0</v>
      </c>
      <c r="C239" s="2" t="b">
        <f t="shared" si="136"/>
        <v>0</v>
      </c>
      <c r="D239">
        <f>VLOOKUP($A239,index_level_solactive!$A:$B,2,0)</f>
        <v>93.77</v>
      </c>
      <c r="E239" s="31">
        <f t="shared" si="149"/>
        <v>3.316927027605443E-3</v>
      </c>
      <c r="F239" s="56">
        <f t="shared" si="150"/>
        <v>1.0202019559923947E-4</v>
      </c>
      <c r="G239" s="32">
        <f t="shared" si="151"/>
        <v>0.25083603764913676</v>
      </c>
      <c r="H239" s="33">
        <f t="shared" si="152"/>
        <v>93.519163962350859</v>
      </c>
      <c r="I239" s="31">
        <f t="shared" si="147"/>
        <v>3.2149068320063146E-3</v>
      </c>
      <c r="K239">
        <f>IFERROR(INDEX(data_sources!$A:$K,MATCH($A239,data_sources!$A:$A,0),MATCH(K$2,data_sources!$A$1:$K$1,0)),K238)</f>
        <v>115.95</v>
      </c>
      <c r="L239">
        <f>IFERROR(INDEX(data_sources!$A:$K,MATCH($A239,data_sources!$A:$A,0),MATCH(L$2,data_sources!$A$1:$K$1,0)),L238)</f>
        <v>95.7</v>
      </c>
      <c r="M239">
        <f>IFERROR(INDEX(data_sources!$A:$K,MATCH($A239,data_sources!$A:$A,0),MATCH(M$2,data_sources!$A$1:$K$1,0)),M238)</f>
        <v>118.54</v>
      </c>
      <c r="N239">
        <f>IFERROR(INDEX(data_sources!$A:$K,MATCH($A239,data_sources!$A:$A,0),MATCH(N$2,data_sources!$A$1:$K$1,0)),N238)</f>
        <v>97.6</v>
      </c>
      <c r="O239">
        <f>IFERROR(INDEX(data_sources!$A:$K,MATCH($A239,data_sources!$A:$A,0),MATCH(O$2,data_sources!$A$1:$K$1,0)),O238)</f>
        <v>111.13</v>
      </c>
      <c r="P239">
        <f>IFERROR(INDEX(data_sources!$A:$K,MATCH($A239,data_sources!$A:$A,0),MATCH(P$2,data_sources!$A$1:$K$1,0)),P238)</f>
        <v>80.760000000000005</v>
      </c>
      <c r="Q239">
        <f>IFERROR(INDEX(data_sources!$A:$K,MATCH($A239,data_sources!$A:$A,0),MATCH(Q$2,data_sources!$A$1:$K$1,0)),Q238)</f>
        <v>107.86</v>
      </c>
      <c r="R239">
        <f>IFERROR(INDEX(data_sources!$A:$K,MATCH($A239,data_sources!$A:$A,0),MATCH(R$2,data_sources!$A$1:$K$1,0)),R238)</f>
        <v>115.94</v>
      </c>
      <c r="S239">
        <f>IFERROR(INDEX(data_sources!$A:$K,MATCH($A239,data_sources!$A:$A,0),MATCH(S$2,data_sources!$A$1:$K$1,0)),S238)</f>
        <v>84.79</v>
      </c>
      <c r="T239">
        <f>IFERROR(INDEX(data_sources!$A:$K,MATCH($A239,data_sources!$A:$A,0),MATCH(T$2,data_sources!$A$1:$K$1,0)),T238)</f>
        <v>86.62</v>
      </c>
      <c r="V239" s="34">
        <f t="shared" si="125"/>
        <v>115950</v>
      </c>
      <c r="W239" s="34">
        <f t="shared" si="126"/>
        <v>95700</v>
      </c>
      <c r="X239" s="34">
        <f t="shared" si="127"/>
        <v>118540</v>
      </c>
      <c r="Y239" s="34">
        <f t="shared" si="128"/>
        <v>97600</v>
      </c>
      <c r="Z239" s="34">
        <f t="shared" si="129"/>
        <v>111130</v>
      </c>
      <c r="AA239" s="34">
        <f t="shared" si="130"/>
        <v>80760</v>
      </c>
      <c r="AB239" s="34">
        <f t="shared" si="131"/>
        <v>107860</v>
      </c>
      <c r="AC239" s="34">
        <f t="shared" si="132"/>
        <v>115940</v>
      </c>
      <c r="AD239" s="34">
        <f t="shared" si="133"/>
        <v>84790</v>
      </c>
      <c r="AE239" s="34">
        <f t="shared" si="134"/>
        <v>86620</v>
      </c>
      <c r="AG239" s="33" cm="1">
        <f t="array" ref="AG239">IF($C239,IFERROR(_xlfn.IFS(IF($C239,RANK(V238,$V238:$AE238),0)=1,50%,OR(IF($C239,RANK(V238,$V238:$AE238),0)=2,IF($C239,RANK(V238,$V238:$AE238),0)=3),25%),0),AG238)</f>
        <v>0</v>
      </c>
      <c r="AH239" s="33" cm="1">
        <f t="array" ref="AH239">IF($C239,IFERROR(_xlfn.IFS(IF($C239,RANK(W238,$V238:$AE238),0)=1,50%,OR(IF($C239,RANK(W238,$V238:$AE238),0)=2,IF($C239,RANK(W238,$V238:$AE238),0)=3),25%),0),AH238)</f>
        <v>0</v>
      </c>
      <c r="AI239" s="33" cm="1">
        <f t="array" ref="AI239">IF($C239,IFERROR(_xlfn.IFS(IF($C239,RANK(X238,$V238:$AE238),0)=1,50%,OR(IF($C239,RANK(X238,$V238:$AE238),0)=2,IF($C239,RANK(X238,$V238:$AE238),0)=3),25%),0),AI238)</f>
        <v>0.5</v>
      </c>
      <c r="AJ239" s="33" cm="1">
        <f t="array" ref="AJ239">IF($C239,IFERROR(_xlfn.IFS(IF($C239,RANK(Y238,$V238:$AE238),0)=1,50%,OR(IF($C239,RANK(Y238,$V238:$AE238),0)=2,IF($C239,RANK(Y238,$V238:$AE238),0)=3),25%),0),AJ238)</f>
        <v>0</v>
      </c>
      <c r="AK239" s="33" cm="1">
        <f t="array" ref="AK239">IF($C239,IFERROR(_xlfn.IFS(IF($C239,RANK(Z238,$V238:$AE238),0)=1,50%,OR(IF($C239,RANK(Z238,$V238:$AE238),0)=2,IF($C239,RANK(Z238,$V238:$AE238),0)=3),25%),0),AK238)</f>
        <v>0.25</v>
      </c>
      <c r="AL239" s="33" cm="1">
        <f t="array" ref="AL239">IF($C239,IFERROR(_xlfn.IFS(IF($C239,RANK(AA238,$V238:$AE238),0)=1,50%,OR(IF($C239,RANK(AA238,$V238:$AE238),0)=2,IF($C239,RANK(AA238,$V238:$AE238),0)=3),25%),0),AL238)</f>
        <v>0</v>
      </c>
      <c r="AM239" s="33" cm="1">
        <f t="array" ref="AM239">IF($C239,IFERROR(_xlfn.IFS(IF($C239,RANK(AB238,$V238:$AE238),0)=1,50%,OR(IF($C239,RANK(AB238,$V238:$AE238),0)=2,IF($C239,RANK(AB238,$V238:$AE238),0)=3),25%),0),AM238)</f>
        <v>0</v>
      </c>
      <c r="AN239" s="33" cm="1">
        <f t="array" ref="AN239">IF($C239,IFERROR(_xlfn.IFS(IF($C239,RANK(AC238,$V238:$AE238),0)=1,50%,OR(IF($C239,RANK(AC238,$V238:$AE238),0)=2,IF($C239,RANK(AC238,$V238:$AE238),0)=3),25%),0),AN238)</f>
        <v>0.25</v>
      </c>
      <c r="AO239" s="33" cm="1">
        <f t="array" ref="AO239">IF($C239,IFERROR(_xlfn.IFS(IF($C239,RANK(AD238,$V238:$AE238),0)=1,50%,OR(IF($C239,RANK(AD238,$V238:$AE238),0)=2,IF($C239,RANK(AD238,$V238:$AE238),0)=3),25%),0),AO238)</f>
        <v>0</v>
      </c>
      <c r="AP239" s="33" cm="1">
        <f t="array" ref="AP239">IF($C239,IFERROR(_xlfn.IFS(IF($C239,RANK(AE238,$V238:$AE238),0)=1,50%,OR(IF($C239,RANK(AE238,$V238:$AE238),0)=2,IF($C239,RANK(AE238,$V238:$AE238),0)=3),25%),0),AP238)</f>
        <v>0</v>
      </c>
      <c r="AR239" s="33">
        <f t="shared" si="162"/>
        <v>0</v>
      </c>
      <c r="AS239" s="33">
        <f t="shared" si="153"/>
        <v>0</v>
      </c>
      <c r="AT239" s="33">
        <f t="shared" si="154"/>
        <v>0.5</v>
      </c>
      <c r="AU239" s="33">
        <f t="shared" si="155"/>
        <v>0</v>
      </c>
      <c r="AV239" s="33">
        <f t="shared" si="156"/>
        <v>0.25</v>
      </c>
      <c r="AW239" s="33">
        <f t="shared" si="157"/>
        <v>0</v>
      </c>
      <c r="AX239" s="33">
        <f t="shared" si="158"/>
        <v>0</v>
      </c>
      <c r="AY239" s="33">
        <f t="shared" si="159"/>
        <v>0.25</v>
      </c>
      <c r="AZ239" s="33">
        <f t="shared" si="160"/>
        <v>0</v>
      </c>
      <c r="BA239" s="33">
        <f t="shared" si="161"/>
        <v>0</v>
      </c>
      <c r="BC239" s="35">
        <f t="shared" si="148"/>
        <v>1.9071893127087458E-2</v>
      </c>
      <c r="BD239" s="35">
        <f t="shared" si="138"/>
        <v>-1.19760479041916E-2</v>
      </c>
      <c r="BE239" s="35">
        <f t="shared" si="139"/>
        <v>-4.6183558653118961E-3</v>
      </c>
      <c r="BF239" s="35">
        <f t="shared" si="140"/>
        <v>-8.0292712674052691E-3</v>
      </c>
      <c r="BG239" s="35">
        <f t="shared" si="141"/>
        <v>1.4885844748858457E-2</v>
      </c>
      <c r="BH239" s="35">
        <f t="shared" si="142"/>
        <v>6.1043976579047143E-3</v>
      </c>
      <c r="BI239" s="35">
        <f t="shared" si="143"/>
        <v>1.2104719902411576E-2</v>
      </c>
      <c r="BJ239" s="35">
        <f t="shared" si="144"/>
        <v>7.2104943097905938E-3</v>
      </c>
      <c r="BK239" s="35">
        <f t="shared" si="145"/>
        <v>-1.1792452830172717E-4</v>
      </c>
      <c r="BL239" s="35">
        <f t="shared" si="146"/>
        <v>8.8516189145120272E-3</v>
      </c>
      <c r="BM239" s="36"/>
      <c r="BN239" s="33"/>
      <c r="BO239" s="37"/>
    </row>
    <row r="240" spans="1:67" x14ac:dyDescent="0.25">
      <c r="A240" s="2">
        <f t="shared" si="137"/>
        <v>44160</v>
      </c>
      <c r="B240" s="2" t="b">
        <f t="shared" si="135"/>
        <v>0</v>
      </c>
      <c r="C240" s="2" t="b">
        <f t="shared" si="136"/>
        <v>0</v>
      </c>
      <c r="D240">
        <f>VLOOKUP($A240,index_level_solactive!$A:$B,2,0)</f>
        <v>94.16</v>
      </c>
      <c r="E240" s="31">
        <f t="shared" si="149"/>
        <v>4.1591127226192626E-3</v>
      </c>
      <c r="F240" s="56">
        <f t="shared" si="150"/>
        <v>-1.4510909474529932E-4</v>
      </c>
      <c r="G240" s="32">
        <f t="shared" si="151"/>
        <v>0.23830881178069774</v>
      </c>
      <c r="H240" s="33">
        <f t="shared" si="152"/>
        <v>93.921691188219299</v>
      </c>
      <c r="I240" s="31">
        <f t="shared" si="147"/>
        <v>4.3042218173645064E-3</v>
      </c>
      <c r="K240">
        <f>IFERROR(INDEX(data_sources!$A:$K,MATCH($A240,data_sources!$A:$A,0),MATCH(K$2,data_sources!$A$1:$K$1,0)),K239)</f>
        <v>115.94</v>
      </c>
      <c r="L240">
        <f>IFERROR(INDEX(data_sources!$A:$K,MATCH($A240,data_sources!$A:$A,0),MATCH(L$2,data_sources!$A$1:$K$1,0)),L239)</f>
        <v>95.5</v>
      </c>
      <c r="M240">
        <f>IFERROR(INDEX(data_sources!$A:$K,MATCH($A240,data_sources!$A:$A,0),MATCH(M$2,data_sources!$A$1:$K$1,0)),M239)</f>
        <v>119.86</v>
      </c>
      <c r="N240">
        <f>IFERROR(INDEX(data_sources!$A:$K,MATCH($A240,data_sources!$A:$A,0),MATCH(N$2,data_sources!$A$1:$K$1,0)),N239)</f>
        <v>99.01</v>
      </c>
      <c r="O240">
        <f>IFERROR(INDEX(data_sources!$A:$K,MATCH($A240,data_sources!$A:$A,0),MATCH(O$2,data_sources!$A$1:$K$1,0)),O239)</f>
        <v>110.53</v>
      </c>
      <c r="P240">
        <f>IFERROR(INDEX(data_sources!$A:$K,MATCH($A240,data_sources!$A:$A,0),MATCH(P$2,data_sources!$A$1:$K$1,0)),P239)</f>
        <v>78.97</v>
      </c>
      <c r="Q240">
        <f>IFERROR(INDEX(data_sources!$A:$K,MATCH($A240,data_sources!$A:$A,0),MATCH(Q$2,data_sources!$A$1:$K$1,0)),Q239)</f>
        <v>105.71</v>
      </c>
      <c r="R240">
        <f>IFERROR(INDEX(data_sources!$A:$K,MATCH($A240,data_sources!$A:$A,0),MATCH(R$2,data_sources!$A$1:$K$1,0)),R239)</f>
        <v>115.98</v>
      </c>
      <c r="S240">
        <f>IFERROR(INDEX(data_sources!$A:$K,MATCH($A240,data_sources!$A:$A,0),MATCH(S$2,data_sources!$A$1:$K$1,0)),S239)</f>
        <v>84.58</v>
      </c>
      <c r="T240">
        <f>IFERROR(INDEX(data_sources!$A:$K,MATCH($A240,data_sources!$A:$A,0),MATCH(T$2,data_sources!$A$1:$K$1,0)),T239)</f>
        <v>87.95</v>
      </c>
      <c r="V240" s="34">
        <f t="shared" si="125"/>
        <v>115940</v>
      </c>
      <c r="W240" s="34">
        <f t="shared" si="126"/>
        <v>95500</v>
      </c>
      <c r="X240" s="34">
        <f t="shared" si="127"/>
        <v>119860</v>
      </c>
      <c r="Y240" s="34">
        <f t="shared" si="128"/>
        <v>99010</v>
      </c>
      <c r="Z240" s="34">
        <f t="shared" si="129"/>
        <v>110530</v>
      </c>
      <c r="AA240" s="34">
        <f t="shared" si="130"/>
        <v>78970</v>
      </c>
      <c r="AB240" s="34">
        <f t="shared" si="131"/>
        <v>105710</v>
      </c>
      <c r="AC240" s="34">
        <f t="shared" si="132"/>
        <v>115980</v>
      </c>
      <c r="AD240" s="34">
        <f t="shared" si="133"/>
        <v>84580</v>
      </c>
      <c r="AE240" s="34">
        <f t="shared" si="134"/>
        <v>87950</v>
      </c>
      <c r="AG240" s="33" cm="1">
        <f t="array" ref="AG240">IF($C240,IFERROR(_xlfn.IFS(IF($C240,RANK(V239,$V239:$AE239),0)=1,50%,OR(IF($C240,RANK(V239,$V239:$AE239),0)=2,IF($C240,RANK(V239,$V239:$AE239),0)=3),25%),0),AG239)</f>
        <v>0</v>
      </c>
      <c r="AH240" s="33" cm="1">
        <f t="array" ref="AH240">IF($C240,IFERROR(_xlfn.IFS(IF($C240,RANK(W239,$V239:$AE239),0)=1,50%,OR(IF($C240,RANK(W239,$V239:$AE239),0)=2,IF($C240,RANK(W239,$V239:$AE239),0)=3),25%),0),AH239)</f>
        <v>0</v>
      </c>
      <c r="AI240" s="33" cm="1">
        <f t="array" ref="AI240">IF($C240,IFERROR(_xlfn.IFS(IF($C240,RANK(X239,$V239:$AE239),0)=1,50%,OR(IF($C240,RANK(X239,$V239:$AE239),0)=2,IF($C240,RANK(X239,$V239:$AE239),0)=3),25%),0),AI239)</f>
        <v>0.5</v>
      </c>
      <c r="AJ240" s="33" cm="1">
        <f t="array" ref="AJ240">IF($C240,IFERROR(_xlfn.IFS(IF($C240,RANK(Y239,$V239:$AE239),0)=1,50%,OR(IF($C240,RANK(Y239,$V239:$AE239),0)=2,IF($C240,RANK(Y239,$V239:$AE239),0)=3),25%),0),AJ239)</f>
        <v>0</v>
      </c>
      <c r="AK240" s="33" cm="1">
        <f t="array" ref="AK240">IF($C240,IFERROR(_xlfn.IFS(IF($C240,RANK(Z239,$V239:$AE239),0)=1,50%,OR(IF($C240,RANK(Z239,$V239:$AE239),0)=2,IF($C240,RANK(Z239,$V239:$AE239),0)=3),25%),0),AK239)</f>
        <v>0.25</v>
      </c>
      <c r="AL240" s="33" cm="1">
        <f t="array" ref="AL240">IF($C240,IFERROR(_xlfn.IFS(IF($C240,RANK(AA239,$V239:$AE239),0)=1,50%,OR(IF($C240,RANK(AA239,$V239:$AE239),0)=2,IF($C240,RANK(AA239,$V239:$AE239),0)=3),25%),0),AL239)</f>
        <v>0</v>
      </c>
      <c r="AM240" s="33" cm="1">
        <f t="array" ref="AM240">IF($C240,IFERROR(_xlfn.IFS(IF($C240,RANK(AB239,$V239:$AE239),0)=1,50%,OR(IF($C240,RANK(AB239,$V239:$AE239),0)=2,IF($C240,RANK(AB239,$V239:$AE239),0)=3),25%),0),AM239)</f>
        <v>0</v>
      </c>
      <c r="AN240" s="33" cm="1">
        <f t="array" ref="AN240">IF($C240,IFERROR(_xlfn.IFS(IF($C240,RANK(AC239,$V239:$AE239),0)=1,50%,OR(IF($C240,RANK(AC239,$V239:$AE239),0)=2,IF($C240,RANK(AC239,$V239:$AE239),0)=3),25%),0),AN239)</f>
        <v>0.25</v>
      </c>
      <c r="AO240" s="33" cm="1">
        <f t="array" ref="AO240">IF($C240,IFERROR(_xlfn.IFS(IF($C240,RANK(AD239,$V239:$AE239),0)=1,50%,OR(IF($C240,RANK(AD239,$V239:$AE239),0)=2,IF($C240,RANK(AD239,$V239:$AE239),0)=3),25%),0),AO239)</f>
        <v>0</v>
      </c>
      <c r="AP240" s="33" cm="1">
        <f t="array" ref="AP240">IF($C240,IFERROR(_xlfn.IFS(IF($C240,RANK(AE239,$V239:$AE239),0)=1,50%,OR(IF($C240,RANK(AE239,$V239:$AE239),0)=2,IF($C240,RANK(AE239,$V239:$AE239),0)=3),25%),0),AP239)</f>
        <v>0</v>
      </c>
      <c r="AR240" s="33">
        <f t="shared" si="162"/>
        <v>0</v>
      </c>
      <c r="AS240" s="33">
        <f t="shared" si="153"/>
        <v>0</v>
      </c>
      <c r="AT240" s="33">
        <f t="shared" si="154"/>
        <v>0.5</v>
      </c>
      <c r="AU240" s="33">
        <f t="shared" si="155"/>
        <v>0</v>
      </c>
      <c r="AV240" s="33">
        <f t="shared" si="156"/>
        <v>0.25</v>
      </c>
      <c r="AW240" s="33">
        <f t="shared" si="157"/>
        <v>0</v>
      </c>
      <c r="AX240" s="33">
        <f t="shared" si="158"/>
        <v>0</v>
      </c>
      <c r="AY240" s="33">
        <f t="shared" si="159"/>
        <v>0.25</v>
      </c>
      <c r="AZ240" s="33">
        <f t="shared" si="160"/>
        <v>0</v>
      </c>
      <c r="BA240" s="33">
        <f t="shared" si="161"/>
        <v>0</v>
      </c>
      <c r="BC240" s="35">
        <f t="shared" si="148"/>
        <v>-8.6244070720220556E-5</v>
      </c>
      <c r="BD240" s="35">
        <f t="shared" si="138"/>
        <v>-2.089864158829724E-3</v>
      </c>
      <c r="BE240" s="35">
        <f t="shared" si="139"/>
        <v>1.113548169394285E-2</v>
      </c>
      <c r="BF240" s="35">
        <f t="shared" si="140"/>
        <v>1.4446721311475619E-2</v>
      </c>
      <c r="BG240" s="35">
        <f t="shared" si="141"/>
        <v>-5.3990821560334634E-3</v>
      </c>
      <c r="BH240" s="35">
        <f t="shared" si="142"/>
        <v>-2.2164437840515139E-2</v>
      </c>
      <c r="BI240" s="35">
        <f t="shared" si="143"/>
        <v>-1.9933246801409288E-2</v>
      </c>
      <c r="BJ240" s="35">
        <f t="shared" si="144"/>
        <v>3.4500603760578841E-4</v>
      </c>
      <c r="BK240" s="35">
        <f t="shared" si="145"/>
        <v>-2.4767071588631673E-3</v>
      </c>
      <c r="BL240" s="35">
        <f t="shared" si="146"/>
        <v>1.5354421611637026E-2</v>
      </c>
      <c r="BM240" s="36"/>
      <c r="BN240" s="33"/>
      <c r="BO240" s="37"/>
    </row>
    <row r="241" spans="1:67" x14ac:dyDescent="0.25">
      <c r="A241" s="2">
        <f t="shared" si="137"/>
        <v>44161</v>
      </c>
      <c r="B241" s="2" t="b">
        <f t="shared" si="135"/>
        <v>0</v>
      </c>
      <c r="C241" s="2" t="b">
        <f t="shared" si="136"/>
        <v>0</v>
      </c>
      <c r="D241">
        <f>VLOOKUP($A241,index_level_solactive!$A:$B,2,0)</f>
        <v>94.33</v>
      </c>
      <c r="E241" s="31">
        <f t="shared" si="149"/>
        <v>1.8054375531011413E-3</v>
      </c>
      <c r="F241" s="56">
        <f t="shared" si="150"/>
        <v>-1.5047519053013048E-7</v>
      </c>
      <c r="G241" s="32">
        <f t="shared" si="151"/>
        <v>0.23872493057434951</v>
      </c>
      <c r="H241" s="33">
        <f t="shared" si="152"/>
        <v>94.091275069425649</v>
      </c>
      <c r="I241" s="31">
        <f t="shared" si="147"/>
        <v>1.8055880282917269E-3</v>
      </c>
      <c r="K241">
        <f>IFERROR(INDEX(data_sources!$A:$K,MATCH($A241,data_sources!$A:$A,0),MATCH(K$2,data_sources!$A$1:$K$1,0)),K240)</f>
        <v>116.56</v>
      </c>
      <c r="L241">
        <f>IFERROR(INDEX(data_sources!$A:$K,MATCH($A241,data_sources!$A:$A,0),MATCH(L$2,data_sources!$A$1:$K$1,0)),L240)</f>
        <v>95.25</v>
      </c>
      <c r="M241">
        <f>IFERROR(INDEX(data_sources!$A:$K,MATCH($A241,data_sources!$A:$A,0),MATCH(M$2,data_sources!$A$1:$K$1,0)),M240)</f>
        <v>120.25</v>
      </c>
      <c r="N241">
        <f>IFERROR(INDEX(data_sources!$A:$K,MATCH($A241,data_sources!$A:$A,0),MATCH(N$2,data_sources!$A$1:$K$1,0)),N240)</f>
        <v>99.59</v>
      </c>
      <c r="O241">
        <f>IFERROR(INDEX(data_sources!$A:$K,MATCH($A241,data_sources!$A:$A,0),MATCH(O$2,data_sources!$A$1:$K$1,0)),O240)</f>
        <v>111.4</v>
      </c>
      <c r="P241">
        <f>IFERROR(INDEX(data_sources!$A:$K,MATCH($A241,data_sources!$A:$A,0),MATCH(P$2,data_sources!$A$1:$K$1,0)),P240)</f>
        <v>78.42</v>
      </c>
      <c r="Q241">
        <f>IFERROR(INDEX(data_sources!$A:$K,MATCH($A241,data_sources!$A:$A,0),MATCH(Q$2,data_sources!$A$1:$K$1,0)),Q240)</f>
        <v>105.44</v>
      </c>
      <c r="R241">
        <f>IFERROR(INDEX(data_sources!$A:$K,MATCH($A241,data_sources!$A:$A,0),MATCH(R$2,data_sources!$A$1:$K$1,0)),R240)</f>
        <v>115.15</v>
      </c>
      <c r="S241">
        <f>IFERROR(INDEX(data_sources!$A:$K,MATCH($A241,data_sources!$A:$A,0),MATCH(S$2,data_sources!$A$1:$K$1,0)),S240)</f>
        <v>82.11</v>
      </c>
      <c r="T241">
        <f>IFERROR(INDEX(data_sources!$A:$K,MATCH($A241,data_sources!$A:$A,0),MATCH(T$2,data_sources!$A$1:$K$1,0)),T240)</f>
        <v>88.5</v>
      </c>
      <c r="V241" s="34">
        <f t="shared" si="125"/>
        <v>116560</v>
      </c>
      <c r="W241" s="34">
        <f t="shared" si="126"/>
        <v>95250</v>
      </c>
      <c r="X241" s="34">
        <f t="shared" si="127"/>
        <v>120250</v>
      </c>
      <c r="Y241" s="34">
        <f t="shared" si="128"/>
        <v>99590</v>
      </c>
      <c r="Z241" s="34">
        <f t="shared" si="129"/>
        <v>111400</v>
      </c>
      <c r="AA241" s="34">
        <f t="shared" si="130"/>
        <v>78420</v>
      </c>
      <c r="AB241" s="34">
        <f t="shared" si="131"/>
        <v>105440</v>
      </c>
      <c r="AC241" s="34">
        <f t="shared" si="132"/>
        <v>115150</v>
      </c>
      <c r="AD241" s="34">
        <f t="shared" si="133"/>
        <v>82110</v>
      </c>
      <c r="AE241" s="34">
        <f t="shared" si="134"/>
        <v>88500</v>
      </c>
      <c r="AG241" s="33" cm="1">
        <f t="array" ref="AG241">IF($C241,IFERROR(_xlfn.IFS(IF($C241,RANK(V240,$V240:$AE240),0)=1,50%,OR(IF($C241,RANK(V240,$V240:$AE240),0)=2,IF($C241,RANK(V240,$V240:$AE240),0)=3),25%),0),AG240)</f>
        <v>0</v>
      </c>
      <c r="AH241" s="33" cm="1">
        <f t="array" ref="AH241">IF($C241,IFERROR(_xlfn.IFS(IF($C241,RANK(W240,$V240:$AE240),0)=1,50%,OR(IF($C241,RANK(W240,$V240:$AE240),0)=2,IF($C241,RANK(W240,$V240:$AE240),0)=3),25%),0),AH240)</f>
        <v>0</v>
      </c>
      <c r="AI241" s="33" cm="1">
        <f t="array" ref="AI241">IF($C241,IFERROR(_xlfn.IFS(IF($C241,RANK(X240,$V240:$AE240),0)=1,50%,OR(IF($C241,RANK(X240,$V240:$AE240),0)=2,IF($C241,RANK(X240,$V240:$AE240),0)=3),25%),0),AI240)</f>
        <v>0.5</v>
      </c>
      <c r="AJ241" s="33" cm="1">
        <f t="array" ref="AJ241">IF($C241,IFERROR(_xlfn.IFS(IF($C241,RANK(Y240,$V240:$AE240),0)=1,50%,OR(IF($C241,RANK(Y240,$V240:$AE240),0)=2,IF($C241,RANK(Y240,$V240:$AE240),0)=3),25%),0),AJ240)</f>
        <v>0</v>
      </c>
      <c r="AK241" s="33" cm="1">
        <f t="array" ref="AK241">IF($C241,IFERROR(_xlfn.IFS(IF($C241,RANK(Z240,$V240:$AE240),0)=1,50%,OR(IF($C241,RANK(Z240,$V240:$AE240),0)=2,IF($C241,RANK(Z240,$V240:$AE240),0)=3),25%),0),AK240)</f>
        <v>0.25</v>
      </c>
      <c r="AL241" s="33" cm="1">
        <f t="array" ref="AL241">IF($C241,IFERROR(_xlfn.IFS(IF($C241,RANK(AA240,$V240:$AE240),0)=1,50%,OR(IF($C241,RANK(AA240,$V240:$AE240),0)=2,IF($C241,RANK(AA240,$V240:$AE240),0)=3),25%),0),AL240)</f>
        <v>0</v>
      </c>
      <c r="AM241" s="33" cm="1">
        <f t="array" ref="AM241">IF($C241,IFERROR(_xlfn.IFS(IF($C241,RANK(AB240,$V240:$AE240),0)=1,50%,OR(IF($C241,RANK(AB240,$V240:$AE240),0)=2,IF($C241,RANK(AB240,$V240:$AE240),0)=3),25%),0),AM240)</f>
        <v>0</v>
      </c>
      <c r="AN241" s="33" cm="1">
        <f t="array" ref="AN241">IF($C241,IFERROR(_xlfn.IFS(IF($C241,RANK(AC240,$V240:$AE240),0)=1,50%,OR(IF($C241,RANK(AC240,$V240:$AE240),0)=2,IF($C241,RANK(AC240,$V240:$AE240),0)=3),25%),0),AN240)</f>
        <v>0.25</v>
      </c>
      <c r="AO241" s="33" cm="1">
        <f t="array" ref="AO241">IF($C241,IFERROR(_xlfn.IFS(IF($C241,RANK(AD240,$V240:$AE240),0)=1,50%,OR(IF($C241,RANK(AD240,$V240:$AE240),0)=2,IF($C241,RANK(AD240,$V240:$AE240),0)=3),25%),0),AO240)</f>
        <v>0</v>
      </c>
      <c r="AP241" s="33" cm="1">
        <f t="array" ref="AP241">IF($C241,IFERROR(_xlfn.IFS(IF($C241,RANK(AE240,$V240:$AE240),0)=1,50%,OR(IF($C241,RANK(AE240,$V240:$AE240),0)=2,IF($C241,RANK(AE240,$V240:$AE240),0)=3),25%),0),AP240)</f>
        <v>0</v>
      </c>
      <c r="AR241" s="33">
        <f t="shared" si="162"/>
        <v>0</v>
      </c>
      <c r="AS241" s="33">
        <f t="shared" si="153"/>
        <v>0</v>
      </c>
      <c r="AT241" s="33">
        <f t="shared" si="154"/>
        <v>0.5</v>
      </c>
      <c r="AU241" s="33">
        <f t="shared" si="155"/>
        <v>0</v>
      </c>
      <c r="AV241" s="33">
        <f t="shared" si="156"/>
        <v>0.25</v>
      </c>
      <c r="AW241" s="33">
        <f t="shared" si="157"/>
        <v>0</v>
      </c>
      <c r="AX241" s="33">
        <f t="shared" si="158"/>
        <v>0</v>
      </c>
      <c r="AY241" s="33">
        <f t="shared" si="159"/>
        <v>0.25</v>
      </c>
      <c r="AZ241" s="33">
        <f t="shared" si="160"/>
        <v>0</v>
      </c>
      <c r="BA241" s="33">
        <f t="shared" si="161"/>
        <v>0</v>
      </c>
      <c r="BC241" s="35">
        <f t="shared" si="148"/>
        <v>5.3475935828877219E-3</v>
      </c>
      <c r="BD241" s="35">
        <f t="shared" si="138"/>
        <v>-2.6178010471203939E-3</v>
      </c>
      <c r="BE241" s="35">
        <f t="shared" si="139"/>
        <v>3.2537960954446277E-3</v>
      </c>
      <c r="BF241" s="35">
        <f t="shared" si="140"/>
        <v>5.857994142005829E-3</v>
      </c>
      <c r="BG241" s="35">
        <f t="shared" si="141"/>
        <v>7.8711661992219017E-3</v>
      </c>
      <c r="BH241" s="35">
        <f t="shared" si="142"/>
        <v>-6.9646701278965883E-3</v>
      </c>
      <c r="BI241" s="35">
        <f t="shared" si="143"/>
        <v>-2.5541576009837641E-3</v>
      </c>
      <c r="BJ241" s="35">
        <f t="shared" si="144"/>
        <v>-7.1564062769442494E-3</v>
      </c>
      <c r="BK241" s="35">
        <f t="shared" si="145"/>
        <v>-2.9203121305273139E-2</v>
      </c>
      <c r="BL241" s="35">
        <f t="shared" si="146"/>
        <v>6.2535531552017076E-3</v>
      </c>
      <c r="BM241" s="36"/>
      <c r="BN241" s="33"/>
      <c r="BO241" s="37"/>
    </row>
    <row r="242" spans="1:67" x14ac:dyDescent="0.25">
      <c r="A242" s="2">
        <f t="shared" si="137"/>
        <v>44162</v>
      </c>
      <c r="B242" s="2" t="b">
        <f t="shared" si="135"/>
        <v>0</v>
      </c>
      <c r="C242" s="2" t="b">
        <f t="shared" si="136"/>
        <v>0</v>
      </c>
      <c r="D242">
        <f>VLOOKUP($A242,index_level_solactive!$A:$B,2,0)</f>
        <v>94.38</v>
      </c>
      <c r="E242" s="31">
        <f t="shared" si="149"/>
        <v>5.3005406551465128E-4</v>
      </c>
      <c r="F242" s="56">
        <f t="shared" si="150"/>
        <v>1.0229699437380724E-4</v>
      </c>
      <c r="G242" s="32">
        <f t="shared" si="151"/>
        <v>0.24847672233073581</v>
      </c>
      <c r="H242" s="33">
        <f t="shared" si="152"/>
        <v>94.13152327766926</v>
      </c>
      <c r="I242" s="31">
        <f t="shared" si="147"/>
        <v>4.2775707114078854E-4</v>
      </c>
      <c r="K242">
        <f>IFERROR(INDEX(data_sources!$A:$K,MATCH($A242,data_sources!$A:$A,0),MATCH(K$2,data_sources!$A$1:$K$1,0)),K241)</f>
        <v>115.85</v>
      </c>
      <c r="L242">
        <f>IFERROR(INDEX(data_sources!$A:$K,MATCH($A242,data_sources!$A:$A,0),MATCH(L$2,data_sources!$A$1:$K$1,0)),L241)</f>
        <v>96.24</v>
      </c>
      <c r="M242">
        <f>IFERROR(INDEX(data_sources!$A:$K,MATCH($A242,data_sources!$A:$A,0),MATCH(M$2,data_sources!$A$1:$K$1,0)),M241)</f>
        <v>119.63</v>
      </c>
      <c r="N242">
        <f>IFERROR(INDEX(data_sources!$A:$K,MATCH($A242,data_sources!$A:$A,0),MATCH(N$2,data_sources!$A$1:$K$1,0)),N241)</f>
        <v>98.64</v>
      </c>
      <c r="O242">
        <f>IFERROR(INDEX(data_sources!$A:$K,MATCH($A242,data_sources!$A:$A,0),MATCH(O$2,data_sources!$A$1:$K$1,0)),O241)</f>
        <v>112.72</v>
      </c>
      <c r="P242">
        <f>IFERROR(INDEX(data_sources!$A:$K,MATCH($A242,data_sources!$A:$A,0),MATCH(P$2,data_sources!$A$1:$K$1,0)),P241)</f>
        <v>78.150000000000006</v>
      </c>
      <c r="Q242">
        <f>IFERROR(INDEX(data_sources!$A:$K,MATCH($A242,data_sources!$A:$A,0),MATCH(Q$2,data_sources!$A$1:$K$1,0)),Q241)</f>
        <v>105.61</v>
      </c>
      <c r="R242">
        <f>IFERROR(INDEX(data_sources!$A:$K,MATCH($A242,data_sources!$A:$A,0),MATCH(R$2,data_sources!$A$1:$K$1,0)),R241)</f>
        <v>115.17</v>
      </c>
      <c r="S242">
        <f>IFERROR(INDEX(data_sources!$A:$K,MATCH($A242,data_sources!$A:$A,0),MATCH(S$2,data_sources!$A$1:$K$1,0)),S241)</f>
        <v>80.94</v>
      </c>
      <c r="T242">
        <f>IFERROR(INDEX(data_sources!$A:$K,MATCH($A242,data_sources!$A:$A,0),MATCH(T$2,data_sources!$A$1:$K$1,0)),T241)</f>
        <v>88.32</v>
      </c>
      <c r="V242" s="34">
        <f t="shared" si="125"/>
        <v>115850</v>
      </c>
      <c r="W242" s="34">
        <f t="shared" si="126"/>
        <v>96240</v>
      </c>
      <c r="X242" s="34">
        <f t="shared" si="127"/>
        <v>119630</v>
      </c>
      <c r="Y242" s="34">
        <f t="shared" si="128"/>
        <v>98640</v>
      </c>
      <c r="Z242" s="34">
        <f t="shared" si="129"/>
        <v>112720</v>
      </c>
      <c r="AA242" s="34">
        <f t="shared" si="130"/>
        <v>78150</v>
      </c>
      <c r="AB242" s="34">
        <f t="shared" si="131"/>
        <v>105610</v>
      </c>
      <c r="AC242" s="34">
        <f t="shared" si="132"/>
        <v>115170</v>
      </c>
      <c r="AD242" s="34">
        <f t="shared" si="133"/>
        <v>80940</v>
      </c>
      <c r="AE242" s="34">
        <f t="shared" si="134"/>
        <v>88320</v>
      </c>
      <c r="AG242" s="33" cm="1">
        <f t="array" ref="AG242">IF($C242,IFERROR(_xlfn.IFS(IF($C242,RANK(V241,$V241:$AE241),0)=1,50%,OR(IF($C242,RANK(V241,$V241:$AE241),0)=2,IF($C242,RANK(V241,$V241:$AE241),0)=3),25%),0),AG241)</f>
        <v>0</v>
      </c>
      <c r="AH242" s="33" cm="1">
        <f t="array" ref="AH242">IF($C242,IFERROR(_xlfn.IFS(IF($C242,RANK(W241,$V241:$AE241),0)=1,50%,OR(IF($C242,RANK(W241,$V241:$AE241),0)=2,IF($C242,RANK(W241,$V241:$AE241),0)=3),25%),0),AH241)</f>
        <v>0</v>
      </c>
      <c r="AI242" s="33" cm="1">
        <f t="array" ref="AI242">IF($C242,IFERROR(_xlfn.IFS(IF($C242,RANK(X241,$V241:$AE241),0)=1,50%,OR(IF($C242,RANK(X241,$V241:$AE241),0)=2,IF($C242,RANK(X241,$V241:$AE241),0)=3),25%),0),AI241)</f>
        <v>0.5</v>
      </c>
      <c r="AJ242" s="33" cm="1">
        <f t="array" ref="AJ242">IF($C242,IFERROR(_xlfn.IFS(IF($C242,RANK(Y241,$V241:$AE241),0)=1,50%,OR(IF($C242,RANK(Y241,$V241:$AE241),0)=2,IF($C242,RANK(Y241,$V241:$AE241),0)=3),25%),0),AJ241)</f>
        <v>0</v>
      </c>
      <c r="AK242" s="33" cm="1">
        <f t="array" ref="AK242">IF($C242,IFERROR(_xlfn.IFS(IF($C242,RANK(Z241,$V241:$AE241),0)=1,50%,OR(IF($C242,RANK(Z241,$V241:$AE241),0)=2,IF($C242,RANK(Z241,$V241:$AE241),0)=3),25%),0),AK241)</f>
        <v>0.25</v>
      </c>
      <c r="AL242" s="33" cm="1">
        <f t="array" ref="AL242">IF($C242,IFERROR(_xlfn.IFS(IF($C242,RANK(AA241,$V241:$AE241),0)=1,50%,OR(IF($C242,RANK(AA241,$V241:$AE241),0)=2,IF($C242,RANK(AA241,$V241:$AE241),0)=3),25%),0),AL241)</f>
        <v>0</v>
      </c>
      <c r="AM242" s="33" cm="1">
        <f t="array" ref="AM242">IF($C242,IFERROR(_xlfn.IFS(IF($C242,RANK(AB241,$V241:$AE241),0)=1,50%,OR(IF($C242,RANK(AB241,$V241:$AE241),0)=2,IF($C242,RANK(AB241,$V241:$AE241),0)=3),25%),0),AM241)</f>
        <v>0</v>
      </c>
      <c r="AN242" s="33" cm="1">
        <f t="array" ref="AN242">IF($C242,IFERROR(_xlfn.IFS(IF($C242,RANK(AC241,$V241:$AE241),0)=1,50%,OR(IF($C242,RANK(AC241,$V241:$AE241),0)=2,IF($C242,RANK(AC241,$V241:$AE241),0)=3),25%),0),AN241)</f>
        <v>0.25</v>
      </c>
      <c r="AO242" s="33" cm="1">
        <f t="array" ref="AO242">IF($C242,IFERROR(_xlfn.IFS(IF($C242,RANK(AD241,$V241:$AE241),0)=1,50%,OR(IF($C242,RANK(AD241,$V241:$AE241),0)=2,IF($C242,RANK(AD241,$V241:$AE241),0)=3),25%),0),AO241)</f>
        <v>0</v>
      </c>
      <c r="AP242" s="33" cm="1">
        <f t="array" ref="AP242">IF($C242,IFERROR(_xlfn.IFS(IF($C242,RANK(AE241,$V241:$AE241),0)=1,50%,OR(IF($C242,RANK(AE241,$V241:$AE241),0)=2,IF($C242,RANK(AE241,$V241:$AE241),0)=3),25%),0),AP241)</f>
        <v>0</v>
      </c>
      <c r="AR242" s="33">
        <f t="shared" si="162"/>
        <v>0</v>
      </c>
      <c r="AS242" s="33">
        <f t="shared" si="153"/>
        <v>0</v>
      </c>
      <c r="AT242" s="33">
        <f t="shared" si="154"/>
        <v>0.5</v>
      </c>
      <c r="AU242" s="33">
        <f t="shared" si="155"/>
        <v>0</v>
      </c>
      <c r="AV242" s="33">
        <f t="shared" si="156"/>
        <v>0.25</v>
      </c>
      <c r="AW242" s="33">
        <f t="shared" si="157"/>
        <v>0</v>
      </c>
      <c r="AX242" s="33">
        <f t="shared" si="158"/>
        <v>0</v>
      </c>
      <c r="AY242" s="33">
        <f t="shared" si="159"/>
        <v>0.25</v>
      </c>
      <c r="AZ242" s="33">
        <f t="shared" si="160"/>
        <v>0</v>
      </c>
      <c r="BA242" s="33">
        <f t="shared" si="161"/>
        <v>0</v>
      </c>
      <c r="BC242" s="35">
        <f t="shared" si="148"/>
        <v>-6.0912834591627663E-3</v>
      </c>
      <c r="BD242" s="35">
        <f t="shared" si="138"/>
        <v>1.0393700787401539E-2</v>
      </c>
      <c r="BE242" s="35">
        <f t="shared" si="139"/>
        <v>-5.1559251559252228E-3</v>
      </c>
      <c r="BF242" s="35">
        <f t="shared" si="140"/>
        <v>-9.5391103524450349E-3</v>
      </c>
      <c r="BG242" s="35">
        <f t="shared" si="141"/>
        <v>1.1849192100538586E-2</v>
      </c>
      <c r="BH242" s="35">
        <f t="shared" si="142"/>
        <v>-3.4429992348889993E-3</v>
      </c>
      <c r="BI242" s="35">
        <f t="shared" si="143"/>
        <v>1.6122913505312031E-3</v>
      </c>
      <c r="BJ242" s="35">
        <f t="shared" si="144"/>
        <v>1.7368649587501395E-4</v>
      </c>
      <c r="BK242" s="35">
        <f t="shared" si="145"/>
        <v>-1.4249177932042389E-2</v>
      </c>
      <c r="BL242" s="35">
        <f t="shared" si="146"/>
        <v>-2.0338983050848247E-3</v>
      </c>
      <c r="BM242" s="36"/>
      <c r="BN242" s="33"/>
      <c r="BO242" s="37"/>
    </row>
    <row r="243" spans="1:67" x14ac:dyDescent="0.25">
      <c r="A243" s="38">
        <f t="shared" si="137"/>
        <v>44165</v>
      </c>
      <c r="B243" s="38" t="b">
        <f t="shared" si="135"/>
        <v>1</v>
      </c>
      <c r="C243" s="38" t="b">
        <f t="shared" si="136"/>
        <v>0</v>
      </c>
      <c r="D243" s="39">
        <f>VLOOKUP($A243,index_level_solactive!$A:$B,2,0)</f>
        <v>93.73</v>
      </c>
      <c r="E243" s="40">
        <f t="shared" si="149"/>
        <v>-6.8870523415976992E-3</v>
      </c>
      <c r="F243" s="57">
        <f t="shared" si="150"/>
        <v>-5.3068951014756394E-6</v>
      </c>
      <c r="G243" s="41">
        <f t="shared" si="151"/>
        <v>0.24626590401859971</v>
      </c>
      <c r="H243" s="42">
        <f t="shared" si="152"/>
        <v>93.483734095981404</v>
      </c>
      <c r="I243" s="40">
        <f t="shared" si="147"/>
        <v>-6.8817454464961958E-3</v>
      </c>
      <c r="J243" s="39"/>
      <c r="K243" s="39">
        <f>IFERROR(INDEX(data_sources!$A:$K,MATCH($A243,data_sources!$A:$A,0),MATCH(K$2,data_sources!$A$1:$K$1,0)),K242)</f>
        <v>115.69</v>
      </c>
      <c r="L243" s="39">
        <f>IFERROR(INDEX(data_sources!$A:$K,MATCH($A243,data_sources!$A:$A,0),MATCH(L$2,data_sources!$A$1:$K$1,0)),L242)</f>
        <v>96.06</v>
      </c>
      <c r="M243" s="39">
        <f>IFERROR(INDEX(data_sources!$A:$K,MATCH($A243,data_sources!$A:$A,0),MATCH(M$2,data_sources!$A$1:$K$1,0)),M242)</f>
        <v>118.8</v>
      </c>
      <c r="N243" s="39">
        <f>IFERROR(INDEX(data_sources!$A:$K,MATCH($A243,data_sources!$A:$A,0),MATCH(N$2,data_sources!$A$1:$K$1,0)),N242)</f>
        <v>95.97</v>
      </c>
      <c r="O243" s="39">
        <f>IFERROR(INDEX(data_sources!$A:$K,MATCH($A243,data_sources!$A:$A,0),MATCH(O$2,data_sources!$A$1:$K$1,0)),O242)</f>
        <v>111.7</v>
      </c>
      <c r="P243" s="39">
        <f>IFERROR(INDEX(data_sources!$A:$K,MATCH($A243,data_sources!$A:$A,0),MATCH(P$2,data_sources!$A$1:$K$1,0)),P242)</f>
        <v>76.98</v>
      </c>
      <c r="Q243" s="39">
        <f>IFERROR(INDEX(data_sources!$A:$K,MATCH($A243,data_sources!$A:$A,0),MATCH(Q$2,data_sources!$A$1:$K$1,0)),Q242)</f>
        <v>106.97</v>
      </c>
      <c r="R243" s="39">
        <f>IFERROR(INDEX(data_sources!$A:$K,MATCH($A243,data_sources!$A:$A,0),MATCH(R$2,data_sources!$A$1:$K$1,0)),R242)</f>
        <v>114.64</v>
      </c>
      <c r="S243" s="39">
        <f>IFERROR(INDEX(data_sources!$A:$K,MATCH($A243,data_sources!$A:$A,0),MATCH(S$2,data_sources!$A$1:$K$1,0)),S242)</f>
        <v>81.59</v>
      </c>
      <c r="T243" s="39">
        <f>IFERROR(INDEX(data_sources!$A:$K,MATCH($A243,data_sources!$A:$A,0),MATCH(T$2,data_sources!$A$1:$K$1,0)),T242)</f>
        <v>88.65</v>
      </c>
      <c r="U243" s="39"/>
      <c r="V243" s="43">
        <f t="shared" si="125"/>
        <v>115690</v>
      </c>
      <c r="W243" s="43">
        <f t="shared" si="126"/>
        <v>96060</v>
      </c>
      <c r="X243" s="43">
        <f t="shared" si="127"/>
        <v>118800</v>
      </c>
      <c r="Y243" s="43">
        <f t="shared" si="128"/>
        <v>95970</v>
      </c>
      <c r="Z243" s="43">
        <f t="shared" si="129"/>
        <v>111700</v>
      </c>
      <c r="AA243" s="43">
        <f t="shared" si="130"/>
        <v>76980</v>
      </c>
      <c r="AB243" s="43">
        <f t="shared" si="131"/>
        <v>106970</v>
      </c>
      <c r="AC243" s="43">
        <f t="shared" si="132"/>
        <v>114640</v>
      </c>
      <c r="AD243" s="43">
        <f t="shared" si="133"/>
        <v>81590</v>
      </c>
      <c r="AE243" s="43">
        <f t="shared" si="134"/>
        <v>88650</v>
      </c>
      <c r="AF243" s="39"/>
      <c r="AG243" s="42" cm="1">
        <f t="array" ref="AG243">IF($C243,IFERROR(_xlfn.IFS(IF($C243,RANK(V242,$V242:$AE242),0)=1,50%,OR(IF($C243,RANK(V242,$V242:$AE242),0)=2,IF($C243,RANK(V242,$V242:$AE242),0)=3),25%),0),AG242)</f>
        <v>0</v>
      </c>
      <c r="AH243" s="42" cm="1">
        <f t="array" ref="AH243">IF($C243,IFERROR(_xlfn.IFS(IF($C243,RANK(W242,$V242:$AE242),0)=1,50%,OR(IF($C243,RANK(W242,$V242:$AE242),0)=2,IF($C243,RANK(W242,$V242:$AE242),0)=3),25%),0),AH242)</f>
        <v>0</v>
      </c>
      <c r="AI243" s="42" cm="1">
        <f t="array" ref="AI243">IF($C243,IFERROR(_xlfn.IFS(IF($C243,RANK(X242,$V242:$AE242),0)=1,50%,OR(IF($C243,RANK(X242,$V242:$AE242),0)=2,IF($C243,RANK(X242,$V242:$AE242),0)=3),25%),0),AI242)</f>
        <v>0.5</v>
      </c>
      <c r="AJ243" s="42" cm="1">
        <f t="array" ref="AJ243">IF($C243,IFERROR(_xlfn.IFS(IF($C243,RANK(Y242,$V242:$AE242),0)=1,50%,OR(IF($C243,RANK(Y242,$V242:$AE242),0)=2,IF($C243,RANK(Y242,$V242:$AE242),0)=3),25%),0),AJ242)</f>
        <v>0</v>
      </c>
      <c r="AK243" s="42" cm="1">
        <f t="array" ref="AK243">IF($C243,IFERROR(_xlfn.IFS(IF($C243,RANK(Z242,$V242:$AE242),0)=1,50%,OR(IF($C243,RANK(Z242,$V242:$AE242),0)=2,IF($C243,RANK(Z242,$V242:$AE242),0)=3),25%),0),AK242)</f>
        <v>0.25</v>
      </c>
      <c r="AL243" s="42" cm="1">
        <f t="array" ref="AL243">IF($C243,IFERROR(_xlfn.IFS(IF($C243,RANK(AA242,$V242:$AE242),0)=1,50%,OR(IF($C243,RANK(AA242,$V242:$AE242),0)=2,IF($C243,RANK(AA242,$V242:$AE242),0)=3),25%),0),AL242)</f>
        <v>0</v>
      </c>
      <c r="AM243" s="42" cm="1">
        <f t="array" ref="AM243">IF($C243,IFERROR(_xlfn.IFS(IF($C243,RANK(AB242,$V242:$AE242),0)=1,50%,OR(IF($C243,RANK(AB242,$V242:$AE242),0)=2,IF($C243,RANK(AB242,$V242:$AE242),0)=3),25%),0),AM242)</f>
        <v>0</v>
      </c>
      <c r="AN243" s="42" cm="1">
        <f t="array" ref="AN243">IF($C243,IFERROR(_xlfn.IFS(IF($C243,RANK(AC242,$V242:$AE242),0)=1,50%,OR(IF($C243,RANK(AC242,$V242:$AE242),0)=2,IF($C243,RANK(AC242,$V242:$AE242),0)=3),25%),0),AN242)</f>
        <v>0.25</v>
      </c>
      <c r="AO243" s="42" cm="1">
        <f t="array" ref="AO243">IF($C243,IFERROR(_xlfn.IFS(IF($C243,RANK(AD242,$V242:$AE242),0)=1,50%,OR(IF($C243,RANK(AD242,$V242:$AE242),0)=2,IF($C243,RANK(AD242,$V242:$AE242),0)=3),25%),0),AO242)</f>
        <v>0</v>
      </c>
      <c r="AP243" s="42" cm="1">
        <f t="array" ref="AP243">IF($C243,IFERROR(_xlfn.IFS(IF($C243,RANK(AE242,$V242:$AE242),0)=1,50%,OR(IF($C243,RANK(AE242,$V242:$AE242),0)=2,IF($C243,RANK(AE242,$V242:$AE242),0)=3),25%),0),AP242)</f>
        <v>0</v>
      </c>
      <c r="AQ243" s="39"/>
      <c r="AR243" s="33">
        <f t="shared" si="162"/>
        <v>0</v>
      </c>
      <c r="AS243" s="33">
        <f t="shared" si="153"/>
        <v>0</v>
      </c>
      <c r="AT243" s="33">
        <f t="shared" si="154"/>
        <v>0.5</v>
      </c>
      <c r="AU243" s="33">
        <f t="shared" si="155"/>
        <v>0</v>
      </c>
      <c r="AV243" s="33">
        <f t="shared" si="156"/>
        <v>0.25</v>
      </c>
      <c r="AW243" s="33">
        <f t="shared" si="157"/>
        <v>0</v>
      </c>
      <c r="AX243" s="33">
        <f t="shared" si="158"/>
        <v>0</v>
      </c>
      <c r="AY243" s="33">
        <f t="shared" si="159"/>
        <v>0.25</v>
      </c>
      <c r="AZ243" s="33">
        <f t="shared" si="160"/>
        <v>0</v>
      </c>
      <c r="BA243" s="33">
        <f t="shared" si="161"/>
        <v>0</v>
      </c>
      <c r="BB243" s="39"/>
      <c r="BC243" s="44">
        <f t="shared" si="148"/>
        <v>-1.3810962451445974E-3</v>
      </c>
      <c r="BD243" s="44">
        <f t="shared" si="138"/>
        <v>-1.8703241895261513E-3</v>
      </c>
      <c r="BE243" s="44">
        <f t="shared" si="139"/>
        <v>-6.9380590152972044E-3</v>
      </c>
      <c r="BF243" s="44">
        <f t="shared" si="140"/>
        <v>-2.7068126520681246E-2</v>
      </c>
      <c r="BG243" s="44">
        <f t="shared" si="141"/>
        <v>-9.0489709013484854E-3</v>
      </c>
      <c r="BH243" s="44">
        <f t="shared" si="142"/>
        <v>-1.4971209213051839E-2</v>
      </c>
      <c r="BI243" s="44">
        <f t="shared" si="143"/>
        <v>1.2877568412082097E-2</v>
      </c>
      <c r="BJ243" s="44">
        <f t="shared" si="144"/>
        <v>-4.6018928540418891E-3</v>
      </c>
      <c r="BK243" s="44">
        <f t="shared" si="145"/>
        <v>8.0306399802323458E-3</v>
      </c>
      <c r="BL243" s="44">
        <f t="shared" si="146"/>
        <v>3.7364130434784926E-3</v>
      </c>
      <c r="BM243" s="36"/>
      <c r="BN243" s="33"/>
      <c r="BO243" s="37"/>
    </row>
    <row r="244" spans="1:67" x14ac:dyDescent="0.25">
      <c r="A244" s="47">
        <f t="shared" si="137"/>
        <v>44166</v>
      </c>
      <c r="B244" s="47" t="b">
        <f t="shared" si="135"/>
        <v>0</v>
      </c>
      <c r="C244" s="47" t="b">
        <f t="shared" si="136"/>
        <v>1</v>
      </c>
      <c r="D244" s="5">
        <f>VLOOKUP($A244,index_level_solactive!$A:$B,2,0)</f>
        <v>94.2</v>
      </c>
      <c r="E244" s="48">
        <f t="shared" si="149"/>
        <v>5.0144030726555489E-3</v>
      </c>
      <c r="F244" s="59">
        <f t="shared" si="150"/>
        <v>-5.2492171086937489E-5</v>
      </c>
      <c r="G244" s="55">
        <f t="shared" si="151"/>
        <v>0.24259361636038079</v>
      </c>
      <c r="H244" s="50">
        <f t="shared" si="152"/>
        <v>93.957406383639622</v>
      </c>
      <c r="I244" s="48">
        <f t="shared" si="147"/>
        <v>5.0668952437425141E-3</v>
      </c>
      <c r="J244" s="5"/>
      <c r="K244" s="5">
        <f>IFERROR(INDEX(data_sources!$A:$K,MATCH($A244,data_sources!$A:$A,0),MATCH(K$2,data_sources!$A$1:$K$1,0)),K243)</f>
        <v>113.87</v>
      </c>
      <c r="L244" s="5">
        <f>IFERROR(INDEX(data_sources!$A:$K,MATCH($A244,data_sources!$A:$A,0),MATCH(L$2,data_sources!$A$1:$K$1,0)),L243)</f>
        <v>97.41</v>
      </c>
      <c r="M244" s="5">
        <f>IFERROR(INDEX(data_sources!$A:$K,MATCH($A244,data_sources!$A:$A,0),MATCH(M$2,data_sources!$A$1:$K$1,0)),M243)</f>
        <v>119.81</v>
      </c>
      <c r="N244" s="5">
        <f>IFERROR(INDEX(data_sources!$A:$K,MATCH($A244,data_sources!$A:$A,0),MATCH(N$2,data_sources!$A$1:$K$1,0)),N243)</f>
        <v>95.36</v>
      </c>
      <c r="O244" s="5">
        <f>IFERROR(INDEX(data_sources!$A:$K,MATCH($A244,data_sources!$A:$A,0),MATCH(O$2,data_sources!$A$1:$K$1,0)),O243)</f>
        <v>111.48</v>
      </c>
      <c r="P244" s="5">
        <f>IFERROR(INDEX(data_sources!$A:$K,MATCH($A244,data_sources!$A:$A,0),MATCH(P$2,data_sources!$A$1:$K$1,0)),P243)</f>
        <v>77.78</v>
      </c>
      <c r="Q244" s="5">
        <f>IFERROR(INDEX(data_sources!$A:$K,MATCH($A244,data_sources!$A:$A,0),MATCH(Q$2,data_sources!$A$1:$K$1,0)),Q243)</f>
        <v>106.36</v>
      </c>
      <c r="R244" s="5">
        <f>IFERROR(INDEX(data_sources!$A:$K,MATCH($A244,data_sources!$A:$A,0),MATCH(R$2,data_sources!$A$1:$K$1,0)),R243)</f>
        <v>115.24</v>
      </c>
      <c r="S244" s="5">
        <f>IFERROR(INDEX(data_sources!$A:$K,MATCH($A244,data_sources!$A:$A,0),MATCH(S$2,data_sources!$A$1:$K$1,0)),S243)</f>
        <v>81.44</v>
      </c>
      <c r="T244" s="5">
        <f>IFERROR(INDEX(data_sources!$A:$K,MATCH($A244,data_sources!$A:$A,0),MATCH(T$2,data_sources!$A$1:$K$1,0)),T243)</f>
        <v>89.85</v>
      </c>
      <c r="U244" s="5"/>
      <c r="V244" s="51">
        <f t="shared" si="125"/>
        <v>113870</v>
      </c>
      <c r="W244" s="51">
        <f t="shared" si="126"/>
        <v>97410</v>
      </c>
      <c r="X244" s="51">
        <f t="shared" si="127"/>
        <v>119810</v>
      </c>
      <c r="Y244" s="51">
        <f t="shared" si="128"/>
        <v>95360</v>
      </c>
      <c r="Z244" s="51">
        <f t="shared" si="129"/>
        <v>111480</v>
      </c>
      <c r="AA244" s="51">
        <f t="shared" si="130"/>
        <v>77780</v>
      </c>
      <c r="AB244" s="51">
        <f t="shared" si="131"/>
        <v>106360</v>
      </c>
      <c r="AC244" s="51">
        <f t="shared" si="132"/>
        <v>115240</v>
      </c>
      <c r="AD244" s="51">
        <f t="shared" si="133"/>
        <v>81440</v>
      </c>
      <c r="AE244" s="51">
        <f t="shared" si="134"/>
        <v>89850</v>
      </c>
      <c r="AF244" s="5"/>
      <c r="AG244" s="50" cm="1">
        <f t="array" ref="AG244">IF($C244,IFERROR(_xlfn.IFS(IF($C244,RANK(V243,$V243:$AE243),0)=1,50%,OR(IF($C244,RANK(V243,$V243:$AE243),0)=2,IF($C244,RANK(V243,$V243:$AE243),0)=3),25%),0),AG243)</f>
        <v>0.25</v>
      </c>
      <c r="AH244" s="50" cm="1">
        <f t="array" ref="AH244">IF($C244,IFERROR(_xlfn.IFS(IF($C244,RANK(W243,$V243:$AE243),0)=1,50%,OR(IF($C244,RANK(W243,$V243:$AE243),0)=2,IF($C244,RANK(W243,$V243:$AE243),0)=3),25%),0),AH243)</f>
        <v>0</v>
      </c>
      <c r="AI244" s="50" cm="1">
        <f t="array" ref="AI244">IF($C244,IFERROR(_xlfn.IFS(IF($C244,RANK(X243,$V243:$AE243),0)=1,50%,OR(IF($C244,RANK(X243,$V243:$AE243),0)=2,IF($C244,RANK(X243,$V243:$AE243),0)=3),25%),0),AI243)</f>
        <v>0.5</v>
      </c>
      <c r="AJ244" s="50" cm="1">
        <f t="array" ref="AJ244">IF($C244,IFERROR(_xlfn.IFS(IF($C244,RANK(Y243,$V243:$AE243),0)=1,50%,OR(IF($C244,RANK(Y243,$V243:$AE243),0)=2,IF($C244,RANK(Y243,$V243:$AE243),0)=3),25%),0),AJ243)</f>
        <v>0</v>
      </c>
      <c r="AK244" s="50" cm="1">
        <f t="array" ref="AK244">IF($C244,IFERROR(_xlfn.IFS(IF($C244,RANK(Z243,$V243:$AE243),0)=1,50%,OR(IF($C244,RANK(Z243,$V243:$AE243),0)=2,IF($C244,RANK(Z243,$V243:$AE243),0)=3),25%),0),AK243)</f>
        <v>0</v>
      </c>
      <c r="AL244" s="50" cm="1">
        <f t="array" ref="AL244">IF($C244,IFERROR(_xlfn.IFS(IF($C244,RANK(AA243,$V243:$AE243),0)=1,50%,OR(IF($C244,RANK(AA243,$V243:$AE243),0)=2,IF($C244,RANK(AA243,$V243:$AE243),0)=3),25%),0),AL243)</f>
        <v>0</v>
      </c>
      <c r="AM244" s="50" cm="1">
        <f t="array" ref="AM244">IF($C244,IFERROR(_xlfn.IFS(IF($C244,RANK(AB243,$V243:$AE243),0)=1,50%,OR(IF($C244,RANK(AB243,$V243:$AE243),0)=2,IF($C244,RANK(AB243,$V243:$AE243),0)=3),25%),0),AM243)</f>
        <v>0</v>
      </c>
      <c r="AN244" s="50" cm="1">
        <f t="array" ref="AN244">IF($C244,IFERROR(_xlfn.IFS(IF($C244,RANK(AC243,$V243:$AE243),0)=1,50%,OR(IF($C244,RANK(AC243,$V243:$AE243),0)=2,IF($C244,RANK(AC243,$V243:$AE243),0)=3),25%),0),AN243)</f>
        <v>0.25</v>
      </c>
      <c r="AO244" s="50" cm="1">
        <f t="array" ref="AO244">IF($C244,IFERROR(_xlfn.IFS(IF($C244,RANK(AD243,$V243:$AE243),0)=1,50%,OR(IF($C244,RANK(AD243,$V243:$AE243),0)=2,IF($C244,RANK(AD243,$V243:$AE243),0)=3),25%),0),AO243)</f>
        <v>0</v>
      </c>
      <c r="AP244" s="50" cm="1">
        <f t="array" ref="AP244">IF($C244,IFERROR(_xlfn.IFS(IF($C244,RANK(AE243,$V243:$AE243),0)=1,50%,OR(IF($C244,RANK(AE243,$V243:$AE243),0)=2,IF($C244,RANK(AE243,$V243:$AE243),0)=3),25%),0),AP243)</f>
        <v>0</v>
      </c>
      <c r="AQ244" s="5"/>
      <c r="AR244" s="33">
        <f t="shared" si="162"/>
        <v>0</v>
      </c>
      <c r="AS244" s="33">
        <f t="shared" si="153"/>
        <v>0</v>
      </c>
      <c r="AT244" s="33">
        <f t="shared" si="154"/>
        <v>0.5</v>
      </c>
      <c r="AU244" s="33">
        <f t="shared" si="155"/>
        <v>0</v>
      </c>
      <c r="AV244" s="33">
        <f t="shared" si="156"/>
        <v>0.25</v>
      </c>
      <c r="AW244" s="33">
        <f t="shared" si="157"/>
        <v>0</v>
      </c>
      <c r="AX244" s="33">
        <f t="shared" si="158"/>
        <v>0</v>
      </c>
      <c r="AY244" s="33">
        <f t="shared" si="159"/>
        <v>0.25</v>
      </c>
      <c r="AZ244" s="33">
        <f t="shared" si="160"/>
        <v>0</v>
      </c>
      <c r="BA244" s="33">
        <f t="shared" si="161"/>
        <v>0</v>
      </c>
      <c r="BB244" s="5"/>
      <c r="BC244" s="52">
        <f t="shared" si="148"/>
        <v>-1.5731696775866499E-2</v>
      </c>
      <c r="BD244" s="52">
        <f t="shared" si="138"/>
        <v>1.4053716427232965E-2</v>
      </c>
      <c r="BE244" s="52">
        <f t="shared" si="139"/>
        <v>8.5016835016835657E-3</v>
      </c>
      <c r="BF244" s="52">
        <f t="shared" si="140"/>
        <v>-6.3561529644680093E-3</v>
      </c>
      <c r="BG244" s="52">
        <f t="shared" si="141"/>
        <v>-1.9695613249776089E-3</v>
      </c>
      <c r="BH244" s="52">
        <f t="shared" si="142"/>
        <v>1.0392309690828716E-2</v>
      </c>
      <c r="BI244" s="52">
        <f t="shared" si="143"/>
        <v>-5.7025334205852429E-3</v>
      </c>
      <c r="BJ244" s="52">
        <f t="shared" si="144"/>
        <v>5.233775296580534E-3</v>
      </c>
      <c r="BK244" s="52">
        <f t="shared" si="145"/>
        <v>-1.8384605956612843E-3</v>
      </c>
      <c r="BL244" s="52">
        <f t="shared" si="146"/>
        <v>1.3536379018612488E-2</v>
      </c>
      <c r="BM244" s="36"/>
      <c r="BN244" s="33"/>
      <c r="BO244" s="37"/>
    </row>
    <row r="245" spans="1:67" x14ac:dyDescent="0.25">
      <c r="A245" s="2">
        <f t="shared" si="137"/>
        <v>44167</v>
      </c>
      <c r="B245" s="2" t="b">
        <f t="shared" si="135"/>
        <v>0</v>
      </c>
      <c r="C245" s="2" t="b">
        <f t="shared" si="136"/>
        <v>0</v>
      </c>
      <c r="D245">
        <f>VLOOKUP($A245,index_level_solactive!$A:$B,2,0)</f>
        <v>93.78</v>
      </c>
      <c r="E245" s="31">
        <f t="shared" si="149"/>
        <v>-4.4585987261146487E-3</v>
      </c>
      <c r="F245" s="56">
        <f t="shared" si="150"/>
        <v>1.6980451941539521E-5</v>
      </c>
      <c r="G245" s="32">
        <f t="shared" si="151"/>
        <v>0.24310742799515594</v>
      </c>
      <c r="H245" s="33">
        <f t="shared" si="152"/>
        <v>93.536892572004845</v>
      </c>
      <c r="I245" s="31">
        <f t="shared" si="147"/>
        <v>-4.4755791780562437E-3</v>
      </c>
      <c r="K245">
        <f>IFERROR(INDEX(data_sources!$A:$K,MATCH($A245,data_sources!$A:$A,0),MATCH(K$2,data_sources!$A$1:$K$1,0)),K244)</f>
        <v>111.84</v>
      </c>
      <c r="L245">
        <f>IFERROR(INDEX(data_sources!$A:$K,MATCH($A245,data_sources!$A:$A,0),MATCH(L$2,data_sources!$A$1:$K$1,0)),L244)</f>
        <v>99.08</v>
      </c>
      <c r="M245">
        <f>IFERROR(INDEX(data_sources!$A:$K,MATCH($A245,data_sources!$A:$A,0),MATCH(M$2,data_sources!$A$1:$K$1,0)),M244)</f>
        <v>119.53</v>
      </c>
      <c r="N245">
        <f>IFERROR(INDEX(data_sources!$A:$K,MATCH($A245,data_sources!$A:$A,0),MATCH(N$2,data_sources!$A$1:$K$1,0)),N244)</f>
        <v>96.52</v>
      </c>
      <c r="O245">
        <f>IFERROR(INDEX(data_sources!$A:$K,MATCH($A245,data_sources!$A:$A,0),MATCH(O$2,data_sources!$A$1:$K$1,0)),O244)</f>
        <v>110.5</v>
      </c>
      <c r="P245">
        <f>IFERROR(INDEX(data_sources!$A:$K,MATCH($A245,data_sources!$A:$A,0),MATCH(P$2,data_sources!$A$1:$K$1,0)),P244)</f>
        <v>77.08</v>
      </c>
      <c r="Q245">
        <f>IFERROR(INDEX(data_sources!$A:$K,MATCH($A245,data_sources!$A:$A,0),MATCH(Q$2,data_sources!$A$1:$K$1,0)),Q244)</f>
        <v>105.9</v>
      </c>
      <c r="R245">
        <f>IFERROR(INDEX(data_sources!$A:$K,MATCH($A245,data_sources!$A:$A,0),MATCH(R$2,data_sources!$A$1:$K$1,0)),R244)</f>
        <v>115.77</v>
      </c>
      <c r="S245">
        <f>IFERROR(INDEX(data_sources!$A:$K,MATCH($A245,data_sources!$A:$A,0),MATCH(S$2,data_sources!$A$1:$K$1,0)),S244)</f>
        <v>81.84</v>
      </c>
      <c r="T245">
        <f>IFERROR(INDEX(data_sources!$A:$K,MATCH($A245,data_sources!$A:$A,0),MATCH(T$2,data_sources!$A$1:$K$1,0)),T244)</f>
        <v>91.52</v>
      </c>
      <c r="V245" s="34">
        <f t="shared" si="125"/>
        <v>111840</v>
      </c>
      <c r="W245" s="34">
        <f t="shared" si="126"/>
        <v>99080</v>
      </c>
      <c r="X245" s="34">
        <f t="shared" si="127"/>
        <v>119530</v>
      </c>
      <c r="Y245" s="34">
        <f t="shared" si="128"/>
        <v>96520</v>
      </c>
      <c r="Z245" s="34">
        <f t="shared" si="129"/>
        <v>110500</v>
      </c>
      <c r="AA245" s="34">
        <f t="shared" si="130"/>
        <v>77080</v>
      </c>
      <c r="AB245" s="34">
        <f t="shared" si="131"/>
        <v>105900</v>
      </c>
      <c r="AC245" s="34">
        <f t="shared" si="132"/>
        <v>115770</v>
      </c>
      <c r="AD245" s="34">
        <f t="shared" si="133"/>
        <v>81840</v>
      </c>
      <c r="AE245" s="34">
        <f t="shared" si="134"/>
        <v>91520</v>
      </c>
      <c r="AG245" s="33" cm="1">
        <f t="array" ref="AG245">IF($C245,IFERROR(_xlfn.IFS(IF($C245,RANK(V244,$V244:$AE244),0)=1,50%,OR(IF($C245,RANK(V244,$V244:$AE244),0)=2,IF($C245,RANK(V244,$V244:$AE244),0)=3),25%),0),AG244)</f>
        <v>0.25</v>
      </c>
      <c r="AH245" s="33" cm="1">
        <f t="array" ref="AH245">IF($C245,IFERROR(_xlfn.IFS(IF($C245,RANK(W244,$V244:$AE244),0)=1,50%,OR(IF($C245,RANK(W244,$V244:$AE244),0)=2,IF($C245,RANK(W244,$V244:$AE244),0)=3),25%),0),AH244)</f>
        <v>0</v>
      </c>
      <c r="AI245" s="33" cm="1">
        <f t="array" ref="AI245">IF($C245,IFERROR(_xlfn.IFS(IF($C245,RANK(X244,$V244:$AE244),0)=1,50%,OR(IF($C245,RANK(X244,$V244:$AE244),0)=2,IF($C245,RANK(X244,$V244:$AE244),0)=3),25%),0),AI244)</f>
        <v>0.5</v>
      </c>
      <c r="AJ245" s="33" cm="1">
        <f t="array" ref="AJ245">IF($C245,IFERROR(_xlfn.IFS(IF($C245,RANK(Y244,$V244:$AE244),0)=1,50%,OR(IF($C245,RANK(Y244,$V244:$AE244),0)=2,IF($C245,RANK(Y244,$V244:$AE244),0)=3),25%),0),AJ244)</f>
        <v>0</v>
      </c>
      <c r="AK245" s="33" cm="1">
        <f t="array" ref="AK245">IF($C245,IFERROR(_xlfn.IFS(IF($C245,RANK(Z244,$V244:$AE244),0)=1,50%,OR(IF($C245,RANK(Z244,$V244:$AE244),0)=2,IF($C245,RANK(Z244,$V244:$AE244),0)=3),25%),0),AK244)</f>
        <v>0</v>
      </c>
      <c r="AL245" s="33" cm="1">
        <f t="array" ref="AL245">IF($C245,IFERROR(_xlfn.IFS(IF($C245,RANK(AA244,$V244:$AE244),0)=1,50%,OR(IF($C245,RANK(AA244,$V244:$AE244),0)=2,IF($C245,RANK(AA244,$V244:$AE244),0)=3),25%),0),AL244)</f>
        <v>0</v>
      </c>
      <c r="AM245" s="33" cm="1">
        <f t="array" ref="AM245">IF($C245,IFERROR(_xlfn.IFS(IF($C245,RANK(AB244,$V244:$AE244),0)=1,50%,OR(IF($C245,RANK(AB244,$V244:$AE244),0)=2,IF($C245,RANK(AB244,$V244:$AE244),0)=3),25%),0),AM244)</f>
        <v>0</v>
      </c>
      <c r="AN245" s="33" cm="1">
        <f t="array" ref="AN245">IF($C245,IFERROR(_xlfn.IFS(IF($C245,RANK(AC244,$V244:$AE244),0)=1,50%,OR(IF($C245,RANK(AC244,$V244:$AE244),0)=2,IF($C245,RANK(AC244,$V244:$AE244),0)=3),25%),0),AN244)</f>
        <v>0.25</v>
      </c>
      <c r="AO245" s="33" cm="1">
        <f t="array" ref="AO245">IF($C245,IFERROR(_xlfn.IFS(IF($C245,RANK(AD244,$V244:$AE244),0)=1,50%,OR(IF($C245,RANK(AD244,$V244:$AE244),0)=2,IF($C245,RANK(AD244,$V244:$AE244),0)=3),25%),0),AO244)</f>
        <v>0</v>
      </c>
      <c r="AP245" s="33" cm="1">
        <f t="array" ref="AP245">IF($C245,IFERROR(_xlfn.IFS(IF($C245,RANK(AE244,$V244:$AE244),0)=1,50%,OR(IF($C245,RANK(AE244,$V244:$AE244),0)=2,IF($C245,RANK(AE244,$V244:$AE244),0)=3),25%),0),AP244)</f>
        <v>0</v>
      </c>
      <c r="AR245" s="33">
        <f t="shared" si="162"/>
        <v>0.25</v>
      </c>
      <c r="AS245" s="33">
        <f t="shared" si="153"/>
        <v>0</v>
      </c>
      <c r="AT245" s="33">
        <f t="shared" si="154"/>
        <v>0.5</v>
      </c>
      <c r="AU245" s="33">
        <f t="shared" si="155"/>
        <v>0</v>
      </c>
      <c r="AV245" s="33">
        <f t="shared" si="156"/>
        <v>0</v>
      </c>
      <c r="AW245" s="33">
        <f t="shared" si="157"/>
        <v>0</v>
      </c>
      <c r="AX245" s="33">
        <f t="shared" si="158"/>
        <v>0</v>
      </c>
      <c r="AY245" s="33">
        <f t="shared" si="159"/>
        <v>0.25</v>
      </c>
      <c r="AZ245" s="33">
        <f t="shared" si="160"/>
        <v>0</v>
      </c>
      <c r="BA245" s="33">
        <f t="shared" si="161"/>
        <v>0</v>
      </c>
      <c r="BC245" s="35">
        <f t="shared" si="148"/>
        <v>-1.7827346974620184E-2</v>
      </c>
      <c r="BD245" s="35">
        <f t="shared" si="138"/>
        <v>1.7144030387023834E-2</v>
      </c>
      <c r="BE245" s="35">
        <f t="shared" si="139"/>
        <v>-2.3370336365913236E-3</v>
      </c>
      <c r="BF245" s="35">
        <f t="shared" si="140"/>
        <v>1.2164429530201248E-2</v>
      </c>
      <c r="BG245" s="35">
        <f t="shared" si="141"/>
        <v>-8.7908144958737111E-3</v>
      </c>
      <c r="BH245" s="35">
        <f t="shared" si="142"/>
        <v>-8.9997428644895683E-3</v>
      </c>
      <c r="BI245" s="35">
        <f t="shared" si="143"/>
        <v>-4.3249341857840573E-3</v>
      </c>
      <c r="BJ245" s="35">
        <f t="shared" si="144"/>
        <v>4.5990975355778563E-3</v>
      </c>
      <c r="BK245" s="35">
        <f t="shared" si="145"/>
        <v>4.9115913555992652E-3</v>
      </c>
      <c r="BL245" s="35">
        <f t="shared" si="146"/>
        <v>1.8586533110740211E-2</v>
      </c>
      <c r="BM245" s="36"/>
      <c r="BN245" s="33"/>
      <c r="BO245" s="37"/>
    </row>
    <row r="246" spans="1:67" x14ac:dyDescent="0.25">
      <c r="A246" s="2">
        <f t="shared" si="137"/>
        <v>44168</v>
      </c>
      <c r="B246" s="2" t="b">
        <f t="shared" si="135"/>
        <v>0</v>
      </c>
      <c r="C246" s="2" t="b">
        <f t="shared" si="136"/>
        <v>0</v>
      </c>
      <c r="D246">
        <f>VLOOKUP($A246,index_level_solactive!$A:$B,2,0)</f>
        <v>93.79</v>
      </c>
      <c r="E246" s="31">
        <f t="shared" si="149"/>
        <v>1.0663254425247182E-4</v>
      </c>
      <c r="F246" s="56">
        <f t="shared" si="150"/>
        <v>5.6759460964617148E-5</v>
      </c>
      <c r="G246" s="32">
        <f t="shared" si="151"/>
        <v>0.24844245476143101</v>
      </c>
      <c r="H246" s="33">
        <f t="shared" si="152"/>
        <v>93.541557545238575</v>
      </c>
      <c r="I246" s="31">
        <f t="shared" si="147"/>
        <v>4.9873083287771403E-5</v>
      </c>
      <c r="K246">
        <f>IFERROR(INDEX(data_sources!$A:$K,MATCH($A246,data_sources!$A:$A,0),MATCH(K$2,data_sources!$A$1:$K$1,0)),K245)</f>
        <v>109.92</v>
      </c>
      <c r="L246">
        <f>IFERROR(INDEX(data_sources!$A:$K,MATCH($A246,data_sources!$A:$A,0),MATCH(L$2,data_sources!$A$1:$K$1,0)),L245)</f>
        <v>97.82</v>
      </c>
      <c r="M246">
        <f>IFERROR(INDEX(data_sources!$A:$K,MATCH($A246,data_sources!$A:$A,0),MATCH(M$2,data_sources!$A$1:$K$1,0)),M245)</f>
        <v>119.68</v>
      </c>
      <c r="N246">
        <f>IFERROR(INDEX(data_sources!$A:$K,MATCH($A246,data_sources!$A:$A,0),MATCH(N$2,data_sources!$A$1:$K$1,0)),N245)</f>
        <v>96.04</v>
      </c>
      <c r="O246">
        <f>IFERROR(INDEX(data_sources!$A:$K,MATCH($A246,data_sources!$A:$A,0),MATCH(O$2,data_sources!$A$1:$K$1,0)),O245)</f>
        <v>111.39</v>
      </c>
      <c r="P246">
        <f>IFERROR(INDEX(data_sources!$A:$K,MATCH($A246,data_sources!$A:$A,0),MATCH(P$2,data_sources!$A$1:$K$1,0)),P245)</f>
        <v>75.8</v>
      </c>
      <c r="Q246">
        <f>IFERROR(INDEX(data_sources!$A:$K,MATCH($A246,data_sources!$A:$A,0),MATCH(Q$2,data_sources!$A$1:$K$1,0)),Q245)</f>
        <v>106.65</v>
      </c>
      <c r="R246">
        <f>IFERROR(INDEX(data_sources!$A:$K,MATCH($A246,data_sources!$A:$A,0),MATCH(R$2,data_sources!$A$1:$K$1,0)),R245)</f>
        <v>117.49</v>
      </c>
      <c r="S246">
        <f>IFERROR(INDEX(data_sources!$A:$K,MATCH($A246,data_sources!$A:$A,0),MATCH(S$2,data_sources!$A$1:$K$1,0)),S245)</f>
        <v>81.99</v>
      </c>
      <c r="T246">
        <f>IFERROR(INDEX(data_sources!$A:$K,MATCH($A246,data_sources!$A:$A,0),MATCH(T$2,data_sources!$A$1:$K$1,0)),T245)</f>
        <v>93.06</v>
      </c>
      <c r="V246" s="34">
        <f t="shared" si="125"/>
        <v>109920</v>
      </c>
      <c r="W246" s="34">
        <f t="shared" si="126"/>
        <v>97820</v>
      </c>
      <c r="X246" s="34">
        <f t="shared" si="127"/>
        <v>119680</v>
      </c>
      <c r="Y246" s="34">
        <f t="shared" si="128"/>
        <v>96040</v>
      </c>
      <c r="Z246" s="34">
        <f t="shared" si="129"/>
        <v>111390</v>
      </c>
      <c r="AA246" s="34">
        <f t="shared" si="130"/>
        <v>75800</v>
      </c>
      <c r="AB246" s="34">
        <f t="shared" si="131"/>
        <v>106650</v>
      </c>
      <c r="AC246" s="34">
        <f t="shared" si="132"/>
        <v>117490</v>
      </c>
      <c r="AD246" s="34">
        <f t="shared" si="133"/>
        <v>81990</v>
      </c>
      <c r="AE246" s="34">
        <f t="shared" si="134"/>
        <v>93060</v>
      </c>
      <c r="AG246" s="33" cm="1">
        <f t="array" ref="AG246">IF($C246,IFERROR(_xlfn.IFS(IF($C246,RANK(V245,$V245:$AE245),0)=1,50%,OR(IF($C246,RANK(V245,$V245:$AE245),0)=2,IF($C246,RANK(V245,$V245:$AE245),0)=3),25%),0),AG245)</f>
        <v>0.25</v>
      </c>
      <c r="AH246" s="33" cm="1">
        <f t="array" ref="AH246">IF($C246,IFERROR(_xlfn.IFS(IF($C246,RANK(W245,$V245:$AE245),0)=1,50%,OR(IF($C246,RANK(W245,$V245:$AE245),0)=2,IF($C246,RANK(W245,$V245:$AE245),0)=3),25%),0),AH245)</f>
        <v>0</v>
      </c>
      <c r="AI246" s="33" cm="1">
        <f t="array" ref="AI246">IF($C246,IFERROR(_xlfn.IFS(IF($C246,RANK(X245,$V245:$AE245),0)=1,50%,OR(IF($C246,RANK(X245,$V245:$AE245),0)=2,IF($C246,RANK(X245,$V245:$AE245),0)=3),25%),0),AI245)</f>
        <v>0.5</v>
      </c>
      <c r="AJ246" s="33" cm="1">
        <f t="array" ref="AJ246">IF($C246,IFERROR(_xlfn.IFS(IF($C246,RANK(Y245,$V245:$AE245),0)=1,50%,OR(IF($C246,RANK(Y245,$V245:$AE245),0)=2,IF($C246,RANK(Y245,$V245:$AE245),0)=3),25%),0),AJ245)</f>
        <v>0</v>
      </c>
      <c r="AK246" s="33" cm="1">
        <f t="array" ref="AK246">IF($C246,IFERROR(_xlfn.IFS(IF($C246,RANK(Z245,$V245:$AE245),0)=1,50%,OR(IF($C246,RANK(Z245,$V245:$AE245),0)=2,IF($C246,RANK(Z245,$V245:$AE245),0)=3),25%),0),AK245)</f>
        <v>0</v>
      </c>
      <c r="AL246" s="33" cm="1">
        <f t="array" ref="AL246">IF($C246,IFERROR(_xlfn.IFS(IF($C246,RANK(AA245,$V245:$AE245),0)=1,50%,OR(IF($C246,RANK(AA245,$V245:$AE245),0)=2,IF($C246,RANK(AA245,$V245:$AE245),0)=3),25%),0),AL245)</f>
        <v>0</v>
      </c>
      <c r="AM246" s="33" cm="1">
        <f t="array" ref="AM246">IF($C246,IFERROR(_xlfn.IFS(IF($C246,RANK(AB245,$V245:$AE245),0)=1,50%,OR(IF($C246,RANK(AB245,$V245:$AE245),0)=2,IF($C246,RANK(AB245,$V245:$AE245),0)=3),25%),0),AM245)</f>
        <v>0</v>
      </c>
      <c r="AN246" s="33" cm="1">
        <f t="array" ref="AN246">IF($C246,IFERROR(_xlfn.IFS(IF($C246,RANK(AC245,$V245:$AE245),0)=1,50%,OR(IF($C246,RANK(AC245,$V245:$AE245),0)=2,IF($C246,RANK(AC245,$V245:$AE245),0)=3),25%),0),AN245)</f>
        <v>0.25</v>
      </c>
      <c r="AO246" s="33" cm="1">
        <f t="array" ref="AO246">IF($C246,IFERROR(_xlfn.IFS(IF($C246,RANK(AD245,$V245:$AE245),0)=1,50%,OR(IF($C246,RANK(AD245,$V245:$AE245),0)=2,IF($C246,RANK(AD245,$V245:$AE245),0)=3),25%),0),AO245)</f>
        <v>0</v>
      </c>
      <c r="AP246" s="33" cm="1">
        <f t="array" ref="AP246">IF($C246,IFERROR(_xlfn.IFS(IF($C246,RANK(AE245,$V245:$AE245),0)=1,50%,OR(IF($C246,RANK(AE245,$V245:$AE245),0)=2,IF($C246,RANK(AE245,$V245:$AE245),0)=3),25%),0),AP245)</f>
        <v>0</v>
      </c>
      <c r="AR246" s="33">
        <f t="shared" si="162"/>
        <v>0.25</v>
      </c>
      <c r="AS246" s="33">
        <f t="shared" si="153"/>
        <v>0</v>
      </c>
      <c r="AT246" s="33">
        <f t="shared" si="154"/>
        <v>0.5</v>
      </c>
      <c r="AU246" s="33">
        <f t="shared" si="155"/>
        <v>0</v>
      </c>
      <c r="AV246" s="33">
        <f t="shared" si="156"/>
        <v>0</v>
      </c>
      <c r="AW246" s="33">
        <f t="shared" si="157"/>
        <v>0</v>
      </c>
      <c r="AX246" s="33">
        <f t="shared" si="158"/>
        <v>0</v>
      </c>
      <c r="AY246" s="33">
        <f t="shared" si="159"/>
        <v>0.25</v>
      </c>
      <c r="AZ246" s="33">
        <f t="shared" si="160"/>
        <v>0</v>
      </c>
      <c r="BA246" s="33">
        <f t="shared" si="161"/>
        <v>0</v>
      </c>
      <c r="BC246" s="35">
        <f t="shared" si="148"/>
        <v>-1.7167381974248941E-2</v>
      </c>
      <c r="BD246" s="35">
        <f t="shared" si="138"/>
        <v>-1.2716996366572531E-2</v>
      </c>
      <c r="BE246" s="35">
        <f t="shared" si="139"/>
        <v>1.2549150840792667E-3</v>
      </c>
      <c r="BF246" s="35">
        <f t="shared" si="140"/>
        <v>-4.9730625777040238E-3</v>
      </c>
      <c r="BG246" s="35">
        <f t="shared" si="141"/>
        <v>8.0542986425340413E-3</v>
      </c>
      <c r="BH246" s="35">
        <f t="shared" si="142"/>
        <v>-1.660612350804358E-2</v>
      </c>
      <c r="BI246" s="35">
        <f t="shared" si="143"/>
        <v>7.0821529745042078E-3</v>
      </c>
      <c r="BJ246" s="35">
        <f t="shared" si="144"/>
        <v>1.4857044139241493E-2</v>
      </c>
      <c r="BK246" s="35">
        <f t="shared" si="145"/>
        <v>1.832844574779946E-3</v>
      </c>
      <c r="BL246" s="35">
        <f t="shared" si="146"/>
        <v>1.6826923076923128E-2</v>
      </c>
      <c r="BM246" s="36"/>
      <c r="BN246" s="33"/>
      <c r="BO246" s="37"/>
    </row>
    <row r="247" spans="1:67" x14ac:dyDescent="0.25">
      <c r="A247" s="2">
        <f t="shared" si="137"/>
        <v>44169</v>
      </c>
      <c r="B247" s="2" t="b">
        <f t="shared" si="135"/>
        <v>0</v>
      </c>
      <c r="C247" s="2" t="b">
        <f t="shared" si="136"/>
        <v>0</v>
      </c>
      <c r="D247">
        <f>VLOOKUP($A247,index_level_solactive!$A:$B,2,0)</f>
        <v>93.56</v>
      </c>
      <c r="E247" s="31">
        <f t="shared" si="149"/>
        <v>-2.4522870242030814E-3</v>
      </c>
      <c r="F247" s="56">
        <f t="shared" si="150"/>
        <v>-1.252910650197947E-4</v>
      </c>
      <c r="G247" s="32">
        <f t="shared" si="151"/>
        <v>0.23611328118491315</v>
      </c>
      <c r="H247" s="33">
        <f t="shared" si="152"/>
        <v>93.323886718815089</v>
      </c>
      <c r="I247" s="31">
        <f t="shared" si="147"/>
        <v>-2.3269959591833977E-3</v>
      </c>
      <c r="K247">
        <f>IFERROR(INDEX(data_sources!$A:$K,MATCH($A247,data_sources!$A:$A,0),MATCH(K$2,data_sources!$A$1:$K$1,0)),K246)</f>
        <v>110.36</v>
      </c>
      <c r="L247">
        <f>IFERROR(INDEX(data_sources!$A:$K,MATCH($A247,data_sources!$A:$A,0),MATCH(L$2,data_sources!$A$1:$K$1,0)),L246)</f>
        <v>97.66</v>
      </c>
      <c r="M247">
        <f>IFERROR(INDEX(data_sources!$A:$K,MATCH($A247,data_sources!$A:$A,0),MATCH(M$2,data_sources!$A$1:$K$1,0)),M246)</f>
        <v>119.24</v>
      </c>
      <c r="N247">
        <f>IFERROR(INDEX(data_sources!$A:$K,MATCH($A247,data_sources!$A:$A,0),MATCH(N$2,data_sources!$A$1:$K$1,0)),N246)</f>
        <v>97.04</v>
      </c>
      <c r="O247">
        <f>IFERROR(INDEX(data_sources!$A:$K,MATCH($A247,data_sources!$A:$A,0),MATCH(O$2,data_sources!$A$1:$K$1,0)),O246)</f>
        <v>110.98</v>
      </c>
      <c r="P247">
        <f>IFERROR(INDEX(data_sources!$A:$K,MATCH($A247,data_sources!$A:$A,0),MATCH(P$2,data_sources!$A$1:$K$1,0)),P246)</f>
        <v>75.790000000000006</v>
      </c>
      <c r="Q247">
        <f>IFERROR(INDEX(data_sources!$A:$K,MATCH($A247,data_sources!$A:$A,0),MATCH(Q$2,data_sources!$A$1:$K$1,0)),Q246)</f>
        <v>105.86</v>
      </c>
      <c r="R247">
        <f>IFERROR(INDEX(data_sources!$A:$K,MATCH($A247,data_sources!$A:$A,0),MATCH(R$2,data_sources!$A$1:$K$1,0)),R246)</f>
        <v>116.79</v>
      </c>
      <c r="S247">
        <f>IFERROR(INDEX(data_sources!$A:$K,MATCH($A247,data_sources!$A:$A,0),MATCH(S$2,data_sources!$A$1:$K$1,0)),S246)</f>
        <v>82.48</v>
      </c>
      <c r="T247">
        <f>IFERROR(INDEX(data_sources!$A:$K,MATCH($A247,data_sources!$A:$A,0),MATCH(T$2,data_sources!$A$1:$K$1,0)),T246)</f>
        <v>93.89</v>
      </c>
      <c r="V247" s="34">
        <f t="shared" si="125"/>
        <v>110360</v>
      </c>
      <c r="W247" s="34">
        <f t="shared" si="126"/>
        <v>97660</v>
      </c>
      <c r="X247" s="34">
        <f t="shared" si="127"/>
        <v>119240</v>
      </c>
      <c r="Y247" s="34">
        <f t="shared" si="128"/>
        <v>97040</v>
      </c>
      <c r="Z247" s="34">
        <f t="shared" si="129"/>
        <v>110980</v>
      </c>
      <c r="AA247" s="34">
        <f t="shared" si="130"/>
        <v>75790</v>
      </c>
      <c r="AB247" s="34">
        <f t="shared" si="131"/>
        <v>105860</v>
      </c>
      <c r="AC247" s="34">
        <f t="shared" si="132"/>
        <v>116790</v>
      </c>
      <c r="AD247" s="34">
        <f t="shared" si="133"/>
        <v>82480</v>
      </c>
      <c r="AE247" s="34">
        <f t="shared" si="134"/>
        <v>93890</v>
      </c>
      <c r="AG247" s="33" cm="1">
        <f t="array" ref="AG247">IF($C247,IFERROR(_xlfn.IFS(IF($C247,RANK(V246,$V246:$AE246),0)=1,50%,OR(IF($C247,RANK(V246,$V246:$AE246),0)=2,IF($C247,RANK(V246,$V246:$AE246),0)=3),25%),0),AG246)</f>
        <v>0.25</v>
      </c>
      <c r="AH247" s="33" cm="1">
        <f t="array" ref="AH247">IF($C247,IFERROR(_xlfn.IFS(IF($C247,RANK(W246,$V246:$AE246),0)=1,50%,OR(IF($C247,RANK(W246,$V246:$AE246),0)=2,IF($C247,RANK(W246,$V246:$AE246),0)=3),25%),0),AH246)</f>
        <v>0</v>
      </c>
      <c r="AI247" s="33" cm="1">
        <f t="array" ref="AI247">IF($C247,IFERROR(_xlfn.IFS(IF($C247,RANK(X246,$V246:$AE246),0)=1,50%,OR(IF($C247,RANK(X246,$V246:$AE246),0)=2,IF($C247,RANK(X246,$V246:$AE246),0)=3),25%),0),AI246)</f>
        <v>0.5</v>
      </c>
      <c r="AJ247" s="33" cm="1">
        <f t="array" ref="AJ247">IF($C247,IFERROR(_xlfn.IFS(IF($C247,RANK(Y246,$V246:$AE246),0)=1,50%,OR(IF($C247,RANK(Y246,$V246:$AE246),0)=2,IF($C247,RANK(Y246,$V246:$AE246),0)=3),25%),0),AJ246)</f>
        <v>0</v>
      </c>
      <c r="AK247" s="33" cm="1">
        <f t="array" ref="AK247">IF($C247,IFERROR(_xlfn.IFS(IF($C247,RANK(Z246,$V246:$AE246),0)=1,50%,OR(IF($C247,RANK(Z246,$V246:$AE246),0)=2,IF($C247,RANK(Z246,$V246:$AE246),0)=3),25%),0),AK246)</f>
        <v>0</v>
      </c>
      <c r="AL247" s="33" cm="1">
        <f t="array" ref="AL247">IF($C247,IFERROR(_xlfn.IFS(IF($C247,RANK(AA246,$V246:$AE246),0)=1,50%,OR(IF($C247,RANK(AA246,$V246:$AE246),0)=2,IF($C247,RANK(AA246,$V246:$AE246),0)=3),25%),0),AL246)</f>
        <v>0</v>
      </c>
      <c r="AM247" s="33" cm="1">
        <f t="array" ref="AM247">IF($C247,IFERROR(_xlfn.IFS(IF($C247,RANK(AB246,$V246:$AE246),0)=1,50%,OR(IF($C247,RANK(AB246,$V246:$AE246),0)=2,IF($C247,RANK(AB246,$V246:$AE246),0)=3),25%),0),AM246)</f>
        <v>0</v>
      </c>
      <c r="AN247" s="33" cm="1">
        <f t="array" ref="AN247">IF($C247,IFERROR(_xlfn.IFS(IF($C247,RANK(AC246,$V246:$AE246),0)=1,50%,OR(IF($C247,RANK(AC246,$V246:$AE246),0)=2,IF($C247,RANK(AC246,$V246:$AE246),0)=3),25%),0),AN246)</f>
        <v>0.25</v>
      </c>
      <c r="AO247" s="33" cm="1">
        <f t="array" ref="AO247">IF($C247,IFERROR(_xlfn.IFS(IF($C247,RANK(AD246,$V246:$AE246),0)=1,50%,OR(IF($C247,RANK(AD246,$V246:$AE246),0)=2,IF($C247,RANK(AD246,$V246:$AE246),0)=3),25%),0),AO246)</f>
        <v>0</v>
      </c>
      <c r="AP247" s="33" cm="1">
        <f t="array" ref="AP247">IF($C247,IFERROR(_xlfn.IFS(IF($C247,RANK(AE246,$V246:$AE246),0)=1,50%,OR(IF($C247,RANK(AE246,$V246:$AE246),0)=2,IF($C247,RANK(AE246,$V246:$AE246),0)=3),25%),0),AP246)</f>
        <v>0</v>
      </c>
      <c r="AR247" s="33">
        <f t="shared" si="162"/>
        <v>0.25</v>
      </c>
      <c r="AS247" s="33">
        <f t="shared" si="153"/>
        <v>0</v>
      </c>
      <c r="AT247" s="33">
        <f t="shared" si="154"/>
        <v>0.5</v>
      </c>
      <c r="AU247" s="33">
        <f t="shared" si="155"/>
        <v>0</v>
      </c>
      <c r="AV247" s="33">
        <f t="shared" si="156"/>
        <v>0</v>
      </c>
      <c r="AW247" s="33">
        <f t="shared" si="157"/>
        <v>0</v>
      </c>
      <c r="AX247" s="33">
        <f t="shared" si="158"/>
        <v>0</v>
      </c>
      <c r="AY247" s="33">
        <f t="shared" si="159"/>
        <v>0.25</v>
      </c>
      <c r="AZ247" s="33">
        <f t="shared" si="160"/>
        <v>0</v>
      </c>
      <c r="BA247" s="33">
        <f t="shared" si="161"/>
        <v>0</v>
      </c>
      <c r="BC247" s="35">
        <f t="shared" si="148"/>
        <v>4.0029112081514384E-3</v>
      </c>
      <c r="BD247" s="35">
        <f t="shared" si="138"/>
        <v>-1.6356573297893195E-3</v>
      </c>
      <c r="BE247" s="35">
        <f t="shared" si="139"/>
        <v>-3.6764705882353921E-3</v>
      </c>
      <c r="BF247" s="35">
        <f t="shared" si="140"/>
        <v>1.0412328196584664E-2</v>
      </c>
      <c r="BG247" s="35">
        <f t="shared" si="141"/>
        <v>-3.6807612891641694E-3</v>
      </c>
      <c r="BH247" s="35">
        <f t="shared" si="142"/>
        <v>-1.3192612137191695E-4</v>
      </c>
      <c r="BI247" s="35">
        <f t="shared" si="143"/>
        <v>-7.4074074074074181E-3</v>
      </c>
      <c r="BJ247" s="35">
        <f t="shared" si="144"/>
        <v>-5.9579538684142452E-3</v>
      </c>
      <c r="BK247" s="35">
        <f t="shared" si="145"/>
        <v>5.9763385778754952E-3</v>
      </c>
      <c r="BL247" s="35">
        <f t="shared" si="146"/>
        <v>8.9189770040833949E-3</v>
      </c>
      <c r="BM247" s="36"/>
      <c r="BN247" s="33"/>
      <c r="BO247" s="37"/>
    </row>
    <row r="248" spans="1:67" x14ac:dyDescent="0.25">
      <c r="A248" s="2">
        <f t="shared" si="137"/>
        <v>44172</v>
      </c>
      <c r="B248" s="2" t="b">
        <f t="shared" si="135"/>
        <v>0</v>
      </c>
      <c r="C248" s="2" t="b">
        <f t="shared" si="136"/>
        <v>0</v>
      </c>
      <c r="D248">
        <f>VLOOKUP($A248,index_level_solactive!$A:$B,2,0)</f>
        <v>93.76</v>
      </c>
      <c r="E248" s="31">
        <f t="shared" si="149"/>
        <v>2.1376656690894613E-3</v>
      </c>
      <c r="F248" s="56">
        <f t="shared" si="150"/>
        <v>-2.228267465231859E-5</v>
      </c>
      <c r="G248" s="32">
        <f t="shared" si="151"/>
        <v>0.23453850663506159</v>
      </c>
      <c r="H248" s="33">
        <f t="shared" si="152"/>
        <v>93.525461493364944</v>
      </c>
      <c r="I248" s="31">
        <f t="shared" si="147"/>
        <v>2.1599483437417244E-3</v>
      </c>
      <c r="K248">
        <f>IFERROR(INDEX(data_sources!$A:$K,MATCH($A248,data_sources!$A:$A,0),MATCH(K$2,data_sources!$A$1:$K$1,0)),K247)</f>
        <v>110.32</v>
      </c>
      <c r="L248">
        <f>IFERROR(INDEX(data_sources!$A:$K,MATCH($A248,data_sources!$A:$A,0),MATCH(L$2,data_sources!$A$1:$K$1,0)),L247)</f>
        <v>97.3</v>
      </c>
      <c r="M248">
        <f>IFERROR(INDEX(data_sources!$A:$K,MATCH($A248,data_sources!$A:$A,0),MATCH(M$2,data_sources!$A$1:$K$1,0)),M247)</f>
        <v>120.18</v>
      </c>
      <c r="N248">
        <f>IFERROR(INDEX(data_sources!$A:$K,MATCH($A248,data_sources!$A:$A,0),MATCH(N$2,data_sources!$A$1:$K$1,0)),N247)</f>
        <v>97</v>
      </c>
      <c r="O248">
        <f>IFERROR(INDEX(data_sources!$A:$K,MATCH($A248,data_sources!$A:$A,0),MATCH(O$2,data_sources!$A$1:$K$1,0)),O247)</f>
        <v>112.05</v>
      </c>
      <c r="P248">
        <f>IFERROR(INDEX(data_sources!$A:$K,MATCH($A248,data_sources!$A:$A,0),MATCH(P$2,data_sources!$A$1:$K$1,0)),P247)</f>
        <v>76.06</v>
      </c>
      <c r="Q248">
        <f>IFERROR(INDEX(data_sources!$A:$K,MATCH($A248,data_sources!$A:$A,0),MATCH(Q$2,data_sources!$A$1:$K$1,0)),Q247)</f>
        <v>105.97</v>
      </c>
      <c r="R248">
        <f>IFERROR(INDEX(data_sources!$A:$K,MATCH($A248,data_sources!$A:$A,0),MATCH(R$2,data_sources!$A$1:$K$1,0)),R247)</f>
        <v>116</v>
      </c>
      <c r="S248">
        <f>IFERROR(INDEX(data_sources!$A:$K,MATCH($A248,data_sources!$A:$A,0),MATCH(S$2,data_sources!$A$1:$K$1,0)),S247)</f>
        <v>82.15</v>
      </c>
      <c r="T248">
        <f>IFERROR(INDEX(data_sources!$A:$K,MATCH($A248,data_sources!$A:$A,0),MATCH(T$2,data_sources!$A$1:$K$1,0)),T247)</f>
        <v>93.46</v>
      </c>
      <c r="V248" s="34">
        <f t="shared" si="125"/>
        <v>110320</v>
      </c>
      <c r="W248" s="34">
        <f t="shared" si="126"/>
        <v>97300</v>
      </c>
      <c r="X248" s="34">
        <f t="shared" si="127"/>
        <v>120180</v>
      </c>
      <c r="Y248" s="34">
        <f t="shared" si="128"/>
        <v>97000</v>
      </c>
      <c r="Z248" s="34">
        <f t="shared" si="129"/>
        <v>112050</v>
      </c>
      <c r="AA248" s="34">
        <f t="shared" si="130"/>
        <v>76060</v>
      </c>
      <c r="AB248" s="34">
        <f t="shared" si="131"/>
        <v>105970</v>
      </c>
      <c r="AC248" s="34">
        <f t="shared" si="132"/>
        <v>116000</v>
      </c>
      <c r="AD248" s="34">
        <f t="shared" si="133"/>
        <v>82150</v>
      </c>
      <c r="AE248" s="34">
        <f t="shared" si="134"/>
        <v>93460</v>
      </c>
      <c r="AG248" s="33" cm="1">
        <f t="array" ref="AG248">IF($C248,IFERROR(_xlfn.IFS(IF($C248,RANK(V247,$V247:$AE247),0)=1,50%,OR(IF($C248,RANK(V247,$V247:$AE247),0)=2,IF($C248,RANK(V247,$V247:$AE247),0)=3),25%),0),AG247)</f>
        <v>0.25</v>
      </c>
      <c r="AH248" s="33" cm="1">
        <f t="array" ref="AH248">IF($C248,IFERROR(_xlfn.IFS(IF($C248,RANK(W247,$V247:$AE247),0)=1,50%,OR(IF($C248,RANK(W247,$V247:$AE247),0)=2,IF($C248,RANK(W247,$V247:$AE247),0)=3),25%),0),AH247)</f>
        <v>0</v>
      </c>
      <c r="AI248" s="33" cm="1">
        <f t="array" ref="AI248">IF($C248,IFERROR(_xlfn.IFS(IF($C248,RANK(X247,$V247:$AE247),0)=1,50%,OR(IF($C248,RANK(X247,$V247:$AE247),0)=2,IF($C248,RANK(X247,$V247:$AE247),0)=3),25%),0),AI247)</f>
        <v>0.5</v>
      </c>
      <c r="AJ248" s="33" cm="1">
        <f t="array" ref="AJ248">IF($C248,IFERROR(_xlfn.IFS(IF($C248,RANK(Y247,$V247:$AE247),0)=1,50%,OR(IF($C248,RANK(Y247,$V247:$AE247),0)=2,IF($C248,RANK(Y247,$V247:$AE247),0)=3),25%),0),AJ247)</f>
        <v>0</v>
      </c>
      <c r="AK248" s="33" cm="1">
        <f t="array" ref="AK248">IF($C248,IFERROR(_xlfn.IFS(IF($C248,RANK(Z247,$V247:$AE247),0)=1,50%,OR(IF($C248,RANK(Z247,$V247:$AE247),0)=2,IF($C248,RANK(Z247,$V247:$AE247),0)=3),25%),0),AK247)</f>
        <v>0</v>
      </c>
      <c r="AL248" s="33" cm="1">
        <f t="array" ref="AL248">IF($C248,IFERROR(_xlfn.IFS(IF($C248,RANK(AA247,$V247:$AE247),0)=1,50%,OR(IF($C248,RANK(AA247,$V247:$AE247),0)=2,IF($C248,RANK(AA247,$V247:$AE247),0)=3),25%),0),AL247)</f>
        <v>0</v>
      </c>
      <c r="AM248" s="33" cm="1">
        <f t="array" ref="AM248">IF($C248,IFERROR(_xlfn.IFS(IF($C248,RANK(AB247,$V247:$AE247),0)=1,50%,OR(IF($C248,RANK(AB247,$V247:$AE247),0)=2,IF($C248,RANK(AB247,$V247:$AE247),0)=3),25%),0),AM247)</f>
        <v>0</v>
      </c>
      <c r="AN248" s="33" cm="1">
        <f t="array" ref="AN248">IF($C248,IFERROR(_xlfn.IFS(IF($C248,RANK(AC247,$V247:$AE247),0)=1,50%,OR(IF($C248,RANK(AC247,$V247:$AE247),0)=2,IF($C248,RANK(AC247,$V247:$AE247),0)=3),25%),0),AN247)</f>
        <v>0.25</v>
      </c>
      <c r="AO248" s="33" cm="1">
        <f t="array" ref="AO248">IF($C248,IFERROR(_xlfn.IFS(IF($C248,RANK(AD247,$V247:$AE247),0)=1,50%,OR(IF($C248,RANK(AD247,$V247:$AE247),0)=2,IF($C248,RANK(AD247,$V247:$AE247),0)=3),25%),0),AO247)</f>
        <v>0</v>
      </c>
      <c r="AP248" s="33" cm="1">
        <f t="array" ref="AP248">IF($C248,IFERROR(_xlfn.IFS(IF($C248,RANK(AE247,$V247:$AE247),0)=1,50%,OR(IF($C248,RANK(AE247,$V247:$AE247),0)=2,IF($C248,RANK(AE247,$V247:$AE247),0)=3),25%),0),AP247)</f>
        <v>0</v>
      </c>
      <c r="AR248" s="33">
        <f t="shared" si="162"/>
        <v>0.25</v>
      </c>
      <c r="AS248" s="33">
        <f t="shared" si="153"/>
        <v>0</v>
      </c>
      <c r="AT248" s="33">
        <f t="shared" si="154"/>
        <v>0.5</v>
      </c>
      <c r="AU248" s="33">
        <f t="shared" si="155"/>
        <v>0</v>
      </c>
      <c r="AV248" s="33">
        <f t="shared" si="156"/>
        <v>0</v>
      </c>
      <c r="AW248" s="33">
        <f t="shared" si="157"/>
        <v>0</v>
      </c>
      <c r="AX248" s="33">
        <f t="shared" si="158"/>
        <v>0</v>
      </c>
      <c r="AY248" s="33">
        <f t="shared" si="159"/>
        <v>0.25</v>
      </c>
      <c r="AZ248" s="33">
        <f t="shared" si="160"/>
        <v>0</v>
      </c>
      <c r="BA248" s="33">
        <f t="shared" si="161"/>
        <v>0</v>
      </c>
      <c r="BC248" s="35">
        <f t="shared" si="148"/>
        <v>-3.6245016310265665E-4</v>
      </c>
      <c r="BD248" s="35">
        <f t="shared" si="138"/>
        <v>-3.6862584476755611E-3</v>
      </c>
      <c r="BE248" s="35">
        <f t="shared" si="139"/>
        <v>7.8832606507883707E-3</v>
      </c>
      <c r="BF248" s="35">
        <f t="shared" si="140"/>
        <v>-4.1220115416329417E-4</v>
      </c>
      <c r="BG248" s="35">
        <f t="shared" si="141"/>
        <v>9.6413768246530474E-3</v>
      </c>
      <c r="BH248" s="35">
        <f t="shared" si="142"/>
        <v>3.5624752605885046E-3</v>
      </c>
      <c r="BI248" s="35">
        <f t="shared" si="143"/>
        <v>1.0391082561873599E-3</v>
      </c>
      <c r="BJ248" s="35">
        <f t="shared" si="144"/>
        <v>-6.7642777635071871E-3</v>
      </c>
      <c r="BK248" s="35">
        <f t="shared" si="145"/>
        <v>-4.0009699321047476E-3</v>
      </c>
      <c r="BL248" s="35">
        <f t="shared" si="146"/>
        <v>-4.5798274576632769E-3</v>
      </c>
      <c r="BM248" s="36"/>
      <c r="BN248" s="33"/>
      <c r="BO248" s="37"/>
    </row>
    <row r="249" spans="1:67" x14ac:dyDescent="0.25">
      <c r="A249" s="2">
        <f t="shared" si="137"/>
        <v>44173</v>
      </c>
      <c r="B249" s="2" t="b">
        <f t="shared" si="135"/>
        <v>0</v>
      </c>
      <c r="C249" s="2" t="b">
        <f t="shared" si="136"/>
        <v>0</v>
      </c>
      <c r="D249">
        <f>VLOOKUP($A249,index_level_solactive!$A:$B,2,0)</f>
        <v>93.85</v>
      </c>
      <c r="E249" s="31">
        <f t="shared" si="149"/>
        <v>9.5989761092130088E-4</v>
      </c>
      <c r="F249" s="56">
        <f t="shared" si="150"/>
        <v>-1.4898260511286843E-4</v>
      </c>
      <c r="G249" s="32">
        <f t="shared" si="151"/>
        <v>0.22082997268958593</v>
      </c>
      <c r="H249" s="33">
        <f t="shared" si="152"/>
        <v>93.629170027310408</v>
      </c>
      <c r="I249" s="31">
        <f t="shared" si="147"/>
        <v>1.1088802160340583E-3</v>
      </c>
      <c r="K249">
        <f>IFERROR(INDEX(data_sources!$A:$K,MATCH($A249,data_sources!$A:$A,0),MATCH(K$2,data_sources!$A$1:$K$1,0)),K248)</f>
        <v>112.47</v>
      </c>
      <c r="L249">
        <f>IFERROR(INDEX(data_sources!$A:$K,MATCH($A249,data_sources!$A:$A,0),MATCH(L$2,data_sources!$A$1:$K$1,0)),L248)</f>
        <v>97.8</v>
      </c>
      <c r="M249">
        <f>IFERROR(INDEX(data_sources!$A:$K,MATCH($A249,data_sources!$A:$A,0),MATCH(M$2,data_sources!$A$1:$K$1,0)),M248)</f>
        <v>119.55</v>
      </c>
      <c r="N249">
        <f>IFERROR(INDEX(data_sources!$A:$K,MATCH($A249,data_sources!$A:$A,0),MATCH(N$2,data_sources!$A$1:$K$1,0)),N248)</f>
        <v>97.58</v>
      </c>
      <c r="O249">
        <f>IFERROR(INDEX(data_sources!$A:$K,MATCH($A249,data_sources!$A:$A,0),MATCH(O$2,data_sources!$A$1:$K$1,0)),O248)</f>
        <v>111.99</v>
      </c>
      <c r="P249">
        <f>IFERROR(INDEX(data_sources!$A:$K,MATCH($A249,data_sources!$A:$A,0),MATCH(P$2,data_sources!$A$1:$K$1,0)),P248)</f>
        <v>75.180000000000007</v>
      </c>
      <c r="Q249">
        <f>IFERROR(INDEX(data_sources!$A:$K,MATCH($A249,data_sources!$A:$A,0),MATCH(Q$2,data_sources!$A$1:$K$1,0)),Q248)</f>
        <v>106.06</v>
      </c>
      <c r="R249">
        <f>IFERROR(INDEX(data_sources!$A:$K,MATCH($A249,data_sources!$A:$A,0),MATCH(R$2,data_sources!$A$1:$K$1,0)),R248)</f>
        <v>115.47</v>
      </c>
      <c r="S249">
        <f>IFERROR(INDEX(data_sources!$A:$K,MATCH($A249,data_sources!$A:$A,0),MATCH(S$2,data_sources!$A$1:$K$1,0)),S248)</f>
        <v>81.150000000000006</v>
      </c>
      <c r="T249">
        <f>IFERROR(INDEX(data_sources!$A:$K,MATCH($A249,data_sources!$A:$A,0),MATCH(T$2,data_sources!$A$1:$K$1,0)),T248)</f>
        <v>92.55</v>
      </c>
      <c r="V249" s="34">
        <f t="shared" si="125"/>
        <v>112470</v>
      </c>
      <c r="W249" s="34">
        <f t="shared" si="126"/>
        <v>97800</v>
      </c>
      <c r="X249" s="34">
        <f t="shared" si="127"/>
        <v>119550</v>
      </c>
      <c r="Y249" s="34">
        <f t="shared" si="128"/>
        <v>97580</v>
      </c>
      <c r="Z249" s="34">
        <f t="shared" si="129"/>
        <v>111990</v>
      </c>
      <c r="AA249" s="34">
        <f t="shared" si="130"/>
        <v>75180</v>
      </c>
      <c r="AB249" s="34">
        <f t="shared" si="131"/>
        <v>106060</v>
      </c>
      <c r="AC249" s="34">
        <f t="shared" si="132"/>
        <v>115470</v>
      </c>
      <c r="AD249" s="34">
        <f t="shared" si="133"/>
        <v>81150</v>
      </c>
      <c r="AE249" s="34">
        <f t="shared" si="134"/>
        <v>92550</v>
      </c>
      <c r="AG249" s="33" cm="1">
        <f t="array" ref="AG249">IF($C249,IFERROR(_xlfn.IFS(IF($C249,RANK(V248,$V248:$AE248),0)=1,50%,OR(IF($C249,RANK(V248,$V248:$AE248),0)=2,IF($C249,RANK(V248,$V248:$AE248),0)=3),25%),0),AG248)</f>
        <v>0.25</v>
      </c>
      <c r="AH249" s="33" cm="1">
        <f t="array" ref="AH249">IF($C249,IFERROR(_xlfn.IFS(IF($C249,RANK(W248,$V248:$AE248),0)=1,50%,OR(IF($C249,RANK(W248,$V248:$AE248),0)=2,IF($C249,RANK(W248,$V248:$AE248),0)=3),25%),0),AH248)</f>
        <v>0</v>
      </c>
      <c r="AI249" s="33" cm="1">
        <f t="array" ref="AI249">IF($C249,IFERROR(_xlfn.IFS(IF($C249,RANK(X248,$V248:$AE248),0)=1,50%,OR(IF($C249,RANK(X248,$V248:$AE248),0)=2,IF($C249,RANK(X248,$V248:$AE248),0)=3),25%),0),AI248)</f>
        <v>0.5</v>
      </c>
      <c r="AJ249" s="33" cm="1">
        <f t="array" ref="AJ249">IF($C249,IFERROR(_xlfn.IFS(IF($C249,RANK(Y248,$V248:$AE248),0)=1,50%,OR(IF($C249,RANK(Y248,$V248:$AE248),0)=2,IF($C249,RANK(Y248,$V248:$AE248),0)=3),25%),0),AJ248)</f>
        <v>0</v>
      </c>
      <c r="AK249" s="33" cm="1">
        <f t="array" ref="AK249">IF($C249,IFERROR(_xlfn.IFS(IF($C249,RANK(Z248,$V248:$AE248),0)=1,50%,OR(IF($C249,RANK(Z248,$V248:$AE248),0)=2,IF($C249,RANK(Z248,$V248:$AE248),0)=3),25%),0),AK248)</f>
        <v>0</v>
      </c>
      <c r="AL249" s="33" cm="1">
        <f t="array" ref="AL249">IF($C249,IFERROR(_xlfn.IFS(IF($C249,RANK(AA248,$V248:$AE248),0)=1,50%,OR(IF($C249,RANK(AA248,$V248:$AE248),0)=2,IF($C249,RANK(AA248,$V248:$AE248),0)=3),25%),0),AL248)</f>
        <v>0</v>
      </c>
      <c r="AM249" s="33" cm="1">
        <f t="array" ref="AM249">IF($C249,IFERROR(_xlfn.IFS(IF($C249,RANK(AB248,$V248:$AE248),0)=1,50%,OR(IF($C249,RANK(AB248,$V248:$AE248),0)=2,IF($C249,RANK(AB248,$V248:$AE248),0)=3),25%),0),AM248)</f>
        <v>0</v>
      </c>
      <c r="AN249" s="33" cm="1">
        <f t="array" ref="AN249">IF($C249,IFERROR(_xlfn.IFS(IF($C249,RANK(AC248,$V248:$AE248),0)=1,50%,OR(IF($C249,RANK(AC248,$V248:$AE248),0)=2,IF($C249,RANK(AC248,$V248:$AE248),0)=3),25%),0),AN248)</f>
        <v>0.25</v>
      </c>
      <c r="AO249" s="33" cm="1">
        <f t="array" ref="AO249">IF($C249,IFERROR(_xlfn.IFS(IF($C249,RANK(AD248,$V248:$AE248),0)=1,50%,OR(IF($C249,RANK(AD248,$V248:$AE248),0)=2,IF($C249,RANK(AD248,$V248:$AE248),0)=3),25%),0),AO248)</f>
        <v>0</v>
      </c>
      <c r="AP249" s="33" cm="1">
        <f t="array" ref="AP249">IF($C249,IFERROR(_xlfn.IFS(IF($C249,RANK(AE248,$V248:$AE248),0)=1,50%,OR(IF($C249,RANK(AE248,$V248:$AE248),0)=2,IF($C249,RANK(AE248,$V248:$AE248),0)=3),25%),0),AP248)</f>
        <v>0</v>
      </c>
      <c r="AR249" s="33">
        <f t="shared" si="162"/>
        <v>0.25</v>
      </c>
      <c r="AS249" s="33">
        <f t="shared" si="153"/>
        <v>0</v>
      </c>
      <c r="AT249" s="33">
        <f t="shared" si="154"/>
        <v>0.5</v>
      </c>
      <c r="AU249" s="33">
        <f t="shared" si="155"/>
        <v>0</v>
      </c>
      <c r="AV249" s="33">
        <f t="shared" si="156"/>
        <v>0</v>
      </c>
      <c r="AW249" s="33">
        <f t="shared" si="157"/>
        <v>0</v>
      </c>
      <c r="AX249" s="33">
        <f t="shared" si="158"/>
        <v>0</v>
      </c>
      <c r="AY249" s="33">
        <f t="shared" si="159"/>
        <v>0.25</v>
      </c>
      <c r="AZ249" s="33">
        <f t="shared" si="160"/>
        <v>0</v>
      </c>
      <c r="BA249" s="33">
        <f t="shared" si="161"/>
        <v>0</v>
      </c>
      <c r="BC249" s="35">
        <f t="shared" si="148"/>
        <v>1.9488759970993419E-2</v>
      </c>
      <c r="BD249" s="35">
        <f t="shared" si="138"/>
        <v>5.1387461459404538E-3</v>
      </c>
      <c r="BE249" s="35">
        <f t="shared" si="139"/>
        <v>-5.2421367948078945E-3</v>
      </c>
      <c r="BF249" s="35">
        <f t="shared" si="140"/>
        <v>5.9793814432989034E-3</v>
      </c>
      <c r="BG249" s="35">
        <f t="shared" si="141"/>
        <v>-5.3547523427044386E-4</v>
      </c>
      <c r="BH249" s="35">
        <f t="shared" si="142"/>
        <v>-1.1569813305285281E-2</v>
      </c>
      <c r="BI249" s="35">
        <f t="shared" si="143"/>
        <v>8.4929697084090705E-4</v>
      </c>
      <c r="BJ249" s="35">
        <f t="shared" si="144"/>
        <v>-4.5689655172413968E-3</v>
      </c>
      <c r="BK249" s="35">
        <f t="shared" si="145"/>
        <v>-1.2172854534388322E-2</v>
      </c>
      <c r="BL249" s="35">
        <f t="shared" si="146"/>
        <v>-9.7367857907125765E-3</v>
      </c>
      <c r="BM249" s="36"/>
      <c r="BN249" s="33"/>
      <c r="BO249" s="37"/>
    </row>
    <row r="250" spans="1:67" x14ac:dyDescent="0.25">
      <c r="A250" s="2">
        <f t="shared" si="137"/>
        <v>44174</v>
      </c>
      <c r="B250" s="2" t="b">
        <f t="shared" si="135"/>
        <v>0</v>
      </c>
      <c r="C250" s="2" t="b">
        <f t="shared" si="136"/>
        <v>0</v>
      </c>
      <c r="D250">
        <f>VLOOKUP($A250,index_level_solactive!$A:$B,2,0)</f>
        <v>93.87</v>
      </c>
      <c r="E250" s="31">
        <f t="shared" si="149"/>
        <v>2.1310602024526837E-4</v>
      </c>
      <c r="F250" s="56">
        <f t="shared" si="150"/>
        <v>-2.4830986015800249E-5</v>
      </c>
      <c r="G250" s="32">
        <f t="shared" si="151"/>
        <v>0.21855212827459525</v>
      </c>
      <c r="H250" s="33">
        <f t="shared" si="152"/>
        <v>93.651447871725409</v>
      </c>
      <c r="I250" s="31">
        <f t="shared" si="147"/>
        <v>2.3793700626112413E-4</v>
      </c>
      <c r="K250">
        <f>IFERROR(INDEX(data_sources!$A:$K,MATCH($A250,data_sources!$A:$A,0),MATCH(K$2,data_sources!$A$1:$K$1,0)),K249)</f>
        <v>112.69</v>
      </c>
      <c r="L250">
        <f>IFERROR(INDEX(data_sources!$A:$K,MATCH($A250,data_sources!$A:$A,0),MATCH(L$2,data_sources!$A$1:$K$1,0)),L249)</f>
        <v>97.78</v>
      </c>
      <c r="M250">
        <f>IFERROR(INDEX(data_sources!$A:$K,MATCH($A250,data_sources!$A:$A,0),MATCH(M$2,data_sources!$A$1:$K$1,0)),M249)</f>
        <v>120.37</v>
      </c>
      <c r="N250">
        <f>IFERROR(INDEX(data_sources!$A:$K,MATCH($A250,data_sources!$A:$A,0),MATCH(N$2,data_sources!$A$1:$K$1,0)),N249)</f>
        <v>97.02</v>
      </c>
      <c r="O250">
        <f>IFERROR(INDEX(data_sources!$A:$K,MATCH($A250,data_sources!$A:$A,0),MATCH(O$2,data_sources!$A$1:$K$1,0)),O249)</f>
        <v>112.46</v>
      </c>
      <c r="P250">
        <f>IFERROR(INDEX(data_sources!$A:$K,MATCH($A250,data_sources!$A:$A,0),MATCH(P$2,data_sources!$A$1:$K$1,0)),P249)</f>
        <v>74.540000000000006</v>
      </c>
      <c r="Q250">
        <f>IFERROR(INDEX(data_sources!$A:$K,MATCH($A250,data_sources!$A:$A,0),MATCH(Q$2,data_sources!$A$1:$K$1,0)),Q249)</f>
        <v>106.78</v>
      </c>
      <c r="R250">
        <f>IFERROR(INDEX(data_sources!$A:$K,MATCH($A250,data_sources!$A:$A,0),MATCH(R$2,data_sources!$A$1:$K$1,0)),R249)</f>
        <v>113.77</v>
      </c>
      <c r="S250">
        <f>IFERROR(INDEX(data_sources!$A:$K,MATCH($A250,data_sources!$A:$A,0),MATCH(S$2,data_sources!$A$1:$K$1,0)),S249)</f>
        <v>80.45</v>
      </c>
      <c r="T250">
        <f>IFERROR(INDEX(data_sources!$A:$K,MATCH($A250,data_sources!$A:$A,0),MATCH(T$2,data_sources!$A$1:$K$1,0)),T249)</f>
        <v>92.37</v>
      </c>
      <c r="V250" s="34">
        <f t="shared" si="125"/>
        <v>112690</v>
      </c>
      <c r="W250" s="34">
        <f t="shared" si="126"/>
        <v>97780</v>
      </c>
      <c r="X250" s="34">
        <f t="shared" si="127"/>
        <v>120370</v>
      </c>
      <c r="Y250" s="34">
        <f t="shared" si="128"/>
        <v>97020</v>
      </c>
      <c r="Z250" s="34">
        <f t="shared" si="129"/>
        <v>112460</v>
      </c>
      <c r="AA250" s="34">
        <f t="shared" si="130"/>
        <v>74540</v>
      </c>
      <c r="AB250" s="34">
        <f t="shared" si="131"/>
        <v>106780</v>
      </c>
      <c r="AC250" s="34">
        <f t="shared" si="132"/>
        <v>113770</v>
      </c>
      <c r="AD250" s="34">
        <f t="shared" si="133"/>
        <v>80450</v>
      </c>
      <c r="AE250" s="34">
        <f t="shared" si="134"/>
        <v>92370</v>
      </c>
      <c r="AG250" s="33" cm="1">
        <f t="array" ref="AG250">IF($C250,IFERROR(_xlfn.IFS(IF($C250,RANK(V249,$V249:$AE249),0)=1,50%,OR(IF($C250,RANK(V249,$V249:$AE249),0)=2,IF($C250,RANK(V249,$V249:$AE249),0)=3),25%),0),AG249)</f>
        <v>0.25</v>
      </c>
      <c r="AH250" s="33" cm="1">
        <f t="array" ref="AH250">IF($C250,IFERROR(_xlfn.IFS(IF($C250,RANK(W249,$V249:$AE249),0)=1,50%,OR(IF($C250,RANK(W249,$V249:$AE249),0)=2,IF($C250,RANK(W249,$V249:$AE249),0)=3),25%),0),AH249)</f>
        <v>0</v>
      </c>
      <c r="AI250" s="33" cm="1">
        <f t="array" ref="AI250">IF($C250,IFERROR(_xlfn.IFS(IF($C250,RANK(X249,$V249:$AE249),0)=1,50%,OR(IF($C250,RANK(X249,$V249:$AE249),0)=2,IF($C250,RANK(X249,$V249:$AE249),0)=3),25%),0),AI249)</f>
        <v>0.5</v>
      </c>
      <c r="AJ250" s="33" cm="1">
        <f t="array" ref="AJ250">IF($C250,IFERROR(_xlfn.IFS(IF($C250,RANK(Y249,$V249:$AE249),0)=1,50%,OR(IF($C250,RANK(Y249,$V249:$AE249),0)=2,IF($C250,RANK(Y249,$V249:$AE249),0)=3),25%),0),AJ249)</f>
        <v>0</v>
      </c>
      <c r="AK250" s="33" cm="1">
        <f t="array" ref="AK250">IF($C250,IFERROR(_xlfn.IFS(IF($C250,RANK(Z249,$V249:$AE249),0)=1,50%,OR(IF($C250,RANK(Z249,$V249:$AE249),0)=2,IF($C250,RANK(Z249,$V249:$AE249),0)=3),25%),0),AK249)</f>
        <v>0</v>
      </c>
      <c r="AL250" s="33" cm="1">
        <f t="array" ref="AL250">IF($C250,IFERROR(_xlfn.IFS(IF($C250,RANK(AA249,$V249:$AE249),0)=1,50%,OR(IF($C250,RANK(AA249,$V249:$AE249),0)=2,IF($C250,RANK(AA249,$V249:$AE249),0)=3),25%),0),AL249)</f>
        <v>0</v>
      </c>
      <c r="AM250" s="33" cm="1">
        <f t="array" ref="AM250">IF($C250,IFERROR(_xlfn.IFS(IF($C250,RANK(AB249,$V249:$AE249),0)=1,50%,OR(IF($C250,RANK(AB249,$V249:$AE249),0)=2,IF($C250,RANK(AB249,$V249:$AE249),0)=3),25%),0),AM249)</f>
        <v>0</v>
      </c>
      <c r="AN250" s="33" cm="1">
        <f t="array" ref="AN250">IF($C250,IFERROR(_xlfn.IFS(IF($C250,RANK(AC249,$V249:$AE249),0)=1,50%,OR(IF($C250,RANK(AC249,$V249:$AE249),0)=2,IF($C250,RANK(AC249,$V249:$AE249),0)=3),25%),0),AN249)</f>
        <v>0.25</v>
      </c>
      <c r="AO250" s="33" cm="1">
        <f t="array" ref="AO250">IF($C250,IFERROR(_xlfn.IFS(IF($C250,RANK(AD249,$V249:$AE249),0)=1,50%,OR(IF($C250,RANK(AD249,$V249:$AE249),0)=2,IF($C250,RANK(AD249,$V249:$AE249),0)=3),25%),0),AO249)</f>
        <v>0</v>
      </c>
      <c r="AP250" s="33" cm="1">
        <f t="array" ref="AP250">IF($C250,IFERROR(_xlfn.IFS(IF($C250,RANK(AE249,$V249:$AE249),0)=1,50%,OR(IF($C250,RANK(AE249,$V249:$AE249),0)=2,IF($C250,RANK(AE249,$V249:$AE249),0)=3),25%),0),AP249)</f>
        <v>0</v>
      </c>
      <c r="AR250" s="33">
        <f t="shared" si="162"/>
        <v>0.25</v>
      </c>
      <c r="AS250" s="33">
        <f t="shared" si="153"/>
        <v>0</v>
      </c>
      <c r="AT250" s="33">
        <f t="shared" si="154"/>
        <v>0.5</v>
      </c>
      <c r="AU250" s="33">
        <f t="shared" si="155"/>
        <v>0</v>
      </c>
      <c r="AV250" s="33">
        <f t="shared" si="156"/>
        <v>0</v>
      </c>
      <c r="AW250" s="33">
        <f t="shared" si="157"/>
        <v>0</v>
      </c>
      <c r="AX250" s="33">
        <f t="shared" si="158"/>
        <v>0</v>
      </c>
      <c r="AY250" s="33">
        <f t="shared" si="159"/>
        <v>0.25</v>
      </c>
      <c r="AZ250" s="33">
        <f t="shared" si="160"/>
        <v>0</v>
      </c>
      <c r="BA250" s="33">
        <f t="shared" si="161"/>
        <v>0</v>
      </c>
      <c r="BC250" s="35">
        <f t="shared" si="148"/>
        <v>1.9560771761357731E-3</v>
      </c>
      <c r="BD250" s="35">
        <f t="shared" si="138"/>
        <v>-2.0449897750507429E-4</v>
      </c>
      <c r="BE250" s="35">
        <f t="shared" si="139"/>
        <v>6.8590547887914521E-3</v>
      </c>
      <c r="BF250" s="35">
        <f t="shared" si="140"/>
        <v>-5.7388809182209455E-3</v>
      </c>
      <c r="BG250" s="35">
        <f t="shared" si="141"/>
        <v>4.1968032860075777E-3</v>
      </c>
      <c r="BH250" s="35">
        <f t="shared" si="142"/>
        <v>-8.5129023676510096E-3</v>
      </c>
      <c r="BI250" s="35">
        <f t="shared" si="143"/>
        <v>6.7886102206298204E-3</v>
      </c>
      <c r="BJ250" s="35">
        <f t="shared" si="144"/>
        <v>-1.4722438728674181E-2</v>
      </c>
      <c r="BK250" s="35">
        <f t="shared" si="145"/>
        <v>-8.6260012322859625E-3</v>
      </c>
      <c r="BL250" s="35">
        <f t="shared" si="146"/>
        <v>-1.9448946515395749E-3</v>
      </c>
      <c r="BM250" s="36"/>
      <c r="BN250" s="33"/>
      <c r="BO250" s="37"/>
    </row>
    <row r="251" spans="1:67" x14ac:dyDescent="0.25">
      <c r="A251" s="2">
        <f t="shared" si="137"/>
        <v>44175</v>
      </c>
      <c r="B251" s="2" t="b">
        <f t="shared" si="135"/>
        <v>0</v>
      </c>
      <c r="C251" s="2" t="b">
        <f t="shared" si="136"/>
        <v>0</v>
      </c>
      <c r="D251">
        <f>VLOOKUP($A251,index_level_solactive!$A:$B,2,0)</f>
        <v>93.69</v>
      </c>
      <c r="E251" s="31">
        <f t="shared" si="149"/>
        <v>-1.9175455417066445E-3</v>
      </c>
      <c r="F251" s="56">
        <f t="shared" si="150"/>
        <v>3.6449061136090144E-5</v>
      </c>
      <c r="G251" s="32">
        <f t="shared" si="151"/>
        <v>0.22154655196435158</v>
      </c>
      <c r="H251" s="33">
        <f t="shared" si="152"/>
        <v>93.468453448035646</v>
      </c>
      <c r="I251" s="31">
        <f t="shared" si="147"/>
        <v>-1.9539946028428179E-3</v>
      </c>
      <c r="K251">
        <f>IFERROR(INDEX(data_sources!$A:$K,MATCH($A251,data_sources!$A:$A,0),MATCH(K$2,data_sources!$A$1:$K$1,0)),K250)</f>
        <v>113.64</v>
      </c>
      <c r="L251">
        <f>IFERROR(INDEX(data_sources!$A:$K,MATCH($A251,data_sources!$A:$A,0),MATCH(L$2,data_sources!$A$1:$K$1,0)),L250)</f>
        <v>98.1</v>
      </c>
      <c r="M251">
        <f>IFERROR(INDEX(data_sources!$A:$K,MATCH($A251,data_sources!$A:$A,0),MATCH(M$2,data_sources!$A$1:$K$1,0)),M250)</f>
        <v>119.99</v>
      </c>
      <c r="N251">
        <f>IFERROR(INDEX(data_sources!$A:$K,MATCH($A251,data_sources!$A:$A,0),MATCH(N$2,data_sources!$A$1:$K$1,0)),N250)</f>
        <v>95.65</v>
      </c>
      <c r="O251">
        <f>IFERROR(INDEX(data_sources!$A:$K,MATCH($A251,data_sources!$A:$A,0),MATCH(O$2,data_sources!$A$1:$K$1,0)),O250)</f>
        <v>113.77</v>
      </c>
      <c r="P251">
        <f>IFERROR(INDEX(data_sources!$A:$K,MATCH($A251,data_sources!$A:$A,0),MATCH(P$2,data_sources!$A$1:$K$1,0)),P250)</f>
        <v>75.61</v>
      </c>
      <c r="Q251">
        <f>IFERROR(INDEX(data_sources!$A:$K,MATCH($A251,data_sources!$A:$A,0),MATCH(Q$2,data_sources!$A$1:$K$1,0)),Q250)</f>
        <v>107.79</v>
      </c>
      <c r="R251">
        <f>IFERROR(INDEX(data_sources!$A:$K,MATCH($A251,data_sources!$A:$A,0),MATCH(R$2,data_sources!$A$1:$K$1,0)),R250)</f>
        <v>112.64</v>
      </c>
      <c r="S251">
        <f>IFERROR(INDEX(data_sources!$A:$K,MATCH($A251,data_sources!$A:$A,0),MATCH(S$2,data_sources!$A$1:$K$1,0)),S250)</f>
        <v>78.430000000000007</v>
      </c>
      <c r="T251">
        <f>IFERROR(INDEX(data_sources!$A:$K,MATCH($A251,data_sources!$A:$A,0),MATCH(T$2,data_sources!$A$1:$K$1,0)),T250)</f>
        <v>91.48</v>
      </c>
      <c r="V251" s="34">
        <f t="shared" si="125"/>
        <v>113640</v>
      </c>
      <c r="W251" s="34">
        <f t="shared" si="126"/>
        <v>98100</v>
      </c>
      <c r="X251" s="34">
        <f t="shared" si="127"/>
        <v>119990</v>
      </c>
      <c r="Y251" s="34">
        <f t="shared" si="128"/>
        <v>95650</v>
      </c>
      <c r="Z251" s="34">
        <f t="shared" si="129"/>
        <v>113770</v>
      </c>
      <c r="AA251" s="34">
        <f t="shared" si="130"/>
        <v>75610</v>
      </c>
      <c r="AB251" s="34">
        <f t="shared" si="131"/>
        <v>107790</v>
      </c>
      <c r="AC251" s="34">
        <f t="shared" si="132"/>
        <v>112640</v>
      </c>
      <c r="AD251" s="34">
        <f t="shared" si="133"/>
        <v>78430</v>
      </c>
      <c r="AE251" s="34">
        <f t="shared" si="134"/>
        <v>91480</v>
      </c>
      <c r="AG251" s="33" cm="1">
        <f t="array" ref="AG251">IF($C251,IFERROR(_xlfn.IFS(IF($C251,RANK(V250,$V250:$AE250),0)=1,50%,OR(IF($C251,RANK(V250,$V250:$AE250),0)=2,IF($C251,RANK(V250,$V250:$AE250),0)=3),25%),0),AG250)</f>
        <v>0.25</v>
      </c>
      <c r="AH251" s="33" cm="1">
        <f t="array" ref="AH251">IF($C251,IFERROR(_xlfn.IFS(IF($C251,RANK(W250,$V250:$AE250),0)=1,50%,OR(IF($C251,RANK(W250,$V250:$AE250),0)=2,IF($C251,RANK(W250,$V250:$AE250),0)=3),25%),0),AH250)</f>
        <v>0</v>
      </c>
      <c r="AI251" s="33" cm="1">
        <f t="array" ref="AI251">IF($C251,IFERROR(_xlfn.IFS(IF($C251,RANK(X250,$V250:$AE250),0)=1,50%,OR(IF($C251,RANK(X250,$V250:$AE250),0)=2,IF($C251,RANK(X250,$V250:$AE250),0)=3),25%),0),AI250)</f>
        <v>0.5</v>
      </c>
      <c r="AJ251" s="33" cm="1">
        <f t="array" ref="AJ251">IF($C251,IFERROR(_xlfn.IFS(IF($C251,RANK(Y250,$V250:$AE250),0)=1,50%,OR(IF($C251,RANK(Y250,$V250:$AE250),0)=2,IF($C251,RANK(Y250,$V250:$AE250),0)=3),25%),0),AJ250)</f>
        <v>0</v>
      </c>
      <c r="AK251" s="33" cm="1">
        <f t="array" ref="AK251">IF($C251,IFERROR(_xlfn.IFS(IF($C251,RANK(Z250,$V250:$AE250),0)=1,50%,OR(IF($C251,RANK(Z250,$V250:$AE250),0)=2,IF($C251,RANK(Z250,$V250:$AE250),0)=3),25%),0),AK250)</f>
        <v>0</v>
      </c>
      <c r="AL251" s="33" cm="1">
        <f t="array" ref="AL251">IF($C251,IFERROR(_xlfn.IFS(IF($C251,RANK(AA250,$V250:$AE250),0)=1,50%,OR(IF($C251,RANK(AA250,$V250:$AE250),0)=2,IF($C251,RANK(AA250,$V250:$AE250),0)=3),25%),0),AL250)</f>
        <v>0</v>
      </c>
      <c r="AM251" s="33" cm="1">
        <f t="array" ref="AM251">IF($C251,IFERROR(_xlfn.IFS(IF($C251,RANK(AB250,$V250:$AE250),0)=1,50%,OR(IF($C251,RANK(AB250,$V250:$AE250),0)=2,IF($C251,RANK(AB250,$V250:$AE250),0)=3),25%),0),AM250)</f>
        <v>0</v>
      </c>
      <c r="AN251" s="33" cm="1">
        <f t="array" ref="AN251">IF($C251,IFERROR(_xlfn.IFS(IF($C251,RANK(AC250,$V250:$AE250),0)=1,50%,OR(IF($C251,RANK(AC250,$V250:$AE250),0)=2,IF($C251,RANK(AC250,$V250:$AE250),0)=3),25%),0),AN250)</f>
        <v>0.25</v>
      </c>
      <c r="AO251" s="33" cm="1">
        <f t="array" ref="AO251">IF($C251,IFERROR(_xlfn.IFS(IF($C251,RANK(AD250,$V250:$AE250),0)=1,50%,OR(IF($C251,RANK(AD250,$V250:$AE250),0)=2,IF($C251,RANK(AD250,$V250:$AE250),0)=3),25%),0),AO250)</f>
        <v>0</v>
      </c>
      <c r="AP251" s="33" cm="1">
        <f t="array" ref="AP251">IF($C251,IFERROR(_xlfn.IFS(IF($C251,RANK(AE250,$V250:$AE250),0)=1,50%,OR(IF($C251,RANK(AE250,$V250:$AE250),0)=2,IF($C251,RANK(AE250,$V250:$AE250),0)=3),25%),0),AP250)</f>
        <v>0</v>
      </c>
      <c r="AR251" s="33">
        <f t="shared" si="162"/>
        <v>0.25</v>
      </c>
      <c r="AS251" s="33">
        <f t="shared" si="153"/>
        <v>0</v>
      </c>
      <c r="AT251" s="33">
        <f t="shared" si="154"/>
        <v>0.5</v>
      </c>
      <c r="AU251" s="33">
        <f t="shared" si="155"/>
        <v>0</v>
      </c>
      <c r="AV251" s="33">
        <f t="shared" si="156"/>
        <v>0</v>
      </c>
      <c r="AW251" s="33">
        <f t="shared" si="157"/>
        <v>0</v>
      </c>
      <c r="AX251" s="33">
        <f t="shared" si="158"/>
        <v>0</v>
      </c>
      <c r="AY251" s="33">
        <f t="shared" si="159"/>
        <v>0.25</v>
      </c>
      <c r="AZ251" s="33">
        <f t="shared" si="160"/>
        <v>0</v>
      </c>
      <c r="BA251" s="33">
        <f t="shared" si="161"/>
        <v>0</v>
      </c>
      <c r="BC251" s="35">
        <f t="shared" si="148"/>
        <v>8.4302067619133059E-3</v>
      </c>
      <c r="BD251" s="35">
        <f t="shared" si="138"/>
        <v>3.2726528942523814E-3</v>
      </c>
      <c r="BE251" s="35">
        <f t="shared" si="139"/>
        <v>-3.1569327905625055E-3</v>
      </c>
      <c r="BF251" s="35">
        <f t="shared" si="140"/>
        <v>-1.4120799835085407E-2</v>
      </c>
      <c r="BG251" s="35">
        <f t="shared" si="141"/>
        <v>1.1648586163969465E-2</v>
      </c>
      <c r="BH251" s="35">
        <f t="shared" si="142"/>
        <v>1.4354708881137546E-2</v>
      </c>
      <c r="BI251" s="35">
        <f t="shared" si="143"/>
        <v>9.458700131110831E-3</v>
      </c>
      <c r="BJ251" s="35">
        <f t="shared" si="144"/>
        <v>-9.9323195921595664E-3</v>
      </c>
      <c r="BK251" s="35">
        <f t="shared" si="145"/>
        <v>-2.510876320696076E-2</v>
      </c>
      <c r="BL251" s="35">
        <f t="shared" si="146"/>
        <v>-9.6351629316877574E-3</v>
      </c>
      <c r="BM251" s="36"/>
      <c r="BN251" s="33"/>
      <c r="BO251" s="37"/>
    </row>
    <row r="252" spans="1:67" x14ac:dyDescent="0.25">
      <c r="A252" s="2">
        <f t="shared" si="137"/>
        <v>44176</v>
      </c>
      <c r="B252" s="2" t="b">
        <f t="shared" si="135"/>
        <v>0</v>
      </c>
      <c r="C252" s="2" t="b">
        <f t="shared" si="136"/>
        <v>0</v>
      </c>
      <c r="D252">
        <f>VLOOKUP($A252,index_level_solactive!$A:$B,2,0)</f>
        <v>93.93</v>
      </c>
      <c r="E252" s="31">
        <f t="shared" si="149"/>
        <v>2.561639449247588E-3</v>
      </c>
      <c r="F252" s="56">
        <f t="shared" si="150"/>
        <v>-9.5595361647271559E-5</v>
      </c>
      <c r="G252" s="32">
        <f t="shared" si="151"/>
        <v>0.21317892374173653</v>
      </c>
      <c r="H252" s="33">
        <f t="shared" si="152"/>
        <v>93.71682107625827</v>
      </c>
      <c r="I252" s="31">
        <f t="shared" si="147"/>
        <v>2.6572348108948318E-3</v>
      </c>
      <c r="K252">
        <f>IFERROR(INDEX(data_sources!$A:$K,MATCH($A252,data_sources!$A:$A,0),MATCH(K$2,data_sources!$A$1:$K$1,0)),K251)</f>
        <v>112.93</v>
      </c>
      <c r="L252">
        <f>IFERROR(INDEX(data_sources!$A:$K,MATCH($A252,data_sources!$A:$A,0),MATCH(L$2,data_sources!$A$1:$K$1,0)),L251)</f>
        <v>99.96</v>
      </c>
      <c r="M252">
        <f>IFERROR(INDEX(data_sources!$A:$K,MATCH($A252,data_sources!$A:$A,0),MATCH(M$2,data_sources!$A$1:$K$1,0)),M251)</f>
        <v>120.39</v>
      </c>
      <c r="N252">
        <f>IFERROR(INDEX(data_sources!$A:$K,MATCH($A252,data_sources!$A:$A,0),MATCH(N$2,data_sources!$A$1:$K$1,0)),N251)</f>
        <v>95.61</v>
      </c>
      <c r="O252">
        <f>IFERROR(INDEX(data_sources!$A:$K,MATCH($A252,data_sources!$A:$A,0),MATCH(O$2,data_sources!$A$1:$K$1,0)),O251)</f>
        <v>113.92</v>
      </c>
      <c r="P252">
        <f>IFERROR(INDEX(data_sources!$A:$K,MATCH($A252,data_sources!$A:$A,0),MATCH(P$2,data_sources!$A$1:$K$1,0)),P251)</f>
        <v>75.260000000000005</v>
      </c>
      <c r="Q252">
        <f>IFERROR(INDEX(data_sources!$A:$K,MATCH($A252,data_sources!$A:$A,0),MATCH(Q$2,data_sources!$A$1:$K$1,0)),Q251)</f>
        <v>108.04</v>
      </c>
      <c r="R252">
        <f>IFERROR(INDEX(data_sources!$A:$K,MATCH($A252,data_sources!$A:$A,0),MATCH(R$2,data_sources!$A$1:$K$1,0)),R251)</f>
        <v>113.79</v>
      </c>
      <c r="S252">
        <f>IFERROR(INDEX(data_sources!$A:$K,MATCH($A252,data_sources!$A:$A,0),MATCH(S$2,data_sources!$A$1:$K$1,0)),S251)</f>
        <v>78.010000000000005</v>
      </c>
      <c r="T252">
        <f>IFERROR(INDEX(data_sources!$A:$K,MATCH($A252,data_sources!$A:$A,0),MATCH(T$2,data_sources!$A$1:$K$1,0)),T251)</f>
        <v>93.47</v>
      </c>
      <c r="V252" s="34">
        <f t="shared" si="125"/>
        <v>112930</v>
      </c>
      <c r="W252" s="34">
        <f t="shared" si="126"/>
        <v>99960</v>
      </c>
      <c r="X252" s="34">
        <f t="shared" si="127"/>
        <v>120390</v>
      </c>
      <c r="Y252" s="34">
        <f t="shared" si="128"/>
        <v>95610</v>
      </c>
      <c r="Z252" s="34">
        <f t="shared" si="129"/>
        <v>113920</v>
      </c>
      <c r="AA252" s="34">
        <f t="shared" si="130"/>
        <v>75260</v>
      </c>
      <c r="AB252" s="34">
        <f t="shared" si="131"/>
        <v>108040</v>
      </c>
      <c r="AC252" s="34">
        <f t="shared" si="132"/>
        <v>113790</v>
      </c>
      <c r="AD252" s="34">
        <f t="shared" si="133"/>
        <v>78010</v>
      </c>
      <c r="AE252" s="34">
        <f t="shared" si="134"/>
        <v>93470</v>
      </c>
      <c r="AG252" s="33" cm="1">
        <f t="array" ref="AG252">IF($C252,IFERROR(_xlfn.IFS(IF($C252,RANK(V251,$V251:$AE251),0)=1,50%,OR(IF($C252,RANK(V251,$V251:$AE251),0)=2,IF($C252,RANK(V251,$V251:$AE251),0)=3),25%),0),AG251)</f>
        <v>0.25</v>
      </c>
      <c r="AH252" s="33" cm="1">
        <f t="array" ref="AH252">IF($C252,IFERROR(_xlfn.IFS(IF($C252,RANK(W251,$V251:$AE251),0)=1,50%,OR(IF($C252,RANK(W251,$V251:$AE251),0)=2,IF($C252,RANK(W251,$V251:$AE251),0)=3),25%),0),AH251)</f>
        <v>0</v>
      </c>
      <c r="AI252" s="33" cm="1">
        <f t="array" ref="AI252">IF($C252,IFERROR(_xlfn.IFS(IF($C252,RANK(X251,$V251:$AE251),0)=1,50%,OR(IF($C252,RANK(X251,$V251:$AE251),0)=2,IF($C252,RANK(X251,$V251:$AE251),0)=3),25%),0),AI251)</f>
        <v>0.5</v>
      </c>
      <c r="AJ252" s="33" cm="1">
        <f t="array" ref="AJ252">IF($C252,IFERROR(_xlfn.IFS(IF($C252,RANK(Y251,$V251:$AE251),0)=1,50%,OR(IF($C252,RANK(Y251,$V251:$AE251),0)=2,IF($C252,RANK(Y251,$V251:$AE251),0)=3),25%),0),AJ251)</f>
        <v>0</v>
      </c>
      <c r="AK252" s="33" cm="1">
        <f t="array" ref="AK252">IF($C252,IFERROR(_xlfn.IFS(IF($C252,RANK(Z251,$V251:$AE251),0)=1,50%,OR(IF($C252,RANK(Z251,$V251:$AE251),0)=2,IF($C252,RANK(Z251,$V251:$AE251),0)=3),25%),0),AK251)</f>
        <v>0</v>
      </c>
      <c r="AL252" s="33" cm="1">
        <f t="array" ref="AL252">IF($C252,IFERROR(_xlfn.IFS(IF($C252,RANK(AA251,$V251:$AE251),0)=1,50%,OR(IF($C252,RANK(AA251,$V251:$AE251),0)=2,IF($C252,RANK(AA251,$V251:$AE251),0)=3),25%),0),AL251)</f>
        <v>0</v>
      </c>
      <c r="AM252" s="33" cm="1">
        <f t="array" ref="AM252">IF($C252,IFERROR(_xlfn.IFS(IF($C252,RANK(AB251,$V251:$AE251),0)=1,50%,OR(IF($C252,RANK(AB251,$V251:$AE251),0)=2,IF($C252,RANK(AB251,$V251:$AE251),0)=3),25%),0),AM251)</f>
        <v>0</v>
      </c>
      <c r="AN252" s="33" cm="1">
        <f t="array" ref="AN252">IF($C252,IFERROR(_xlfn.IFS(IF($C252,RANK(AC251,$V251:$AE251),0)=1,50%,OR(IF($C252,RANK(AC251,$V251:$AE251),0)=2,IF($C252,RANK(AC251,$V251:$AE251),0)=3),25%),0),AN251)</f>
        <v>0.25</v>
      </c>
      <c r="AO252" s="33" cm="1">
        <f t="array" ref="AO252">IF($C252,IFERROR(_xlfn.IFS(IF($C252,RANK(AD251,$V251:$AE251),0)=1,50%,OR(IF($C252,RANK(AD251,$V251:$AE251),0)=2,IF($C252,RANK(AD251,$V251:$AE251),0)=3),25%),0),AO251)</f>
        <v>0</v>
      </c>
      <c r="AP252" s="33" cm="1">
        <f t="array" ref="AP252">IF($C252,IFERROR(_xlfn.IFS(IF($C252,RANK(AE251,$V251:$AE251),0)=1,50%,OR(IF($C252,RANK(AE251,$V251:$AE251),0)=2,IF($C252,RANK(AE251,$V251:$AE251),0)=3),25%),0),AP251)</f>
        <v>0</v>
      </c>
      <c r="AR252" s="33">
        <f t="shared" si="162"/>
        <v>0.25</v>
      </c>
      <c r="AS252" s="33">
        <f t="shared" si="153"/>
        <v>0</v>
      </c>
      <c r="AT252" s="33">
        <f t="shared" si="154"/>
        <v>0.5</v>
      </c>
      <c r="AU252" s="33">
        <f t="shared" si="155"/>
        <v>0</v>
      </c>
      <c r="AV252" s="33">
        <f t="shared" si="156"/>
        <v>0</v>
      </c>
      <c r="AW252" s="33">
        <f t="shared" si="157"/>
        <v>0</v>
      </c>
      <c r="AX252" s="33">
        <f t="shared" si="158"/>
        <v>0</v>
      </c>
      <c r="AY252" s="33">
        <f t="shared" si="159"/>
        <v>0.25</v>
      </c>
      <c r="AZ252" s="33">
        <f t="shared" si="160"/>
        <v>0</v>
      </c>
      <c r="BA252" s="33">
        <f t="shared" si="161"/>
        <v>0</v>
      </c>
      <c r="BC252" s="35">
        <f t="shared" si="148"/>
        <v>-6.2478000703977132E-3</v>
      </c>
      <c r="BD252" s="35">
        <f t="shared" si="138"/>
        <v>1.8960244648318136E-2</v>
      </c>
      <c r="BE252" s="35">
        <f t="shared" si="139"/>
        <v>3.3336111342612273E-3</v>
      </c>
      <c r="BF252" s="35">
        <f t="shared" si="140"/>
        <v>-4.1819132253007041E-4</v>
      </c>
      <c r="BG252" s="35">
        <f t="shared" si="141"/>
        <v>1.3184495033840005E-3</v>
      </c>
      <c r="BH252" s="35">
        <f t="shared" si="142"/>
        <v>-4.6290173257504952E-3</v>
      </c>
      <c r="BI252" s="35">
        <f t="shared" si="143"/>
        <v>2.3193246126727018E-3</v>
      </c>
      <c r="BJ252" s="35">
        <f t="shared" si="144"/>
        <v>1.0209517045454586E-2</v>
      </c>
      <c r="BK252" s="35">
        <f t="shared" si="145"/>
        <v>-5.3550937141400023E-3</v>
      </c>
      <c r="BL252" s="35">
        <f t="shared" si="146"/>
        <v>2.175338871884569E-2</v>
      </c>
      <c r="BM252" s="36"/>
      <c r="BN252" s="33"/>
      <c r="BO252" s="37"/>
    </row>
    <row r="253" spans="1:67" x14ac:dyDescent="0.25">
      <c r="A253" s="2">
        <f t="shared" si="137"/>
        <v>44179</v>
      </c>
      <c r="B253" s="2" t="b">
        <f t="shared" si="135"/>
        <v>0</v>
      </c>
      <c r="C253" s="2" t="b">
        <f t="shared" si="136"/>
        <v>0</v>
      </c>
      <c r="D253">
        <f>VLOOKUP($A253,index_level_solactive!$A:$B,2,0)</f>
        <v>94.26</v>
      </c>
      <c r="E253" s="31">
        <f t="shared" si="149"/>
        <v>3.5132545512615021E-3</v>
      </c>
      <c r="F253" s="56">
        <f t="shared" si="150"/>
        <v>3.7483450581854427E-5</v>
      </c>
      <c r="G253" s="32">
        <f t="shared" si="151"/>
        <v>0.21744070539730842</v>
      </c>
      <c r="H253" s="33">
        <f t="shared" si="152"/>
        <v>94.042559294602697</v>
      </c>
      <c r="I253" s="31">
        <f t="shared" si="147"/>
        <v>3.4757711006797032E-3</v>
      </c>
      <c r="K253">
        <f>IFERROR(INDEX(data_sources!$A:$K,MATCH($A253,data_sources!$A:$A,0),MATCH(K$2,data_sources!$A$1:$K$1,0)),K252)</f>
        <v>113.83</v>
      </c>
      <c r="L253">
        <f>IFERROR(INDEX(data_sources!$A:$K,MATCH($A253,data_sources!$A:$A,0),MATCH(L$2,data_sources!$A$1:$K$1,0)),L252)</f>
        <v>99.1</v>
      </c>
      <c r="M253">
        <f>IFERROR(INDEX(data_sources!$A:$K,MATCH($A253,data_sources!$A:$A,0),MATCH(M$2,data_sources!$A$1:$K$1,0)),M252)</f>
        <v>120.89</v>
      </c>
      <c r="N253">
        <f>IFERROR(INDEX(data_sources!$A:$K,MATCH($A253,data_sources!$A:$A,0),MATCH(N$2,data_sources!$A$1:$K$1,0)),N252)</f>
        <v>95.79</v>
      </c>
      <c r="O253">
        <f>IFERROR(INDEX(data_sources!$A:$K,MATCH($A253,data_sources!$A:$A,0),MATCH(O$2,data_sources!$A$1:$K$1,0)),O252)</f>
        <v>114.74</v>
      </c>
      <c r="P253">
        <f>IFERROR(INDEX(data_sources!$A:$K,MATCH($A253,data_sources!$A:$A,0),MATCH(P$2,data_sources!$A$1:$K$1,0)),P252)</f>
        <v>74.55</v>
      </c>
      <c r="Q253">
        <f>IFERROR(INDEX(data_sources!$A:$K,MATCH($A253,data_sources!$A:$A,0),MATCH(Q$2,data_sources!$A$1:$K$1,0)),Q252)</f>
        <v>107.86</v>
      </c>
      <c r="R253">
        <f>IFERROR(INDEX(data_sources!$A:$K,MATCH($A253,data_sources!$A:$A,0),MATCH(R$2,data_sources!$A$1:$K$1,0)),R252)</f>
        <v>113.52</v>
      </c>
      <c r="S253">
        <f>IFERROR(INDEX(data_sources!$A:$K,MATCH($A253,data_sources!$A:$A,0),MATCH(S$2,data_sources!$A$1:$K$1,0)),S252)</f>
        <v>80.180000000000007</v>
      </c>
      <c r="T253">
        <f>IFERROR(INDEX(data_sources!$A:$K,MATCH($A253,data_sources!$A:$A,0),MATCH(T$2,data_sources!$A$1:$K$1,0)),T252)</f>
        <v>92.88</v>
      </c>
      <c r="V253" s="34">
        <f t="shared" si="125"/>
        <v>113830</v>
      </c>
      <c r="W253" s="34">
        <f t="shared" si="126"/>
        <v>99100</v>
      </c>
      <c r="X253" s="34">
        <f t="shared" si="127"/>
        <v>120890</v>
      </c>
      <c r="Y253" s="34">
        <f t="shared" si="128"/>
        <v>95790</v>
      </c>
      <c r="Z253" s="34">
        <f t="shared" si="129"/>
        <v>114740</v>
      </c>
      <c r="AA253" s="34">
        <f t="shared" si="130"/>
        <v>74550</v>
      </c>
      <c r="AB253" s="34">
        <f t="shared" si="131"/>
        <v>107860</v>
      </c>
      <c r="AC253" s="34">
        <f t="shared" si="132"/>
        <v>113520</v>
      </c>
      <c r="AD253" s="34">
        <f t="shared" si="133"/>
        <v>80180</v>
      </c>
      <c r="AE253" s="34">
        <f t="shared" si="134"/>
        <v>92880</v>
      </c>
      <c r="AG253" s="33" cm="1">
        <f t="array" ref="AG253">IF($C253,IFERROR(_xlfn.IFS(IF($C253,RANK(V252,$V252:$AE252),0)=1,50%,OR(IF($C253,RANK(V252,$V252:$AE252),0)=2,IF($C253,RANK(V252,$V252:$AE252),0)=3),25%),0),AG252)</f>
        <v>0.25</v>
      </c>
      <c r="AH253" s="33" cm="1">
        <f t="array" ref="AH253">IF($C253,IFERROR(_xlfn.IFS(IF($C253,RANK(W252,$V252:$AE252),0)=1,50%,OR(IF($C253,RANK(W252,$V252:$AE252),0)=2,IF($C253,RANK(W252,$V252:$AE252),0)=3),25%),0),AH252)</f>
        <v>0</v>
      </c>
      <c r="AI253" s="33" cm="1">
        <f t="array" ref="AI253">IF($C253,IFERROR(_xlfn.IFS(IF($C253,RANK(X252,$V252:$AE252),0)=1,50%,OR(IF($C253,RANK(X252,$V252:$AE252),0)=2,IF($C253,RANK(X252,$V252:$AE252),0)=3),25%),0),AI252)</f>
        <v>0.5</v>
      </c>
      <c r="AJ253" s="33" cm="1">
        <f t="array" ref="AJ253">IF($C253,IFERROR(_xlfn.IFS(IF($C253,RANK(Y252,$V252:$AE252),0)=1,50%,OR(IF($C253,RANK(Y252,$V252:$AE252),0)=2,IF($C253,RANK(Y252,$V252:$AE252),0)=3),25%),0),AJ252)</f>
        <v>0</v>
      </c>
      <c r="AK253" s="33" cm="1">
        <f t="array" ref="AK253">IF($C253,IFERROR(_xlfn.IFS(IF($C253,RANK(Z252,$V252:$AE252),0)=1,50%,OR(IF($C253,RANK(Z252,$V252:$AE252),0)=2,IF($C253,RANK(Z252,$V252:$AE252),0)=3),25%),0),AK252)</f>
        <v>0</v>
      </c>
      <c r="AL253" s="33" cm="1">
        <f t="array" ref="AL253">IF($C253,IFERROR(_xlfn.IFS(IF($C253,RANK(AA252,$V252:$AE252),0)=1,50%,OR(IF($C253,RANK(AA252,$V252:$AE252),0)=2,IF($C253,RANK(AA252,$V252:$AE252),0)=3),25%),0),AL252)</f>
        <v>0</v>
      </c>
      <c r="AM253" s="33" cm="1">
        <f t="array" ref="AM253">IF($C253,IFERROR(_xlfn.IFS(IF($C253,RANK(AB252,$V252:$AE252),0)=1,50%,OR(IF($C253,RANK(AB252,$V252:$AE252),0)=2,IF($C253,RANK(AB252,$V252:$AE252),0)=3),25%),0),AM252)</f>
        <v>0</v>
      </c>
      <c r="AN253" s="33" cm="1">
        <f t="array" ref="AN253">IF($C253,IFERROR(_xlfn.IFS(IF($C253,RANK(AC252,$V252:$AE252),0)=1,50%,OR(IF($C253,RANK(AC252,$V252:$AE252),0)=2,IF($C253,RANK(AC252,$V252:$AE252),0)=3),25%),0),AN252)</f>
        <v>0.25</v>
      </c>
      <c r="AO253" s="33" cm="1">
        <f t="array" ref="AO253">IF($C253,IFERROR(_xlfn.IFS(IF($C253,RANK(AD252,$V252:$AE252),0)=1,50%,OR(IF($C253,RANK(AD252,$V252:$AE252),0)=2,IF($C253,RANK(AD252,$V252:$AE252),0)=3),25%),0),AO252)</f>
        <v>0</v>
      </c>
      <c r="AP253" s="33" cm="1">
        <f t="array" ref="AP253">IF($C253,IFERROR(_xlfn.IFS(IF($C253,RANK(AE252,$V252:$AE252),0)=1,50%,OR(IF($C253,RANK(AE252,$V252:$AE252),0)=2,IF($C253,RANK(AE252,$V252:$AE252),0)=3),25%),0),AP252)</f>
        <v>0</v>
      </c>
      <c r="AR253" s="33">
        <f t="shared" si="162"/>
        <v>0.25</v>
      </c>
      <c r="AS253" s="33">
        <f t="shared" si="153"/>
        <v>0</v>
      </c>
      <c r="AT253" s="33">
        <f t="shared" si="154"/>
        <v>0.5</v>
      </c>
      <c r="AU253" s="33">
        <f t="shared" si="155"/>
        <v>0</v>
      </c>
      <c r="AV253" s="33">
        <f t="shared" si="156"/>
        <v>0</v>
      </c>
      <c r="AW253" s="33">
        <f t="shared" si="157"/>
        <v>0</v>
      </c>
      <c r="AX253" s="33">
        <f t="shared" si="158"/>
        <v>0</v>
      </c>
      <c r="AY253" s="33">
        <f t="shared" si="159"/>
        <v>0.25</v>
      </c>
      <c r="AZ253" s="33">
        <f t="shared" si="160"/>
        <v>0</v>
      </c>
      <c r="BA253" s="33">
        <f t="shared" si="161"/>
        <v>0</v>
      </c>
      <c r="BC253" s="35">
        <f t="shared" si="148"/>
        <v>7.9695386522624645E-3</v>
      </c>
      <c r="BD253" s="35">
        <f t="shared" si="138"/>
        <v>-8.603441376550669E-3</v>
      </c>
      <c r="BE253" s="35">
        <f t="shared" si="139"/>
        <v>4.1531688678462242E-3</v>
      </c>
      <c r="BF253" s="35">
        <f t="shared" si="140"/>
        <v>1.8826482585503346E-3</v>
      </c>
      <c r="BG253" s="35">
        <f t="shared" si="141"/>
        <v>7.1980337078652035E-3</v>
      </c>
      <c r="BH253" s="35">
        <f t="shared" si="142"/>
        <v>-9.4339622641510523E-3</v>
      </c>
      <c r="BI253" s="35">
        <f t="shared" si="143"/>
        <v>-1.6660496112551604E-3</v>
      </c>
      <c r="BJ253" s="35">
        <f t="shared" si="144"/>
        <v>-2.3727919852361001E-3</v>
      </c>
      <c r="BK253" s="35">
        <f t="shared" si="145"/>
        <v>2.7816946545314636E-2</v>
      </c>
      <c r="BL253" s="35">
        <f t="shared" si="146"/>
        <v>-6.3121857280411531E-3</v>
      </c>
      <c r="BM253" s="36"/>
      <c r="BN253" s="33"/>
      <c r="BO253" s="37"/>
    </row>
    <row r="254" spans="1:67" x14ac:dyDescent="0.25">
      <c r="A254" s="2">
        <f t="shared" si="137"/>
        <v>44180</v>
      </c>
      <c r="B254" s="2" t="b">
        <f t="shared" si="135"/>
        <v>0</v>
      </c>
      <c r="C254" s="2" t="b">
        <f t="shared" si="136"/>
        <v>0</v>
      </c>
      <c r="D254">
        <f>VLOOKUP($A254,index_level_solactive!$A:$B,2,0)</f>
        <v>94.84</v>
      </c>
      <c r="E254" s="31">
        <f t="shared" si="149"/>
        <v>6.1531932951410795E-3</v>
      </c>
      <c r="F254" s="56">
        <f t="shared" si="150"/>
        <v>3.1337695798328014E-6</v>
      </c>
      <c r="G254" s="32">
        <f t="shared" si="151"/>
        <v>0.21907336779938191</v>
      </c>
      <c r="H254" s="33">
        <f t="shared" si="152"/>
        <v>94.620926632200621</v>
      </c>
      <c r="I254" s="31">
        <f t="shared" si="147"/>
        <v>6.1500595255612744E-3</v>
      </c>
      <c r="K254">
        <f>IFERROR(INDEX(data_sources!$A:$K,MATCH($A254,data_sources!$A:$A,0),MATCH(K$2,data_sources!$A$1:$K$1,0)),K253)</f>
        <v>113.59</v>
      </c>
      <c r="L254">
        <f>IFERROR(INDEX(data_sources!$A:$K,MATCH($A254,data_sources!$A:$A,0),MATCH(L$2,data_sources!$A$1:$K$1,0)),L253)</f>
        <v>99.9</v>
      </c>
      <c r="M254">
        <f>IFERROR(INDEX(data_sources!$A:$K,MATCH($A254,data_sources!$A:$A,0),MATCH(M$2,data_sources!$A$1:$K$1,0)),M253)</f>
        <v>121.53</v>
      </c>
      <c r="N254">
        <f>IFERROR(INDEX(data_sources!$A:$K,MATCH($A254,data_sources!$A:$A,0),MATCH(N$2,data_sources!$A$1:$K$1,0)),N253)</f>
        <v>95.39</v>
      </c>
      <c r="O254">
        <f>IFERROR(INDEX(data_sources!$A:$K,MATCH($A254,data_sources!$A:$A,0),MATCH(O$2,data_sources!$A$1:$K$1,0)),O253)</f>
        <v>115.26</v>
      </c>
      <c r="P254">
        <f>IFERROR(INDEX(data_sources!$A:$K,MATCH($A254,data_sources!$A:$A,0),MATCH(P$2,data_sources!$A$1:$K$1,0)),P253)</f>
        <v>74.680000000000007</v>
      </c>
      <c r="Q254">
        <f>IFERROR(INDEX(data_sources!$A:$K,MATCH($A254,data_sources!$A:$A,0),MATCH(Q$2,data_sources!$A$1:$K$1,0)),Q253)</f>
        <v>108.15</v>
      </c>
      <c r="R254">
        <f>IFERROR(INDEX(data_sources!$A:$K,MATCH($A254,data_sources!$A:$A,0),MATCH(R$2,data_sources!$A$1:$K$1,0)),R253)</f>
        <v>115.35</v>
      </c>
      <c r="S254">
        <f>IFERROR(INDEX(data_sources!$A:$K,MATCH($A254,data_sources!$A:$A,0),MATCH(S$2,data_sources!$A$1:$K$1,0)),S253)</f>
        <v>79.39</v>
      </c>
      <c r="T254">
        <f>IFERROR(INDEX(data_sources!$A:$K,MATCH($A254,data_sources!$A:$A,0),MATCH(T$2,data_sources!$A$1:$K$1,0)),T253)</f>
        <v>91.74</v>
      </c>
      <c r="V254" s="34">
        <f t="shared" si="125"/>
        <v>113590</v>
      </c>
      <c r="W254" s="34">
        <f t="shared" si="126"/>
        <v>99900</v>
      </c>
      <c r="X254" s="34">
        <f t="shared" si="127"/>
        <v>121530</v>
      </c>
      <c r="Y254" s="34">
        <f t="shared" si="128"/>
        <v>95390</v>
      </c>
      <c r="Z254" s="34">
        <f t="shared" si="129"/>
        <v>115260</v>
      </c>
      <c r="AA254" s="34">
        <f t="shared" si="130"/>
        <v>74680</v>
      </c>
      <c r="AB254" s="34">
        <f t="shared" si="131"/>
        <v>108150</v>
      </c>
      <c r="AC254" s="34">
        <f t="shared" si="132"/>
        <v>115350</v>
      </c>
      <c r="AD254" s="34">
        <f t="shared" si="133"/>
        <v>79390</v>
      </c>
      <c r="AE254" s="34">
        <f t="shared" si="134"/>
        <v>91740</v>
      </c>
      <c r="AG254" s="33" cm="1">
        <f t="array" ref="AG254">IF($C254,IFERROR(_xlfn.IFS(IF($C254,RANK(V253,$V253:$AE253),0)=1,50%,OR(IF($C254,RANK(V253,$V253:$AE253),0)=2,IF($C254,RANK(V253,$V253:$AE253),0)=3),25%),0),AG253)</f>
        <v>0.25</v>
      </c>
      <c r="AH254" s="33" cm="1">
        <f t="array" ref="AH254">IF($C254,IFERROR(_xlfn.IFS(IF($C254,RANK(W253,$V253:$AE253),0)=1,50%,OR(IF($C254,RANK(W253,$V253:$AE253),0)=2,IF($C254,RANK(W253,$V253:$AE253),0)=3),25%),0),AH253)</f>
        <v>0</v>
      </c>
      <c r="AI254" s="33" cm="1">
        <f t="array" ref="AI254">IF($C254,IFERROR(_xlfn.IFS(IF($C254,RANK(X253,$V253:$AE253),0)=1,50%,OR(IF($C254,RANK(X253,$V253:$AE253),0)=2,IF($C254,RANK(X253,$V253:$AE253),0)=3),25%),0),AI253)</f>
        <v>0.5</v>
      </c>
      <c r="AJ254" s="33" cm="1">
        <f t="array" ref="AJ254">IF($C254,IFERROR(_xlfn.IFS(IF($C254,RANK(Y253,$V253:$AE253),0)=1,50%,OR(IF($C254,RANK(Y253,$V253:$AE253),0)=2,IF($C254,RANK(Y253,$V253:$AE253),0)=3),25%),0),AJ253)</f>
        <v>0</v>
      </c>
      <c r="AK254" s="33" cm="1">
        <f t="array" ref="AK254">IF($C254,IFERROR(_xlfn.IFS(IF($C254,RANK(Z253,$V253:$AE253),0)=1,50%,OR(IF($C254,RANK(Z253,$V253:$AE253),0)=2,IF($C254,RANK(Z253,$V253:$AE253),0)=3),25%),0),AK253)</f>
        <v>0</v>
      </c>
      <c r="AL254" s="33" cm="1">
        <f t="array" ref="AL254">IF($C254,IFERROR(_xlfn.IFS(IF($C254,RANK(AA253,$V253:$AE253),0)=1,50%,OR(IF($C254,RANK(AA253,$V253:$AE253),0)=2,IF($C254,RANK(AA253,$V253:$AE253),0)=3),25%),0),AL253)</f>
        <v>0</v>
      </c>
      <c r="AM254" s="33" cm="1">
        <f t="array" ref="AM254">IF($C254,IFERROR(_xlfn.IFS(IF($C254,RANK(AB253,$V253:$AE253),0)=1,50%,OR(IF($C254,RANK(AB253,$V253:$AE253),0)=2,IF($C254,RANK(AB253,$V253:$AE253),0)=3),25%),0),AM253)</f>
        <v>0</v>
      </c>
      <c r="AN254" s="33" cm="1">
        <f t="array" ref="AN254">IF($C254,IFERROR(_xlfn.IFS(IF($C254,RANK(AC253,$V253:$AE253),0)=1,50%,OR(IF($C254,RANK(AC253,$V253:$AE253),0)=2,IF($C254,RANK(AC253,$V253:$AE253),0)=3),25%),0),AN253)</f>
        <v>0.25</v>
      </c>
      <c r="AO254" s="33" cm="1">
        <f t="array" ref="AO254">IF($C254,IFERROR(_xlfn.IFS(IF($C254,RANK(AD253,$V253:$AE253),0)=1,50%,OR(IF($C254,RANK(AD253,$V253:$AE253),0)=2,IF($C254,RANK(AD253,$V253:$AE253),0)=3),25%),0),AO253)</f>
        <v>0</v>
      </c>
      <c r="AP254" s="33" cm="1">
        <f t="array" ref="AP254">IF($C254,IFERROR(_xlfn.IFS(IF($C254,RANK(AE253,$V253:$AE253),0)=1,50%,OR(IF($C254,RANK(AE253,$V253:$AE253),0)=2,IF($C254,RANK(AE253,$V253:$AE253),0)=3),25%),0),AP253)</f>
        <v>0</v>
      </c>
      <c r="AR254" s="33">
        <f t="shared" si="162"/>
        <v>0.25</v>
      </c>
      <c r="AS254" s="33">
        <f t="shared" si="153"/>
        <v>0</v>
      </c>
      <c r="AT254" s="33">
        <f t="shared" si="154"/>
        <v>0.5</v>
      </c>
      <c r="AU254" s="33">
        <f t="shared" si="155"/>
        <v>0</v>
      </c>
      <c r="AV254" s="33">
        <f t="shared" si="156"/>
        <v>0</v>
      </c>
      <c r="AW254" s="33">
        <f t="shared" si="157"/>
        <v>0</v>
      </c>
      <c r="AX254" s="33">
        <f t="shared" si="158"/>
        <v>0</v>
      </c>
      <c r="AY254" s="33">
        <f t="shared" si="159"/>
        <v>0.25</v>
      </c>
      <c r="AZ254" s="33">
        <f t="shared" si="160"/>
        <v>0</v>
      </c>
      <c r="BA254" s="33">
        <f t="shared" si="161"/>
        <v>0</v>
      </c>
      <c r="BC254" s="35">
        <f t="shared" si="148"/>
        <v>-2.1084072740050752E-3</v>
      </c>
      <c r="BD254" s="35">
        <f t="shared" si="138"/>
        <v>8.0726538849646978E-3</v>
      </c>
      <c r="BE254" s="35">
        <f t="shared" si="139"/>
        <v>5.2940689883365089E-3</v>
      </c>
      <c r="BF254" s="35">
        <f t="shared" si="140"/>
        <v>-4.1758012318614535E-3</v>
      </c>
      <c r="BG254" s="35">
        <f t="shared" si="141"/>
        <v>4.5319853582013181E-3</v>
      </c>
      <c r="BH254" s="35">
        <f t="shared" si="142"/>
        <v>1.7437961099933119E-3</v>
      </c>
      <c r="BI254" s="35">
        <f t="shared" si="143"/>
        <v>2.6886704987947319E-3</v>
      </c>
      <c r="BJ254" s="35">
        <f t="shared" si="144"/>
        <v>1.6120507399577155E-2</v>
      </c>
      <c r="BK254" s="35">
        <f t="shared" si="145"/>
        <v>-9.8528311299577176E-3</v>
      </c>
      <c r="BL254" s="35">
        <f t="shared" si="146"/>
        <v>-1.2273901808785515E-2</v>
      </c>
      <c r="BM254" s="36"/>
      <c r="BN254" s="33"/>
      <c r="BO254" s="37"/>
    </row>
    <row r="255" spans="1:67" x14ac:dyDescent="0.25">
      <c r="A255" s="2">
        <f t="shared" si="137"/>
        <v>44181</v>
      </c>
      <c r="B255" s="2" t="b">
        <f t="shared" si="135"/>
        <v>0</v>
      </c>
      <c r="C255" s="2" t="b">
        <f t="shared" si="136"/>
        <v>0</v>
      </c>
      <c r="D255">
        <f>VLOOKUP($A255,index_level_solactive!$A:$B,2,0)</f>
        <v>94.75</v>
      </c>
      <c r="E255" s="31">
        <f t="shared" si="149"/>
        <v>-9.4896668072541601E-4</v>
      </c>
      <c r="F255" s="56">
        <f t="shared" si="150"/>
        <v>-8.4862397604967832E-5</v>
      </c>
      <c r="G255" s="32">
        <f t="shared" si="151"/>
        <v>0.21083571577509019</v>
      </c>
      <c r="H255" s="33">
        <f t="shared" si="152"/>
        <v>94.53916428422491</v>
      </c>
      <c r="I255" s="31">
        <f t="shared" si="147"/>
        <v>-8.6410428312047594E-4</v>
      </c>
      <c r="K255">
        <f>IFERROR(INDEX(data_sources!$A:$K,MATCH($A255,data_sources!$A:$A,0),MATCH(K$2,data_sources!$A$1:$K$1,0)),K254)</f>
        <v>113.05</v>
      </c>
      <c r="L255">
        <f>IFERROR(INDEX(data_sources!$A:$K,MATCH($A255,data_sources!$A:$A,0),MATCH(L$2,data_sources!$A$1:$K$1,0)),L254)</f>
        <v>101.03</v>
      </c>
      <c r="M255">
        <f>IFERROR(INDEX(data_sources!$A:$K,MATCH($A255,data_sources!$A:$A,0),MATCH(M$2,data_sources!$A$1:$K$1,0)),M254)</f>
        <v>120.55</v>
      </c>
      <c r="N255">
        <f>IFERROR(INDEX(data_sources!$A:$K,MATCH($A255,data_sources!$A:$A,0),MATCH(N$2,data_sources!$A$1:$K$1,0)),N254)</f>
        <v>95.32</v>
      </c>
      <c r="O255">
        <f>IFERROR(INDEX(data_sources!$A:$K,MATCH($A255,data_sources!$A:$A,0),MATCH(O$2,data_sources!$A$1:$K$1,0)),O254)</f>
        <v>116.41</v>
      </c>
      <c r="P255">
        <f>IFERROR(INDEX(data_sources!$A:$K,MATCH($A255,data_sources!$A:$A,0),MATCH(P$2,data_sources!$A$1:$K$1,0)),P254)</f>
        <v>74.319999999999993</v>
      </c>
      <c r="Q255">
        <f>IFERROR(INDEX(data_sources!$A:$K,MATCH($A255,data_sources!$A:$A,0),MATCH(Q$2,data_sources!$A$1:$K$1,0)),Q254)</f>
        <v>109.3</v>
      </c>
      <c r="R255">
        <f>IFERROR(INDEX(data_sources!$A:$K,MATCH($A255,data_sources!$A:$A,0),MATCH(R$2,data_sources!$A$1:$K$1,0)),R254)</f>
        <v>117.36</v>
      </c>
      <c r="S255">
        <f>IFERROR(INDEX(data_sources!$A:$K,MATCH($A255,data_sources!$A:$A,0),MATCH(S$2,data_sources!$A$1:$K$1,0)),S254)</f>
        <v>79.430000000000007</v>
      </c>
      <c r="T255">
        <f>IFERROR(INDEX(data_sources!$A:$K,MATCH($A255,data_sources!$A:$A,0),MATCH(T$2,data_sources!$A$1:$K$1,0)),T254)</f>
        <v>91.89</v>
      </c>
      <c r="V255" s="34">
        <f t="shared" si="125"/>
        <v>113050</v>
      </c>
      <c r="W255" s="34">
        <f t="shared" si="126"/>
        <v>101030</v>
      </c>
      <c r="X255" s="34">
        <f t="shared" si="127"/>
        <v>120550</v>
      </c>
      <c r="Y255" s="34">
        <f t="shared" si="128"/>
        <v>95320</v>
      </c>
      <c r="Z255" s="34">
        <f t="shared" si="129"/>
        <v>116410</v>
      </c>
      <c r="AA255" s="34">
        <f t="shared" si="130"/>
        <v>74320</v>
      </c>
      <c r="AB255" s="34">
        <f t="shared" si="131"/>
        <v>109300</v>
      </c>
      <c r="AC255" s="34">
        <f t="shared" si="132"/>
        <v>117360</v>
      </c>
      <c r="AD255" s="34">
        <f t="shared" si="133"/>
        <v>79430</v>
      </c>
      <c r="AE255" s="34">
        <f t="shared" si="134"/>
        <v>91890</v>
      </c>
      <c r="AG255" s="33" cm="1">
        <f t="array" ref="AG255">IF($C255,IFERROR(_xlfn.IFS(IF($C255,RANK(V254,$V254:$AE254),0)=1,50%,OR(IF($C255,RANK(V254,$V254:$AE254),0)=2,IF($C255,RANK(V254,$V254:$AE254),0)=3),25%),0),AG254)</f>
        <v>0.25</v>
      </c>
      <c r="AH255" s="33" cm="1">
        <f t="array" ref="AH255">IF($C255,IFERROR(_xlfn.IFS(IF($C255,RANK(W254,$V254:$AE254),0)=1,50%,OR(IF($C255,RANK(W254,$V254:$AE254),0)=2,IF($C255,RANK(W254,$V254:$AE254),0)=3),25%),0),AH254)</f>
        <v>0</v>
      </c>
      <c r="AI255" s="33" cm="1">
        <f t="array" ref="AI255">IF($C255,IFERROR(_xlfn.IFS(IF($C255,RANK(X254,$V254:$AE254),0)=1,50%,OR(IF($C255,RANK(X254,$V254:$AE254),0)=2,IF($C255,RANK(X254,$V254:$AE254),0)=3),25%),0),AI254)</f>
        <v>0.5</v>
      </c>
      <c r="AJ255" s="33" cm="1">
        <f t="array" ref="AJ255">IF($C255,IFERROR(_xlfn.IFS(IF($C255,RANK(Y254,$V254:$AE254),0)=1,50%,OR(IF($C255,RANK(Y254,$V254:$AE254),0)=2,IF($C255,RANK(Y254,$V254:$AE254),0)=3),25%),0),AJ254)</f>
        <v>0</v>
      </c>
      <c r="AK255" s="33" cm="1">
        <f t="array" ref="AK255">IF($C255,IFERROR(_xlfn.IFS(IF($C255,RANK(Z254,$V254:$AE254),0)=1,50%,OR(IF($C255,RANK(Z254,$V254:$AE254),0)=2,IF($C255,RANK(Z254,$V254:$AE254),0)=3),25%),0),AK254)</f>
        <v>0</v>
      </c>
      <c r="AL255" s="33" cm="1">
        <f t="array" ref="AL255">IF($C255,IFERROR(_xlfn.IFS(IF($C255,RANK(AA254,$V254:$AE254),0)=1,50%,OR(IF($C255,RANK(AA254,$V254:$AE254),0)=2,IF($C255,RANK(AA254,$V254:$AE254),0)=3),25%),0),AL254)</f>
        <v>0</v>
      </c>
      <c r="AM255" s="33" cm="1">
        <f t="array" ref="AM255">IF($C255,IFERROR(_xlfn.IFS(IF($C255,RANK(AB254,$V254:$AE254),0)=1,50%,OR(IF($C255,RANK(AB254,$V254:$AE254),0)=2,IF($C255,RANK(AB254,$V254:$AE254),0)=3),25%),0),AM254)</f>
        <v>0</v>
      </c>
      <c r="AN255" s="33" cm="1">
        <f t="array" ref="AN255">IF($C255,IFERROR(_xlfn.IFS(IF($C255,RANK(AC254,$V254:$AE254),0)=1,50%,OR(IF($C255,RANK(AC254,$V254:$AE254),0)=2,IF($C255,RANK(AC254,$V254:$AE254),0)=3),25%),0),AN254)</f>
        <v>0.25</v>
      </c>
      <c r="AO255" s="33" cm="1">
        <f t="array" ref="AO255">IF($C255,IFERROR(_xlfn.IFS(IF($C255,RANK(AD254,$V254:$AE254),0)=1,50%,OR(IF($C255,RANK(AD254,$V254:$AE254),0)=2,IF($C255,RANK(AD254,$V254:$AE254),0)=3),25%),0),AO254)</f>
        <v>0</v>
      </c>
      <c r="AP255" s="33" cm="1">
        <f t="array" ref="AP255">IF($C255,IFERROR(_xlfn.IFS(IF($C255,RANK(AE254,$V254:$AE254),0)=1,50%,OR(IF($C255,RANK(AE254,$V254:$AE254),0)=2,IF($C255,RANK(AE254,$V254:$AE254),0)=3),25%),0),AP254)</f>
        <v>0</v>
      </c>
      <c r="AR255" s="33">
        <f t="shared" si="162"/>
        <v>0.25</v>
      </c>
      <c r="AS255" s="33">
        <f t="shared" si="153"/>
        <v>0</v>
      </c>
      <c r="AT255" s="33">
        <f t="shared" si="154"/>
        <v>0.5</v>
      </c>
      <c r="AU255" s="33">
        <f t="shared" si="155"/>
        <v>0</v>
      </c>
      <c r="AV255" s="33">
        <f t="shared" si="156"/>
        <v>0</v>
      </c>
      <c r="AW255" s="33">
        <f t="shared" si="157"/>
        <v>0</v>
      </c>
      <c r="AX255" s="33">
        <f t="shared" si="158"/>
        <v>0</v>
      </c>
      <c r="AY255" s="33">
        <f t="shared" si="159"/>
        <v>0.25</v>
      </c>
      <c r="AZ255" s="33">
        <f t="shared" si="160"/>
        <v>0</v>
      </c>
      <c r="BA255" s="33">
        <f t="shared" si="161"/>
        <v>0</v>
      </c>
      <c r="BC255" s="35">
        <f t="shared" si="148"/>
        <v>-4.7539396073598139E-3</v>
      </c>
      <c r="BD255" s="35">
        <f t="shared" si="138"/>
        <v>1.1311311311311245E-2</v>
      </c>
      <c r="BE255" s="35">
        <f t="shared" si="139"/>
        <v>-8.0638525466962818E-3</v>
      </c>
      <c r="BF255" s="35">
        <f t="shared" si="140"/>
        <v>-7.3382954188072613E-4</v>
      </c>
      <c r="BG255" s="35">
        <f t="shared" si="141"/>
        <v>9.9774423043552662E-3</v>
      </c>
      <c r="BH255" s="35">
        <f t="shared" si="142"/>
        <v>-4.8205677557581206E-3</v>
      </c>
      <c r="BI255" s="35">
        <f t="shared" si="143"/>
        <v>1.0633379565418322E-2</v>
      </c>
      <c r="BJ255" s="35">
        <f t="shared" si="144"/>
        <v>1.7425227568270474E-2</v>
      </c>
      <c r="BK255" s="35">
        <f t="shared" si="145"/>
        <v>5.0384179367690685E-4</v>
      </c>
      <c r="BL255" s="35">
        <f t="shared" si="146"/>
        <v>1.6350555918902554E-3</v>
      </c>
      <c r="BM255" s="36"/>
      <c r="BN255" s="33"/>
      <c r="BO255" s="37"/>
    </row>
    <row r="256" spans="1:67" x14ac:dyDescent="0.25">
      <c r="A256" s="2">
        <f t="shared" si="137"/>
        <v>44182</v>
      </c>
      <c r="B256" s="2" t="b">
        <f t="shared" si="135"/>
        <v>0</v>
      </c>
      <c r="C256" s="2" t="b">
        <f t="shared" si="136"/>
        <v>0</v>
      </c>
      <c r="D256">
        <f>VLOOKUP($A256,index_level_solactive!$A:$B,2,0)</f>
        <v>94.66</v>
      </c>
      <c r="E256" s="31">
        <f t="shared" si="149"/>
        <v>-9.498680738786458E-4</v>
      </c>
      <c r="F256" s="56">
        <f t="shared" si="150"/>
        <v>-6.9420426064059626E-5</v>
      </c>
      <c r="G256" s="32">
        <f t="shared" si="151"/>
        <v>0.20407250059548687</v>
      </c>
      <c r="H256" s="33">
        <f t="shared" si="152"/>
        <v>94.45592749940451</v>
      </c>
      <c r="I256" s="31">
        <f t="shared" si="147"/>
        <v>-8.8044764781461393E-4</v>
      </c>
      <c r="K256">
        <f>IFERROR(INDEX(data_sources!$A:$K,MATCH($A256,data_sources!$A:$A,0),MATCH(K$2,data_sources!$A$1:$K$1,0)),K255)</f>
        <v>112.83</v>
      </c>
      <c r="L256">
        <f>IFERROR(INDEX(data_sources!$A:$K,MATCH($A256,data_sources!$A:$A,0),MATCH(L$2,data_sources!$A$1:$K$1,0)),L255)</f>
        <v>101.15</v>
      </c>
      <c r="M256">
        <f>IFERROR(INDEX(data_sources!$A:$K,MATCH($A256,data_sources!$A:$A,0),MATCH(M$2,data_sources!$A$1:$K$1,0)),M255)</f>
        <v>121.21</v>
      </c>
      <c r="N256">
        <f>IFERROR(INDEX(data_sources!$A:$K,MATCH($A256,data_sources!$A:$A,0),MATCH(N$2,data_sources!$A$1:$K$1,0)),N255)</f>
        <v>94.71</v>
      </c>
      <c r="O256">
        <f>IFERROR(INDEX(data_sources!$A:$K,MATCH($A256,data_sources!$A:$A,0),MATCH(O$2,data_sources!$A$1:$K$1,0)),O255)</f>
        <v>117.36</v>
      </c>
      <c r="P256">
        <f>IFERROR(INDEX(data_sources!$A:$K,MATCH($A256,data_sources!$A:$A,0),MATCH(P$2,data_sources!$A$1:$K$1,0)),P255)</f>
        <v>73.95</v>
      </c>
      <c r="Q256">
        <f>IFERROR(INDEX(data_sources!$A:$K,MATCH($A256,data_sources!$A:$A,0),MATCH(Q$2,data_sources!$A$1:$K$1,0)),Q255)</f>
        <v>108.64</v>
      </c>
      <c r="R256">
        <f>IFERROR(INDEX(data_sources!$A:$K,MATCH($A256,data_sources!$A:$A,0),MATCH(R$2,data_sources!$A$1:$K$1,0)),R255)</f>
        <v>115.89</v>
      </c>
      <c r="S256">
        <f>IFERROR(INDEX(data_sources!$A:$K,MATCH($A256,data_sources!$A:$A,0),MATCH(S$2,data_sources!$A$1:$K$1,0)),S255)</f>
        <v>78.400000000000006</v>
      </c>
      <c r="T256">
        <f>IFERROR(INDEX(data_sources!$A:$K,MATCH($A256,data_sources!$A:$A,0),MATCH(T$2,data_sources!$A$1:$K$1,0)),T255)</f>
        <v>92.79</v>
      </c>
      <c r="V256" s="34">
        <f t="shared" si="125"/>
        <v>112830</v>
      </c>
      <c r="W256" s="34">
        <f t="shared" si="126"/>
        <v>101150</v>
      </c>
      <c r="X256" s="34">
        <f t="shared" si="127"/>
        <v>121210</v>
      </c>
      <c r="Y256" s="34">
        <f t="shared" si="128"/>
        <v>94710</v>
      </c>
      <c r="Z256" s="34">
        <f t="shared" si="129"/>
        <v>117360</v>
      </c>
      <c r="AA256" s="34">
        <f t="shared" si="130"/>
        <v>73950</v>
      </c>
      <c r="AB256" s="34">
        <f t="shared" si="131"/>
        <v>108640</v>
      </c>
      <c r="AC256" s="34">
        <f t="shared" si="132"/>
        <v>115890</v>
      </c>
      <c r="AD256" s="34">
        <f t="shared" si="133"/>
        <v>78400</v>
      </c>
      <c r="AE256" s="34">
        <f t="shared" si="134"/>
        <v>92790</v>
      </c>
      <c r="AG256" s="33" cm="1">
        <f t="array" ref="AG256">IF($C256,IFERROR(_xlfn.IFS(IF($C256,RANK(V255,$V255:$AE255),0)=1,50%,OR(IF($C256,RANK(V255,$V255:$AE255),0)=2,IF($C256,RANK(V255,$V255:$AE255),0)=3),25%),0),AG255)</f>
        <v>0.25</v>
      </c>
      <c r="AH256" s="33" cm="1">
        <f t="array" ref="AH256">IF($C256,IFERROR(_xlfn.IFS(IF($C256,RANK(W255,$V255:$AE255),0)=1,50%,OR(IF($C256,RANK(W255,$V255:$AE255),0)=2,IF($C256,RANK(W255,$V255:$AE255),0)=3),25%),0),AH255)</f>
        <v>0</v>
      </c>
      <c r="AI256" s="33" cm="1">
        <f t="array" ref="AI256">IF($C256,IFERROR(_xlfn.IFS(IF($C256,RANK(X255,$V255:$AE255),0)=1,50%,OR(IF($C256,RANK(X255,$V255:$AE255),0)=2,IF($C256,RANK(X255,$V255:$AE255),0)=3),25%),0),AI255)</f>
        <v>0.5</v>
      </c>
      <c r="AJ256" s="33" cm="1">
        <f t="array" ref="AJ256">IF($C256,IFERROR(_xlfn.IFS(IF($C256,RANK(Y255,$V255:$AE255),0)=1,50%,OR(IF($C256,RANK(Y255,$V255:$AE255),0)=2,IF($C256,RANK(Y255,$V255:$AE255),0)=3),25%),0),AJ255)</f>
        <v>0</v>
      </c>
      <c r="AK256" s="33" cm="1">
        <f t="array" ref="AK256">IF($C256,IFERROR(_xlfn.IFS(IF($C256,RANK(Z255,$V255:$AE255),0)=1,50%,OR(IF($C256,RANK(Z255,$V255:$AE255),0)=2,IF($C256,RANK(Z255,$V255:$AE255),0)=3),25%),0),AK255)</f>
        <v>0</v>
      </c>
      <c r="AL256" s="33" cm="1">
        <f t="array" ref="AL256">IF($C256,IFERROR(_xlfn.IFS(IF($C256,RANK(AA255,$V255:$AE255),0)=1,50%,OR(IF($C256,RANK(AA255,$V255:$AE255),0)=2,IF($C256,RANK(AA255,$V255:$AE255),0)=3),25%),0),AL255)</f>
        <v>0</v>
      </c>
      <c r="AM256" s="33" cm="1">
        <f t="array" ref="AM256">IF($C256,IFERROR(_xlfn.IFS(IF($C256,RANK(AB255,$V255:$AE255),0)=1,50%,OR(IF($C256,RANK(AB255,$V255:$AE255),0)=2,IF($C256,RANK(AB255,$V255:$AE255),0)=3),25%),0),AM255)</f>
        <v>0</v>
      </c>
      <c r="AN256" s="33" cm="1">
        <f t="array" ref="AN256">IF($C256,IFERROR(_xlfn.IFS(IF($C256,RANK(AC255,$V255:$AE255),0)=1,50%,OR(IF($C256,RANK(AC255,$V255:$AE255),0)=2,IF($C256,RANK(AC255,$V255:$AE255),0)=3),25%),0),AN255)</f>
        <v>0.25</v>
      </c>
      <c r="AO256" s="33" cm="1">
        <f t="array" ref="AO256">IF($C256,IFERROR(_xlfn.IFS(IF($C256,RANK(AD255,$V255:$AE255),0)=1,50%,OR(IF($C256,RANK(AD255,$V255:$AE255),0)=2,IF($C256,RANK(AD255,$V255:$AE255),0)=3),25%),0),AO255)</f>
        <v>0</v>
      </c>
      <c r="AP256" s="33" cm="1">
        <f t="array" ref="AP256">IF($C256,IFERROR(_xlfn.IFS(IF($C256,RANK(AE255,$V255:$AE255),0)=1,50%,OR(IF($C256,RANK(AE255,$V255:$AE255),0)=2,IF($C256,RANK(AE255,$V255:$AE255),0)=3),25%),0),AP255)</f>
        <v>0</v>
      </c>
      <c r="AR256" s="33">
        <f t="shared" si="162"/>
        <v>0.25</v>
      </c>
      <c r="AS256" s="33">
        <f t="shared" si="153"/>
        <v>0</v>
      </c>
      <c r="AT256" s="33">
        <f t="shared" si="154"/>
        <v>0.5</v>
      </c>
      <c r="AU256" s="33">
        <f t="shared" si="155"/>
        <v>0</v>
      </c>
      <c r="AV256" s="33">
        <f t="shared" si="156"/>
        <v>0</v>
      </c>
      <c r="AW256" s="33">
        <f t="shared" si="157"/>
        <v>0</v>
      </c>
      <c r="AX256" s="33">
        <f t="shared" si="158"/>
        <v>0</v>
      </c>
      <c r="AY256" s="33">
        <f t="shared" si="159"/>
        <v>0.25</v>
      </c>
      <c r="AZ256" s="33">
        <f t="shared" si="160"/>
        <v>0</v>
      </c>
      <c r="BA256" s="33">
        <f t="shared" si="161"/>
        <v>0</v>
      </c>
      <c r="BC256" s="35">
        <f t="shared" si="148"/>
        <v>-1.946041574524493E-3</v>
      </c>
      <c r="BD256" s="35">
        <f t="shared" si="138"/>
        <v>1.1877660100960696E-3</v>
      </c>
      <c r="BE256" s="35">
        <f t="shared" si="139"/>
        <v>5.4749066777270983E-3</v>
      </c>
      <c r="BF256" s="35">
        <f t="shared" si="140"/>
        <v>-6.3994964330675863E-3</v>
      </c>
      <c r="BG256" s="35">
        <f t="shared" si="141"/>
        <v>8.1608109268962448E-3</v>
      </c>
      <c r="BH256" s="35">
        <f t="shared" si="142"/>
        <v>-4.9784714747038716E-3</v>
      </c>
      <c r="BI256" s="35">
        <f t="shared" si="143"/>
        <v>-6.038426349496806E-3</v>
      </c>
      <c r="BJ256" s="35">
        <f t="shared" si="144"/>
        <v>-1.2525562372188159E-2</v>
      </c>
      <c r="BK256" s="35">
        <f t="shared" si="145"/>
        <v>-1.2967392672793676E-2</v>
      </c>
      <c r="BL256" s="35">
        <f t="shared" si="146"/>
        <v>9.7943192948091173E-3</v>
      </c>
      <c r="BM256" s="36"/>
      <c r="BN256" s="33"/>
      <c r="BO256" s="37"/>
    </row>
    <row r="257" spans="1:67" x14ac:dyDescent="0.25">
      <c r="A257" s="2">
        <f t="shared" si="137"/>
        <v>44183</v>
      </c>
      <c r="B257" s="2" t="b">
        <f t="shared" si="135"/>
        <v>0</v>
      </c>
      <c r="C257" s="2" t="b">
        <f t="shared" si="136"/>
        <v>0</v>
      </c>
      <c r="D257">
        <f>VLOOKUP($A257,index_level_solactive!$A:$B,2,0)</f>
        <v>94.37</v>
      </c>
      <c r="E257" s="31">
        <f t="shared" si="149"/>
        <v>-3.0635960278891927E-3</v>
      </c>
      <c r="F257" s="56">
        <f t="shared" si="150"/>
        <v>6.0492068980289027E-5</v>
      </c>
      <c r="G257" s="32">
        <f t="shared" si="151"/>
        <v>0.2091611393751549</v>
      </c>
      <c r="H257" s="33">
        <f t="shared" si="152"/>
        <v>94.16083886062485</v>
      </c>
      <c r="I257" s="31">
        <f t="shared" si="147"/>
        <v>-3.1240880968696205E-3</v>
      </c>
      <c r="K257">
        <f>IFERROR(INDEX(data_sources!$A:$K,MATCH($A257,data_sources!$A:$A,0),MATCH(K$2,data_sources!$A$1:$K$1,0)),K256)</f>
        <v>112.28</v>
      </c>
      <c r="L257">
        <f>IFERROR(INDEX(data_sources!$A:$K,MATCH($A257,data_sources!$A:$A,0),MATCH(L$2,data_sources!$A$1:$K$1,0)),L256)</f>
        <v>104.21</v>
      </c>
      <c r="M257">
        <f>IFERROR(INDEX(data_sources!$A:$K,MATCH($A257,data_sources!$A:$A,0),MATCH(M$2,data_sources!$A$1:$K$1,0)),M256)</f>
        <v>120.45</v>
      </c>
      <c r="N257">
        <f>IFERROR(INDEX(data_sources!$A:$K,MATCH($A257,data_sources!$A:$A,0),MATCH(N$2,data_sources!$A$1:$K$1,0)),N256)</f>
        <v>95.51</v>
      </c>
      <c r="O257">
        <f>IFERROR(INDEX(data_sources!$A:$K,MATCH($A257,data_sources!$A:$A,0),MATCH(O$2,data_sources!$A$1:$K$1,0)),O256)</f>
        <v>118.36</v>
      </c>
      <c r="P257">
        <f>IFERROR(INDEX(data_sources!$A:$K,MATCH($A257,data_sources!$A:$A,0),MATCH(P$2,data_sources!$A$1:$K$1,0)),P256)</f>
        <v>73.8</v>
      </c>
      <c r="Q257">
        <f>IFERROR(INDEX(data_sources!$A:$K,MATCH($A257,data_sources!$A:$A,0),MATCH(Q$2,data_sources!$A$1:$K$1,0)),Q256)</f>
        <v>110.4</v>
      </c>
      <c r="R257">
        <f>IFERROR(INDEX(data_sources!$A:$K,MATCH($A257,data_sources!$A:$A,0),MATCH(R$2,data_sources!$A$1:$K$1,0)),R256)</f>
        <v>116.46</v>
      </c>
      <c r="S257">
        <f>IFERROR(INDEX(data_sources!$A:$K,MATCH($A257,data_sources!$A:$A,0),MATCH(S$2,data_sources!$A$1:$K$1,0)),S256)</f>
        <v>79.069999999999993</v>
      </c>
      <c r="T257">
        <f>IFERROR(INDEX(data_sources!$A:$K,MATCH($A257,data_sources!$A:$A,0),MATCH(T$2,data_sources!$A$1:$K$1,0)),T256)</f>
        <v>92.64</v>
      </c>
      <c r="V257" s="34">
        <f t="shared" si="125"/>
        <v>112280</v>
      </c>
      <c r="W257" s="34">
        <f t="shared" si="126"/>
        <v>104210</v>
      </c>
      <c r="X257" s="34">
        <f t="shared" si="127"/>
        <v>120450</v>
      </c>
      <c r="Y257" s="34">
        <f t="shared" si="128"/>
        <v>95510</v>
      </c>
      <c r="Z257" s="34">
        <f t="shared" si="129"/>
        <v>118360</v>
      </c>
      <c r="AA257" s="34">
        <f t="shared" si="130"/>
        <v>73800</v>
      </c>
      <c r="AB257" s="34">
        <f t="shared" si="131"/>
        <v>110400</v>
      </c>
      <c r="AC257" s="34">
        <f t="shared" si="132"/>
        <v>116460</v>
      </c>
      <c r="AD257" s="34">
        <f t="shared" si="133"/>
        <v>79070</v>
      </c>
      <c r="AE257" s="34">
        <f t="shared" si="134"/>
        <v>92640</v>
      </c>
      <c r="AG257" s="33" cm="1">
        <f t="array" ref="AG257">IF($C257,IFERROR(_xlfn.IFS(IF($C257,RANK(V256,$V256:$AE256),0)=1,50%,OR(IF($C257,RANK(V256,$V256:$AE256),0)=2,IF($C257,RANK(V256,$V256:$AE256),0)=3),25%),0),AG256)</f>
        <v>0.25</v>
      </c>
      <c r="AH257" s="33" cm="1">
        <f t="array" ref="AH257">IF($C257,IFERROR(_xlfn.IFS(IF($C257,RANK(W256,$V256:$AE256),0)=1,50%,OR(IF($C257,RANK(W256,$V256:$AE256),0)=2,IF($C257,RANK(W256,$V256:$AE256),0)=3),25%),0),AH256)</f>
        <v>0</v>
      </c>
      <c r="AI257" s="33" cm="1">
        <f t="array" ref="AI257">IF($C257,IFERROR(_xlfn.IFS(IF($C257,RANK(X256,$V256:$AE256),0)=1,50%,OR(IF($C257,RANK(X256,$V256:$AE256),0)=2,IF($C257,RANK(X256,$V256:$AE256),0)=3),25%),0),AI256)</f>
        <v>0.5</v>
      </c>
      <c r="AJ257" s="33" cm="1">
        <f t="array" ref="AJ257">IF($C257,IFERROR(_xlfn.IFS(IF($C257,RANK(Y256,$V256:$AE256),0)=1,50%,OR(IF($C257,RANK(Y256,$V256:$AE256),0)=2,IF($C257,RANK(Y256,$V256:$AE256),0)=3),25%),0),AJ256)</f>
        <v>0</v>
      </c>
      <c r="AK257" s="33" cm="1">
        <f t="array" ref="AK257">IF($C257,IFERROR(_xlfn.IFS(IF($C257,RANK(Z256,$V256:$AE256),0)=1,50%,OR(IF($C257,RANK(Z256,$V256:$AE256),0)=2,IF($C257,RANK(Z256,$V256:$AE256),0)=3),25%),0),AK256)</f>
        <v>0</v>
      </c>
      <c r="AL257" s="33" cm="1">
        <f t="array" ref="AL257">IF($C257,IFERROR(_xlfn.IFS(IF($C257,RANK(AA256,$V256:$AE256),0)=1,50%,OR(IF($C257,RANK(AA256,$V256:$AE256),0)=2,IF($C257,RANK(AA256,$V256:$AE256),0)=3),25%),0),AL256)</f>
        <v>0</v>
      </c>
      <c r="AM257" s="33" cm="1">
        <f t="array" ref="AM257">IF($C257,IFERROR(_xlfn.IFS(IF($C257,RANK(AB256,$V256:$AE256),0)=1,50%,OR(IF($C257,RANK(AB256,$V256:$AE256),0)=2,IF($C257,RANK(AB256,$V256:$AE256),0)=3),25%),0),AM256)</f>
        <v>0</v>
      </c>
      <c r="AN257" s="33" cm="1">
        <f t="array" ref="AN257">IF($C257,IFERROR(_xlfn.IFS(IF($C257,RANK(AC256,$V256:$AE256),0)=1,50%,OR(IF($C257,RANK(AC256,$V256:$AE256),0)=2,IF($C257,RANK(AC256,$V256:$AE256),0)=3),25%),0),AN256)</f>
        <v>0.25</v>
      </c>
      <c r="AO257" s="33" cm="1">
        <f t="array" ref="AO257">IF($C257,IFERROR(_xlfn.IFS(IF($C257,RANK(AD256,$V256:$AE256),0)=1,50%,OR(IF($C257,RANK(AD256,$V256:$AE256),0)=2,IF($C257,RANK(AD256,$V256:$AE256),0)=3),25%),0),AO256)</f>
        <v>0</v>
      </c>
      <c r="AP257" s="33" cm="1">
        <f t="array" ref="AP257">IF($C257,IFERROR(_xlfn.IFS(IF($C257,RANK(AE256,$V256:$AE256),0)=1,50%,OR(IF($C257,RANK(AE256,$V256:$AE256),0)=2,IF($C257,RANK(AE256,$V256:$AE256),0)=3),25%),0),AP256)</f>
        <v>0</v>
      </c>
      <c r="AR257" s="33">
        <f t="shared" si="162"/>
        <v>0.25</v>
      </c>
      <c r="AS257" s="33">
        <f t="shared" si="153"/>
        <v>0</v>
      </c>
      <c r="AT257" s="33">
        <f t="shared" si="154"/>
        <v>0.5</v>
      </c>
      <c r="AU257" s="33">
        <f t="shared" si="155"/>
        <v>0</v>
      </c>
      <c r="AV257" s="33">
        <f t="shared" si="156"/>
        <v>0</v>
      </c>
      <c r="AW257" s="33">
        <f t="shared" si="157"/>
        <v>0</v>
      </c>
      <c r="AX257" s="33">
        <f t="shared" si="158"/>
        <v>0</v>
      </c>
      <c r="AY257" s="33">
        <f t="shared" si="159"/>
        <v>0.25</v>
      </c>
      <c r="AZ257" s="33">
        <f t="shared" si="160"/>
        <v>0</v>
      </c>
      <c r="BA257" s="33">
        <f t="shared" si="161"/>
        <v>0</v>
      </c>
      <c r="BC257" s="35">
        <f t="shared" si="148"/>
        <v>-4.8745900912877671E-3</v>
      </c>
      <c r="BD257" s="35">
        <f t="shared" si="138"/>
        <v>3.0252100840336027E-2</v>
      </c>
      <c r="BE257" s="35">
        <f t="shared" si="139"/>
        <v>-6.2701097269201034E-3</v>
      </c>
      <c r="BF257" s="35">
        <f t="shared" si="140"/>
        <v>8.4468377151305507E-3</v>
      </c>
      <c r="BG257" s="35">
        <f t="shared" si="141"/>
        <v>8.5207907293796126E-3</v>
      </c>
      <c r="BH257" s="35">
        <f t="shared" si="142"/>
        <v>-2.0283975659229903E-3</v>
      </c>
      <c r="BI257" s="35">
        <f t="shared" si="143"/>
        <v>1.6200294550809957E-2</v>
      </c>
      <c r="BJ257" s="35">
        <f t="shared" si="144"/>
        <v>4.9184571576494918E-3</v>
      </c>
      <c r="BK257" s="35">
        <f t="shared" si="145"/>
        <v>8.5459183673468608E-3</v>
      </c>
      <c r="BL257" s="35">
        <f t="shared" si="146"/>
        <v>-1.6165535079212257E-3</v>
      </c>
      <c r="BM257" s="36"/>
      <c r="BN257" s="33"/>
      <c r="BO257" s="37"/>
    </row>
    <row r="258" spans="1:67" x14ac:dyDescent="0.25">
      <c r="A258" s="2">
        <f t="shared" si="137"/>
        <v>44186</v>
      </c>
      <c r="B258" s="2" t="b">
        <f t="shared" si="135"/>
        <v>0</v>
      </c>
      <c r="C258" s="2" t="b">
        <f t="shared" si="136"/>
        <v>0</v>
      </c>
      <c r="D258">
        <f>VLOOKUP($A258,index_level_solactive!$A:$B,2,0)</f>
        <v>94.6</v>
      </c>
      <c r="E258" s="31">
        <f t="shared" si="149"/>
        <v>2.4372152167000394E-3</v>
      </c>
      <c r="F258" s="56">
        <f t="shared" si="150"/>
        <v>3.8668147405385156E-5</v>
      </c>
      <c r="G258" s="32">
        <f t="shared" si="151"/>
        <v>0.2133119352836701</v>
      </c>
      <c r="H258" s="33">
        <f t="shared" si="152"/>
        <v>94.386688064716324</v>
      </c>
      <c r="I258" s="31">
        <f t="shared" si="147"/>
        <v>2.3985470692946265E-3</v>
      </c>
      <c r="K258">
        <f>IFERROR(INDEX(data_sources!$A:$K,MATCH($A258,data_sources!$A:$A,0),MATCH(K$2,data_sources!$A$1:$K$1,0)),K257)</f>
        <v>112.04</v>
      </c>
      <c r="L258">
        <f>IFERROR(INDEX(data_sources!$A:$K,MATCH($A258,data_sources!$A:$A,0),MATCH(L$2,data_sources!$A$1:$K$1,0)),L257)</f>
        <v>104.33</v>
      </c>
      <c r="M258">
        <f>IFERROR(INDEX(data_sources!$A:$K,MATCH($A258,data_sources!$A:$A,0),MATCH(M$2,data_sources!$A$1:$K$1,0)),M257)</f>
        <v>121.11</v>
      </c>
      <c r="N258">
        <f>IFERROR(INDEX(data_sources!$A:$K,MATCH($A258,data_sources!$A:$A,0),MATCH(N$2,data_sources!$A$1:$K$1,0)),N257)</f>
        <v>93.43</v>
      </c>
      <c r="O258">
        <f>IFERROR(INDEX(data_sources!$A:$K,MATCH($A258,data_sources!$A:$A,0),MATCH(O$2,data_sources!$A$1:$K$1,0)),O257)</f>
        <v>117.39</v>
      </c>
      <c r="P258">
        <f>IFERROR(INDEX(data_sources!$A:$K,MATCH($A258,data_sources!$A:$A,0),MATCH(P$2,data_sources!$A$1:$K$1,0)),P257)</f>
        <v>73.66</v>
      </c>
      <c r="Q258">
        <f>IFERROR(INDEX(data_sources!$A:$K,MATCH($A258,data_sources!$A:$A,0),MATCH(Q$2,data_sources!$A$1:$K$1,0)),Q257)</f>
        <v>112.1</v>
      </c>
      <c r="R258">
        <f>IFERROR(INDEX(data_sources!$A:$K,MATCH($A258,data_sources!$A:$A,0),MATCH(R$2,data_sources!$A$1:$K$1,0)),R257)</f>
        <v>116.55</v>
      </c>
      <c r="S258">
        <f>IFERROR(INDEX(data_sources!$A:$K,MATCH($A258,data_sources!$A:$A,0),MATCH(S$2,data_sources!$A$1:$K$1,0)),S257)</f>
        <v>79.83</v>
      </c>
      <c r="T258">
        <f>IFERROR(INDEX(data_sources!$A:$K,MATCH($A258,data_sources!$A:$A,0),MATCH(T$2,data_sources!$A$1:$K$1,0)),T257)</f>
        <v>92.1</v>
      </c>
      <c r="V258" s="34">
        <f t="shared" si="125"/>
        <v>112040</v>
      </c>
      <c r="W258" s="34">
        <f t="shared" si="126"/>
        <v>104330</v>
      </c>
      <c r="X258" s="34">
        <f t="shared" si="127"/>
        <v>121110</v>
      </c>
      <c r="Y258" s="34">
        <f t="shared" si="128"/>
        <v>93430</v>
      </c>
      <c r="Z258" s="34">
        <f t="shared" si="129"/>
        <v>117390</v>
      </c>
      <c r="AA258" s="34">
        <f t="shared" si="130"/>
        <v>73660</v>
      </c>
      <c r="AB258" s="34">
        <f t="shared" si="131"/>
        <v>112100</v>
      </c>
      <c r="AC258" s="34">
        <f t="shared" si="132"/>
        <v>116550</v>
      </c>
      <c r="AD258" s="34">
        <f t="shared" si="133"/>
        <v>79830</v>
      </c>
      <c r="AE258" s="34">
        <f t="shared" si="134"/>
        <v>92100</v>
      </c>
      <c r="AG258" s="33" cm="1">
        <f t="array" ref="AG258">IF($C258,IFERROR(_xlfn.IFS(IF($C258,RANK(V257,$V257:$AE257),0)=1,50%,OR(IF($C258,RANK(V257,$V257:$AE257),0)=2,IF($C258,RANK(V257,$V257:$AE257),0)=3),25%),0),AG257)</f>
        <v>0.25</v>
      </c>
      <c r="AH258" s="33" cm="1">
        <f t="array" ref="AH258">IF($C258,IFERROR(_xlfn.IFS(IF($C258,RANK(W257,$V257:$AE257),0)=1,50%,OR(IF($C258,RANK(W257,$V257:$AE257),0)=2,IF($C258,RANK(W257,$V257:$AE257),0)=3),25%),0),AH257)</f>
        <v>0</v>
      </c>
      <c r="AI258" s="33" cm="1">
        <f t="array" ref="AI258">IF($C258,IFERROR(_xlfn.IFS(IF($C258,RANK(X257,$V257:$AE257),0)=1,50%,OR(IF($C258,RANK(X257,$V257:$AE257),0)=2,IF($C258,RANK(X257,$V257:$AE257),0)=3),25%),0),AI257)</f>
        <v>0.5</v>
      </c>
      <c r="AJ258" s="33" cm="1">
        <f t="array" ref="AJ258">IF($C258,IFERROR(_xlfn.IFS(IF($C258,RANK(Y257,$V257:$AE257),0)=1,50%,OR(IF($C258,RANK(Y257,$V257:$AE257),0)=2,IF($C258,RANK(Y257,$V257:$AE257),0)=3),25%),0),AJ257)</f>
        <v>0</v>
      </c>
      <c r="AK258" s="33" cm="1">
        <f t="array" ref="AK258">IF($C258,IFERROR(_xlfn.IFS(IF($C258,RANK(Z257,$V257:$AE257),0)=1,50%,OR(IF($C258,RANK(Z257,$V257:$AE257),0)=2,IF($C258,RANK(Z257,$V257:$AE257),0)=3),25%),0),AK257)</f>
        <v>0</v>
      </c>
      <c r="AL258" s="33" cm="1">
        <f t="array" ref="AL258">IF($C258,IFERROR(_xlfn.IFS(IF($C258,RANK(AA257,$V257:$AE257),0)=1,50%,OR(IF($C258,RANK(AA257,$V257:$AE257),0)=2,IF($C258,RANK(AA257,$V257:$AE257),0)=3),25%),0),AL257)</f>
        <v>0</v>
      </c>
      <c r="AM258" s="33" cm="1">
        <f t="array" ref="AM258">IF($C258,IFERROR(_xlfn.IFS(IF($C258,RANK(AB257,$V257:$AE257),0)=1,50%,OR(IF($C258,RANK(AB257,$V257:$AE257),0)=2,IF($C258,RANK(AB257,$V257:$AE257),0)=3),25%),0),AM257)</f>
        <v>0</v>
      </c>
      <c r="AN258" s="33" cm="1">
        <f t="array" ref="AN258">IF($C258,IFERROR(_xlfn.IFS(IF($C258,RANK(AC257,$V257:$AE257),0)=1,50%,OR(IF($C258,RANK(AC257,$V257:$AE257),0)=2,IF($C258,RANK(AC257,$V257:$AE257),0)=3),25%),0),AN257)</f>
        <v>0.25</v>
      </c>
      <c r="AO258" s="33" cm="1">
        <f t="array" ref="AO258">IF($C258,IFERROR(_xlfn.IFS(IF($C258,RANK(AD257,$V257:$AE257),0)=1,50%,OR(IF($C258,RANK(AD257,$V257:$AE257),0)=2,IF($C258,RANK(AD257,$V257:$AE257),0)=3),25%),0),AO257)</f>
        <v>0</v>
      </c>
      <c r="AP258" s="33" cm="1">
        <f t="array" ref="AP258">IF($C258,IFERROR(_xlfn.IFS(IF($C258,RANK(AE257,$V257:$AE257),0)=1,50%,OR(IF($C258,RANK(AE257,$V257:$AE257),0)=2,IF($C258,RANK(AE257,$V257:$AE257),0)=3),25%),0),AP257)</f>
        <v>0</v>
      </c>
      <c r="AR258" s="33">
        <f t="shared" si="162"/>
        <v>0.25</v>
      </c>
      <c r="AS258" s="33">
        <f t="shared" si="153"/>
        <v>0</v>
      </c>
      <c r="AT258" s="33">
        <f t="shared" si="154"/>
        <v>0.5</v>
      </c>
      <c r="AU258" s="33">
        <f t="shared" si="155"/>
        <v>0</v>
      </c>
      <c r="AV258" s="33">
        <f t="shared" si="156"/>
        <v>0</v>
      </c>
      <c r="AW258" s="33">
        <f t="shared" si="157"/>
        <v>0</v>
      </c>
      <c r="AX258" s="33">
        <f t="shared" si="158"/>
        <v>0</v>
      </c>
      <c r="AY258" s="33">
        <f t="shared" si="159"/>
        <v>0.25</v>
      </c>
      <c r="AZ258" s="33">
        <f t="shared" si="160"/>
        <v>0</v>
      </c>
      <c r="BA258" s="33">
        <f t="shared" si="161"/>
        <v>0</v>
      </c>
      <c r="BC258" s="35">
        <f t="shared" si="148"/>
        <v>-2.1375133594584428E-3</v>
      </c>
      <c r="BD258" s="35">
        <f t="shared" si="138"/>
        <v>1.1515209672776638E-3</v>
      </c>
      <c r="BE258" s="35">
        <f t="shared" si="139"/>
        <v>5.479452054794498E-3</v>
      </c>
      <c r="BF258" s="35">
        <f t="shared" si="140"/>
        <v>-2.1777824311590366E-2</v>
      </c>
      <c r="BG258" s="35">
        <f t="shared" si="141"/>
        <v>-8.1953362622507742E-3</v>
      </c>
      <c r="BH258" s="35">
        <f t="shared" si="142"/>
        <v>-1.8970189701896789E-3</v>
      </c>
      <c r="BI258" s="35">
        <f t="shared" si="143"/>
        <v>1.5398550724637472E-2</v>
      </c>
      <c r="BJ258" s="35">
        <f t="shared" si="144"/>
        <v>7.7279752704795257E-4</v>
      </c>
      <c r="BK258" s="35">
        <f t="shared" si="145"/>
        <v>9.6117364360692736E-3</v>
      </c>
      <c r="BL258" s="35">
        <f t="shared" si="146"/>
        <v>-5.8290155440414715E-3</v>
      </c>
      <c r="BM258" s="36"/>
      <c r="BN258" s="33"/>
      <c r="BO258" s="37"/>
    </row>
    <row r="259" spans="1:67" x14ac:dyDescent="0.25">
      <c r="A259" s="2">
        <f t="shared" si="137"/>
        <v>44187</v>
      </c>
      <c r="B259" s="2" t="b">
        <f t="shared" si="135"/>
        <v>0</v>
      </c>
      <c r="C259" s="2" t="b">
        <f t="shared" si="136"/>
        <v>0</v>
      </c>
      <c r="D259">
        <f>VLOOKUP($A259,index_level_solactive!$A:$B,2,0)</f>
        <v>94.7</v>
      </c>
      <c r="E259" s="31">
        <f t="shared" si="149"/>
        <v>1.0570824524314126E-3</v>
      </c>
      <c r="F259" s="56">
        <f t="shared" si="150"/>
        <v>-1.7907664534355661E-5</v>
      </c>
      <c r="G259" s="32">
        <f t="shared" si="151"/>
        <v>0.21184717844097634</v>
      </c>
      <c r="H259" s="33">
        <f t="shared" si="152"/>
        <v>94.488152821559027</v>
      </c>
      <c r="I259" s="31">
        <f t="shared" si="147"/>
        <v>1.0749901169656573E-3</v>
      </c>
      <c r="K259">
        <f>IFERROR(INDEX(data_sources!$A:$K,MATCH($A259,data_sources!$A:$A,0),MATCH(K$2,data_sources!$A$1:$K$1,0)),K258)</f>
        <v>111.89</v>
      </c>
      <c r="L259">
        <f>IFERROR(INDEX(data_sources!$A:$K,MATCH($A259,data_sources!$A:$A,0),MATCH(L$2,data_sources!$A$1:$K$1,0)),L258)</f>
        <v>104.99</v>
      </c>
      <c r="M259">
        <f>IFERROR(INDEX(data_sources!$A:$K,MATCH($A259,data_sources!$A:$A,0),MATCH(M$2,data_sources!$A$1:$K$1,0)),M258)</f>
        <v>121.28</v>
      </c>
      <c r="N259">
        <f>IFERROR(INDEX(data_sources!$A:$K,MATCH($A259,data_sources!$A:$A,0),MATCH(N$2,data_sources!$A$1:$K$1,0)),N258)</f>
        <v>93.83</v>
      </c>
      <c r="O259">
        <f>IFERROR(INDEX(data_sources!$A:$K,MATCH($A259,data_sources!$A:$A,0),MATCH(O$2,data_sources!$A$1:$K$1,0)),O258)</f>
        <v>118.32</v>
      </c>
      <c r="P259">
        <f>IFERROR(INDEX(data_sources!$A:$K,MATCH($A259,data_sources!$A:$A,0),MATCH(P$2,data_sources!$A$1:$K$1,0)),P258)</f>
        <v>74.44</v>
      </c>
      <c r="Q259">
        <f>IFERROR(INDEX(data_sources!$A:$K,MATCH($A259,data_sources!$A:$A,0),MATCH(Q$2,data_sources!$A$1:$K$1,0)),Q258)</f>
        <v>112.65</v>
      </c>
      <c r="R259">
        <f>IFERROR(INDEX(data_sources!$A:$K,MATCH($A259,data_sources!$A:$A,0),MATCH(R$2,data_sources!$A$1:$K$1,0)),R258)</f>
        <v>116.88</v>
      </c>
      <c r="S259">
        <f>IFERROR(INDEX(data_sources!$A:$K,MATCH($A259,data_sources!$A:$A,0),MATCH(S$2,data_sources!$A$1:$K$1,0)),S258)</f>
        <v>79.98</v>
      </c>
      <c r="T259">
        <f>IFERROR(INDEX(data_sources!$A:$K,MATCH($A259,data_sources!$A:$A,0),MATCH(T$2,data_sources!$A$1:$K$1,0)),T258)</f>
        <v>90.02</v>
      </c>
      <c r="V259" s="34">
        <f t="shared" ref="V259:V266" si="163">K259*shares_outstanding</f>
        <v>111890</v>
      </c>
      <c r="W259" s="34">
        <f t="shared" ref="W259:W266" si="164">L259*shares_outstanding</f>
        <v>104990</v>
      </c>
      <c r="X259" s="34">
        <f t="shared" ref="X259:X266" si="165">M259*shares_outstanding</f>
        <v>121280</v>
      </c>
      <c r="Y259" s="34">
        <f t="shared" ref="Y259:Y266" si="166">N259*shares_outstanding</f>
        <v>93830</v>
      </c>
      <c r="Z259" s="34">
        <f t="shared" ref="Z259:Z266" si="167">O259*shares_outstanding</f>
        <v>118320</v>
      </c>
      <c r="AA259" s="34">
        <f t="shared" ref="AA259:AA266" si="168">P259*shares_outstanding</f>
        <v>74440</v>
      </c>
      <c r="AB259" s="34">
        <f t="shared" ref="AB259:AB266" si="169">Q259*shares_outstanding</f>
        <v>112650</v>
      </c>
      <c r="AC259" s="34">
        <f t="shared" ref="AC259:AC266" si="170">R259*shares_outstanding</f>
        <v>116880</v>
      </c>
      <c r="AD259" s="34">
        <f t="shared" ref="AD259:AD266" si="171">S259*shares_outstanding</f>
        <v>79980</v>
      </c>
      <c r="AE259" s="34">
        <f t="shared" ref="AE259:AE266" si="172">T259*shares_outstanding</f>
        <v>90020</v>
      </c>
      <c r="AG259" s="33" cm="1">
        <f t="array" ref="AG259">IF($C259,IFERROR(_xlfn.IFS(IF($C259,RANK(V258,$V258:$AE258),0)=1,50%,OR(IF($C259,RANK(V258,$V258:$AE258),0)=2,IF($C259,RANK(V258,$V258:$AE258),0)=3),25%),0),AG258)</f>
        <v>0.25</v>
      </c>
      <c r="AH259" s="33" cm="1">
        <f t="array" ref="AH259">IF($C259,IFERROR(_xlfn.IFS(IF($C259,RANK(W258,$V258:$AE258),0)=1,50%,OR(IF($C259,RANK(W258,$V258:$AE258),0)=2,IF($C259,RANK(W258,$V258:$AE258),0)=3),25%),0),AH258)</f>
        <v>0</v>
      </c>
      <c r="AI259" s="33" cm="1">
        <f t="array" ref="AI259">IF($C259,IFERROR(_xlfn.IFS(IF($C259,RANK(X258,$V258:$AE258),0)=1,50%,OR(IF($C259,RANK(X258,$V258:$AE258),0)=2,IF($C259,RANK(X258,$V258:$AE258),0)=3),25%),0),AI258)</f>
        <v>0.5</v>
      </c>
      <c r="AJ259" s="33" cm="1">
        <f t="array" ref="AJ259">IF($C259,IFERROR(_xlfn.IFS(IF($C259,RANK(Y258,$V258:$AE258),0)=1,50%,OR(IF($C259,RANK(Y258,$V258:$AE258),0)=2,IF($C259,RANK(Y258,$V258:$AE258),0)=3),25%),0),AJ258)</f>
        <v>0</v>
      </c>
      <c r="AK259" s="33" cm="1">
        <f t="array" ref="AK259">IF($C259,IFERROR(_xlfn.IFS(IF($C259,RANK(Z258,$V258:$AE258),0)=1,50%,OR(IF($C259,RANK(Z258,$V258:$AE258),0)=2,IF($C259,RANK(Z258,$V258:$AE258),0)=3),25%),0),AK258)</f>
        <v>0</v>
      </c>
      <c r="AL259" s="33" cm="1">
        <f t="array" ref="AL259">IF($C259,IFERROR(_xlfn.IFS(IF($C259,RANK(AA258,$V258:$AE258),0)=1,50%,OR(IF($C259,RANK(AA258,$V258:$AE258),0)=2,IF($C259,RANK(AA258,$V258:$AE258),0)=3),25%),0),AL258)</f>
        <v>0</v>
      </c>
      <c r="AM259" s="33" cm="1">
        <f t="array" ref="AM259">IF($C259,IFERROR(_xlfn.IFS(IF($C259,RANK(AB258,$V258:$AE258),0)=1,50%,OR(IF($C259,RANK(AB258,$V258:$AE258),0)=2,IF($C259,RANK(AB258,$V258:$AE258),0)=3),25%),0),AM258)</f>
        <v>0</v>
      </c>
      <c r="AN259" s="33" cm="1">
        <f t="array" ref="AN259">IF($C259,IFERROR(_xlfn.IFS(IF($C259,RANK(AC258,$V258:$AE258),0)=1,50%,OR(IF($C259,RANK(AC258,$V258:$AE258),0)=2,IF($C259,RANK(AC258,$V258:$AE258),0)=3),25%),0),AN258)</f>
        <v>0.25</v>
      </c>
      <c r="AO259" s="33" cm="1">
        <f t="array" ref="AO259">IF($C259,IFERROR(_xlfn.IFS(IF($C259,RANK(AD258,$V258:$AE258),0)=1,50%,OR(IF($C259,RANK(AD258,$V258:$AE258),0)=2,IF($C259,RANK(AD258,$V258:$AE258),0)=3),25%),0),AO258)</f>
        <v>0</v>
      </c>
      <c r="AP259" s="33" cm="1">
        <f t="array" ref="AP259">IF($C259,IFERROR(_xlfn.IFS(IF($C259,RANK(AE258,$V258:$AE258),0)=1,50%,OR(IF($C259,RANK(AE258,$V258:$AE258),0)=2,IF($C259,RANK(AE258,$V258:$AE258),0)=3),25%),0),AP258)</f>
        <v>0</v>
      </c>
      <c r="AR259" s="33">
        <f t="shared" si="162"/>
        <v>0.25</v>
      </c>
      <c r="AS259" s="33">
        <f t="shared" si="153"/>
        <v>0</v>
      </c>
      <c r="AT259" s="33">
        <f t="shared" si="154"/>
        <v>0.5</v>
      </c>
      <c r="AU259" s="33">
        <f t="shared" si="155"/>
        <v>0</v>
      </c>
      <c r="AV259" s="33">
        <f t="shared" si="156"/>
        <v>0</v>
      </c>
      <c r="AW259" s="33">
        <f t="shared" si="157"/>
        <v>0</v>
      </c>
      <c r="AX259" s="33">
        <f t="shared" si="158"/>
        <v>0</v>
      </c>
      <c r="AY259" s="33">
        <f t="shared" si="159"/>
        <v>0.25</v>
      </c>
      <c r="AZ259" s="33">
        <f t="shared" si="160"/>
        <v>0</v>
      </c>
      <c r="BA259" s="33">
        <f t="shared" si="161"/>
        <v>0</v>
      </c>
      <c r="BC259" s="35">
        <f t="shared" si="148"/>
        <v>-1.3388075687255085E-3</v>
      </c>
      <c r="BD259" s="35">
        <f t="shared" si="138"/>
        <v>6.3260807054537072E-3</v>
      </c>
      <c r="BE259" s="35">
        <f t="shared" si="139"/>
        <v>1.4036826025927152E-3</v>
      </c>
      <c r="BF259" s="35">
        <f t="shared" si="140"/>
        <v>4.2812801027505287E-3</v>
      </c>
      <c r="BG259" s="35">
        <f t="shared" si="141"/>
        <v>7.9223102478915841E-3</v>
      </c>
      <c r="BH259" s="35">
        <f t="shared" si="142"/>
        <v>1.0589193592180246E-2</v>
      </c>
      <c r="BI259" s="35">
        <f t="shared" si="143"/>
        <v>4.9063336306869321E-3</v>
      </c>
      <c r="BJ259" s="35">
        <f t="shared" si="144"/>
        <v>2.8314028314027073E-3</v>
      </c>
      <c r="BK259" s="35">
        <f t="shared" si="145"/>
        <v>1.8789928598272887E-3</v>
      </c>
      <c r="BL259" s="35">
        <f t="shared" si="146"/>
        <v>-2.2584147665580923E-2</v>
      </c>
      <c r="BM259" s="36"/>
      <c r="BN259" s="33"/>
      <c r="BO259" s="37"/>
    </row>
    <row r="260" spans="1:67" x14ac:dyDescent="0.25">
      <c r="A260" s="2">
        <f t="shared" si="137"/>
        <v>44188</v>
      </c>
      <c r="B260" s="2" t="b">
        <f t="shared" ref="B260:B266" si="173">IFERROR(NOT(MONTH(A260)=MONTH(A261)),FALSE)</f>
        <v>0</v>
      </c>
      <c r="C260" s="2" t="b">
        <f t="shared" ref="C260:C266" si="174">IFERROR(NOT(MONTH(A259)=MONTH(A260)),FALSE)</f>
        <v>0</v>
      </c>
      <c r="D260">
        <f>VLOOKUP($A260,index_level_solactive!$A:$B,2,0)</f>
        <v>94.02</v>
      </c>
      <c r="E260" s="31">
        <f t="shared" si="149"/>
        <v>-7.1805702217530021E-3</v>
      </c>
      <c r="F260" s="56">
        <f t="shared" si="150"/>
        <v>-9.1127608294550022E-5</v>
      </c>
      <c r="G260" s="32">
        <f t="shared" si="151"/>
        <v>0.20171551552110145</v>
      </c>
      <c r="H260" s="33">
        <f t="shared" si="152"/>
        <v>93.818284484478895</v>
      </c>
      <c r="I260" s="31">
        <f t="shared" si="147"/>
        <v>-7.0894426134584798E-3</v>
      </c>
      <c r="K260">
        <f>IFERROR(INDEX(data_sources!$A:$K,MATCH($A260,data_sources!$A:$A,0),MATCH(K$2,data_sources!$A$1:$K$1,0)),K259)</f>
        <v>111.93</v>
      </c>
      <c r="L260">
        <f>IFERROR(INDEX(data_sources!$A:$K,MATCH($A260,data_sources!$A:$A,0),MATCH(L$2,data_sources!$A$1:$K$1,0)),L259)</f>
        <v>103.9</v>
      </c>
      <c r="M260">
        <f>IFERROR(INDEX(data_sources!$A:$K,MATCH($A260,data_sources!$A:$A,0),MATCH(M$2,data_sources!$A$1:$K$1,0)),M259)</f>
        <v>119.85</v>
      </c>
      <c r="N260">
        <f>IFERROR(INDEX(data_sources!$A:$K,MATCH($A260,data_sources!$A:$A,0),MATCH(N$2,data_sources!$A$1:$K$1,0)),N259)</f>
        <v>94.38</v>
      </c>
      <c r="O260">
        <f>IFERROR(INDEX(data_sources!$A:$K,MATCH($A260,data_sources!$A:$A,0),MATCH(O$2,data_sources!$A$1:$K$1,0)),O259)</f>
        <v>117.82</v>
      </c>
      <c r="P260">
        <f>IFERROR(INDEX(data_sources!$A:$K,MATCH($A260,data_sources!$A:$A,0),MATCH(P$2,data_sources!$A$1:$K$1,0)),P259)</f>
        <v>75.22</v>
      </c>
      <c r="Q260">
        <f>IFERROR(INDEX(data_sources!$A:$K,MATCH($A260,data_sources!$A:$A,0),MATCH(Q$2,data_sources!$A$1:$K$1,0)),Q259)</f>
        <v>114.87</v>
      </c>
      <c r="R260">
        <f>IFERROR(INDEX(data_sources!$A:$K,MATCH($A260,data_sources!$A:$A,0),MATCH(R$2,data_sources!$A$1:$K$1,0)),R259)</f>
        <v>116.28</v>
      </c>
      <c r="S260">
        <f>IFERROR(INDEX(data_sources!$A:$K,MATCH($A260,data_sources!$A:$A,0),MATCH(S$2,data_sources!$A$1:$K$1,0)),S259)</f>
        <v>81.14</v>
      </c>
      <c r="T260">
        <f>IFERROR(INDEX(data_sources!$A:$K,MATCH($A260,data_sources!$A:$A,0),MATCH(T$2,data_sources!$A$1:$K$1,0)),T259)</f>
        <v>89.94</v>
      </c>
      <c r="V260" s="34">
        <f t="shared" si="163"/>
        <v>111930</v>
      </c>
      <c r="W260" s="34">
        <f t="shared" si="164"/>
        <v>103900</v>
      </c>
      <c r="X260" s="34">
        <f t="shared" si="165"/>
        <v>119850</v>
      </c>
      <c r="Y260" s="34">
        <f t="shared" si="166"/>
        <v>94380</v>
      </c>
      <c r="Z260" s="34">
        <f t="shared" si="167"/>
        <v>117820</v>
      </c>
      <c r="AA260" s="34">
        <f t="shared" si="168"/>
        <v>75220</v>
      </c>
      <c r="AB260" s="34">
        <f t="shared" si="169"/>
        <v>114870</v>
      </c>
      <c r="AC260" s="34">
        <f t="shared" si="170"/>
        <v>116280</v>
      </c>
      <c r="AD260" s="34">
        <f t="shared" si="171"/>
        <v>81140</v>
      </c>
      <c r="AE260" s="34">
        <f t="shared" si="172"/>
        <v>89940</v>
      </c>
      <c r="AG260" s="33" cm="1">
        <f t="array" ref="AG260">IF($C260,IFERROR(_xlfn.IFS(IF($C260,RANK(V259,$V259:$AE259),0)=1,50%,OR(IF($C260,RANK(V259,$V259:$AE259),0)=2,IF($C260,RANK(V259,$V259:$AE259),0)=3),25%),0),AG259)</f>
        <v>0.25</v>
      </c>
      <c r="AH260" s="33" cm="1">
        <f t="array" ref="AH260">IF($C260,IFERROR(_xlfn.IFS(IF($C260,RANK(W259,$V259:$AE259),0)=1,50%,OR(IF($C260,RANK(W259,$V259:$AE259),0)=2,IF($C260,RANK(W259,$V259:$AE259),0)=3),25%),0),AH259)</f>
        <v>0</v>
      </c>
      <c r="AI260" s="33" cm="1">
        <f t="array" ref="AI260">IF($C260,IFERROR(_xlfn.IFS(IF($C260,RANK(X259,$V259:$AE259),0)=1,50%,OR(IF($C260,RANK(X259,$V259:$AE259),0)=2,IF($C260,RANK(X259,$V259:$AE259),0)=3),25%),0),AI259)</f>
        <v>0.5</v>
      </c>
      <c r="AJ260" s="33" cm="1">
        <f t="array" ref="AJ260">IF($C260,IFERROR(_xlfn.IFS(IF($C260,RANK(Y259,$V259:$AE259),0)=1,50%,OR(IF($C260,RANK(Y259,$V259:$AE259),0)=2,IF($C260,RANK(Y259,$V259:$AE259),0)=3),25%),0),AJ259)</f>
        <v>0</v>
      </c>
      <c r="AK260" s="33" cm="1">
        <f t="array" ref="AK260">IF($C260,IFERROR(_xlfn.IFS(IF($C260,RANK(Z259,$V259:$AE259),0)=1,50%,OR(IF($C260,RANK(Z259,$V259:$AE259),0)=2,IF($C260,RANK(Z259,$V259:$AE259),0)=3),25%),0),AK259)</f>
        <v>0</v>
      </c>
      <c r="AL260" s="33" cm="1">
        <f t="array" ref="AL260">IF($C260,IFERROR(_xlfn.IFS(IF($C260,RANK(AA259,$V259:$AE259),0)=1,50%,OR(IF($C260,RANK(AA259,$V259:$AE259),0)=2,IF($C260,RANK(AA259,$V259:$AE259),0)=3),25%),0),AL259)</f>
        <v>0</v>
      </c>
      <c r="AM260" s="33" cm="1">
        <f t="array" ref="AM260">IF($C260,IFERROR(_xlfn.IFS(IF($C260,RANK(AB259,$V259:$AE259),0)=1,50%,OR(IF($C260,RANK(AB259,$V259:$AE259),0)=2,IF($C260,RANK(AB259,$V259:$AE259),0)=3),25%),0),AM259)</f>
        <v>0</v>
      </c>
      <c r="AN260" s="33" cm="1">
        <f t="array" ref="AN260">IF($C260,IFERROR(_xlfn.IFS(IF($C260,RANK(AC259,$V259:$AE259),0)=1,50%,OR(IF($C260,RANK(AC259,$V259:$AE259),0)=2,IF($C260,RANK(AC259,$V259:$AE259),0)=3),25%),0),AN259)</f>
        <v>0.25</v>
      </c>
      <c r="AO260" s="33" cm="1">
        <f t="array" ref="AO260">IF($C260,IFERROR(_xlfn.IFS(IF($C260,RANK(AD259,$V259:$AE259),0)=1,50%,OR(IF($C260,RANK(AD259,$V259:$AE259),0)=2,IF($C260,RANK(AD259,$V259:$AE259),0)=3),25%),0),AO259)</f>
        <v>0</v>
      </c>
      <c r="AP260" s="33" cm="1">
        <f t="array" ref="AP260">IF($C260,IFERROR(_xlfn.IFS(IF($C260,RANK(AE259,$V259:$AE259),0)=1,50%,OR(IF($C260,RANK(AE259,$V259:$AE259),0)=2,IF($C260,RANK(AE259,$V259:$AE259),0)=3),25%),0),AP259)</f>
        <v>0</v>
      </c>
      <c r="AR260" s="33">
        <f t="shared" si="162"/>
        <v>0.25</v>
      </c>
      <c r="AS260" s="33">
        <f t="shared" si="153"/>
        <v>0</v>
      </c>
      <c r="AT260" s="33">
        <f t="shared" si="154"/>
        <v>0.5</v>
      </c>
      <c r="AU260" s="33">
        <f t="shared" si="155"/>
        <v>0</v>
      </c>
      <c r="AV260" s="33">
        <f t="shared" si="156"/>
        <v>0</v>
      </c>
      <c r="AW260" s="33">
        <f t="shared" si="157"/>
        <v>0</v>
      </c>
      <c r="AX260" s="33">
        <f t="shared" si="158"/>
        <v>0</v>
      </c>
      <c r="AY260" s="33">
        <f t="shared" si="159"/>
        <v>0.25</v>
      </c>
      <c r="AZ260" s="33">
        <f t="shared" si="160"/>
        <v>0</v>
      </c>
      <c r="BA260" s="33">
        <f t="shared" si="161"/>
        <v>0</v>
      </c>
      <c r="BC260" s="35">
        <f t="shared" si="148"/>
        <v>3.5749396728945726E-4</v>
      </c>
      <c r="BD260" s="35">
        <f t="shared" si="138"/>
        <v>-1.0381941137251105E-2</v>
      </c>
      <c r="BE260" s="35">
        <f t="shared" si="139"/>
        <v>-1.1790897097625375E-2</v>
      </c>
      <c r="BF260" s="35">
        <f t="shared" si="140"/>
        <v>5.8616647127784915E-3</v>
      </c>
      <c r="BG260" s="35">
        <f t="shared" si="141"/>
        <v>-4.225828262339415E-3</v>
      </c>
      <c r="BH260" s="35">
        <f t="shared" si="142"/>
        <v>1.0478237506716725E-2</v>
      </c>
      <c r="BI260" s="35">
        <f t="shared" si="143"/>
        <v>1.9707057256990623E-2</v>
      </c>
      <c r="BJ260" s="35">
        <f t="shared" si="144"/>
        <v>-5.1334702258726272E-3</v>
      </c>
      <c r="BK260" s="35">
        <f t="shared" si="145"/>
        <v>1.450362590647658E-2</v>
      </c>
      <c r="BL260" s="35">
        <f t="shared" si="146"/>
        <v>-8.8869140191061291E-4</v>
      </c>
      <c r="BM260" s="36"/>
      <c r="BN260" s="33"/>
      <c r="BO260" s="37"/>
    </row>
    <row r="261" spans="1:67" x14ac:dyDescent="0.25">
      <c r="A261" s="2">
        <f t="shared" ref="A261:A266" si="175">WORKDAY(A260,1)</f>
        <v>44189</v>
      </c>
      <c r="B261" s="2" t="b">
        <f t="shared" si="173"/>
        <v>0</v>
      </c>
      <c r="C261" s="2" t="b">
        <f t="shared" si="174"/>
        <v>0</v>
      </c>
      <c r="D261">
        <f>VLOOKUP($A261,index_level_solactive!$A:$B,2,0)</f>
        <v>94.28</v>
      </c>
      <c r="E261" s="31">
        <f t="shared" si="149"/>
        <v>2.7653690704105838E-3</v>
      </c>
      <c r="F261" s="56">
        <f t="shared" si="150"/>
        <v>2.0737198989762007E-5</v>
      </c>
      <c r="G261" s="32">
        <f t="shared" si="151"/>
        <v>0.20421886180298543</v>
      </c>
      <c r="H261" s="33">
        <f t="shared" si="152"/>
        <v>94.075781138197016</v>
      </c>
      <c r="I261" s="31">
        <f t="shared" si="147"/>
        <v>2.7446318714207107E-3</v>
      </c>
      <c r="K261">
        <f>IFERROR(INDEX(data_sources!$A:$K,MATCH($A261,data_sources!$A:$A,0),MATCH(K$2,data_sources!$A$1:$K$1,0)),K260)</f>
        <v>112.66</v>
      </c>
      <c r="L261">
        <f>IFERROR(INDEX(data_sources!$A:$K,MATCH($A261,data_sources!$A:$A,0),MATCH(L$2,data_sources!$A$1:$K$1,0)),L260)</f>
        <v>103.57</v>
      </c>
      <c r="M261">
        <f>IFERROR(INDEX(data_sources!$A:$K,MATCH($A261,data_sources!$A:$A,0),MATCH(M$2,data_sources!$A$1:$K$1,0)),M260)</f>
        <v>119.88</v>
      </c>
      <c r="N261">
        <f>IFERROR(INDEX(data_sources!$A:$K,MATCH($A261,data_sources!$A:$A,0),MATCH(N$2,data_sources!$A$1:$K$1,0)),N260)</f>
        <v>95.28</v>
      </c>
      <c r="O261">
        <f>IFERROR(INDEX(data_sources!$A:$K,MATCH($A261,data_sources!$A:$A,0),MATCH(O$2,data_sources!$A$1:$K$1,0)),O260)</f>
        <v>118.87</v>
      </c>
      <c r="P261">
        <f>IFERROR(INDEX(data_sources!$A:$K,MATCH($A261,data_sources!$A:$A,0),MATCH(P$2,data_sources!$A$1:$K$1,0)),P260)</f>
        <v>75.180000000000007</v>
      </c>
      <c r="Q261">
        <f>IFERROR(INDEX(data_sources!$A:$K,MATCH($A261,data_sources!$A:$A,0),MATCH(Q$2,data_sources!$A$1:$K$1,0)),Q260)</f>
        <v>114.68</v>
      </c>
      <c r="R261">
        <f>IFERROR(INDEX(data_sources!$A:$K,MATCH($A261,data_sources!$A:$A,0),MATCH(R$2,data_sources!$A$1:$K$1,0)),R260)</f>
        <v>116.74</v>
      </c>
      <c r="S261">
        <f>IFERROR(INDEX(data_sources!$A:$K,MATCH($A261,data_sources!$A:$A,0),MATCH(S$2,data_sources!$A$1:$K$1,0)),S260)</f>
        <v>81.96</v>
      </c>
      <c r="T261">
        <f>IFERROR(INDEX(data_sources!$A:$K,MATCH($A261,data_sources!$A:$A,0),MATCH(T$2,data_sources!$A$1:$K$1,0)),T260)</f>
        <v>88.05</v>
      </c>
      <c r="V261" s="34">
        <f t="shared" si="163"/>
        <v>112660</v>
      </c>
      <c r="W261" s="34">
        <f t="shared" si="164"/>
        <v>103570</v>
      </c>
      <c r="X261" s="34">
        <f t="shared" si="165"/>
        <v>119880</v>
      </c>
      <c r="Y261" s="34">
        <f t="shared" si="166"/>
        <v>95280</v>
      </c>
      <c r="Z261" s="34">
        <f t="shared" si="167"/>
        <v>118870</v>
      </c>
      <c r="AA261" s="34">
        <f t="shared" si="168"/>
        <v>75180</v>
      </c>
      <c r="AB261" s="34">
        <f t="shared" si="169"/>
        <v>114680</v>
      </c>
      <c r="AC261" s="34">
        <f t="shared" si="170"/>
        <v>116740</v>
      </c>
      <c r="AD261" s="34">
        <f t="shared" si="171"/>
        <v>81960</v>
      </c>
      <c r="AE261" s="34">
        <f t="shared" si="172"/>
        <v>88050</v>
      </c>
      <c r="AG261" s="33" cm="1">
        <f t="array" ref="AG261">IF($C261,IFERROR(_xlfn.IFS(IF($C261,RANK(V260,$V260:$AE260),0)=1,50%,OR(IF($C261,RANK(V260,$V260:$AE260),0)=2,IF($C261,RANK(V260,$V260:$AE260),0)=3),25%),0),AG260)</f>
        <v>0.25</v>
      </c>
      <c r="AH261" s="33" cm="1">
        <f t="array" ref="AH261">IF($C261,IFERROR(_xlfn.IFS(IF($C261,RANK(W260,$V260:$AE260),0)=1,50%,OR(IF($C261,RANK(W260,$V260:$AE260),0)=2,IF($C261,RANK(W260,$V260:$AE260),0)=3),25%),0),AH260)</f>
        <v>0</v>
      </c>
      <c r="AI261" s="33" cm="1">
        <f t="array" ref="AI261">IF($C261,IFERROR(_xlfn.IFS(IF($C261,RANK(X260,$V260:$AE260),0)=1,50%,OR(IF($C261,RANK(X260,$V260:$AE260),0)=2,IF($C261,RANK(X260,$V260:$AE260),0)=3),25%),0),AI260)</f>
        <v>0.5</v>
      </c>
      <c r="AJ261" s="33" cm="1">
        <f t="array" ref="AJ261">IF($C261,IFERROR(_xlfn.IFS(IF($C261,RANK(Y260,$V260:$AE260),0)=1,50%,OR(IF($C261,RANK(Y260,$V260:$AE260),0)=2,IF($C261,RANK(Y260,$V260:$AE260),0)=3),25%),0),AJ260)</f>
        <v>0</v>
      </c>
      <c r="AK261" s="33" cm="1">
        <f t="array" ref="AK261">IF($C261,IFERROR(_xlfn.IFS(IF($C261,RANK(Z260,$V260:$AE260),0)=1,50%,OR(IF($C261,RANK(Z260,$V260:$AE260),0)=2,IF($C261,RANK(Z260,$V260:$AE260),0)=3),25%),0),AK260)</f>
        <v>0</v>
      </c>
      <c r="AL261" s="33" cm="1">
        <f t="array" ref="AL261">IF($C261,IFERROR(_xlfn.IFS(IF($C261,RANK(AA260,$V260:$AE260),0)=1,50%,OR(IF($C261,RANK(AA260,$V260:$AE260),0)=2,IF($C261,RANK(AA260,$V260:$AE260),0)=3),25%),0),AL260)</f>
        <v>0</v>
      </c>
      <c r="AM261" s="33" cm="1">
        <f t="array" ref="AM261">IF($C261,IFERROR(_xlfn.IFS(IF($C261,RANK(AB260,$V260:$AE260),0)=1,50%,OR(IF($C261,RANK(AB260,$V260:$AE260),0)=2,IF($C261,RANK(AB260,$V260:$AE260),0)=3),25%),0),AM260)</f>
        <v>0</v>
      </c>
      <c r="AN261" s="33" cm="1">
        <f t="array" ref="AN261">IF($C261,IFERROR(_xlfn.IFS(IF($C261,RANK(AC260,$V260:$AE260),0)=1,50%,OR(IF($C261,RANK(AC260,$V260:$AE260),0)=2,IF($C261,RANK(AC260,$V260:$AE260),0)=3),25%),0),AN260)</f>
        <v>0.25</v>
      </c>
      <c r="AO261" s="33" cm="1">
        <f t="array" ref="AO261">IF($C261,IFERROR(_xlfn.IFS(IF($C261,RANK(AD260,$V260:$AE260),0)=1,50%,OR(IF($C261,RANK(AD260,$V260:$AE260),0)=2,IF($C261,RANK(AD260,$V260:$AE260),0)=3),25%),0),AO260)</f>
        <v>0</v>
      </c>
      <c r="AP261" s="33" cm="1">
        <f t="array" ref="AP261">IF($C261,IFERROR(_xlfn.IFS(IF($C261,RANK(AE260,$V260:$AE260),0)=1,50%,OR(IF($C261,RANK(AE260,$V260:$AE260),0)=2,IF($C261,RANK(AE260,$V260:$AE260),0)=3),25%),0),AP260)</f>
        <v>0</v>
      </c>
      <c r="AR261" s="33">
        <f t="shared" si="162"/>
        <v>0.25</v>
      </c>
      <c r="AS261" s="33">
        <f t="shared" si="153"/>
        <v>0</v>
      </c>
      <c r="AT261" s="33">
        <f t="shared" si="154"/>
        <v>0.5</v>
      </c>
      <c r="AU261" s="33">
        <f t="shared" si="155"/>
        <v>0</v>
      </c>
      <c r="AV261" s="33">
        <f t="shared" si="156"/>
        <v>0</v>
      </c>
      <c r="AW261" s="33">
        <f t="shared" si="157"/>
        <v>0</v>
      </c>
      <c r="AX261" s="33">
        <f t="shared" si="158"/>
        <v>0</v>
      </c>
      <c r="AY261" s="33">
        <f t="shared" si="159"/>
        <v>0.25</v>
      </c>
      <c r="AZ261" s="33">
        <f t="shared" si="160"/>
        <v>0</v>
      </c>
      <c r="BA261" s="33">
        <f t="shared" si="161"/>
        <v>0</v>
      </c>
      <c r="BC261" s="35">
        <f t="shared" si="148"/>
        <v>6.5219333512016586E-3</v>
      </c>
      <c r="BD261" s="35">
        <f t="shared" ref="BD261:BD266" si="176">(L261/L260-1)</f>
        <v>-3.1761308950915002E-3</v>
      </c>
      <c r="BE261" s="35">
        <f t="shared" ref="BE261:BE266" si="177">(M261/M260-1)</f>
        <v>2.5031289111399069E-4</v>
      </c>
      <c r="BF261" s="35">
        <f t="shared" ref="BF261:BF266" si="178">(N261/N260-1)</f>
        <v>9.5359186268277885E-3</v>
      </c>
      <c r="BG261" s="35">
        <f t="shared" ref="BG261:BG266" si="179">(O261/O260-1)</f>
        <v>8.9118995077237528E-3</v>
      </c>
      <c r="BH261" s="35">
        <f t="shared" ref="BH261:BH266" si="180">(P261/P260-1)</f>
        <v>-5.3177346450405949E-4</v>
      </c>
      <c r="BI261" s="35">
        <f t="shared" ref="BI261:BI266" si="181">(Q261/Q260-1)</f>
        <v>-1.6540437015756249E-3</v>
      </c>
      <c r="BJ261" s="35">
        <f t="shared" ref="BJ261:BJ266" si="182">(R261/R260-1)</f>
        <v>3.955968352253203E-3</v>
      </c>
      <c r="BK261" s="35">
        <f t="shared" ref="BK261:BK266" si="183">(S261/S260-1)</f>
        <v>1.0105989647522629E-2</v>
      </c>
      <c r="BL261" s="35">
        <f t="shared" ref="BL261:BL266" si="184">(T261/T260-1)</f>
        <v>-2.1014009339559658E-2</v>
      </c>
      <c r="BM261" s="36"/>
      <c r="BN261" s="33"/>
      <c r="BO261" s="37"/>
    </row>
    <row r="262" spans="1:67" x14ac:dyDescent="0.25">
      <c r="A262" s="2">
        <f t="shared" si="175"/>
        <v>44190</v>
      </c>
      <c r="B262" s="2" t="b">
        <f t="shared" si="173"/>
        <v>0</v>
      </c>
      <c r="C262" s="2" t="b">
        <f t="shared" si="174"/>
        <v>0</v>
      </c>
      <c r="D262">
        <f>VLOOKUP($A262,index_level_solactive!$A:$B,2,0)</f>
        <v>94.49</v>
      </c>
      <c r="E262" s="31">
        <f t="shared" si="149"/>
        <v>2.2274077216799526E-3</v>
      </c>
      <c r="F262" s="56">
        <f t="shared" si="150"/>
        <v>4.233624930538582E-5</v>
      </c>
      <c r="G262" s="32">
        <f t="shared" si="151"/>
        <v>0.20865655619655854</v>
      </c>
      <c r="H262" s="33">
        <f t="shared" si="152"/>
        <v>94.281343443803436</v>
      </c>
      <c r="I262" s="31">
        <f t="shared" ref="I262:I266" si="185">SUMPRODUCT(BC262:BL262,AR262:BA262)</f>
        <v>2.185071472374539E-3</v>
      </c>
      <c r="K262">
        <f>IFERROR(INDEX(data_sources!$A:$K,MATCH($A262,data_sources!$A:$A,0),MATCH(K$2,data_sources!$A$1:$K$1,0)),K261)</f>
        <v>111.49</v>
      </c>
      <c r="L262">
        <f>IFERROR(INDEX(data_sources!$A:$K,MATCH($A262,data_sources!$A:$A,0),MATCH(L$2,data_sources!$A$1:$K$1,0)),L261)</f>
        <v>104.49</v>
      </c>
      <c r="M262">
        <f>IFERROR(INDEX(data_sources!$A:$K,MATCH($A262,data_sources!$A:$A,0),MATCH(M$2,data_sources!$A$1:$K$1,0)),M261)</f>
        <v>120.21</v>
      </c>
      <c r="N262">
        <f>IFERROR(INDEX(data_sources!$A:$K,MATCH($A262,data_sources!$A:$A,0),MATCH(N$2,data_sources!$A$1:$K$1,0)),N261)</f>
        <v>94.38</v>
      </c>
      <c r="O262">
        <f>IFERROR(INDEX(data_sources!$A:$K,MATCH($A262,data_sources!$A:$A,0),MATCH(O$2,data_sources!$A$1:$K$1,0)),O261)</f>
        <v>119.35</v>
      </c>
      <c r="P262">
        <f>IFERROR(INDEX(data_sources!$A:$K,MATCH($A262,data_sources!$A:$A,0),MATCH(P$2,data_sources!$A$1:$K$1,0)),P261)</f>
        <v>77.290000000000006</v>
      </c>
      <c r="Q262">
        <f>IFERROR(INDEX(data_sources!$A:$K,MATCH($A262,data_sources!$A:$A,0),MATCH(Q$2,data_sources!$A$1:$K$1,0)),Q261)</f>
        <v>114.38</v>
      </c>
      <c r="R262">
        <f>IFERROR(INDEX(data_sources!$A:$K,MATCH($A262,data_sources!$A:$A,0),MATCH(R$2,data_sources!$A$1:$K$1,0)),R261)</f>
        <v>118.33</v>
      </c>
      <c r="S262">
        <f>IFERROR(INDEX(data_sources!$A:$K,MATCH($A262,data_sources!$A:$A,0),MATCH(S$2,data_sources!$A$1:$K$1,0)),S261)</f>
        <v>81.56</v>
      </c>
      <c r="T262">
        <f>IFERROR(INDEX(data_sources!$A:$K,MATCH($A262,data_sources!$A:$A,0),MATCH(T$2,data_sources!$A$1:$K$1,0)),T261)</f>
        <v>88.3</v>
      </c>
      <c r="V262" s="34">
        <f t="shared" si="163"/>
        <v>111490</v>
      </c>
      <c r="W262" s="34">
        <f t="shared" si="164"/>
        <v>104490</v>
      </c>
      <c r="X262" s="34">
        <f t="shared" si="165"/>
        <v>120210</v>
      </c>
      <c r="Y262" s="34">
        <f t="shared" si="166"/>
        <v>94380</v>
      </c>
      <c r="Z262" s="34">
        <f t="shared" si="167"/>
        <v>119350</v>
      </c>
      <c r="AA262" s="34">
        <f t="shared" si="168"/>
        <v>77290</v>
      </c>
      <c r="AB262" s="34">
        <f t="shared" si="169"/>
        <v>114380</v>
      </c>
      <c r="AC262" s="34">
        <f t="shared" si="170"/>
        <v>118330</v>
      </c>
      <c r="AD262" s="34">
        <f t="shared" si="171"/>
        <v>81560</v>
      </c>
      <c r="AE262" s="34">
        <f t="shared" si="172"/>
        <v>88300</v>
      </c>
      <c r="AG262" s="33" cm="1">
        <f t="array" ref="AG262">IF($C262,IFERROR(_xlfn.IFS(IF($C262,RANK(V261,$V261:$AE261),0)=1,50%,OR(IF($C262,RANK(V261,$V261:$AE261),0)=2,IF($C262,RANK(V261,$V261:$AE261),0)=3),25%),0),AG261)</f>
        <v>0.25</v>
      </c>
      <c r="AH262" s="33" cm="1">
        <f t="array" ref="AH262">IF($C262,IFERROR(_xlfn.IFS(IF($C262,RANK(W261,$V261:$AE261),0)=1,50%,OR(IF($C262,RANK(W261,$V261:$AE261),0)=2,IF($C262,RANK(W261,$V261:$AE261),0)=3),25%),0),AH261)</f>
        <v>0</v>
      </c>
      <c r="AI262" s="33" cm="1">
        <f t="array" ref="AI262">IF($C262,IFERROR(_xlfn.IFS(IF($C262,RANK(X261,$V261:$AE261),0)=1,50%,OR(IF($C262,RANK(X261,$V261:$AE261),0)=2,IF($C262,RANK(X261,$V261:$AE261),0)=3),25%),0),AI261)</f>
        <v>0.5</v>
      </c>
      <c r="AJ262" s="33" cm="1">
        <f t="array" ref="AJ262">IF($C262,IFERROR(_xlfn.IFS(IF($C262,RANK(Y261,$V261:$AE261),0)=1,50%,OR(IF($C262,RANK(Y261,$V261:$AE261),0)=2,IF($C262,RANK(Y261,$V261:$AE261),0)=3),25%),0),AJ261)</f>
        <v>0</v>
      </c>
      <c r="AK262" s="33" cm="1">
        <f t="array" ref="AK262">IF($C262,IFERROR(_xlfn.IFS(IF($C262,RANK(Z261,$V261:$AE261),0)=1,50%,OR(IF($C262,RANK(Z261,$V261:$AE261),0)=2,IF($C262,RANK(Z261,$V261:$AE261),0)=3),25%),0),AK261)</f>
        <v>0</v>
      </c>
      <c r="AL262" s="33" cm="1">
        <f t="array" ref="AL262">IF($C262,IFERROR(_xlfn.IFS(IF($C262,RANK(AA261,$V261:$AE261),0)=1,50%,OR(IF($C262,RANK(AA261,$V261:$AE261),0)=2,IF($C262,RANK(AA261,$V261:$AE261),0)=3),25%),0),AL261)</f>
        <v>0</v>
      </c>
      <c r="AM262" s="33" cm="1">
        <f t="array" ref="AM262">IF($C262,IFERROR(_xlfn.IFS(IF($C262,RANK(AB261,$V261:$AE261),0)=1,50%,OR(IF($C262,RANK(AB261,$V261:$AE261),0)=2,IF($C262,RANK(AB261,$V261:$AE261),0)=3),25%),0),AM261)</f>
        <v>0</v>
      </c>
      <c r="AN262" s="33" cm="1">
        <f t="array" ref="AN262">IF($C262,IFERROR(_xlfn.IFS(IF($C262,RANK(AC261,$V261:$AE261),0)=1,50%,OR(IF($C262,RANK(AC261,$V261:$AE261),0)=2,IF($C262,RANK(AC261,$V261:$AE261),0)=3),25%),0),AN261)</f>
        <v>0.25</v>
      </c>
      <c r="AO262" s="33" cm="1">
        <f t="array" ref="AO262">IF($C262,IFERROR(_xlfn.IFS(IF($C262,RANK(AD261,$V261:$AE261),0)=1,50%,OR(IF($C262,RANK(AD261,$V261:$AE261),0)=2,IF($C262,RANK(AD261,$V261:$AE261),0)=3),25%),0),AO261)</f>
        <v>0</v>
      </c>
      <c r="AP262" s="33" cm="1">
        <f t="array" ref="AP262">IF($C262,IFERROR(_xlfn.IFS(IF($C262,RANK(AE261,$V261:$AE261),0)=1,50%,OR(IF($C262,RANK(AE261,$V261:$AE261),0)=2,IF($C262,RANK(AE261,$V261:$AE261),0)=3),25%),0),AP261)</f>
        <v>0</v>
      </c>
      <c r="AR262" s="33">
        <f t="shared" si="162"/>
        <v>0.25</v>
      </c>
      <c r="AS262" s="33">
        <f t="shared" si="153"/>
        <v>0</v>
      </c>
      <c r="AT262" s="33">
        <f t="shared" si="154"/>
        <v>0.5</v>
      </c>
      <c r="AU262" s="33">
        <f t="shared" si="155"/>
        <v>0</v>
      </c>
      <c r="AV262" s="33">
        <f t="shared" si="156"/>
        <v>0</v>
      </c>
      <c r="AW262" s="33">
        <f t="shared" si="157"/>
        <v>0</v>
      </c>
      <c r="AX262" s="33">
        <f t="shared" si="158"/>
        <v>0</v>
      </c>
      <c r="AY262" s="33">
        <f t="shared" si="159"/>
        <v>0.25</v>
      </c>
      <c r="AZ262" s="33">
        <f t="shared" si="160"/>
        <v>0</v>
      </c>
      <c r="BA262" s="33">
        <f t="shared" si="161"/>
        <v>0</v>
      </c>
      <c r="BC262" s="35">
        <f t="shared" ref="BC262:BC266" si="186">(K262/K261-1)</f>
        <v>-1.038522989526014E-2</v>
      </c>
      <c r="BD262" s="35">
        <f t="shared" si="176"/>
        <v>8.8828811431882482E-3</v>
      </c>
      <c r="BE262" s="35">
        <f t="shared" si="177"/>
        <v>2.752752752752663E-3</v>
      </c>
      <c r="BF262" s="35">
        <f t="shared" si="178"/>
        <v>-9.4458438287153834E-3</v>
      </c>
      <c r="BG262" s="35">
        <f t="shared" si="179"/>
        <v>4.0380247329014907E-3</v>
      </c>
      <c r="BH262" s="35">
        <f t="shared" si="180"/>
        <v>2.8065974993349174E-2</v>
      </c>
      <c r="BI262" s="35">
        <f t="shared" si="181"/>
        <v>-2.6159748866412258E-3</v>
      </c>
      <c r="BJ262" s="35">
        <f t="shared" si="182"/>
        <v>1.362001027925297E-2</v>
      </c>
      <c r="BK262" s="35">
        <f t="shared" si="183"/>
        <v>-4.8804294777939905E-3</v>
      </c>
      <c r="BL262" s="35">
        <f t="shared" si="184"/>
        <v>2.8392958546279434E-3</v>
      </c>
      <c r="BM262" s="36"/>
      <c r="BN262" s="33"/>
      <c r="BO262" s="37"/>
    </row>
    <row r="263" spans="1:67" x14ac:dyDescent="0.25">
      <c r="A263" s="2">
        <f t="shared" si="175"/>
        <v>44193</v>
      </c>
      <c r="B263" s="2" t="b">
        <f t="shared" si="173"/>
        <v>0</v>
      </c>
      <c r="C263" s="2" t="b">
        <f t="shared" si="174"/>
        <v>0</v>
      </c>
      <c r="D263">
        <f>VLOOKUP($A263,index_level_solactive!$A:$B,2,0)</f>
        <v>94.25</v>
      </c>
      <c r="E263" s="31">
        <f t="shared" ref="E263:E266" si="187">D263/D262-1</f>
        <v>-2.5399513175996535E-3</v>
      </c>
      <c r="F263" s="56">
        <f t="shared" ref="F263:F266" si="188">E263-(H263/H262-1)</f>
        <v>-1.7865981051690127E-5</v>
      </c>
      <c r="G263" s="32">
        <f t="shared" ref="G263:G266" si="189">ABS(D263-H263)</f>
        <v>0.20644215000622523</v>
      </c>
      <c r="H263" s="33">
        <f t="shared" ref="H263:H266" si="190">H262*(1+I263)</f>
        <v>94.043557849993775</v>
      </c>
      <c r="I263" s="31">
        <f t="shared" si="185"/>
        <v>-2.5220853365479634E-3</v>
      </c>
      <c r="K263">
        <f>IFERROR(INDEX(data_sources!$A:$K,MATCH($A263,data_sources!$A:$A,0),MATCH(K$2,data_sources!$A$1:$K$1,0)),K262)</f>
        <v>111.49</v>
      </c>
      <c r="L263">
        <f>IFERROR(INDEX(data_sources!$A:$K,MATCH($A263,data_sources!$A:$A,0),MATCH(L$2,data_sources!$A$1:$K$1,0)),L262)</f>
        <v>103.97</v>
      </c>
      <c r="M263">
        <f>IFERROR(INDEX(data_sources!$A:$K,MATCH($A263,data_sources!$A:$A,0),MATCH(M$2,data_sources!$A$1:$K$1,0)),M262)</f>
        <v>120.33</v>
      </c>
      <c r="N263">
        <f>IFERROR(INDEX(data_sources!$A:$K,MATCH($A263,data_sources!$A:$A,0),MATCH(N$2,data_sources!$A$1:$K$1,0)),N262)</f>
        <v>95</v>
      </c>
      <c r="O263">
        <f>IFERROR(INDEX(data_sources!$A:$K,MATCH($A263,data_sources!$A:$A,0),MATCH(O$2,data_sources!$A$1:$K$1,0)),O262)</f>
        <v>119.41</v>
      </c>
      <c r="P263">
        <f>IFERROR(INDEX(data_sources!$A:$K,MATCH($A263,data_sources!$A:$A,0),MATCH(P$2,data_sources!$A$1:$K$1,0)),P262)</f>
        <v>77.31</v>
      </c>
      <c r="Q263">
        <f>IFERROR(INDEX(data_sources!$A:$K,MATCH($A263,data_sources!$A:$A,0),MATCH(Q$2,data_sources!$A$1:$K$1,0)),Q262)</f>
        <v>113.44</v>
      </c>
      <c r="R263">
        <f>IFERROR(INDEX(data_sources!$A:$K,MATCH($A263,data_sources!$A:$A,0),MATCH(R$2,data_sources!$A$1:$K$1,0)),R262)</f>
        <v>116.9</v>
      </c>
      <c r="S263">
        <f>IFERROR(INDEX(data_sources!$A:$K,MATCH($A263,data_sources!$A:$A,0),MATCH(S$2,data_sources!$A$1:$K$1,0)),S262)</f>
        <v>81.040000000000006</v>
      </c>
      <c r="T263">
        <f>IFERROR(INDEX(data_sources!$A:$K,MATCH($A263,data_sources!$A:$A,0),MATCH(T$2,data_sources!$A$1:$K$1,0)),T262)</f>
        <v>89.02</v>
      </c>
      <c r="V263" s="34">
        <f t="shared" si="163"/>
        <v>111490</v>
      </c>
      <c r="W263" s="34">
        <f t="shared" si="164"/>
        <v>103970</v>
      </c>
      <c r="X263" s="34">
        <f t="shared" si="165"/>
        <v>120330</v>
      </c>
      <c r="Y263" s="34">
        <f t="shared" si="166"/>
        <v>95000</v>
      </c>
      <c r="Z263" s="34">
        <f t="shared" si="167"/>
        <v>119410</v>
      </c>
      <c r="AA263" s="34">
        <f t="shared" si="168"/>
        <v>77310</v>
      </c>
      <c r="AB263" s="34">
        <f t="shared" si="169"/>
        <v>113440</v>
      </c>
      <c r="AC263" s="34">
        <f t="shared" si="170"/>
        <v>116900</v>
      </c>
      <c r="AD263" s="34">
        <f t="shared" si="171"/>
        <v>81040</v>
      </c>
      <c r="AE263" s="34">
        <f t="shared" si="172"/>
        <v>89020</v>
      </c>
      <c r="AG263" s="33" cm="1">
        <f t="array" ref="AG263">IF($C263,IFERROR(_xlfn.IFS(IF($C263,RANK(V262,$V262:$AE262),0)=1,50%,OR(IF($C263,RANK(V262,$V262:$AE262),0)=2,IF($C263,RANK(V262,$V262:$AE262),0)=3),25%),0),AG262)</f>
        <v>0.25</v>
      </c>
      <c r="AH263" s="33" cm="1">
        <f t="array" ref="AH263">IF($C263,IFERROR(_xlfn.IFS(IF($C263,RANK(W262,$V262:$AE262),0)=1,50%,OR(IF($C263,RANK(W262,$V262:$AE262),0)=2,IF($C263,RANK(W262,$V262:$AE262),0)=3),25%),0),AH262)</f>
        <v>0</v>
      </c>
      <c r="AI263" s="33" cm="1">
        <f t="array" ref="AI263">IF($C263,IFERROR(_xlfn.IFS(IF($C263,RANK(X262,$V262:$AE262),0)=1,50%,OR(IF($C263,RANK(X262,$V262:$AE262),0)=2,IF($C263,RANK(X262,$V262:$AE262),0)=3),25%),0),AI262)</f>
        <v>0.5</v>
      </c>
      <c r="AJ263" s="33" cm="1">
        <f t="array" ref="AJ263">IF($C263,IFERROR(_xlfn.IFS(IF($C263,RANK(Y262,$V262:$AE262),0)=1,50%,OR(IF($C263,RANK(Y262,$V262:$AE262),0)=2,IF($C263,RANK(Y262,$V262:$AE262),0)=3),25%),0),AJ262)</f>
        <v>0</v>
      </c>
      <c r="AK263" s="33" cm="1">
        <f t="array" ref="AK263">IF($C263,IFERROR(_xlfn.IFS(IF($C263,RANK(Z262,$V262:$AE262),0)=1,50%,OR(IF($C263,RANK(Z262,$V262:$AE262),0)=2,IF($C263,RANK(Z262,$V262:$AE262),0)=3),25%),0),AK262)</f>
        <v>0</v>
      </c>
      <c r="AL263" s="33" cm="1">
        <f t="array" ref="AL263">IF($C263,IFERROR(_xlfn.IFS(IF($C263,RANK(AA262,$V262:$AE262),0)=1,50%,OR(IF($C263,RANK(AA262,$V262:$AE262),0)=2,IF($C263,RANK(AA262,$V262:$AE262),0)=3),25%),0),AL262)</f>
        <v>0</v>
      </c>
      <c r="AM263" s="33" cm="1">
        <f t="array" ref="AM263">IF($C263,IFERROR(_xlfn.IFS(IF($C263,RANK(AB262,$V262:$AE262),0)=1,50%,OR(IF($C263,RANK(AB262,$V262:$AE262),0)=2,IF($C263,RANK(AB262,$V262:$AE262),0)=3),25%),0),AM262)</f>
        <v>0</v>
      </c>
      <c r="AN263" s="33" cm="1">
        <f t="array" ref="AN263">IF($C263,IFERROR(_xlfn.IFS(IF($C263,RANK(AC262,$V262:$AE262),0)=1,50%,OR(IF($C263,RANK(AC262,$V262:$AE262),0)=2,IF($C263,RANK(AC262,$V262:$AE262),0)=3),25%),0),AN262)</f>
        <v>0.25</v>
      </c>
      <c r="AO263" s="33" cm="1">
        <f t="array" ref="AO263">IF($C263,IFERROR(_xlfn.IFS(IF($C263,RANK(AD262,$V262:$AE262),0)=1,50%,OR(IF($C263,RANK(AD262,$V262:$AE262),0)=2,IF($C263,RANK(AD262,$V262:$AE262),0)=3),25%),0),AO262)</f>
        <v>0</v>
      </c>
      <c r="AP263" s="33" cm="1">
        <f t="array" ref="AP263">IF($C263,IFERROR(_xlfn.IFS(IF($C263,RANK(AE262,$V262:$AE262),0)=1,50%,OR(IF($C263,RANK(AE262,$V262:$AE262),0)=2,IF($C263,RANK(AE262,$V262:$AE262),0)=3),25%),0),AP262)</f>
        <v>0</v>
      </c>
      <c r="AR263" s="33">
        <f t="shared" si="162"/>
        <v>0.25</v>
      </c>
      <c r="AS263" s="33">
        <f t="shared" si="153"/>
        <v>0</v>
      </c>
      <c r="AT263" s="33">
        <f t="shared" si="154"/>
        <v>0.5</v>
      </c>
      <c r="AU263" s="33">
        <f t="shared" si="155"/>
        <v>0</v>
      </c>
      <c r="AV263" s="33">
        <f t="shared" si="156"/>
        <v>0</v>
      </c>
      <c r="AW263" s="33">
        <f t="shared" si="157"/>
        <v>0</v>
      </c>
      <c r="AX263" s="33">
        <f t="shared" si="158"/>
        <v>0</v>
      </c>
      <c r="AY263" s="33">
        <f t="shared" si="159"/>
        <v>0.25</v>
      </c>
      <c r="AZ263" s="33">
        <f t="shared" si="160"/>
        <v>0</v>
      </c>
      <c r="BA263" s="33">
        <f t="shared" si="161"/>
        <v>0</v>
      </c>
      <c r="BC263" s="35">
        <f t="shared" si="186"/>
        <v>0</v>
      </c>
      <c r="BD263" s="35">
        <f t="shared" si="176"/>
        <v>-4.9765527801702847E-3</v>
      </c>
      <c r="BE263" s="35">
        <f t="shared" si="177"/>
        <v>9.9825305714995594E-4</v>
      </c>
      <c r="BF263" s="35">
        <f t="shared" si="178"/>
        <v>6.5691883873701951E-3</v>
      </c>
      <c r="BG263" s="35">
        <f t="shared" si="179"/>
        <v>5.0272308336829497E-4</v>
      </c>
      <c r="BH263" s="35">
        <f t="shared" si="180"/>
        <v>2.5876568766980412E-4</v>
      </c>
      <c r="BI263" s="35">
        <f t="shared" si="181"/>
        <v>-8.2182199685258972E-3</v>
      </c>
      <c r="BJ263" s="35">
        <f t="shared" si="182"/>
        <v>-1.2084847460491766E-2</v>
      </c>
      <c r="BK263" s="35">
        <f t="shared" si="183"/>
        <v>-6.3756743501716118E-3</v>
      </c>
      <c r="BL263" s="35">
        <f t="shared" si="184"/>
        <v>8.1540203850509752E-3</v>
      </c>
      <c r="BM263" s="36"/>
      <c r="BN263" s="33"/>
      <c r="BO263" s="37"/>
    </row>
    <row r="264" spans="1:67" x14ac:dyDescent="0.25">
      <c r="A264" s="2">
        <f t="shared" si="175"/>
        <v>44194</v>
      </c>
      <c r="B264" s="2" t="b">
        <f t="shared" si="173"/>
        <v>0</v>
      </c>
      <c r="C264" s="2" t="b">
        <f t="shared" si="174"/>
        <v>0</v>
      </c>
      <c r="D264">
        <f>VLOOKUP($A264,index_level_solactive!$A:$B,2,0)</f>
        <v>93.5</v>
      </c>
      <c r="E264" s="31">
        <f t="shared" si="187"/>
        <v>-7.9575596816976457E-3</v>
      </c>
      <c r="F264" s="56">
        <f t="shared" si="188"/>
        <v>5.0125705991499458E-6</v>
      </c>
      <c r="G264" s="32">
        <f t="shared" si="189"/>
        <v>0.20527077424985407</v>
      </c>
      <c r="H264" s="33">
        <f t="shared" si="190"/>
        <v>93.294729225750146</v>
      </c>
      <c r="I264" s="31">
        <f t="shared" si="185"/>
        <v>-7.9625722522967679E-3</v>
      </c>
      <c r="K264">
        <f>IFERROR(INDEX(data_sources!$A:$K,MATCH($A264,data_sources!$A:$A,0),MATCH(K$2,data_sources!$A$1:$K$1,0)),K263)</f>
        <v>110.86</v>
      </c>
      <c r="L264">
        <f>IFERROR(INDEX(data_sources!$A:$K,MATCH($A264,data_sources!$A:$A,0),MATCH(L$2,data_sources!$A$1:$K$1,0)),L263)</f>
        <v>103.81</v>
      </c>
      <c r="M264">
        <f>IFERROR(INDEX(data_sources!$A:$K,MATCH($A264,data_sources!$A:$A,0),MATCH(M$2,data_sources!$A$1:$K$1,0)),M263)</f>
        <v>119.15</v>
      </c>
      <c r="N264">
        <f>IFERROR(INDEX(data_sources!$A:$K,MATCH($A264,data_sources!$A:$A,0),MATCH(N$2,data_sources!$A$1:$K$1,0)),N263)</f>
        <v>95.77</v>
      </c>
      <c r="O264">
        <f>IFERROR(INDEX(data_sources!$A:$K,MATCH($A264,data_sources!$A:$A,0),MATCH(O$2,data_sources!$A$1:$K$1,0)),O263)</f>
        <v>119.29</v>
      </c>
      <c r="P264">
        <f>IFERROR(INDEX(data_sources!$A:$K,MATCH($A264,data_sources!$A:$A,0),MATCH(P$2,data_sources!$A$1:$K$1,0)),P263)</f>
        <v>76.319999999999993</v>
      </c>
      <c r="Q264">
        <f>IFERROR(INDEX(data_sources!$A:$K,MATCH($A264,data_sources!$A:$A,0),MATCH(Q$2,data_sources!$A$1:$K$1,0)),Q263)</f>
        <v>113.76</v>
      </c>
      <c r="R264">
        <f>IFERROR(INDEX(data_sources!$A:$K,MATCH($A264,data_sources!$A:$A,0),MATCH(R$2,data_sources!$A$1:$K$1,0)),R263)</f>
        <v>116.13</v>
      </c>
      <c r="S264">
        <f>IFERROR(INDEX(data_sources!$A:$K,MATCH($A264,data_sources!$A:$A,0),MATCH(S$2,data_sources!$A$1:$K$1,0)),S263)</f>
        <v>81.680000000000007</v>
      </c>
      <c r="T264">
        <f>IFERROR(INDEX(data_sources!$A:$K,MATCH($A264,data_sources!$A:$A,0),MATCH(T$2,data_sources!$A$1:$K$1,0)),T263)</f>
        <v>87.61</v>
      </c>
      <c r="V264" s="34">
        <f t="shared" si="163"/>
        <v>110860</v>
      </c>
      <c r="W264" s="34">
        <f t="shared" si="164"/>
        <v>103810</v>
      </c>
      <c r="X264" s="34">
        <f t="shared" si="165"/>
        <v>119150</v>
      </c>
      <c r="Y264" s="34">
        <f t="shared" si="166"/>
        <v>95770</v>
      </c>
      <c r="Z264" s="34">
        <f t="shared" si="167"/>
        <v>119290</v>
      </c>
      <c r="AA264" s="34">
        <f t="shared" si="168"/>
        <v>76320</v>
      </c>
      <c r="AB264" s="34">
        <f t="shared" si="169"/>
        <v>113760</v>
      </c>
      <c r="AC264" s="34">
        <f t="shared" si="170"/>
        <v>116130</v>
      </c>
      <c r="AD264" s="34">
        <f t="shared" si="171"/>
        <v>81680</v>
      </c>
      <c r="AE264" s="34">
        <f t="shared" si="172"/>
        <v>87610</v>
      </c>
      <c r="AG264" s="33" cm="1">
        <f t="array" ref="AG264">IF($C264,IFERROR(_xlfn.IFS(IF($C264,RANK(V263,$V263:$AE263),0)=1,50%,OR(IF($C264,RANK(V263,$V263:$AE263),0)=2,IF($C264,RANK(V263,$V263:$AE263),0)=3),25%),0),AG263)</f>
        <v>0.25</v>
      </c>
      <c r="AH264" s="33" cm="1">
        <f t="array" ref="AH264">IF($C264,IFERROR(_xlfn.IFS(IF($C264,RANK(W263,$V263:$AE263),0)=1,50%,OR(IF($C264,RANK(W263,$V263:$AE263),0)=2,IF($C264,RANK(W263,$V263:$AE263),0)=3),25%),0),AH263)</f>
        <v>0</v>
      </c>
      <c r="AI264" s="33" cm="1">
        <f t="array" ref="AI264">IF($C264,IFERROR(_xlfn.IFS(IF($C264,RANK(X263,$V263:$AE263),0)=1,50%,OR(IF($C264,RANK(X263,$V263:$AE263),0)=2,IF($C264,RANK(X263,$V263:$AE263),0)=3),25%),0),AI263)</f>
        <v>0.5</v>
      </c>
      <c r="AJ264" s="33" cm="1">
        <f t="array" ref="AJ264">IF($C264,IFERROR(_xlfn.IFS(IF($C264,RANK(Y263,$V263:$AE263),0)=1,50%,OR(IF($C264,RANK(Y263,$V263:$AE263),0)=2,IF($C264,RANK(Y263,$V263:$AE263),0)=3),25%),0),AJ263)</f>
        <v>0</v>
      </c>
      <c r="AK264" s="33" cm="1">
        <f t="array" ref="AK264">IF($C264,IFERROR(_xlfn.IFS(IF($C264,RANK(Z263,$V263:$AE263),0)=1,50%,OR(IF($C264,RANK(Z263,$V263:$AE263),0)=2,IF($C264,RANK(Z263,$V263:$AE263),0)=3),25%),0),AK263)</f>
        <v>0</v>
      </c>
      <c r="AL264" s="33" cm="1">
        <f t="array" ref="AL264">IF($C264,IFERROR(_xlfn.IFS(IF($C264,RANK(AA263,$V263:$AE263),0)=1,50%,OR(IF($C264,RANK(AA263,$V263:$AE263),0)=2,IF($C264,RANK(AA263,$V263:$AE263),0)=3),25%),0),AL263)</f>
        <v>0</v>
      </c>
      <c r="AM264" s="33" cm="1">
        <f t="array" ref="AM264">IF($C264,IFERROR(_xlfn.IFS(IF($C264,RANK(AB263,$V263:$AE263),0)=1,50%,OR(IF($C264,RANK(AB263,$V263:$AE263),0)=2,IF($C264,RANK(AB263,$V263:$AE263),0)=3),25%),0),AM263)</f>
        <v>0</v>
      </c>
      <c r="AN264" s="33" cm="1">
        <f t="array" ref="AN264">IF($C264,IFERROR(_xlfn.IFS(IF($C264,RANK(AC263,$V263:$AE263),0)=1,50%,OR(IF($C264,RANK(AC263,$V263:$AE263),0)=2,IF($C264,RANK(AC263,$V263:$AE263),0)=3),25%),0),AN263)</f>
        <v>0.25</v>
      </c>
      <c r="AO264" s="33" cm="1">
        <f t="array" ref="AO264">IF($C264,IFERROR(_xlfn.IFS(IF($C264,RANK(AD263,$V263:$AE263),0)=1,50%,OR(IF($C264,RANK(AD263,$V263:$AE263),0)=2,IF($C264,RANK(AD263,$V263:$AE263),0)=3),25%),0),AO263)</f>
        <v>0</v>
      </c>
      <c r="AP264" s="33" cm="1">
        <f t="array" ref="AP264">IF($C264,IFERROR(_xlfn.IFS(IF($C264,RANK(AE263,$V263:$AE263),0)=1,50%,OR(IF($C264,RANK(AE263,$V263:$AE263),0)=2,IF($C264,RANK(AE263,$V263:$AE263),0)=3),25%),0),AP263)</f>
        <v>0</v>
      </c>
      <c r="AR264" s="33">
        <f t="shared" si="162"/>
        <v>0.25</v>
      </c>
      <c r="AS264" s="33">
        <f t="shared" si="153"/>
        <v>0</v>
      </c>
      <c r="AT264" s="33">
        <f t="shared" si="154"/>
        <v>0.5</v>
      </c>
      <c r="AU264" s="33">
        <f t="shared" si="155"/>
        <v>0</v>
      </c>
      <c r="AV264" s="33">
        <f t="shared" si="156"/>
        <v>0</v>
      </c>
      <c r="AW264" s="33">
        <f t="shared" si="157"/>
        <v>0</v>
      </c>
      <c r="AX264" s="33">
        <f t="shared" si="158"/>
        <v>0</v>
      </c>
      <c r="AY264" s="33">
        <f t="shared" si="159"/>
        <v>0.25</v>
      </c>
      <c r="AZ264" s="33">
        <f t="shared" si="160"/>
        <v>0</v>
      </c>
      <c r="BA264" s="33">
        <f t="shared" si="161"/>
        <v>0</v>
      </c>
      <c r="BC264" s="35">
        <f t="shared" si="186"/>
        <v>-5.6507310072652084E-3</v>
      </c>
      <c r="BD264" s="35">
        <f t="shared" si="176"/>
        <v>-1.5389054534962199E-3</v>
      </c>
      <c r="BE264" s="35">
        <f t="shared" si="177"/>
        <v>-9.8063658273082055E-3</v>
      </c>
      <c r="BF264" s="35">
        <f t="shared" si="178"/>
        <v>8.1052631578946155E-3</v>
      </c>
      <c r="BG264" s="35">
        <f t="shared" si="179"/>
        <v>-1.0049409597184811E-3</v>
      </c>
      <c r="BH264" s="35">
        <f t="shared" si="180"/>
        <v>-1.2805587892898873E-2</v>
      </c>
      <c r="BI264" s="35">
        <f t="shared" si="181"/>
        <v>2.8208744710860323E-3</v>
      </c>
      <c r="BJ264" s="35">
        <f t="shared" si="182"/>
        <v>-6.5868263473054522E-3</v>
      </c>
      <c r="BK264" s="35">
        <f t="shared" si="183"/>
        <v>7.8973346495558872E-3</v>
      </c>
      <c r="BL264" s="35">
        <f t="shared" si="184"/>
        <v>-1.5839137272522952E-2</v>
      </c>
      <c r="BM264" s="36"/>
      <c r="BN264" s="33"/>
      <c r="BO264" s="37"/>
    </row>
    <row r="265" spans="1:67" x14ac:dyDescent="0.25">
      <c r="A265" s="2">
        <f t="shared" si="175"/>
        <v>44195</v>
      </c>
      <c r="B265" s="2" t="b">
        <f t="shared" si="173"/>
        <v>0</v>
      </c>
      <c r="C265" s="2" t="b">
        <f t="shared" si="174"/>
        <v>0</v>
      </c>
      <c r="D265">
        <f>VLOOKUP($A265,index_level_solactive!$A:$B,2,0)</f>
        <v>93.86</v>
      </c>
      <c r="E265" s="31">
        <f t="shared" si="187"/>
        <v>3.8502673796791953E-3</v>
      </c>
      <c r="F265" s="56">
        <f t="shared" si="188"/>
        <v>-1.0624322192676061E-4</v>
      </c>
      <c r="G265" s="32">
        <f t="shared" si="189"/>
        <v>0.19614918899421241</v>
      </c>
      <c r="H265" s="33">
        <f t="shared" si="190"/>
        <v>93.663850811005787</v>
      </c>
      <c r="I265" s="31">
        <f t="shared" si="185"/>
        <v>3.9565106016059282E-3</v>
      </c>
      <c r="K265">
        <f>IFERROR(INDEX(data_sources!$A:$K,MATCH($A265,data_sources!$A:$A,0),MATCH(K$2,data_sources!$A$1:$K$1,0)),K264)</f>
        <v>110.86</v>
      </c>
      <c r="L265">
        <f>IFERROR(INDEX(data_sources!$A:$K,MATCH($A265,data_sources!$A:$A,0),MATCH(L$2,data_sources!$A$1:$K$1,0)),L264)</f>
        <v>104.06</v>
      </c>
      <c r="M265">
        <f>IFERROR(INDEX(data_sources!$A:$K,MATCH($A265,data_sources!$A:$A,0),MATCH(M$2,data_sources!$A$1:$K$1,0)),M264)</f>
        <v>120.77</v>
      </c>
      <c r="N265">
        <f>IFERROR(INDEX(data_sources!$A:$K,MATCH($A265,data_sources!$A:$A,0),MATCH(N$2,data_sources!$A$1:$K$1,0)),N264)</f>
        <v>94.8</v>
      </c>
      <c r="O265">
        <f>IFERROR(INDEX(data_sources!$A:$K,MATCH($A265,data_sources!$A:$A,0),MATCH(O$2,data_sources!$A$1:$K$1,0)),O264)</f>
        <v>119.25</v>
      </c>
      <c r="P265">
        <f>IFERROR(INDEX(data_sources!$A:$K,MATCH($A265,data_sources!$A:$A,0),MATCH(P$2,data_sources!$A$1:$K$1,0)),P264)</f>
        <v>76.400000000000006</v>
      </c>
      <c r="Q265">
        <f>IFERROR(INDEX(data_sources!$A:$K,MATCH($A265,data_sources!$A:$A,0),MATCH(Q$2,data_sources!$A$1:$K$1,0)),Q264)</f>
        <v>114.39</v>
      </c>
      <c r="R265">
        <f>IFERROR(INDEX(data_sources!$A:$K,MATCH($A265,data_sources!$A:$A,0),MATCH(R$2,data_sources!$A$1:$K$1,0)),R264)</f>
        <v>114.81</v>
      </c>
      <c r="S265">
        <f>IFERROR(INDEX(data_sources!$A:$K,MATCH($A265,data_sources!$A:$A,0),MATCH(S$2,data_sources!$A$1:$K$1,0)),S264)</f>
        <v>80.92</v>
      </c>
      <c r="T265">
        <f>IFERROR(INDEX(data_sources!$A:$K,MATCH($A265,data_sources!$A:$A,0),MATCH(T$2,data_sources!$A$1:$K$1,0)),T264)</f>
        <v>86.63</v>
      </c>
      <c r="V265" s="34">
        <f t="shared" si="163"/>
        <v>110860</v>
      </c>
      <c r="W265" s="34">
        <f t="shared" si="164"/>
        <v>104060</v>
      </c>
      <c r="X265" s="34">
        <f t="shared" si="165"/>
        <v>120770</v>
      </c>
      <c r="Y265" s="34">
        <f t="shared" si="166"/>
        <v>94800</v>
      </c>
      <c r="Z265" s="34">
        <f t="shared" si="167"/>
        <v>119250</v>
      </c>
      <c r="AA265" s="34">
        <f t="shared" si="168"/>
        <v>76400</v>
      </c>
      <c r="AB265" s="34">
        <f t="shared" si="169"/>
        <v>114390</v>
      </c>
      <c r="AC265" s="34">
        <f t="shared" si="170"/>
        <v>114810</v>
      </c>
      <c r="AD265" s="34">
        <f t="shared" si="171"/>
        <v>80920</v>
      </c>
      <c r="AE265" s="34">
        <f t="shared" si="172"/>
        <v>86630</v>
      </c>
      <c r="AG265" s="33" cm="1">
        <f t="array" ref="AG265">IF($C265,IFERROR(_xlfn.IFS(IF($C265,RANK(V264,$V264:$AE264),0)=1,50%,OR(IF($C265,RANK(V264,$V264:$AE264),0)=2,IF($C265,RANK(V264,$V264:$AE264),0)=3),25%),0),AG264)</f>
        <v>0.25</v>
      </c>
      <c r="AH265" s="33" cm="1">
        <f t="array" ref="AH265">IF($C265,IFERROR(_xlfn.IFS(IF($C265,RANK(W264,$V264:$AE264),0)=1,50%,OR(IF($C265,RANK(W264,$V264:$AE264),0)=2,IF($C265,RANK(W264,$V264:$AE264),0)=3),25%),0),AH264)</f>
        <v>0</v>
      </c>
      <c r="AI265" s="33" cm="1">
        <f t="array" ref="AI265">IF($C265,IFERROR(_xlfn.IFS(IF($C265,RANK(X264,$V264:$AE264),0)=1,50%,OR(IF($C265,RANK(X264,$V264:$AE264),0)=2,IF($C265,RANK(X264,$V264:$AE264),0)=3),25%),0),AI264)</f>
        <v>0.5</v>
      </c>
      <c r="AJ265" s="33" cm="1">
        <f t="array" ref="AJ265">IF($C265,IFERROR(_xlfn.IFS(IF($C265,RANK(Y264,$V264:$AE264),0)=1,50%,OR(IF($C265,RANK(Y264,$V264:$AE264),0)=2,IF($C265,RANK(Y264,$V264:$AE264),0)=3),25%),0),AJ264)</f>
        <v>0</v>
      </c>
      <c r="AK265" s="33" cm="1">
        <f t="array" ref="AK265">IF($C265,IFERROR(_xlfn.IFS(IF($C265,RANK(Z264,$V264:$AE264),0)=1,50%,OR(IF($C265,RANK(Z264,$V264:$AE264),0)=2,IF($C265,RANK(Z264,$V264:$AE264),0)=3),25%),0),AK264)</f>
        <v>0</v>
      </c>
      <c r="AL265" s="33" cm="1">
        <f t="array" ref="AL265">IF($C265,IFERROR(_xlfn.IFS(IF($C265,RANK(AA264,$V264:$AE264),0)=1,50%,OR(IF($C265,RANK(AA264,$V264:$AE264),0)=2,IF($C265,RANK(AA264,$V264:$AE264),0)=3),25%),0),AL264)</f>
        <v>0</v>
      </c>
      <c r="AM265" s="33" cm="1">
        <f t="array" ref="AM265">IF($C265,IFERROR(_xlfn.IFS(IF($C265,RANK(AB264,$V264:$AE264),0)=1,50%,OR(IF($C265,RANK(AB264,$V264:$AE264),0)=2,IF($C265,RANK(AB264,$V264:$AE264),0)=3),25%),0),AM264)</f>
        <v>0</v>
      </c>
      <c r="AN265" s="33" cm="1">
        <f t="array" ref="AN265">IF($C265,IFERROR(_xlfn.IFS(IF($C265,RANK(AC264,$V264:$AE264),0)=1,50%,OR(IF($C265,RANK(AC264,$V264:$AE264),0)=2,IF($C265,RANK(AC264,$V264:$AE264),0)=3),25%),0),AN264)</f>
        <v>0.25</v>
      </c>
      <c r="AO265" s="33" cm="1">
        <f t="array" ref="AO265">IF($C265,IFERROR(_xlfn.IFS(IF($C265,RANK(AD264,$V264:$AE264),0)=1,50%,OR(IF($C265,RANK(AD264,$V264:$AE264),0)=2,IF($C265,RANK(AD264,$V264:$AE264),0)=3),25%),0),AO264)</f>
        <v>0</v>
      </c>
      <c r="AP265" s="33" cm="1">
        <f t="array" ref="AP265">IF($C265,IFERROR(_xlfn.IFS(IF($C265,RANK(AE264,$V264:$AE264),0)=1,50%,OR(IF($C265,RANK(AE264,$V264:$AE264),0)=2,IF($C265,RANK(AE264,$V264:$AE264),0)=3),25%),0),AP264)</f>
        <v>0</v>
      </c>
      <c r="AR265" s="33">
        <f t="shared" si="162"/>
        <v>0.25</v>
      </c>
      <c r="AS265" s="33">
        <f t="shared" si="153"/>
        <v>0</v>
      </c>
      <c r="AT265" s="33">
        <f t="shared" si="154"/>
        <v>0.5</v>
      </c>
      <c r="AU265" s="33">
        <f t="shared" si="155"/>
        <v>0</v>
      </c>
      <c r="AV265" s="33">
        <f t="shared" si="156"/>
        <v>0</v>
      </c>
      <c r="AW265" s="33">
        <f t="shared" si="157"/>
        <v>0</v>
      </c>
      <c r="AX265" s="33">
        <f t="shared" si="158"/>
        <v>0</v>
      </c>
      <c r="AY265" s="33">
        <f t="shared" si="159"/>
        <v>0.25</v>
      </c>
      <c r="AZ265" s="33">
        <f t="shared" si="160"/>
        <v>0</v>
      </c>
      <c r="BA265" s="33">
        <f t="shared" si="161"/>
        <v>0</v>
      </c>
      <c r="BC265" s="35">
        <f t="shared" si="186"/>
        <v>0</v>
      </c>
      <c r="BD265" s="35">
        <f t="shared" si="176"/>
        <v>2.4082458337346679E-3</v>
      </c>
      <c r="BE265" s="35">
        <f t="shared" si="177"/>
        <v>1.3596307175828715E-2</v>
      </c>
      <c r="BF265" s="35">
        <f t="shared" si="178"/>
        <v>-1.0128432703351731E-2</v>
      </c>
      <c r="BG265" s="35">
        <f t="shared" si="179"/>
        <v>-3.3531729398950105E-4</v>
      </c>
      <c r="BH265" s="35">
        <f t="shared" si="180"/>
        <v>1.0482180293502896E-3</v>
      </c>
      <c r="BI265" s="35">
        <f t="shared" si="181"/>
        <v>5.5379746835442223E-3</v>
      </c>
      <c r="BJ265" s="35">
        <f t="shared" si="182"/>
        <v>-1.1366571945233717E-2</v>
      </c>
      <c r="BK265" s="35">
        <f t="shared" si="183"/>
        <v>-9.3046033300686615E-3</v>
      </c>
      <c r="BL265" s="35">
        <f t="shared" si="184"/>
        <v>-1.1185937678347302E-2</v>
      </c>
      <c r="BM265" s="36"/>
      <c r="BN265" s="33"/>
      <c r="BO265" s="37"/>
    </row>
    <row r="266" spans="1:67" x14ac:dyDescent="0.25">
      <c r="A266" s="38">
        <f t="shared" si="175"/>
        <v>44196</v>
      </c>
      <c r="B266" s="38" t="b">
        <f t="shared" si="173"/>
        <v>1</v>
      </c>
      <c r="C266" s="38" t="b">
        <f t="shared" si="174"/>
        <v>0</v>
      </c>
      <c r="D266" s="39">
        <f>VLOOKUP($A266,index_level_solactive!$A:$B,2,0)</f>
        <v>94.02</v>
      </c>
      <c r="E266" s="40">
        <f t="shared" si="187"/>
        <v>1.7046665246109871E-3</v>
      </c>
      <c r="F266" s="57">
        <f t="shared" si="188"/>
        <v>1.0330800363167469E-5</v>
      </c>
      <c r="G266" s="41">
        <f t="shared" si="189"/>
        <v>0.19745118049449673</v>
      </c>
      <c r="H266" s="42">
        <f t="shared" si="190"/>
        <v>93.822548819505499</v>
      </c>
      <c r="I266" s="40">
        <f t="shared" si="185"/>
        <v>1.6943357242478474E-3</v>
      </c>
      <c r="J266" s="39"/>
      <c r="K266" s="39">
        <f>IFERROR(INDEX(data_sources!$A:$K,MATCH($A266,data_sources!$A:$A,0),MATCH(K$2,data_sources!$A$1:$K$1,0)),K265)</f>
        <v>110.36</v>
      </c>
      <c r="L266" s="39">
        <f>IFERROR(INDEX(data_sources!$A:$K,MATCH($A266,data_sources!$A:$A,0),MATCH(L$2,data_sources!$A$1:$K$1,0)),L265)</f>
        <v>102.99</v>
      </c>
      <c r="M266" s="39">
        <f>IFERROR(INDEX(data_sources!$A:$K,MATCH($A266,data_sources!$A:$A,0),MATCH(M$2,data_sources!$A$1:$K$1,0)),M265)</f>
        <v>120.71</v>
      </c>
      <c r="N266" s="39">
        <f>IFERROR(INDEX(data_sources!$A:$K,MATCH($A266,data_sources!$A:$A,0),MATCH(N$2,data_sources!$A$1:$K$1,0)),N265)</f>
        <v>94.48</v>
      </c>
      <c r="O266" s="39">
        <f>IFERROR(INDEX(data_sources!$A:$K,MATCH($A266,data_sources!$A:$A,0),MATCH(O$2,data_sources!$A$1:$K$1,0)),O265)</f>
        <v>118.46</v>
      </c>
      <c r="P266" s="39">
        <f>IFERROR(INDEX(data_sources!$A:$K,MATCH($A266,data_sources!$A:$A,0),MATCH(P$2,data_sources!$A$1:$K$1,0)),P265)</f>
        <v>76.63</v>
      </c>
      <c r="Q266" s="39">
        <f>IFERROR(INDEX(data_sources!$A:$K,MATCH($A266,data_sources!$A:$A,0),MATCH(Q$2,data_sources!$A$1:$K$1,0)),Q265)</f>
        <v>113.92</v>
      </c>
      <c r="R266" s="39">
        <f>IFERROR(INDEX(data_sources!$A:$K,MATCH($A266,data_sources!$A:$A,0),MATCH(R$2,data_sources!$A$1:$K$1,0)),R265)</f>
        <v>116.22</v>
      </c>
      <c r="S266" s="39">
        <f>IFERROR(INDEX(data_sources!$A:$K,MATCH($A266,data_sources!$A:$A,0),MATCH(S$2,data_sources!$A$1:$K$1,0)),S265)</f>
        <v>81.849999999999994</v>
      </c>
      <c r="T266" s="39">
        <f>IFERROR(INDEX(data_sources!$A:$K,MATCH($A266,data_sources!$A:$A,0),MATCH(T$2,data_sources!$A$1:$K$1,0)),T265)</f>
        <v>86.14</v>
      </c>
      <c r="U266" s="39"/>
      <c r="V266" s="43">
        <f t="shared" si="163"/>
        <v>110360</v>
      </c>
      <c r="W266" s="43">
        <f t="shared" si="164"/>
        <v>102990</v>
      </c>
      <c r="X266" s="43">
        <f t="shared" si="165"/>
        <v>120710</v>
      </c>
      <c r="Y266" s="43">
        <f t="shared" si="166"/>
        <v>94480</v>
      </c>
      <c r="Z266" s="43">
        <f t="shared" si="167"/>
        <v>118460</v>
      </c>
      <c r="AA266" s="43">
        <f t="shared" si="168"/>
        <v>76630</v>
      </c>
      <c r="AB266" s="43">
        <f t="shared" si="169"/>
        <v>113920</v>
      </c>
      <c r="AC266" s="43">
        <f t="shared" si="170"/>
        <v>116220</v>
      </c>
      <c r="AD266" s="43">
        <f t="shared" si="171"/>
        <v>81850</v>
      </c>
      <c r="AE266" s="43">
        <f t="shared" si="172"/>
        <v>86140</v>
      </c>
      <c r="AF266" s="39"/>
      <c r="AG266" s="42" cm="1">
        <f t="array" ref="AG266">IF($C266,IFERROR(_xlfn.IFS(IF($C266,RANK(V265,$V265:$AE265),0)=1,50%,OR(IF($C266,RANK(V265,$V265:$AE265),0)=2,IF($C266,RANK(V265,$V265:$AE265),0)=3),25%),0),AG265)</f>
        <v>0.25</v>
      </c>
      <c r="AH266" s="42" cm="1">
        <f t="array" ref="AH266">IF($C266,IFERROR(_xlfn.IFS(IF($C266,RANK(W265,$V265:$AE265),0)=1,50%,OR(IF($C266,RANK(W265,$V265:$AE265),0)=2,IF($C266,RANK(W265,$V265:$AE265),0)=3),25%),0),AH265)</f>
        <v>0</v>
      </c>
      <c r="AI266" s="42" cm="1">
        <f t="array" ref="AI266">IF($C266,IFERROR(_xlfn.IFS(IF($C266,RANK(X265,$V265:$AE265),0)=1,50%,OR(IF($C266,RANK(X265,$V265:$AE265),0)=2,IF($C266,RANK(X265,$V265:$AE265),0)=3),25%),0),AI265)</f>
        <v>0.5</v>
      </c>
      <c r="AJ266" s="42" cm="1">
        <f t="array" ref="AJ266">IF($C266,IFERROR(_xlfn.IFS(IF($C266,RANK(Y265,$V265:$AE265),0)=1,50%,OR(IF($C266,RANK(Y265,$V265:$AE265),0)=2,IF($C266,RANK(Y265,$V265:$AE265),0)=3),25%),0),AJ265)</f>
        <v>0</v>
      </c>
      <c r="AK266" s="42" cm="1">
        <f t="array" ref="AK266">IF($C266,IFERROR(_xlfn.IFS(IF($C266,RANK(Z265,$V265:$AE265),0)=1,50%,OR(IF($C266,RANK(Z265,$V265:$AE265),0)=2,IF($C266,RANK(Z265,$V265:$AE265),0)=3),25%),0),AK265)</f>
        <v>0</v>
      </c>
      <c r="AL266" s="42" cm="1">
        <f t="array" ref="AL266">IF($C266,IFERROR(_xlfn.IFS(IF($C266,RANK(AA265,$V265:$AE265),0)=1,50%,OR(IF($C266,RANK(AA265,$V265:$AE265),0)=2,IF($C266,RANK(AA265,$V265:$AE265),0)=3),25%),0),AL265)</f>
        <v>0</v>
      </c>
      <c r="AM266" s="42" cm="1">
        <f t="array" ref="AM266">IF($C266,IFERROR(_xlfn.IFS(IF($C266,RANK(AB265,$V265:$AE265),0)=1,50%,OR(IF($C266,RANK(AB265,$V265:$AE265),0)=2,IF($C266,RANK(AB265,$V265:$AE265),0)=3),25%),0),AM265)</f>
        <v>0</v>
      </c>
      <c r="AN266" s="42" cm="1">
        <f t="array" ref="AN266">IF($C266,IFERROR(_xlfn.IFS(IF($C266,RANK(AC265,$V265:$AE265),0)=1,50%,OR(IF($C266,RANK(AC265,$V265:$AE265),0)=2,IF($C266,RANK(AC265,$V265:$AE265),0)=3),25%),0),AN265)</f>
        <v>0.25</v>
      </c>
      <c r="AO266" s="42" cm="1">
        <f t="array" ref="AO266">IF($C266,IFERROR(_xlfn.IFS(IF($C266,RANK(AD265,$V265:$AE265),0)=1,50%,OR(IF($C266,RANK(AD265,$V265:$AE265),0)=2,IF($C266,RANK(AD265,$V265:$AE265),0)=3),25%),0),AO265)</f>
        <v>0</v>
      </c>
      <c r="AP266" s="42" cm="1">
        <f t="array" ref="AP266">IF($C266,IFERROR(_xlfn.IFS(IF($C266,RANK(AE265,$V265:$AE265),0)=1,50%,OR(IF($C266,RANK(AE265,$V265:$AE265),0)=2,IF($C266,RANK(AE265,$V265:$AE265),0)=3),25%),0),AP265)</f>
        <v>0</v>
      </c>
      <c r="AQ266" s="39"/>
      <c r="AR266" s="33">
        <f t="shared" si="162"/>
        <v>0.25</v>
      </c>
      <c r="AS266" s="33">
        <f t="shared" si="153"/>
        <v>0</v>
      </c>
      <c r="AT266" s="33">
        <f t="shared" si="154"/>
        <v>0.5</v>
      </c>
      <c r="AU266" s="33">
        <f t="shared" si="155"/>
        <v>0</v>
      </c>
      <c r="AV266" s="33">
        <f t="shared" si="156"/>
        <v>0</v>
      </c>
      <c r="AW266" s="33">
        <f t="shared" si="157"/>
        <v>0</v>
      </c>
      <c r="AX266" s="33">
        <f t="shared" si="158"/>
        <v>0</v>
      </c>
      <c r="AY266" s="33">
        <f t="shared" si="159"/>
        <v>0.25</v>
      </c>
      <c r="AZ266" s="33">
        <f t="shared" si="160"/>
        <v>0</v>
      </c>
      <c r="BA266" s="33">
        <f t="shared" si="161"/>
        <v>0</v>
      </c>
      <c r="BB266" s="39"/>
      <c r="BC266" s="44">
        <f t="shared" si="186"/>
        <v>-4.5101930362619891E-3</v>
      </c>
      <c r="BD266" s="44">
        <f t="shared" si="176"/>
        <v>-1.02825293100135E-2</v>
      </c>
      <c r="BE266" s="44">
        <f t="shared" si="177"/>
        <v>-4.9681212221575066E-4</v>
      </c>
      <c r="BF266" s="44">
        <f t="shared" si="178"/>
        <v>-3.3755274261603185E-3</v>
      </c>
      <c r="BG266" s="44">
        <f t="shared" si="179"/>
        <v>-6.6247379454926758E-3</v>
      </c>
      <c r="BH266" s="44">
        <f t="shared" si="180"/>
        <v>3.0104712041882919E-3</v>
      </c>
      <c r="BI266" s="44">
        <f t="shared" si="181"/>
        <v>-4.108750764927005E-3</v>
      </c>
      <c r="BJ266" s="44">
        <f t="shared" si="182"/>
        <v>1.228116017768488E-2</v>
      </c>
      <c r="BK266" s="44">
        <f t="shared" si="183"/>
        <v>1.1492832427088429E-2</v>
      </c>
      <c r="BL266" s="44">
        <f t="shared" si="184"/>
        <v>-5.6562391781137533E-3</v>
      </c>
      <c r="BM266" s="36"/>
      <c r="BN266" s="33"/>
      <c r="BO266" s="37"/>
    </row>
    <row r="267" spans="1:67" x14ac:dyDescent="0.25">
      <c r="A267" s="2"/>
      <c r="B267" s="2"/>
      <c r="C267" s="2"/>
      <c r="D267" s="12"/>
      <c r="E267" s="2"/>
      <c r="F267" s="23"/>
      <c r="G267" s="24"/>
    </row>
    <row r="268" spans="1:67" x14ac:dyDescent="0.25">
      <c r="A268" s="2"/>
      <c r="B268" s="2"/>
      <c r="C268" s="2"/>
      <c r="D268" s="2"/>
      <c r="E268" s="2"/>
      <c r="F268" s="23"/>
      <c r="G268" s="24"/>
    </row>
    <row r="269" spans="1:67" x14ac:dyDescent="0.25">
      <c r="A269" s="2"/>
      <c r="B269" s="2"/>
      <c r="C269" s="2"/>
      <c r="D269" s="2"/>
      <c r="E269" s="2"/>
      <c r="F269" s="23"/>
      <c r="G269" s="24"/>
    </row>
    <row r="270" spans="1:67" x14ac:dyDescent="0.25">
      <c r="A270" s="2"/>
      <c r="B270" s="2"/>
      <c r="C270" s="2"/>
      <c r="D270" s="2"/>
      <c r="E270" s="2"/>
      <c r="F270" s="23"/>
      <c r="G270" s="24"/>
    </row>
    <row r="271" spans="1:67" x14ac:dyDescent="0.25">
      <c r="A271" s="2"/>
      <c r="B271" s="2"/>
      <c r="C271" s="2"/>
      <c r="D271" s="2"/>
      <c r="E271" s="2"/>
      <c r="F271" s="23"/>
      <c r="G271" s="24"/>
    </row>
    <row r="272" spans="1:67" x14ac:dyDescent="0.25">
      <c r="A272" s="2"/>
      <c r="B272" s="2"/>
      <c r="C272" s="2"/>
      <c r="D272" s="2"/>
      <c r="E272" s="2"/>
      <c r="F272" s="23"/>
      <c r="G272" s="24"/>
    </row>
    <row r="273" spans="1:7" x14ac:dyDescent="0.25">
      <c r="A273" s="2"/>
      <c r="B273" s="2"/>
      <c r="C273" s="2"/>
      <c r="D273" s="2"/>
      <c r="E273" s="2"/>
      <c r="F273" s="23"/>
      <c r="G273" s="24"/>
    </row>
    <row r="274" spans="1:7" x14ac:dyDescent="0.25">
      <c r="A274" s="2"/>
      <c r="B274" s="2"/>
      <c r="C274" s="2"/>
      <c r="D274" s="2"/>
      <c r="E274" s="2"/>
      <c r="F274" s="23"/>
      <c r="G274" s="24"/>
    </row>
    <row r="275" spans="1:7" x14ac:dyDescent="0.25">
      <c r="A275" s="2"/>
      <c r="B275" s="2"/>
      <c r="C275" s="2"/>
      <c r="D275" s="2"/>
      <c r="E275" s="2"/>
      <c r="F275" s="23"/>
      <c r="G275" s="24"/>
    </row>
    <row r="276" spans="1:7" x14ac:dyDescent="0.25">
      <c r="A276" s="2"/>
      <c r="B276" s="2"/>
      <c r="C276" s="2"/>
      <c r="D276" s="2"/>
      <c r="E276" s="2"/>
      <c r="F276" s="23"/>
      <c r="G276" s="24"/>
    </row>
    <row r="277" spans="1:7" x14ac:dyDescent="0.25">
      <c r="A277" s="2"/>
      <c r="B277" s="2"/>
      <c r="C277" s="2"/>
      <c r="D277" s="2"/>
      <c r="E277" s="2"/>
      <c r="F277" s="23"/>
      <c r="G277" s="24"/>
    </row>
    <row r="278" spans="1:7" x14ac:dyDescent="0.25">
      <c r="A278" s="2"/>
      <c r="B278" s="2"/>
      <c r="C278" s="2"/>
      <c r="D278" s="2"/>
      <c r="E278" s="2"/>
      <c r="F278" s="23"/>
      <c r="G278" s="24"/>
    </row>
    <row r="279" spans="1:7" x14ac:dyDescent="0.25">
      <c r="A279" s="2"/>
      <c r="B279" s="2"/>
      <c r="C279" s="2"/>
      <c r="D279" s="2"/>
      <c r="E279" s="2"/>
      <c r="F279" s="23"/>
      <c r="G279" s="24"/>
    </row>
    <row r="280" spans="1:7" x14ac:dyDescent="0.25">
      <c r="A280" s="2"/>
      <c r="B280" s="2"/>
      <c r="C280" s="2"/>
      <c r="D280" s="2"/>
      <c r="E280" s="2"/>
      <c r="F280" s="23"/>
      <c r="G280" s="24"/>
    </row>
    <row r="281" spans="1:7" x14ac:dyDescent="0.25">
      <c r="A281" s="2"/>
      <c r="B281" s="2"/>
      <c r="C281" s="2"/>
      <c r="D281" s="2"/>
      <c r="E281" s="2"/>
      <c r="F281" s="23"/>
      <c r="G281" s="24"/>
    </row>
    <row r="282" spans="1:7" x14ac:dyDescent="0.25">
      <c r="A282" s="2"/>
      <c r="B282" s="2"/>
      <c r="C282" s="2"/>
      <c r="D282" s="2"/>
      <c r="E282" s="2"/>
      <c r="F282" s="23"/>
      <c r="G282" s="24"/>
    </row>
    <row r="283" spans="1:7" x14ac:dyDescent="0.25">
      <c r="A283" s="2"/>
      <c r="B283" s="2"/>
      <c r="C283" s="2"/>
      <c r="D283" s="2"/>
      <c r="E283" s="2"/>
      <c r="F283" s="23"/>
      <c r="G283" s="24"/>
    </row>
    <row r="284" spans="1:7" x14ac:dyDescent="0.25">
      <c r="A284" s="2"/>
      <c r="B284" s="2"/>
      <c r="C284" s="2"/>
      <c r="D284" s="2"/>
      <c r="E284" s="2"/>
      <c r="F284" s="23"/>
      <c r="G284" s="24"/>
    </row>
    <row r="285" spans="1:7" x14ac:dyDescent="0.25">
      <c r="A285" s="2"/>
      <c r="B285" s="2"/>
      <c r="C285" s="2"/>
      <c r="D285" s="2"/>
      <c r="E285" s="2"/>
      <c r="F285" s="23"/>
      <c r="G285" s="24"/>
    </row>
    <row r="286" spans="1:7" x14ac:dyDescent="0.25">
      <c r="A286" s="2"/>
      <c r="B286" s="2"/>
      <c r="C286" s="2"/>
      <c r="D286" s="2"/>
      <c r="E286" s="2"/>
      <c r="F286" s="23"/>
      <c r="G286" s="24"/>
    </row>
    <row r="287" spans="1:7" x14ac:dyDescent="0.25">
      <c r="A287" s="2"/>
      <c r="B287" s="2"/>
      <c r="C287" s="2"/>
      <c r="D287" s="2"/>
      <c r="E287" s="2"/>
      <c r="F287" s="23"/>
      <c r="G287" s="24"/>
    </row>
    <row r="288" spans="1:7" x14ac:dyDescent="0.25">
      <c r="A288" s="2"/>
      <c r="B288" s="2"/>
      <c r="C288" s="2"/>
      <c r="D288" s="2"/>
      <c r="E288" s="2"/>
      <c r="F288" s="23"/>
      <c r="G288" s="24"/>
    </row>
    <row r="289" spans="1:7" x14ac:dyDescent="0.25">
      <c r="A289" s="2"/>
      <c r="B289" s="2"/>
      <c r="C289" s="2"/>
      <c r="D289" s="2"/>
      <c r="E289" s="2"/>
      <c r="F289" s="23"/>
      <c r="G289" s="24"/>
    </row>
    <row r="290" spans="1:7" x14ac:dyDescent="0.25">
      <c r="A290" s="2"/>
      <c r="B290" s="2"/>
      <c r="C290" s="2"/>
      <c r="D290" s="2"/>
      <c r="E290" s="2"/>
      <c r="F290" s="23"/>
      <c r="G290" s="24"/>
    </row>
    <row r="291" spans="1:7" x14ac:dyDescent="0.25">
      <c r="A291" s="2"/>
      <c r="B291" s="2"/>
      <c r="C291" s="2"/>
      <c r="D291" s="2"/>
      <c r="E291" s="2"/>
      <c r="F291" s="23"/>
      <c r="G291" s="24"/>
    </row>
    <row r="292" spans="1:7" x14ac:dyDescent="0.25">
      <c r="A292" s="2"/>
      <c r="B292" s="2"/>
      <c r="C292" s="2"/>
      <c r="D292" s="2"/>
      <c r="E292" s="2"/>
      <c r="F292" s="23"/>
      <c r="G292" s="24"/>
    </row>
    <row r="293" spans="1:7" x14ac:dyDescent="0.25">
      <c r="A293" s="2"/>
      <c r="B293" s="2"/>
      <c r="C293" s="2"/>
      <c r="D293" s="2"/>
      <c r="E293" s="2"/>
      <c r="F293" s="23"/>
      <c r="G293" s="24"/>
    </row>
    <row r="294" spans="1:7" x14ac:dyDescent="0.25">
      <c r="A294" s="2"/>
      <c r="B294" s="2"/>
      <c r="C294" s="2"/>
      <c r="D294" s="2"/>
      <c r="E294" s="2"/>
      <c r="F294" s="23"/>
      <c r="G294" s="24"/>
    </row>
    <row r="295" spans="1:7" x14ac:dyDescent="0.25">
      <c r="A295" s="2"/>
      <c r="B295" s="2"/>
      <c r="C295" s="2"/>
      <c r="D295" s="2"/>
      <c r="E295" s="2"/>
      <c r="F295" s="23"/>
      <c r="G295" s="24"/>
    </row>
    <row r="296" spans="1:7" x14ac:dyDescent="0.25">
      <c r="A296" s="2"/>
      <c r="B296" s="2"/>
      <c r="C296" s="2"/>
      <c r="D296" s="2"/>
      <c r="E296" s="2"/>
      <c r="F296" s="23"/>
      <c r="G296" s="24"/>
    </row>
    <row r="297" spans="1:7" x14ac:dyDescent="0.25">
      <c r="A297" s="2"/>
      <c r="B297" s="2"/>
      <c r="C297" s="2"/>
      <c r="D297" s="2"/>
      <c r="E297" s="2"/>
      <c r="F297" s="23"/>
      <c r="G297" s="24"/>
    </row>
    <row r="298" spans="1:7" x14ac:dyDescent="0.25">
      <c r="A298" s="2"/>
      <c r="B298" s="2"/>
      <c r="C298" s="2"/>
      <c r="D298" s="2"/>
      <c r="E298" s="2"/>
      <c r="F298" s="23"/>
      <c r="G298" s="24"/>
    </row>
    <row r="299" spans="1:7" x14ac:dyDescent="0.25">
      <c r="A299" s="2"/>
      <c r="B299" s="2"/>
      <c r="C299" s="2"/>
      <c r="D299" s="2"/>
      <c r="E299" s="2"/>
      <c r="F299" s="23"/>
      <c r="G299" s="24"/>
    </row>
    <row r="300" spans="1:7" x14ac:dyDescent="0.25">
      <c r="A300" s="2"/>
      <c r="B300" s="2"/>
      <c r="C300" s="2"/>
      <c r="D300" s="2"/>
      <c r="E300" s="2"/>
      <c r="F300" s="23"/>
      <c r="G300" s="24"/>
    </row>
    <row r="301" spans="1:7" x14ac:dyDescent="0.25">
      <c r="A301" s="2"/>
      <c r="B301" s="2"/>
      <c r="C301" s="2"/>
      <c r="D301" s="2"/>
      <c r="E301" s="2"/>
      <c r="F301" s="23"/>
      <c r="G301" s="24"/>
    </row>
    <row r="302" spans="1:7" x14ac:dyDescent="0.25">
      <c r="A302" s="2"/>
      <c r="B302" s="2"/>
      <c r="C302" s="2"/>
      <c r="D302" s="2"/>
      <c r="E302" s="2"/>
      <c r="F302" s="23"/>
      <c r="G302" s="24"/>
    </row>
    <row r="303" spans="1:7" x14ac:dyDescent="0.25">
      <c r="A303" s="2"/>
      <c r="B303" s="2"/>
      <c r="C303" s="2"/>
      <c r="D303" s="2"/>
      <c r="E303" s="2"/>
      <c r="F303" s="23"/>
      <c r="G303" s="24"/>
    </row>
    <row r="304" spans="1:7" x14ac:dyDescent="0.25">
      <c r="A304" s="2"/>
      <c r="B304" s="2"/>
      <c r="C304" s="2"/>
      <c r="D304" s="2"/>
      <c r="E304" s="2"/>
      <c r="F304" s="23"/>
      <c r="G304" s="24"/>
    </row>
    <row r="305" spans="1:7" x14ac:dyDescent="0.25">
      <c r="A305" s="2"/>
      <c r="B305" s="2"/>
      <c r="C305" s="2"/>
      <c r="D305" s="2"/>
      <c r="E305" s="2"/>
      <c r="F305" s="23"/>
      <c r="G305" s="24"/>
    </row>
    <row r="306" spans="1:7" x14ac:dyDescent="0.25">
      <c r="A306" s="2"/>
      <c r="B306" s="2"/>
      <c r="C306" s="2"/>
      <c r="D306" s="2"/>
      <c r="E306" s="2"/>
      <c r="F306" s="23"/>
      <c r="G306" s="24"/>
    </row>
    <row r="307" spans="1:7" x14ac:dyDescent="0.25">
      <c r="A307" s="2"/>
      <c r="B307" s="2"/>
      <c r="C307" s="2"/>
      <c r="D307" s="2"/>
      <c r="E307" s="2"/>
      <c r="F307" s="23"/>
      <c r="G307" s="24"/>
    </row>
    <row r="308" spans="1:7" x14ac:dyDescent="0.25">
      <c r="A308" s="2"/>
      <c r="B308" s="2"/>
      <c r="C308" s="2"/>
      <c r="D308" s="2"/>
      <c r="E308" s="2"/>
      <c r="F308" s="23"/>
      <c r="G308" s="24"/>
    </row>
    <row r="309" spans="1:7" x14ac:dyDescent="0.25">
      <c r="A309" s="2"/>
      <c r="B309" s="2"/>
      <c r="C309" s="2"/>
      <c r="D309" s="2"/>
      <c r="E309" s="2"/>
      <c r="F309" s="23"/>
      <c r="G309" s="24"/>
    </row>
    <row r="310" spans="1:7" x14ac:dyDescent="0.25">
      <c r="A310" s="2"/>
      <c r="B310" s="2"/>
      <c r="C310" s="2"/>
      <c r="D310" s="2"/>
      <c r="E310" s="2"/>
      <c r="F310" s="23"/>
      <c r="G310" s="24"/>
    </row>
    <row r="311" spans="1:7" x14ac:dyDescent="0.25">
      <c r="A311" s="2"/>
      <c r="B311" s="2"/>
      <c r="C311" s="2"/>
      <c r="D311" s="2"/>
      <c r="E311" s="2"/>
      <c r="F311" s="23"/>
      <c r="G311" s="24"/>
    </row>
    <row r="312" spans="1:7" x14ac:dyDescent="0.25">
      <c r="A312" s="2"/>
      <c r="B312" s="2"/>
      <c r="C312" s="2"/>
      <c r="D312" s="2"/>
      <c r="E312" s="2"/>
      <c r="F312" s="23"/>
      <c r="G312" s="24"/>
    </row>
    <row r="313" spans="1:7" x14ac:dyDescent="0.25">
      <c r="A313" s="2"/>
      <c r="B313" s="2"/>
      <c r="C313" s="2"/>
      <c r="D313" s="2"/>
      <c r="E313" s="2"/>
      <c r="F313" s="23"/>
      <c r="G313" s="24"/>
    </row>
    <row r="314" spans="1:7" x14ac:dyDescent="0.25">
      <c r="A314" s="2"/>
      <c r="B314" s="2"/>
      <c r="C314" s="2"/>
      <c r="D314" s="2"/>
      <c r="E314" s="2"/>
      <c r="F314" s="23"/>
      <c r="G314" s="24"/>
    </row>
    <row r="315" spans="1:7" x14ac:dyDescent="0.25">
      <c r="A315" s="2"/>
      <c r="B315" s="2"/>
      <c r="C315" s="2"/>
      <c r="D315" s="2"/>
      <c r="E315" s="2"/>
      <c r="F315" s="23"/>
      <c r="G315" s="24"/>
    </row>
    <row r="316" spans="1:7" x14ac:dyDescent="0.25">
      <c r="A316" s="2"/>
      <c r="B316" s="2"/>
      <c r="C316" s="2"/>
      <c r="D316" s="2"/>
      <c r="E316" s="2"/>
      <c r="F316" s="23"/>
      <c r="G316" s="24"/>
    </row>
    <row r="317" spans="1:7" x14ac:dyDescent="0.25">
      <c r="A317" s="2"/>
      <c r="B317" s="2"/>
      <c r="C317" s="2"/>
      <c r="D317" s="2"/>
      <c r="E317" s="2"/>
      <c r="F317" s="23"/>
      <c r="G317" s="24"/>
    </row>
    <row r="318" spans="1:7" x14ac:dyDescent="0.25">
      <c r="A318" s="2"/>
      <c r="B318" s="2"/>
      <c r="C318" s="2"/>
      <c r="D318" s="2"/>
      <c r="E318" s="2"/>
      <c r="F318" s="23"/>
      <c r="G318" s="24"/>
    </row>
    <row r="319" spans="1:7" x14ac:dyDescent="0.25">
      <c r="A319" s="2"/>
      <c r="B319" s="2"/>
      <c r="C319" s="2"/>
      <c r="D319" s="2"/>
      <c r="E319" s="2"/>
      <c r="F319" s="23"/>
      <c r="G319" s="24"/>
    </row>
    <row r="320" spans="1:7" x14ac:dyDescent="0.25">
      <c r="A320" s="2"/>
      <c r="B320" s="2"/>
      <c r="C320" s="2"/>
      <c r="D320" s="2"/>
      <c r="E320" s="2"/>
      <c r="F320" s="23"/>
      <c r="G320" s="24"/>
    </row>
    <row r="321" spans="1:7" x14ac:dyDescent="0.25">
      <c r="A321" s="2"/>
      <c r="B321" s="2"/>
      <c r="C321" s="2"/>
      <c r="D321" s="2"/>
      <c r="E321" s="2"/>
      <c r="F321" s="23"/>
      <c r="G321" s="24"/>
    </row>
    <row r="322" spans="1:7" x14ac:dyDescent="0.25">
      <c r="A322" s="2"/>
      <c r="B322" s="2"/>
      <c r="C322" s="2"/>
      <c r="D322" s="2"/>
      <c r="E322" s="2"/>
      <c r="F322" s="23"/>
      <c r="G322" s="24"/>
    </row>
    <row r="323" spans="1:7" x14ac:dyDescent="0.25">
      <c r="A323" s="2"/>
      <c r="B323" s="2"/>
      <c r="C323" s="2"/>
      <c r="D323" s="2"/>
      <c r="E323" s="2"/>
      <c r="F323" s="23"/>
      <c r="G323" s="24"/>
    </row>
    <row r="324" spans="1:7" x14ac:dyDescent="0.25">
      <c r="A324" s="2"/>
      <c r="B324" s="2"/>
      <c r="C324" s="2"/>
      <c r="D324" s="2"/>
      <c r="E324" s="2"/>
      <c r="F324" s="23"/>
      <c r="G324" s="24"/>
    </row>
    <row r="325" spans="1:7" x14ac:dyDescent="0.25">
      <c r="A325" s="2"/>
      <c r="B325" s="2"/>
      <c r="C325" s="2"/>
      <c r="D325" s="2"/>
      <c r="E325" s="2"/>
      <c r="F325" s="23"/>
      <c r="G325" s="24"/>
    </row>
    <row r="326" spans="1:7" x14ac:dyDescent="0.25">
      <c r="A326" s="2"/>
      <c r="B326" s="2"/>
      <c r="C326" s="2"/>
      <c r="D326" s="2"/>
      <c r="E326" s="2"/>
      <c r="F326" s="23"/>
      <c r="G326" s="24"/>
    </row>
    <row r="327" spans="1:7" x14ac:dyDescent="0.25">
      <c r="A327" s="2"/>
      <c r="B327" s="2"/>
      <c r="C327" s="2"/>
      <c r="D327" s="2"/>
      <c r="E327" s="2"/>
      <c r="F327" s="23"/>
      <c r="G327" s="24"/>
    </row>
    <row r="328" spans="1:7" x14ac:dyDescent="0.25">
      <c r="A328" s="2"/>
      <c r="B328" s="2"/>
      <c r="C328" s="2"/>
      <c r="D328" s="2"/>
      <c r="E328" s="2"/>
      <c r="F328" s="23"/>
      <c r="G328" s="24"/>
    </row>
    <row r="329" spans="1:7" x14ac:dyDescent="0.25">
      <c r="A329" s="2"/>
      <c r="B329" s="2"/>
      <c r="C329" s="2"/>
      <c r="D329" s="2"/>
      <c r="E329" s="2"/>
      <c r="F329" s="23"/>
      <c r="G329" s="24"/>
    </row>
    <row r="330" spans="1:7" x14ac:dyDescent="0.25">
      <c r="A330" s="2"/>
      <c r="B330" s="2"/>
      <c r="C330" s="2"/>
      <c r="D330" s="2"/>
      <c r="E330" s="2"/>
      <c r="F330" s="23"/>
      <c r="G330" s="24"/>
    </row>
    <row r="331" spans="1:7" x14ac:dyDescent="0.25">
      <c r="A331" s="2"/>
      <c r="B331" s="2"/>
      <c r="C331" s="2"/>
      <c r="D331" s="2"/>
      <c r="E331" s="2"/>
      <c r="F331" s="23"/>
      <c r="G331" s="24"/>
    </row>
    <row r="332" spans="1:7" x14ac:dyDescent="0.25">
      <c r="A332" s="2"/>
      <c r="B332" s="2"/>
      <c r="C332" s="2"/>
      <c r="D332" s="2"/>
      <c r="E332" s="2"/>
      <c r="F332" s="23"/>
      <c r="G332" s="24"/>
    </row>
    <row r="333" spans="1:7" x14ac:dyDescent="0.25">
      <c r="A333" s="2"/>
      <c r="B333" s="2"/>
      <c r="C333" s="2"/>
      <c r="D333" s="2"/>
      <c r="E333" s="2"/>
      <c r="F333" s="23"/>
      <c r="G333" s="24"/>
    </row>
    <row r="334" spans="1:7" x14ac:dyDescent="0.25">
      <c r="A334" s="2"/>
      <c r="B334" s="2"/>
      <c r="C334" s="2"/>
      <c r="D334" s="2"/>
      <c r="E334" s="2"/>
      <c r="F334" s="23"/>
      <c r="G334" s="24"/>
    </row>
    <row r="335" spans="1:7" x14ac:dyDescent="0.25">
      <c r="A335" s="2"/>
      <c r="B335" s="2"/>
      <c r="C335" s="2"/>
      <c r="D335" s="2"/>
      <c r="E335" s="2"/>
      <c r="F335" s="23"/>
      <c r="G335" s="24"/>
    </row>
    <row r="336" spans="1:7" x14ac:dyDescent="0.25">
      <c r="A336" s="2"/>
      <c r="B336" s="2"/>
      <c r="C336" s="2"/>
      <c r="D336" s="2"/>
      <c r="E336" s="2"/>
      <c r="F336" s="23"/>
      <c r="G336" s="24"/>
    </row>
    <row r="337" spans="1:7" x14ac:dyDescent="0.25">
      <c r="A337" s="2"/>
      <c r="B337" s="2"/>
      <c r="C337" s="2"/>
      <c r="D337" s="2"/>
      <c r="E337" s="2"/>
      <c r="F337" s="23"/>
      <c r="G337" s="24"/>
    </row>
    <row r="338" spans="1:7" x14ac:dyDescent="0.25">
      <c r="A338" s="2"/>
      <c r="B338" s="2"/>
      <c r="C338" s="2"/>
      <c r="D338" s="2"/>
      <c r="E338" s="2"/>
      <c r="F338" s="23"/>
      <c r="G338" s="24"/>
    </row>
    <row r="339" spans="1:7" x14ac:dyDescent="0.25">
      <c r="A339" s="2"/>
      <c r="B339" s="2"/>
      <c r="C339" s="2"/>
      <c r="D339" s="2"/>
      <c r="E339" s="2"/>
      <c r="F339" s="23"/>
      <c r="G339" s="24"/>
    </row>
    <row r="340" spans="1:7" x14ac:dyDescent="0.25">
      <c r="A340" s="2"/>
      <c r="B340" s="2"/>
      <c r="C340" s="2"/>
      <c r="D340" s="2"/>
      <c r="E340" s="2"/>
      <c r="F340" s="23"/>
      <c r="G340" s="24"/>
    </row>
    <row r="341" spans="1:7" x14ac:dyDescent="0.25">
      <c r="A341" s="2"/>
      <c r="B341" s="2"/>
      <c r="C341" s="2"/>
      <c r="D341" s="2"/>
      <c r="E341" s="2"/>
      <c r="F341" s="23"/>
      <c r="G341" s="24"/>
    </row>
    <row r="342" spans="1:7" x14ac:dyDescent="0.25">
      <c r="A342" s="2"/>
      <c r="B342" s="2"/>
      <c r="C342" s="2"/>
      <c r="D342" s="2"/>
      <c r="E342" s="2"/>
      <c r="F342" s="23"/>
      <c r="G342" s="24"/>
    </row>
    <row r="343" spans="1:7" x14ac:dyDescent="0.25">
      <c r="A343" s="2"/>
      <c r="B343" s="2"/>
      <c r="C343" s="2"/>
      <c r="D343" s="2"/>
      <c r="E343" s="2"/>
      <c r="F343" s="23"/>
      <c r="G343" s="24"/>
    </row>
    <row r="344" spans="1:7" x14ac:dyDescent="0.25">
      <c r="A344" s="2"/>
      <c r="B344" s="2"/>
      <c r="C344" s="2"/>
      <c r="D344" s="2"/>
      <c r="E344" s="2"/>
      <c r="F344" s="23"/>
      <c r="G344" s="24"/>
    </row>
    <row r="345" spans="1:7" x14ac:dyDescent="0.25">
      <c r="A345" s="2"/>
      <c r="B345" s="2"/>
      <c r="C345" s="2"/>
      <c r="D345" s="2"/>
      <c r="E345" s="2"/>
      <c r="F345" s="23"/>
      <c r="G345" s="24"/>
    </row>
    <row r="346" spans="1:7" x14ac:dyDescent="0.25">
      <c r="A346" s="2"/>
      <c r="B346" s="2"/>
      <c r="C346" s="2"/>
      <c r="D346" s="2"/>
      <c r="E346" s="2"/>
      <c r="F346" s="23"/>
      <c r="G346" s="24"/>
    </row>
    <row r="347" spans="1:7" x14ac:dyDescent="0.25">
      <c r="A347" s="2"/>
      <c r="B347" s="2"/>
      <c r="C347" s="2"/>
      <c r="D347" s="2"/>
      <c r="E347" s="2"/>
      <c r="F347" s="23"/>
      <c r="G347" s="24"/>
    </row>
    <row r="348" spans="1:7" x14ac:dyDescent="0.25">
      <c r="A348" s="2"/>
      <c r="B348" s="2"/>
      <c r="C348" s="2"/>
      <c r="D348" s="2"/>
      <c r="E348" s="2"/>
      <c r="F348" s="23"/>
      <c r="G348" s="24"/>
    </row>
    <row r="349" spans="1:7" x14ac:dyDescent="0.25">
      <c r="A349" s="2"/>
      <c r="B349" s="2"/>
      <c r="C349" s="2"/>
      <c r="D349" s="2"/>
      <c r="E349" s="2"/>
      <c r="F349" s="23"/>
      <c r="G349" s="24"/>
    </row>
    <row r="350" spans="1:7" x14ac:dyDescent="0.25">
      <c r="A350" s="2"/>
      <c r="B350" s="2"/>
      <c r="C350" s="2"/>
      <c r="D350" s="2"/>
      <c r="E350" s="2"/>
      <c r="F350" s="23"/>
      <c r="G350" s="24"/>
    </row>
    <row r="351" spans="1:7" x14ac:dyDescent="0.25">
      <c r="A351" s="2"/>
      <c r="B351" s="2"/>
      <c r="C351" s="2"/>
      <c r="D351" s="2"/>
      <c r="E351" s="2"/>
      <c r="F351" s="23"/>
      <c r="G351" s="24"/>
    </row>
    <row r="352" spans="1:7" x14ac:dyDescent="0.25">
      <c r="A352" s="2"/>
      <c r="B352" s="2"/>
      <c r="C352" s="2"/>
      <c r="D352" s="2"/>
      <c r="E352" s="2"/>
      <c r="F352" s="23"/>
      <c r="G352" s="24"/>
    </row>
    <row r="353" spans="1:7" x14ac:dyDescent="0.25">
      <c r="A353" s="2"/>
      <c r="B353" s="2"/>
      <c r="C353" s="2"/>
      <c r="D353" s="2"/>
      <c r="E353" s="2"/>
      <c r="F353" s="23"/>
      <c r="G353" s="24"/>
    </row>
    <row r="354" spans="1:7" x14ac:dyDescent="0.25">
      <c r="A354" s="2"/>
      <c r="B354" s="2"/>
      <c r="C354" s="2"/>
      <c r="D354" s="2"/>
      <c r="E354" s="2"/>
      <c r="F354" s="23"/>
      <c r="G354" s="24"/>
    </row>
    <row r="355" spans="1:7" x14ac:dyDescent="0.25">
      <c r="A355" s="2"/>
      <c r="B355" s="2"/>
      <c r="C355" s="2"/>
      <c r="D355" s="2"/>
      <c r="E355" s="2"/>
      <c r="F355" s="23"/>
      <c r="G355" s="24"/>
    </row>
    <row r="356" spans="1:7" x14ac:dyDescent="0.25">
      <c r="A356" s="2"/>
      <c r="B356" s="2"/>
      <c r="C356" s="2"/>
      <c r="D356" s="2"/>
      <c r="E356" s="2"/>
      <c r="F356" s="23"/>
      <c r="G356" s="24"/>
    </row>
    <row r="357" spans="1:7" x14ac:dyDescent="0.25">
      <c r="A357" s="2"/>
      <c r="B357" s="2"/>
      <c r="C357" s="2"/>
      <c r="D357" s="2"/>
      <c r="E357" s="2"/>
      <c r="F357" s="23"/>
      <c r="G357" s="24"/>
    </row>
    <row r="358" spans="1:7" x14ac:dyDescent="0.25">
      <c r="A358" s="2"/>
      <c r="B358" s="2"/>
      <c r="C358" s="2"/>
      <c r="D358" s="2"/>
      <c r="E358" s="2"/>
      <c r="F358" s="23"/>
      <c r="G358" s="24"/>
    </row>
    <row r="359" spans="1:7" x14ac:dyDescent="0.25">
      <c r="A359" s="2"/>
      <c r="B359" s="2"/>
      <c r="C359" s="2"/>
      <c r="D359" s="2"/>
      <c r="E359" s="2"/>
      <c r="F359" s="23"/>
      <c r="G359" s="24"/>
    </row>
    <row r="360" spans="1:7" x14ac:dyDescent="0.25">
      <c r="A360" s="2"/>
      <c r="B360" s="2"/>
      <c r="C360" s="2"/>
      <c r="D360" s="2"/>
      <c r="E360" s="2"/>
      <c r="F360" s="23"/>
      <c r="G360" s="24"/>
    </row>
    <row r="361" spans="1:7" x14ac:dyDescent="0.25">
      <c r="A361" s="2"/>
      <c r="B361" s="2"/>
      <c r="C361" s="2"/>
      <c r="D361" s="2"/>
      <c r="E361" s="2"/>
      <c r="F361" s="23"/>
      <c r="G361" s="24"/>
    </row>
    <row r="362" spans="1:7" x14ac:dyDescent="0.25">
      <c r="A362" s="2"/>
      <c r="B362" s="2"/>
      <c r="C362" s="2"/>
      <c r="D362" s="2"/>
      <c r="E362" s="2"/>
      <c r="F362" s="23"/>
      <c r="G362" s="24"/>
    </row>
    <row r="363" spans="1:7" x14ac:dyDescent="0.25">
      <c r="A363" s="2"/>
      <c r="B363" s="2"/>
      <c r="C363" s="2"/>
      <c r="D363" s="2"/>
      <c r="E363" s="2"/>
      <c r="F363" s="23"/>
      <c r="G363" s="24"/>
    </row>
    <row r="364" spans="1:7" x14ac:dyDescent="0.25">
      <c r="A364" s="2"/>
      <c r="B364" s="2"/>
      <c r="C364" s="2"/>
      <c r="D364" s="2"/>
      <c r="E364" s="2"/>
      <c r="F364" s="23"/>
      <c r="G364" s="24"/>
    </row>
    <row r="365" spans="1:7" x14ac:dyDescent="0.25">
      <c r="A365" s="2"/>
      <c r="B365" s="2"/>
      <c r="C365" s="2"/>
      <c r="D365" s="2"/>
      <c r="E365" s="2"/>
      <c r="F365" s="23"/>
      <c r="G365" s="24"/>
    </row>
    <row r="366" spans="1:7" x14ac:dyDescent="0.25">
      <c r="A366" s="2"/>
      <c r="B366" s="2"/>
      <c r="C366" s="2"/>
      <c r="D366" s="2"/>
      <c r="E366" s="2"/>
      <c r="F366" s="23"/>
      <c r="G366" s="24"/>
    </row>
    <row r="367" spans="1:7" x14ac:dyDescent="0.25">
      <c r="A367" s="2"/>
      <c r="B367" s="2"/>
      <c r="C367" s="2"/>
      <c r="D367" s="2"/>
      <c r="E367" s="2"/>
      <c r="F367" s="23"/>
      <c r="G367" s="24"/>
    </row>
    <row r="368" spans="1:7" x14ac:dyDescent="0.25">
      <c r="A368" s="2"/>
      <c r="B368" s="2"/>
      <c r="C368" s="2"/>
      <c r="D368" s="2"/>
      <c r="E368" s="2"/>
      <c r="F368" s="23"/>
      <c r="G368" s="24"/>
    </row>
    <row r="369" spans="1:7" x14ac:dyDescent="0.25">
      <c r="A369" s="2"/>
      <c r="B369" s="2"/>
      <c r="C369" s="2"/>
      <c r="D369" s="2"/>
      <c r="E369" s="2"/>
      <c r="F369" s="23"/>
      <c r="G369" s="24"/>
    </row>
    <row r="370" spans="1:7" x14ac:dyDescent="0.25">
      <c r="A370" s="2"/>
      <c r="B370" s="2"/>
      <c r="C370" s="2"/>
      <c r="D370" s="2"/>
      <c r="E370" s="2"/>
      <c r="F370" s="23"/>
      <c r="G370" s="24"/>
    </row>
    <row r="371" spans="1:7" x14ac:dyDescent="0.25">
      <c r="A371" s="2"/>
      <c r="B371" s="2"/>
      <c r="C371" s="2"/>
      <c r="D371" s="2"/>
      <c r="E371" s="2"/>
      <c r="F371" s="23"/>
      <c r="G371" s="24"/>
    </row>
    <row r="372" spans="1:7" x14ac:dyDescent="0.25">
      <c r="A372" s="2"/>
      <c r="B372" s="2"/>
      <c r="C372" s="2"/>
      <c r="D372" s="2"/>
      <c r="E372" s="2"/>
      <c r="F372" s="23"/>
      <c r="G372" s="24"/>
    </row>
    <row r="373" spans="1:7" x14ac:dyDescent="0.25">
      <c r="A373" s="2"/>
      <c r="B373" s="2"/>
      <c r="C373" s="2"/>
      <c r="D373" s="2"/>
      <c r="E373" s="2"/>
      <c r="F373" s="23"/>
      <c r="G373" s="24"/>
    </row>
    <row r="374" spans="1:7" x14ac:dyDescent="0.25">
      <c r="A374" s="2"/>
      <c r="B374" s="2"/>
      <c r="C374" s="2"/>
      <c r="D374" s="2"/>
      <c r="E374" s="2"/>
      <c r="F374" s="23"/>
      <c r="G374" s="24"/>
    </row>
    <row r="375" spans="1:7" x14ac:dyDescent="0.25">
      <c r="A375" s="2"/>
      <c r="B375" s="2"/>
      <c r="C375" s="2"/>
      <c r="D375" s="2"/>
      <c r="E375" s="2"/>
      <c r="F375" s="23"/>
      <c r="G375" s="24"/>
    </row>
    <row r="376" spans="1:7" x14ac:dyDescent="0.25">
      <c r="A376" s="2"/>
      <c r="B376" s="2"/>
      <c r="C376" s="2"/>
      <c r="D376" s="2"/>
      <c r="E376" s="2"/>
      <c r="F376" s="23"/>
      <c r="G376" s="24"/>
    </row>
    <row r="377" spans="1:7" x14ac:dyDescent="0.25">
      <c r="A377" s="2"/>
      <c r="B377" s="2"/>
      <c r="C377" s="2"/>
      <c r="D377" s="2"/>
      <c r="E377" s="2"/>
      <c r="F377" s="23"/>
      <c r="G377" s="24"/>
    </row>
    <row r="378" spans="1:7" x14ac:dyDescent="0.25">
      <c r="A378" s="2"/>
      <c r="B378" s="2"/>
      <c r="C378" s="2"/>
      <c r="D378" s="2"/>
      <c r="E378" s="2"/>
      <c r="F378" s="23"/>
      <c r="G378" s="24"/>
    </row>
    <row r="379" spans="1:7" x14ac:dyDescent="0.25">
      <c r="A379" s="2"/>
      <c r="B379" s="2"/>
      <c r="C379" s="2"/>
      <c r="D379" s="2"/>
      <c r="E379" s="2"/>
      <c r="F379" s="23"/>
      <c r="G379" s="24"/>
    </row>
    <row r="380" spans="1:7" x14ac:dyDescent="0.25">
      <c r="A380" s="2"/>
      <c r="B380" s="2"/>
      <c r="C380" s="2"/>
      <c r="D380" s="2"/>
      <c r="E380" s="2"/>
      <c r="F380" s="23"/>
      <c r="G380" s="24"/>
    </row>
    <row r="381" spans="1:7" x14ac:dyDescent="0.25">
      <c r="A381" s="2"/>
      <c r="B381" s="2"/>
      <c r="C381" s="2"/>
      <c r="D381" s="2"/>
      <c r="E381" s="2"/>
      <c r="F381" s="23"/>
      <c r="G381" s="24"/>
    </row>
    <row r="382" spans="1:7" x14ac:dyDescent="0.25">
      <c r="A382" s="2"/>
      <c r="B382" s="2"/>
      <c r="C382" s="2"/>
      <c r="D382" s="2"/>
      <c r="E382" s="2"/>
      <c r="F382" s="23"/>
      <c r="G382" s="24"/>
    </row>
    <row r="383" spans="1:7" x14ac:dyDescent="0.25">
      <c r="A383" s="2"/>
      <c r="B383" s="2"/>
      <c r="C383" s="2"/>
      <c r="D383" s="2"/>
      <c r="E383" s="2"/>
      <c r="F383" s="23"/>
      <c r="G383" s="24"/>
    </row>
    <row r="384" spans="1:7" x14ac:dyDescent="0.25">
      <c r="A384" s="2"/>
      <c r="B384" s="2"/>
      <c r="C384" s="2"/>
      <c r="D384" s="2"/>
      <c r="E384" s="2"/>
      <c r="F384" s="23"/>
      <c r="G384" s="24"/>
    </row>
    <row r="385" spans="1:7" x14ac:dyDescent="0.25">
      <c r="A385" s="2"/>
      <c r="B385" s="2"/>
      <c r="C385" s="2"/>
      <c r="D385" s="2"/>
      <c r="E385" s="2"/>
      <c r="F385" s="23"/>
      <c r="G385" s="24"/>
    </row>
    <row r="386" spans="1:7" x14ac:dyDescent="0.25">
      <c r="A386" s="2"/>
      <c r="B386" s="2"/>
      <c r="C386" s="2"/>
      <c r="D386" s="2"/>
      <c r="E386" s="2"/>
      <c r="F386" s="23"/>
      <c r="G386" s="24"/>
    </row>
    <row r="387" spans="1:7" x14ac:dyDescent="0.25">
      <c r="A387" s="2"/>
      <c r="B387" s="2"/>
      <c r="C387" s="2"/>
      <c r="D387" s="2"/>
      <c r="E387" s="2"/>
      <c r="F387" s="23"/>
      <c r="G387" s="24"/>
    </row>
    <row r="388" spans="1:7" x14ac:dyDescent="0.25">
      <c r="A388" s="2"/>
      <c r="B388" s="2"/>
      <c r="C388" s="2"/>
      <c r="D388" s="2"/>
      <c r="E388" s="2"/>
      <c r="F388" s="23"/>
      <c r="G388" s="24"/>
    </row>
    <row r="389" spans="1:7" x14ac:dyDescent="0.25">
      <c r="A389" s="2"/>
      <c r="B389" s="2"/>
      <c r="C389" s="2"/>
      <c r="D389" s="2"/>
      <c r="E389" s="2"/>
      <c r="F389" s="23"/>
      <c r="G389" s="24"/>
    </row>
    <row r="390" spans="1:7" x14ac:dyDescent="0.25">
      <c r="A390" s="2"/>
      <c r="B390" s="2"/>
      <c r="C390" s="2"/>
      <c r="D390" s="2"/>
      <c r="E390" s="2"/>
      <c r="F390" s="23"/>
      <c r="G390" s="24"/>
    </row>
    <row r="391" spans="1:7" x14ac:dyDescent="0.25">
      <c r="A391" s="2"/>
      <c r="B391" s="2"/>
      <c r="C391" s="2"/>
      <c r="D391" s="2"/>
      <c r="E391" s="2"/>
      <c r="F391" s="23"/>
      <c r="G391" s="24"/>
    </row>
    <row r="392" spans="1:7" x14ac:dyDescent="0.25">
      <c r="A392" s="2"/>
      <c r="B392" s="2"/>
      <c r="C392" s="2"/>
      <c r="D392" s="2"/>
      <c r="E392" s="2"/>
      <c r="F392" s="23"/>
      <c r="G392" s="24"/>
    </row>
    <row r="393" spans="1:7" x14ac:dyDescent="0.25">
      <c r="A393" s="2"/>
      <c r="B393" s="2"/>
      <c r="C393" s="2"/>
      <c r="D393" s="2"/>
      <c r="E393" s="2"/>
      <c r="F393" s="23"/>
      <c r="G393" s="24"/>
    </row>
    <row r="394" spans="1:7" x14ac:dyDescent="0.25">
      <c r="A394" s="2"/>
      <c r="B394" s="2"/>
      <c r="C394" s="2"/>
      <c r="D394" s="2"/>
      <c r="E394" s="2"/>
      <c r="F394" s="23"/>
      <c r="G394" s="24"/>
    </row>
    <row r="395" spans="1:7" x14ac:dyDescent="0.25">
      <c r="A395" s="2"/>
      <c r="B395" s="2"/>
      <c r="C395" s="2"/>
      <c r="D395" s="2"/>
      <c r="E395" s="2"/>
      <c r="F395" s="23"/>
      <c r="G395" s="24"/>
    </row>
    <row r="396" spans="1:7" x14ac:dyDescent="0.25">
      <c r="A396" s="2"/>
      <c r="B396" s="2"/>
      <c r="C396" s="2"/>
      <c r="D396" s="2"/>
      <c r="E396" s="2"/>
      <c r="F396" s="23"/>
      <c r="G396" s="24"/>
    </row>
    <row r="397" spans="1:7" x14ac:dyDescent="0.25">
      <c r="A397" s="2"/>
      <c r="B397" s="2"/>
      <c r="C397" s="2"/>
      <c r="D397" s="2"/>
      <c r="E397" s="2"/>
      <c r="F397" s="23"/>
      <c r="G397" s="24"/>
    </row>
    <row r="398" spans="1:7" x14ac:dyDescent="0.25">
      <c r="A398" s="2"/>
      <c r="B398" s="2"/>
      <c r="C398" s="2"/>
      <c r="D398" s="2"/>
      <c r="E398" s="2"/>
      <c r="F398" s="23"/>
      <c r="G398" s="24"/>
    </row>
    <row r="399" spans="1:7" x14ac:dyDescent="0.25">
      <c r="A399" s="2"/>
      <c r="B399" s="2"/>
      <c r="C399" s="2"/>
      <c r="D399" s="2"/>
      <c r="E399" s="2"/>
      <c r="F399" s="23"/>
      <c r="G399" s="24"/>
    </row>
    <row r="400" spans="1:7" x14ac:dyDescent="0.25">
      <c r="A400" s="2"/>
      <c r="B400" s="2"/>
      <c r="C400" s="2"/>
      <c r="D400" s="2"/>
      <c r="E400" s="2"/>
      <c r="F400" s="23"/>
      <c r="G400" s="24"/>
    </row>
    <row r="401" spans="1:7" x14ac:dyDescent="0.25">
      <c r="A401" s="2"/>
      <c r="B401" s="2"/>
      <c r="C401" s="2"/>
      <c r="D401" s="2"/>
      <c r="E401" s="2"/>
      <c r="F401" s="23"/>
      <c r="G401" s="24"/>
    </row>
    <row r="402" spans="1:7" x14ac:dyDescent="0.25">
      <c r="A402" s="2"/>
      <c r="B402" s="2"/>
      <c r="C402" s="2"/>
      <c r="D402" s="2"/>
      <c r="E402" s="2"/>
      <c r="F402" s="23"/>
      <c r="G402" s="24"/>
    </row>
    <row r="403" spans="1:7" x14ac:dyDescent="0.25">
      <c r="A403" s="2"/>
      <c r="B403" s="2"/>
      <c r="C403" s="2"/>
      <c r="D403" s="2"/>
      <c r="E403" s="2"/>
      <c r="F403" s="23"/>
      <c r="G403" s="24"/>
    </row>
    <row r="404" spans="1:7" x14ac:dyDescent="0.25">
      <c r="A404" s="2"/>
      <c r="B404" s="2"/>
      <c r="C404" s="2"/>
      <c r="D404" s="2"/>
      <c r="E404" s="2"/>
      <c r="F404" s="23"/>
      <c r="G404" s="24"/>
    </row>
    <row r="405" spans="1:7" x14ac:dyDescent="0.25">
      <c r="A405" s="2"/>
      <c r="B405" s="2"/>
      <c r="C405" s="2"/>
      <c r="D405" s="2"/>
      <c r="E405" s="2"/>
      <c r="F405" s="23"/>
      <c r="G405" s="24"/>
    </row>
    <row r="406" spans="1:7" x14ac:dyDescent="0.25">
      <c r="A406" s="2"/>
      <c r="B406" s="2"/>
      <c r="C406" s="2"/>
      <c r="D406" s="2"/>
      <c r="E406" s="2"/>
      <c r="F406" s="23"/>
      <c r="G406" s="24"/>
    </row>
    <row r="407" spans="1:7" x14ac:dyDescent="0.25">
      <c r="A407" s="2"/>
      <c r="B407" s="2"/>
      <c r="C407" s="2"/>
      <c r="D407" s="2"/>
      <c r="E407" s="2"/>
      <c r="F407" s="23"/>
      <c r="G407" s="24"/>
    </row>
    <row r="408" spans="1:7" x14ac:dyDescent="0.25">
      <c r="A408" s="2"/>
      <c r="B408" s="2"/>
      <c r="C408" s="2"/>
      <c r="D408" s="2"/>
      <c r="E408" s="2"/>
      <c r="F408" s="23"/>
      <c r="G408" s="24"/>
    </row>
    <row r="409" spans="1:7" x14ac:dyDescent="0.25">
      <c r="A409" s="2"/>
      <c r="B409" s="2"/>
      <c r="C409" s="2"/>
      <c r="D409" s="2"/>
      <c r="E409" s="2"/>
      <c r="F409" s="23"/>
      <c r="G409" s="24"/>
    </row>
    <row r="410" spans="1:7" x14ac:dyDescent="0.25">
      <c r="A410" s="2"/>
      <c r="B410" s="2"/>
      <c r="C410" s="2"/>
      <c r="D410" s="2"/>
      <c r="E410" s="2"/>
      <c r="F410" s="23"/>
      <c r="G410" s="24"/>
    </row>
    <row r="411" spans="1:7" x14ac:dyDescent="0.25">
      <c r="A411" s="2"/>
      <c r="B411" s="2"/>
      <c r="C411" s="2"/>
      <c r="D411" s="2"/>
      <c r="E411" s="2"/>
      <c r="F411" s="23"/>
      <c r="G411" s="24"/>
    </row>
    <row r="412" spans="1:7" x14ac:dyDescent="0.25">
      <c r="A412" s="2"/>
      <c r="B412" s="2"/>
      <c r="C412" s="2"/>
      <c r="D412" s="2"/>
      <c r="E412" s="2"/>
      <c r="F412" s="23"/>
      <c r="G412" s="24"/>
    </row>
    <row r="413" spans="1:7" x14ac:dyDescent="0.25">
      <c r="A413" s="2"/>
      <c r="B413" s="2"/>
      <c r="C413" s="2"/>
      <c r="D413" s="2"/>
      <c r="E413" s="2"/>
      <c r="F413" s="23"/>
      <c r="G413" s="24"/>
    </row>
    <row r="414" spans="1:7" x14ac:dyDescent="0.25">
      <c r="A414" s="2"/>
      <c r="B414" s="2"/>
      <c r="C414" s="2"/>
      <c r="D414" s="2"/>
      <c r="E414" s="2"/>
      <c r="F414" s="23"/>
      <c r="G414" s="24"/>
    </row>
    <row r="415" spans="1:7" x14ac:dyDescent="0.25">
      <c r="A415" s="2"/>
      <c r="B415" s="2"/>
      <c r="C415" s="2"/>
      <c r="D415" s="2"/>
      <c r="E415" s="2"/>
      <c r="F415" s="23"/>
      <c r="G415" s="24"/>
    </row>
    <row r="416" spans="1:7" x14ac:dyDescent="0.25">
      <c r="A416" s="2"/>
      <c r="B416" s="2"/>
      <c r="C416" s="2"/>
      <c r="D416" s="2"/>
      <c r="E416" s="2"/>
      <c r="F416" s="23"/>
      <c r="G416" s="24"/>
    </row>
    <row r="417" spans="1:7" x14ac:dyDescent="0.25">
      <c r="A417" s="2"/>
      <c r="B417" s="2"/>
      <c r="C417" s="2"/>
      <c r="D417" s="2"/>
      <c r="E417" s="2"/>
      <c r="F417" s="23"/>
      <c r="G417" s="24"/>
    </row>
    <row r="418" spans="1:7" x14ac:dyDescent="0.25">
      <c r="A418" s="2"/>
      <c r="B418" s="2"/>
      <c r="C418" s="2"/>
      <c r="D418" s="2"/>
      <c r="E418" s="2"/>
      <c r="F418" s="23"/>
      <c r="G418" s="24"/>
    </row>
    <row r="419" spans="1:7" x14ac:dyDescent="0.25">
      <c r="A419" s="2"/>
      <c r="B419" s="2"/>
      <c r="C419" s="2"/>
      <c r="D419" s="2"/>
      <c r="E419" s="2"/>
      <c r="F419" s="23"/>
      <c r="G419" s="24"/>
    </row>
    <row r="420" spans="1:7" x14ac:dyDescent="0.25">
      <c r="A420" s="2"/>
      <c r="B420" s="2"/>
      <c r="C420" s="2"/>
      <c r="D420" s="2"/>
      <c r="E420" s="2"/>
      <c r="F420" s="23"/>
      <c r="G420" s="24"/>
    </row>
    <row r="421" spans="1:7" x14ac:dyDescent="0.25">
      <c r="A421" s="2"/>
      <c r="B421" s="2"/>
      <c r="C421" s="2"/>
      <c r="D421" s="2"/>
      <c r="E421" s="2"/>
      <c r="F421" s="23"/>
      <c r="G421" s="24"/>
    </row>
    <row r="422" spans="1:7" x14ac:dyDescent="0.25">
      <c r="A422" s="2"/>
      <c r="B422" s="2"/>
      <c r="C422" s="2"/>
      <c r="D422" s="2"/>
      <c r="E422" s="2"/>
      <c r="F422" s="23"/>
      <c r="G422" s="24"/>
    </row>
    <row r="423" spans="1:7" x14ac:dyDescent="0.25">
      <c r="A423" s="2"/>
      <c r="B423" s="2"/>
      <c r="C423" s="2"/>
      <c r="D423" s="2"/>
      <c r="E423" s="2"/>
      <c r="F423" s="23"/>
      <c r="G423" s="24"/>
    </row>
    <row r="424" spans="1:7" x14ac:dyDescent="0.25">
      <c r="A424" s="2"/>
      <c r="B424" s="2"/>
      <c r="C424" s="2"/>
      <c r="D424" s="2"/>
      <c r="E424" s="2"/>
      <c r="F424" s="23"/>
      <c r="G424" s="24"/>
    </row>
    <row r="425" spans="1:7" x14ac:dyDescent="0.25">
      <c r="A425" s="2"/>
      <c r="B425" s="2"/>
      <c r="C425" s="2"/>
      <c r="D425" s="2"/>
      <c r="E425" s="2"/>
      <c r="F425" s="23"/>
      <c r="G425" s="24"/>
    </row>
    <row r="426" spans="1:7" x14ac:dyDescent="0.25">
      <c r="A426" s="2"/>
      <c r="B426" s="2"/>
      <c r="C426" s="2"/>
      <c r="D426" s="2"/>
      <c r="E426" s="2"/>
      <c r="F426" s="23"/>
      <c r="G426" s="24"/>
    </row>
    <row r="427" spans="1:7" x14ac:dyDescent="0.25">
      <c r="A427" s="2"/>
      <c r="B427" s="2"/>
      <c r="C427" s="2"/>
      <c r="D427" s="2"/>
      <c r="E427" s="2"/>
      <c r="F427" s="23"/>
      <c r="G427" s="24"/>
    </row>
    <row r="428" spans="1:7" x14ac:dyDescent="0.25">
      <c r="A428" s="2"/>
      <c r="B428" s="2"/>
      <c r="C428" s="2"/>
      <c r="D428" s="2"/>
      <c r="E428" s="2"/>
      <c r="F428" s="23"/>
      <c r="G428" s="24"/>
    </row>
    <row r="429" spans="1:7" x14ac:dyDescent="0.25">
      <c r="A429" s="2"/>
      <c r="B429" s="2"/>
      <c r="C429" s="2"/>
      <c r="D429" s="2"/>
      <c r="E429" s="2"/>
      <c r="F429" s="23"/>
      <c r="G429" s="24"/>
    </row>
    <row r="430" spans="1:7" x14ac:dyDescent="0.25">
      <c r="A430" s="2"/>
      <c r="B430" s="2"/>
      <c r="C430" s="2"/>
      <c r="D430" s="2"/>
      <c r="E430" s="2"/>
      <c r="F430" s="23"/>
      <c r="G430" s="24"/>
    </row>
    <row r="431" spans="1:7" x14ac:dyDescent="0.25">
      <c r="A431" s="2"/>
      <c r="B431" s="2"/>
      <c r="C431" s="2"/>
      <c r="D431" s="2"/>
      <c r="E431" s="2"/>
      <c r="F431" s="23"/>
      <c r="G431" s="24"/>
    </row>
    <row r="432" spans="1:7" x14ac:dyDescent="0.25">
      <c r="A432" s="2"/>
      <c r="B432" s="2"/>
      <c r="C432" s="2"/>
      <c r="D432" s="2"/>
      <c r="E432" s="2"/>
      <c r="F432" s="23"/>
      <c r="G432" s="24"/>
    </row>
    <row r="433" spans="1:7" x14ac:dyDescent="0.25">
      <c r="A433" s="2"/>
      <c r="B433" s="2"/>
      <c r="C433" s="2"/>
      <c r="D433" s="2"/>
      <c r="E433" s="2"/>
      <c r="F433" s="23"/>
      <c r="G433" s="24"/>
    </row>
    <row r="434" spans="1:7" x14ac:dyDescent="0.25">
      <c r="A434" s="2"/>
      <c r="B434" s="2"/>
      <c r="C434" s="2"/>
      <c r="D434" s="2"/>
      <c r="E434" s="2"/>
      <c r="F434" s="23"/>
      <c r="G434" s="24"/>
    </row>
    <row r="435" spans="1:7" x14ac:dyDescent="0.25">
      <c r="A435" s="2"/>
      <c r="B435" s="2"/>
      <c r="C435" s="2"/>
      <c r="D435" s="2"/>
      <c r="E435" s="2"/>
      <c r="F435" s="23"/>
      <c r="G435" s="24"/>
    </row>
    <row r="436" spans="1:7" x14ac:dyDescent="0.25">
      <c r="A436" s="2"/>
      <c r="B436" s="2"/>
      <c r="C436" s="2"/>
      <c r="D436" s="2"/>
      <c r="E436" s="2"/>
      <c r="F436" s="23"/>
      <c r="G436" s="24"/>
    </row>
    <row r="437" spans="1:7" x14ac:dyDescent="0.25">
      <c r="A437" s="2"/>
      <c r="B437" s="2"/>
      <c r="C437" s="2"/>
      <c r="D437" s="2"/>
      <c r="E437" s="2"/>
      <c r="F437" s="23"/>
      <c r="G437" s="24"/>
    </row>
    <row r="438" spans="1:7" x14ac:dyDescent="0.25">
      <c r="A438" s="2"/>
      <c r="B438" s="2"/>
      <c r="C438" s="2"/>
      <c r="D438" s="2"/>
      <c r="E438" s="2"/>
      <c r="F438" s="23"/>
      <c r="G438" s="24"/>
    </row>
    <row r="439" spans="1:7" x14ac:dyDescent="0.25">
      <c r="A439" s="2"/>
      <c r="B439" s="2"/>
      <c r="C439" s="2"/>
      <c r="D439" s="2"/>
      <c r="E439" s="2"/>
      <c r="F439" s="23"/>
      <c r="G439" s="24"/>
    </row>
    <row r="440" spans="1:7" x14ac:dyDescent="0.25">
      <c r="A440" s="2"/>
      <c r="B440" s="2"/>
      <c r="C440" s="2"/>
      <c r="D440" s="2"/>
      <c r="E440" s="2"/>
      <c r="F440" s="23"/>
      <c r="G440" s="24"/>
    </row>
    <row r="441" spans="1:7" x14ac:dyDescent="0.25">
      <c r="A441" s="2"/>
      <c r="B441" s="2"/>
      <c r="C441" s="2"/>
      <c r="D441" s="2"/>
      <c r="E441" s="2"/>
      <c r="F441" s="23"/>
      <c r="G441" s="24"/>
    </row>
    <row r="442" spans="1:7" x14ac:dyDescent="0.25">
      <c r="A442" s="2"/>
      <c r="B442" s="2"/>
      <c r="C442" s="2"/>
      <c r="D442" s="2"/>
      <c r="E442" s="2"/>
      <c r="F442" s="23"/>
      <c r="G442" s="24"/>
    </row>
    <row r="443" spans="1:7" x14ac:dyDescent="0.25">
      <c r="A443" s="2"/>
      <c r="B443" s="2"/>
      <c r="C443" s="2"/>
      <c r="D443" s="2"/>
      <c r="E443" s="2"/>
      <c r="F443" s="23"/>
      <c r="G443" s="24"/>
    </row>
    <row r="444" spans="1:7" x14ac:dyDescent="0.25">
      <c r="A444" s="2"/>
      <c r="B444" s="2"/>
      <c r="C444" s="2"/>
      <c r="D444" s="2"/>
      <c r="E444" s="2"/>
      <c r="F444" s="23"/>
      <c r="G444" s="24"/>
    </row>
    <row r="445" spans="1:7" x14ac:dyDescent="0.25">
      <c r="A445" s="2"/>
      <c r="B445" s="2"/>
      <c r="C445" s="2"/>
      <c r="D445" s="2"/>
      <c r="E445" s="2"/>
      <c r="F445" s="23"/>
      <c r="G445" s="24"/>
    </row>
    <row r="446" spans="1:7" x14ac:dyDescent="0.25">
      <c r="A446" s="2"/>
      <c r="B446" s="2"/>
      <c r="C446" s="2"/>
      <c r="D446" s="2"/>
      <c r="E446" s="2"/>
      <c r="F446" s="23"/>
      <c r="G446" s="24"/>
    </row>
    <row r="447" spans="1:7" x14ac:dyDescent="0.25">
      <c r="A447" s="2"/>
      <c r="B447" s="2"/>
      <c r="C447" s="2"/>
      <c r="D447" s="2"/>
      <c r="E447" s="2"/>
      <c r="F447" s="23"/>
      <c r="G447" s="24"/>
    </row>
    <row r="448" spans="1:7" x14ac:dyDescent="0.25">
      <c r="A448" s="2"/>
      <c r="B448" s="2"/>
      <c r="C448" s="2"/>
      <c r="D448" s="2"/>
      <c r="E448" s="2"/>
      <c r="F448" s="23"/>
      <c r="G448" s="24"/>
    </row>
    <row r="449" spans="1:7" x14ac:dyDescent="0.25">
      <c r="A449" s="2"/>
      <c r="B449" s="2"/>
      <c r="C449" s="2"/>
      <c r="D449" s="2"/>
      <c r="E449" s="2"/>
      <c r="F449" s="23"/>
      <c r="G449" s="24"/>
    </row>
    <row r="450" spans="1:7" x14ac:dyDescent="0.25">
      <c r="A450" s="2"/>
      <c r="B450" s="2"/>
      <c r="C450" s="2"/>
      <c r="D450" s="2"/>
      <c r="E450" s="2"/>
      <c r="F450" s="23"/>
      <c r="G450" s="24"/>
    </row>
    <row r="451" spans="1:7" x14ac:dyDescent="0.25">
      <c r="A451" s="2"/>
      <c r="B451" s="2"/>
      <c r="C451" s="2"/>
      <c r="D451" s="2"/>
      <c r="E451" s="2"/>
      <c r="F451" s="23"/>
      <c r="G451" s="24"/>
    </row>
    <row r="452" spans="1:7" x14ac:dyDescent="0.25">
      <c r="A452" s="2"/>
      <c r="B452" s="2"/>
      <c r="C452" s="2"/>
      <c r="D452" s="2"/>
      <c r="E452" s="2"/>
      <c r="F452" s="23"/>
      <c r="G452" s="24"/>
    </row>
    <row r="453" spans="1:7" x14ac:dyDescent="0.25">
      <c r="A453" s="2"/>
      <c r="B453" s="2"/>
      <c r="C453" s="2"/>
      <c r="D453" s="2"/>
      <c r="E453" s="2"/>
      <c r="F453" s="23"/>
      <c r="G453" s="24"/>
    </row>
    <row r="454" spans="1:7" x14ac:dyDescent="0.25">
      <c r="A454" s="2"/>
      <c r="B454" s="2"/>
      <c r="C454" s="2"/>
      <c r="D454" s="2"/>
      <c r="E454" s="2"/>
      <c r="F454" s="23"/>
      <c r="G454" s="24"/>
    </row>
    <row r="455" spans="1:7" x14ac:dyDescent="0.25">
      <c r="A455" s="2"/>
      <c r="B455" s="2"/>
      <c r="C455" s="2"/>
      <c r="D455" s="2"/>
      <c r="E455" s="2"/>
      <c r="F455" s="23"/>
      <c r="G455" s="24"/>
    </row>
    <row r="456" spans="1:7" x14ac:dyDescent="0.25">
      <c r="A456" s="2"/>
      <c r="B456" s="2"/>
      <c r="C456" s="2"/>
      <c r="D456" s="2"/>
      <c r="E456" s="2"/>
      <c r="F456" s="23"/>
      <c r="G456" s="24"/>
    </row>
    <row r="457" spans="1:7" x14ac:dyDescent="0.25">
      <c r="A457" s="2"/>
      <c r="B457" s="2"/>
      <c r="C457" s="2"/>
      <c r="D457" s="2"/>
      <c r="E457" s="2"/>
      <c r="F457" s="23"/>
      <c r="G457" s="24"/>
    </row>
    <row r="458" spans="1:7" x14ac:dyDescent="0.25">
      <c r="A458" s="2"/>
      <c r="B458" s="2"/>
      <c r="C458" s="2"/>
      <c r="D458" s="2"/>
      <c r="E458" s="2"/>
      <c r="F458" s="23"/>
      <c r="G458" s="24"/>
    </row>
    <row r="459" spans="1:7" x14ac:dyDescent="0.25">
      <c r="A459" s="2"/>
      <c r="B459" s="2"/>
      <c r="C459" s="2"/>
      <c r="D459" s="2"/>
      <c r="E459" s="2"/>
      <c r="F459" s="23"/>
      <c r="G459" s="24"/>
    </row>
    <row r="460" spans="1:7" x14ac:dyDescent="0.25">
      <c r="A460" s="2"/>
      <c r="B460" s="2"/>
      <c r="C460" s="2"/>
      <c r="D460" s="2"/>
      <c r="E460" s="2"/>
      <c r="F460" s="23"/>
      <c r="G460" s="24"/>
    </row>
    <row r="461" spans="1:7" x14ac:dyDescent="0.25">
      <c r="A461" s="2"/>
      <c r="B461" s="2"/>
      <c r="C461" s="2"/>
      <c r="D461" s="2"/>
      <c r="E461" s="2"/>
      <c r="F461" s="23"/>
      <c r="G461" s="24"/>
    </row>
    <row r="462" spans="1:7" x14ac:dyDescent="0.25">
      <c r="A462" s="2"/>
      <c r="B462" s="2"/>
      <c r="C462" s="2"/>
      <c r="D462" s="2"/>
      <c r="E462" s="2"/>
      <c r="F462" s="23"/>
      <c r="G462" s="24"/>
    </row>
    <row r="463" spans="1:7" x14ac:dyDescent="0.25">
      <c r="A463" s="2"/>
      <c r="B463" s="2"/>
      <c r="C463" s="2"/>
      <c r="D463" s="2"/>
      <c r="E463" s="2"/>
      <c r="F463" s="23"/>
      <c r="G463" s="24"/>
    </row>
    <row r="464" spans="1:7" x14ac:dyDescent="0.25">
      <c r="A464" s="2"/>
      <c r="B464" s="2"/>
      <c r="C464" s="2"/>
      <c r="D464" s="2"/>
      <c r="E464" s="2"/>
      <c r="F464" s="23"/>
      <c r="G464" s="24"/>
    </row>
    <row r="465" spans="1:7" x14ac:dyDescent="0.25">
      <c r="A465" s="2"/>
      <c r="B465" s="2"/>
      <c r="C465" s="2"/>
      <c r="D465" s="2"/>
      <c r="E465" s="2"/>
      <c r="F465" s="23"/>
      <c r="G465" s="24"/>
    </row>
    <row r="466" spans="1:7" x14ac:dyDescent="0.25">
      <c r="A466" s="2"/>
      <c r="B466" s="2"/>
      <c r="C466" s="2"/>
      <c r="D466" s="2"/>
      <c r="E466" s="2"/>
      <c r="F466" s="23"/>
      <c r="G466" s="24"/>
    </row>
    <row r="467" spans="1:7" x14ac:dyDescent="0.25">
      <c r="A467" s="2"/>
      <c r="B467" s="2"/>
      <c r="C467" s="2"/>
      <c r="D467" s="2"/>
      <c r="E467" s="2"/>
      <c r="F467" s="23"/>
      <c r="G467" s="24"/>
    </row>
    <row r="468" spans="1:7" x14ac:dyDescent="0.25">
      <c r="A468" s="2"/>
      <c r="B468" s="2"/>
      <c r="C468" s="2"/>
      <c r="D468" s="2"/>
      <c r="E468" s="2"/>
      <c r="F468" s="23"/>
      <c r="G468" s="24"/>
    </row>
    <row r="469" spans="1:7" x14ac:dyDescent="0.25">
      <c r="A469" s="2"/>
      <c r="B469" s="2"/>
      <c r="C469" s="2"/>
      <c r="D469" s="2"/>
      <c r="E469" s="2"/>
      <c r="F469" s="23"/>
      <c r="G469" s="24"/>
    </row>
    <row r="470" spans="1:7" x14ac:dyDescent="0.25">
      <c r="A470" s="2"/>
      <c r="B470" s="2"/>
      <c r="C470" s="2"/>
      <c r="D470" s="2"/>
      <c r="E470" s="2"/>
      <c r="F470" s="23"/>
      <c r="G470" s="24"/>
    </row>
    <row r="471" spans="1:7" x14ac:dyDescent="0.25">
      <c r="A471" s="2"/>
      <c r="B471" s="2"/>
      <c r="C471" s="2"/>
      <c r="D471" s="2"/>
      <c r="E471" s="2"/>
      <c r="F471" s="23"/>
      <c r="G471" s="24"/>
    </row>
    <row r="472" spans="1:7" x14ac:dyDescent="0.25">
      <c r="A472" s="2"/>
      <c r="B472" s="2"/>
      <c r="C472" s="2"/>
      <c r="D472" s="2"/>
      <c r="E472" s="2"/>
      <c r="F472" s="23"/>
      <c r="G472" s="24"/>
    </row>
    <row r="473" spans="1:7" x14ac:dyDescent="0.25">
      <c r="A473" s="2"/>
      <c r="B473" s="2"/>
      <c r="C473" s="2"/>
      <c r="D473" s="2"/>
      <c r="E473" s="2"/>
      <c r="F473" s="23"/>
      <c r="G473" s="24"/>
    </row>
    <row r="474" spans="1:7" x14ac:dyDescent="0.25">
      <c r="A474" s="2"/>
      <c r="B474" s="2"/>
      <c r="C474" s="2"/>
      <c r="D474" s="2"/>
      <c r="E474" s="2"/>
      <c r="F474" s="23"/>
      <c r="G474" s="24"/>
    </row>
    <row r="475" spans="1:7" x14ac:dyDescent="0.25">
      <c r="A475" s="2"/>
      <c r="B475" s="2"/>
      <c r="C475" s="2"/>
      <c r="D475" s="2"/>
      <c r="E475" s="2"/>
      <c r="F475" s="23"/>
      <c r="G475" s="24"/>
    </row>
    <row r="476" spans="1:7" x14ac:dyDescent="0.25">
      <c r="A476" s="2"/>
      <c r="B476" s="2"/>
      <c r="C476" s="2"/>
      <c r="D476" s="2"/>
      <c r="E476" s="2"/>
      <c r="F476" s="23"/>
      <c r="G476" s="24"/>
    </row>
    <row r="477" spans="1:7" x14ac:dyDescent="0.25">
      <c r="A477" s="2"/>
      <c r="B477" s="2"/>
      <c r="C477" s="2"/>
      <c r="D477" s="2"/>
      <c r="E477" s="2"/>
      <c r="F477" s="23"/>
      <c r="G477" s="24"/>
    </row>
    <row r="478" spans="1:7" x14ac:dyDescent="0.25">
      <c r="A478" s="2"/>
      <c r="B478" s="2"/>
      <c r="C478" s="2"/>
      <c r="D478" s="2"/>
      <c r="E478" s="2"/>
      <c r="F478" s="23"/>
      <c r="G478" s="24"/>
    </row>
    <row r="479" spans="1:7" x14ac:dyDescent="0.25">
      <c r="A479" s="2"/>
      <c r="B479" s="2"/>
      <c r="C479" s="2"/>
      <c r="D479" s="2"/>
      <c r="E479" s="2"/>
      <c r="F479" s="23"/>
      <c r="G479" s="24"/>
    </row>
    <row r="480" spans="1:7" x14ac:dyDescent="0.25">
      <c r="A480" s="2"/>
      <c r="B480" s="2"/>
      <c r="C480" s="2"/>
      <c r="D480" s="2"/>
      <c r="E480" s="2"/>
      <c r="F480" s="23"/>
      <c r="G480" s="24"/>
    </row>
    <row r="481" spans="1:7" x14ac:dyDescent="0.25">
      <c r="A481" s="2"/>
      <c r="B481" s="2"/>
      <c r="C481" s="2"/>
      <c r="D481" s="2"/>
      <c r="E481" s="2"/>
      <c r="F481" s="23"/>
      <c r="G481" s="24"/>
    </row>
    <row r="482" spans="1:7" x14ac:dyDescent="0.25">
      <c r="A482" s="2"/>
      <c r="B482" s="2"/>
      <c r="C482" s="2"/>
      <c r="D482" s="2"/>
      <c r="E482" s="2"/>
      <c r="F482" s="23"/>
      <c r="G482" s="24"/>
    </row>
    <row r="483" spans="1:7" x14ac:dyDescent="0.25">
      <c r="A483" s="2"/>
      <c r="B483" s="2"/>
      <c r="C483" s="2"/>
      <c r="D483" s="2"/>
      <c r="E483" s="2"/>
      <c r="F483" s="23"/>
      <c r="G483" s="24"/>
    </row>
    <row r="484" spans="1:7" x14ac:dyDescent="0.25">
      <c r="A484" s="2"/>
      <c r="B484" s="2"/>
      <c r="C484" s="2"/>
      <c r="D484" s="2"/>
      <c r="E484" s="2"/>
      <c r="F484" s="23"/>
      <c r="G484" s="24"/>
    </row>
    <row r="485" spans="1:7" x14ac:dyDescent="0.25">
      <c r="A485" s="2"/>
      <c r="B485" s="2"/>
      <c r="C485" s="2"/>
      <c r="D485" s="2"/>
      <c r="E485" s="2"/>
      <c r="F485" s="23"/>
      <c r="G485" s="24"/>
    </row>
    <row r="486" spans="1:7" x14ac:dyDescent="0.25">
      <c r="A486" s="2"/>
      <c r="B486" s="2"/>
      <c r="C486" s="2"/>
      <c r="D486" s="2"/>
      <c r="E486" s="2"/>
      <c r="F486" s="23"/>
      <c r="G486" s="24"/>
    </row>
    <row r="487" spans="1:7" x14ac:dyDescent="0.25">
      <c r="A487" s="2"/>
      <c r="B487" s="2"/>
      <c r="C487" s="2"/>
      <c r="D487" s="2"/>
      <c r="E487" s="2"/>
      <c r="F487" s="23"/>
      <c r="G487" s="24"/>
    </row>
    <row r="488" spans="1:7" x14ac:dyDescent="0.25">
      <c r="A488" s="2"/>
      <c r="B488" s="2"/>
      <c r="C488" s="2"/>
      <c r="D488" s="2"/>
      <c r="E488" s="2"/>
      <c r="F488" s="23"/>
      <c r="G488" s="24"/>
    </row>
    <row r="489" spans="1:7" x14ac:dyDescent="0.25">
      <c r="A489" s="2"/>
      <c r="B489" s="2"/>
      <c r="C489" s="2"/>
      <c r="D489" s="2"/>
      <c r="E489" s="2"/>
      <c r="F489" s="23"/>
      <c r="G489" s="24"/>
    </row>
    <row r="490" spans="1:7" x14ac:dyDescent="0.25">
      <c r="A490" s="2"/>
      <c r="B490" s="2"/>
      <c r="C490" s="2"/>
      <c r="D490" s="2"/>
      <c r="E490" s="2"/>
      <c r="F490" s="23"/>
      <c r="G490" s="24"/>
    </row>
    <row r="491" spans="1:7" x14ac:dyDescent="0.25">
      <c r="A491" s="2"/>
      <c r="B491" s="2"/>
      <c r="C491" s="2"/>
      <c r="D491" s="2"/>
      <c r="E491" s="2"/>
      <c r="F491" s="23"/>
      <c r="G491" s="24"/>
    </row>
    <row r="492" spans="1:7" x14ac:dyDescent="0.25">
      <c r="A492" s="2"/>
      <c r="B492" s="2"/>
      <c r="C492" s="2"/>
      <c r="D492" s="2"/>
      <c r="E492" s="2"/>
      <c r="F492" s="23"/>
      <c r="G492" s="24"/>
    </row>
    <row r="493" spans="1:7" x14ac:dyDescent="0.25">
      <c r="A493" s="2"/>
      <c r="B493" s="2"/>
      <c r="C493" s="2"/>
      <c r="D493" s="2"/>
      <c r="E493" s="2"/>
      <c r="F493" s="23"/>
      <c r="G493" s="24"/>
    </row>
    <row r="494" spans="1:7" x14ac:dyDescent="0.25">
      <c r="A494" s="2"/>
      <c r="B494" s="2"/>
      <c r="C494" s="2"/>
      <c r="D494" s="2"/>
      <c r="E494" s="2"/>
      <c r="F494" s="23"/>
      <c r="G494" s="24"/>
    </row>
    <row r="495" spans="1:7" x14ac:dyDescent="0.25">
      <c r="A495" s="2"/>
      <c r="B495" s="2"/>
      <c r="C495" s="2"/>
      <c r="D495" s="2"/>
      <c r="E495" s="2"/>
      <c r="F495" s="23"/>
      <c r="G495" s="24"/>
    </row>
    <row r="496" spans="1:7" x14ac:dyDescent="0.25">
      <c r="A496" s="2"/>
      <c r="B496" s="2"/>
      <c r="C496" s="2"/>
      <c r="D496" s="2"/>
      <c r="E496" s="2"/>
      <c r="F496" s="23"/>
      <c r="G496" s="24"/>
    </row>
    <row r="497" spans="1:7" x14ac:dyDescent="0.25">
      <c r="A497" s="2"/>
      <c r="B497" s="2"/>
      <c r="C497" s="2"/>
      <c r="D497" s="2"/>
      <c r="E497" s="2"/>
      <c r="F497" s="23"/>
      <c r="G497" s="24"/>
    </row>
    <row r="498" spans="1:7" x14ac:dyDescent="0.25">
      <c r="A498" s="2"/>
      <c r="B498" s="2"/>
      <c r="C498" s="2"/>
      <c r="D498" s="2"/>
      <c r="E498" s="2"/>
      <c r="F498" s="23"/>
      <c r="G498" s="24"/>
    </row>
    <row r="499" spans="1:7" x14ac:dyDescent="0.25">
      <c r="A499" s="2"/>
      <c r="B499" s="2"/>
      <c r="C499" s="2"/>
      <c r="D499" s="2"/>
      <c r="E499" s="2"/>
      <c r="F499" s="23"/>
      <c r="G499" s="24"/>
    </row>
    <row r="500" spans="1:7" x14ac:dyDescent="0.25">
      <c r="A500" s="2"/>
      <c r="B500" s="2"/>
      <c r="C500" s="2"/>
      <c r="D500" s="2"/>
      <c r="E500" s="2"/>
      <c r="F500" s="23"/>
      <c r="G500" s="24"/>
    </row>
    <row r="501" spans="1:7" x14ac:dyDescent="0.25">
      <c r="A501" s="2"/>
      <c r="B501" s="2"/>
      <c r="C501" s="2"/>
      <c r="D501" s="2"/>
      <c r="E501" s="2"/>
      <c r="F501" s="23"/>
      <c r="G501" s="24"/>
    </row>
    <row r="502" spans="1:7" x14ac:dyDescent="0.25">
      <c r="A502" s="2"/>
      <c r="B502" s="2"/>
      <c r="C502" s="2"/>
      <c r="D502" s="2"/>
      <c r="E502" s="2"/>
      <c r="F502" s="23"/>
      <c r="G502" s="24"/>
    </row>
    <row r="503" spans="1:7" x14ac:dyDescent="0.25">
      <c r="A503" s="2"/>
      <c r="B503" s="2"/>
      <c r="C503" s="2"/>
      <c r="D503" s="2"/>
      <c r="E503" s="2"/>
      <c r="F503" s="23"/>
      <c r="G503" s="24"/>
    </row>
    <row r="504" spans="1:7" x14ac:dyDescent="0.25">
      <c r="A504" s="2"/>
      <c r="B504" s="2"/>
      <c r="C504" s="2"/>
      <c r="D504" s="2"/>
      <c r="E504" s="2"/>
      <c r="F504" s="23"/>
      <c r="G504" s="24"/>
    </row>
    <row r="505" spans="1:7" x14ac:dyDescent="0.25">
      <c r="A505" s="2"/>
      <c r="B505" s="2"/>
      <c r="C505" s="2"/>
      <c r="D505" s="2"/>
      <c r="E505" s="2"/>
      <c r="F505" s="23"/>
      <c r="G505" s="24"/>
    </row>
    <row r="506" spans="1:7" x14ac:dyDescent="0.25">
      <c r="A506" s="2"/>
      <c r="B506" s="2"/>
      <c r="C506" s="2"/>
      <c r="D506" s="2"/>
      <c r="E506" s="2"/>
      <c r="F506" s="23"/>
      <c r="G506" s="24"/>
    </row>
    <row r="507" spans="1:7" x14ac:dyDescent="0.25">
      <c r="A507" s="2"/>
      <c r="B507" s="2"/>
      <c r="C507" s="2"/>
      <c r="D507" s="2"/>
      <c r="E507" s="2"/>
      <c r="F507" s="23"/>
      <c r="G507" s="24"/>
    </row>
    <row r="508" spans="1:7" x14ac:dyDescent="0.25">
      <c r="A508" s="2"/>
      <c r="B508" s="2"/>
      <c r="C508" s="2"/>
      <c r="D508" s="2"/>
      <c r="E508" s="2"/>
      <c r="F508" s="23"/>
      <c r="G508" s="24"/>
    </row>
    <row r="509" spans="1:7" x14ac:dyDescent="0.25">
      <c r="A509" s="2"/>
      <c r="B509" s="2"/>
      <c r="C509" s="2"/>
      <c r="D509" s="2"/>
      <c r="E509" s="2"/>
      <c r="F509" s="23"/>
      <c r="G509" s="24"/>
    </row>
    <row r="510" spans="1:7" x14ac:dyDescent="0.25">
      <c r="A510" s="2"/>
      <c r="B510" s="2"/>
      <c r="C510" s="2"/>
      <c r="D510" s="2"/>
      <c r="E510" s="2"/>
      <c r="F510" s="23"/>
      <c r="G510" s="24"/>
    </row>
    <row r="511" spans="1:7" x14ac:dyDescent="0.25">
      <c r="A511" s="2"/>
      <c r="B511" s="2"/>
      <c r="C511" s="2"/>
      <c r="D511" s="2"/>
      <c r="E511" s="2"/>
      <c r="F511" s="23"/>
      <c r="G511" s="24"/>
    </row>
    <row r="512" spans="1:7" x14ac:dyDescent="0.25">
      <c r="A512" s="2"/>
      <c r="B512" s="2"/>
      <c r="C512" s="2"/>
      <c r="D512" s="2"/>
      <c r="E512" s="2"/>
      <c r="F512" s="23"/>
      <c r="G512" s="24"/>
    </row>
    <row r="513" spans="1:7" x14ac:dyDescent="0.25">
      <c r="A513" s="2"/>
      <c r="B513" s="2"/>
      <c r="C513" s="2"/>
      <c r="D513" s="2"/>
      <c r="E513" s="2"/>
      <c r="F513" s="23"/>
      <c r="G513" s="24"/>
    </row>
    <row r="514" spans="1:7" x14ac:dyDescent="0.25">
      <c r="A514" s="2"/>
      <c r="B514" s="2"/>
      <c r="C514" s="2"/>
      <c r="D514" s="2"/>
      <c r="E514" s="2"/>
      <c r="F514" s="23"/>
      <c r="G514" s="24"/>
    </row>
  </sheetData>
  <autoFilter ref="A2:BL266"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695DA-5A20-4009-BCA7-5927F624FAD0}">
  <dimension ref="A1"/>
  <sheetViews>
    <sheetView workbookViewId="0">
      <selection activeCell="F26" sqref="F26"/>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2B166-AD68-44C7-9CEE-6D1B2B989E67}">
  <dimension ref="A1:O265"/>
  <sheetViews>
    <sheetView workbookViewId="0">
      <pane ySplit="1" topLeftCell="A2" activePane="bottomLeft" state="frozen"/>
      <selection pane="bottomLeft" activeCell="A2" sqref="A2"/>
    </sheetView>
  </sheetViews>
  <sheetFormatPr defaultRowHeight="15" x14ac:dyDescent="0.25"/>
  <cols>
    <col min="1" max="1" width="10.7109375" bestFit="1" customWidth="1"/>
    <col min="2" max="2" width="11.42578125" bestFit="1" customWidth="1"/>
    <col min="3" max="3" width="35.85546875" bestFit="1" customWidth="1"/>
    <col min="9" max="9" width="13.140625" bestFit="1" customWidth="1"/>
    <col min="14" max="15" width="10.140625" bestFit="1" customWidth="1"/>
  </cols>
  <sheetData>
    <row r="1" spans="1:15" x14ac:dyDescent="0.25">
      <c r="A1" t="s">
        <v>1</v>
      </c>
      <c r="B1" t="s">
        <v>12</v>
      </c>
      <c r="C1" s="1"/>
    </row>
    <row r="2" spans="1:15" x14ac:dyDescent="0.25">
      <c r="A2" s="2">
        <v>43831</v>
      </c>
      <c r="B2">
        <v>100</v>
      </c>
      <c r="N2" s="2"/>
      <c r="O2" s="2"/>
    </row>
    <row r="3" spans="1:15" x14ac:dyDescent="0.25">
      <c r="A3" s="2">
        <v>43832</v>
      </c>
      <c r="B3">
        <v>100.81</v>
      </c>
      <c r="I3" s="65"/>
      <c r="N3" s="2"/>
      <c r="O3" s="2"/>
    </row>
    <row r="4" spans="1:15" x14ac:dyDescent="0.25">
      <c r="A4" s="2">
        <v>43833</v>
      </c>
      <c r="B4">
        <v>101.21</v>
      </c>
      <c r="I4" s="65"/>
      <c r="N4" s="2"/>
      <c r="O4" s="2"/>
    </row>
    <row r="5" spans="1:15" x14ac:dyDescent="0.25">
      <c r="A5" s="2">
        <v>43836</v>
      </c>
      <c r="B5">
        <v>100.23</v>
      </c>
      <c r="I5" s="65"/>
      <c r="N5" s="2"/>
      <c r="O5" s="2"/>
    </row>
    <row r="6" spans="1:15" x14ac:dyDescent="0.25">
      <c r="A6" s="2">
        <v>43837</v>
      </c>
      <c r="B6">
        <v>100.38</v>
      </c>
      <c r="I6" s="65"/>
      <c r="N6" s="2"/>
      <c r="O6" s="2"/>
    </row>
    <row r="7" spans="1:15" x14ac:dyDescent="0.25">
      <c r="A7" s="2">
        <v>43838</v>
      </c>
      <c r="B7">
        <v>99.89</v>
      </c>
      <c r="I7" s="65"/>
      <c r="N7" s="2"/>
      <c r="O7" s="2"/>
    </row>
    <row r="8" spans="1:15" x14ac:dyDescent="0.25">
      <c r="A8" s="2">
        <v>43839</v>
      </c>
      <c r="B8">
        <v>99.95</v>
      </c>
      <c r="I8" s="65"/>
      <c r="N8" s="2"/>
      <c r="O8" s="2"/>
    </row>
    <row r="9" spans="1:15" x14ac:dyDescent="0.25">
      <c r="A9" s="2">
        <v>43840</v>
      </c>
      <c r="B9">
        <v>98.63</v>
      </c>
      <c r="I9" s="65"/>
      <c r="N9" s="2"/>
      <c r="O9" s="2"/>
    </row>
    <row r="10" spans="1:15" x14ac:dyDescent="0.25">
      <c r="A10" s="2">
        <v>43843</v>
      </c>
      <c r="B10">
        <v>98.93</v>
      </c>
      <c r="I10" s="65"/>
      <c r="N10" s="2"/>
      <c r="O10" s="2"/>
    </row>
    <row r="11" spans="1:15" x14ac:dyDescent="0.25">
      <c r="A11" s="2">
        <v>43844</v>
      </c>
      <c r="B11">
        <v>98.51</v>
      </c>
      <c r="I11" s="65"/>
      <c r="N11" s="2"/>
      <c r="O11" s="2"/>
    </row>
    <row r="12" spans="1:15" x14ac:dyDescent="0.25">
      <c r="A12" s="2">
        <v>43845</v>
      </c>
      <c r="B12">
        <v>98.5</v>
      </c>
      <c r="I12" s="65"/>
      <c r="N12" s="2"/>
      <c r="O12" s="2"/>
    </row>
    <row r="13" spans="1:15" x14ac:dyDescent="0.25">
      <c r="A13" s="2">
        <v>43846</v>
      </c>
      <c r="B13">
        <v>98.33</v>
      </c>
      <c r="I13" s="65"/>
      <c r="N13" s="2"/>
      <c r="O13" s="2"/>
    </row>
    <row r="14" spans="1:15" x14ac:dyDescent="0.25">
      <c r="A14" s="2">
        <v>43847</v>
      </c>
      <c r="B14">
        <v>97.9</v>
      </c>
      <c r="I14" s="65"/>
      <c r="N14" s="2"/>
      <c r="O14" s="2"/>
    </row>
    <row r="15" spans="1:15" x14ac:dyDescent="0.25">
      <c r="A15" s="2">
        <v>43850</v>
      </c>
      <c r="B15">
        <v>97.66</v>
      </c>
      <c r="I15" s="65"/>
      <c r="N15" s="2"/>
      <c r="O15" s="2"/>
    </row>
    <row r="16" spans="1:15" x14ac:dyDescent="0.25">
      <c r="A16" s="2">
        <v>43851</v>
      </c>
      <c r="B16">
        <v>97.82</v>
      </c>
      <c r="I16" s="65"/>
      <c r="N16" s="2"/>
      <c r="O16" s="2"/>
    </row>
    <row r="17" spans="1:15" x14ac:dyDescent="0.25">
      <c r="A17" s="2">
        <v>43852</v>
      </c>
      <c r="B17">
        <v>98</v>
      </c>
      <c r="I17" s="65"/>
      <c r="N17" s="2"/>
      <c r="O17" s="2"/>
    </row>
    <row r="18" spans="1:15" x14ac:dyDescent="0.25">
      <c r="A18" s="2">
        <v>43853</v>
      </c>
      <c r="B18">
        <v>98.51</v>
      </c>
      <c r="I18" s="65"/>
      <c r="N18" s="2"/>
      <c r="O18" s="2"/>
    </row>
    <row r="19" spans="1:15" x14ac:dyDescent="0.25">
      <c r="A19" s="2">
        <v>43854</v>
      </c>
      <c r="B19">
        <v>98.13</v>
      </c>
      <c r="I19" s="65"/>
      <c r="N19" s="2"/>
      <c r="O19" s="2"/>
    </row>
    <row r="20" spans="1:15" x14ac:dyDescent="0.25">
      <c r="A20" s="2">
        <v>43857</v>
      </c>
      <c r="B20">
        <v>97.64</v>
      </c>
      <c r="I20" s="65"/>
      <c r="N20" s="2"/>
      <c r="O20" s="2"/>
    </row>
    <row r="21" spans="1:15" x14ac:dyDescent="0.25">
      <c r="A21" s="2">
        <v>43858</v>
      </c>
      <c r="B21">
        <v>97.09</v>
      </c>
      <c r="I21" s="65"/>
      <c r="N21" s="2"/>
      <c r="O21" s="2"/>
    </row>
    <row r="22" spans="1:15" x14ac:dyDescent="0.25">
      <c r="A22" s="2">
        <v>43859</v>
      </c>
      <c r="B22">
        <v>96.87</v>
      </c>
      <c r="I22" s="65"/>
      <c r="N22" s="2"/>
      <c r="O22" s="2"/>
    </row>
    <row r="23" spans="1:15" x14ac:dyDescent="0.25">
      <c r="A23" s="2">
        <v>43860</v>
      </c>
      <c r="B23">
        <v>96.16</v>
      </c>
      <c r="I23" s="65"/>
      <c r="N23" s="2"/>
      <c r="O23" s="2"/>
    </row>
    <row r="24" spans="1:15" x14ac:dyDescent="0.25">
      <c r="A24" s="2">
        <v>43861</v>
      </c>
      <c r="B24">
        <v>96.6</v>
      </c>
      <c r="I24" s="65"/>
      <c r="N24" s="2"/>
      <c r="O24" s="2"/>
    </row>
    <row r="25" spans="1:15" x14ac:dyDescent="0.25">
      <c r="A25" s="2">
        <v>43864</v>
      </c>
      <c r="B25">
        <v>97.37</v>
      </c>
      <c r="I25" s="65"/>
      <c r="N25" s="2"/>
      <c r="O25" s="2"/>
    </row>
    <row r="26" spans="1:15" x14ac:dyDescent="0.25">
      <c r="A26" s="2">
        <v>43865</v>
      </c>
      <c r="B26">
        <v>97.26</v>
      </c>
      <c r="I26" s="65"/>
      <c r="N26" s="2"/>
      <c r="O26" s="2"/>
    </row>
    <row r="27" spans="1:15" x14ac:dyDescent="0.25">
      <c r="A27" s="2">
        <v>43866</v>
      </c>
      <c r="B27">
        <v>96.57</v>
      </c>
      <c r="I27" s="65"/>
      <c r="N27" s="2"/>
      <c r="O27" s="2"/>
    </row>
    <row r="28" spans="1:15" x14ac:dyDescent="0.25">
      <c r="A28" s="2">
        <v>43867</v>
      </c>
      <c r="B28">
        <v>96.76</v>
      </c>
      <c r="I28" s="65"/>
      <c r="N28" s="2"/>
      <c r="O28" s="2"/>
    </row>
    <row r="29" spans="1:15" x14ac:dyDescent="0.25">
      <c r="A29" s="2">
        <v>43868</v>
      </c>
      <c r="B29">
        <v>96.44</v>
      </c>
      <c r="I29" s="65"/>
      <c r="N29" s="2"/>
      <c r="O29" s="2"/>
    </row>
    <row r="30" spans="1:15" x14ac:dyDescent="0.25">
      <c r="A30" s="2">
        <v>43871</v>
      </c>
      <c r="B30">
        <v>97.03</v>
      </c>
      <c r="I30" s="65"/>
      <c r="N30" s="2"/>
      <c r="O30" s="2"/>
    </row>
    <row r="31" spans="1:15" x14ac:dyDescent="0.25">
      <c r="A31" s="2">
        <v>43872</v>
      </c>
      <c r="B31">
        <v>96.4</v>
      </c>
      <c r="I31" s="65"/>
      <c r="N31" s="2"/>
      <c r="O31" s="2"/>
    </row>
    <row r="32" spans="1:15" x14ac:dyDescent="0.25">
      <c r="A32" s="2">
        <v>43873</v>
      </c>
      <c r="B32">
        <v>96.4</v>
      </c>
      <c r="I32" s="65"/>
      <c r="N32" s="2"/>
      <c r="O32" s="2"/>
    </row>
    <row r="33" spans="1:15" x14ac:dyDescent="0.25">
      <c r="A33" s="2">
        <v>43874</v>
      </c>
      <c r="B33">
        <v>96.34</v>
      </c>
      <c r="I33" s="65"/>
      <c r="N33" s="2"/>
      <c r="O33" s="2"/>
    </row>
    <row r="34" spans="1:15" x14ac:dyDescent="0.25">
      <c r="A34" s="2">
        <v>43875</v>
      </c>
      <c r="B34">
        <v>96.33</v>
      </c>
      <c r="I34" s="65"/>
      <c r="N34" s="2"/>
      <c r="O34" s="2"/>
    </row>
    <row r="35" spans="1:15" x14ac:dyDescent="0.25">
      <c r="A35" s="2">
        <v>43878</v>
      </c>
      <c r="B35">
        <v>97.22</v>
      </c>
      <c r="I35" s="65"/>
      <c r="N35" s="2"/>
      <c r="O35" s="2"/>
    </row>
    <row r="36" spans="1:15" x14ac:dyDescent="0.25">
      <c r="A36" s="2">
        <v>43879</v>
      </c>
      <c r="B36">
        <v>96.54</v>
      </c>
      <c r="I36" s="65"/>
      <c r="N36" s="2"/>
      <c r="O36" s="2"/>
    </row>
    <row r="37" spans="1:15" x14ac:dyDescent="0.25">
      <c r="A37" s="2">
        <v>43880</v>
      </c>
      <c r="B37">
        <v>96.34</v>
      </c>
      <c r="I37" s="65"/>
      <c r="N37" s="2"/>
      <c r="O37" s="2"/>
    </row>
    <row r="38" spans="1:15" x14ac:dyDescent="0.25">
      <c r="A38" s="2">
        <v>43881</v>
      </c>
      <c r="B38">
        <v>95.16</v>
      </c>
      <c r="I38" s="65"/>
      <c r="N38" s="2"/>
      <c r="O38" s="2"/>
    </row>
    <row r="39" spans="1:15" x14ac:dyDescent="0.25">
      <c r="A39" s="2">
        <v>43882</v>
      </c>
      <c r="B39">
        <v>95.66</v>
      </c>
      <c r="I39" s="65"/>
      <c r="N39" s="2"/>
      <c r="O39" s="2"/>
    </row>
    <row r="40" spans="1:15" x14ac:dyDescent="0.25">
      <c r="A40" s="2">
        <v>43885</v>
      </c>
      <c r="B40">
        <v>95.94</v>
      </c>
      <c r="I40" s="65"/>
      <c r="N40" s="2"/>
      <c r="O40" s="2"/>
    </row>
    <row r="41" spans="1:15" x14ac:dyDescent="0.25">
      <c r="A41" s="2">
        <v>43886</v>
      </c>
      <c r="B41">
        <v>96.19</v>
      </c>
      <c r="I41" s="65"/>
      <c r="N41" s="2"/>
      <c r="O41" s="2"/>
    </row>
    <row r="42" spans="1:15" x14ac:dyDescent="0.25">
      <c r="A42" s="2">
        <v>43887</v>
      </c>
      <c r="B42">
        <v>95.63</v>
      </c>
      <c r="I42" s="65"/>
      <c r="N42" s="2"/>
      <c r="O42" s="2"/>
    </row>
    <row r="43" spans="1:15" x14ac:dyDescent="0.25">
      <c r="A43" s="2">
        <v>43888</v>
      </c>
      <c r="B43">
        <v>95.65</v>
      </c>
      <c r="I43" s="65"/>
      <c r="N43" s="2"/>
      <c r="O43" s="2"/>
    </row>
    <row r="44" spans="1:15" x14ac:dyDescent="0.25">
      <c r="A44" s="2">
        <v>43889</v>
      </c>
      <c r="B44">
        <v>95.23</v>
      </c>
      <c r="I44" s="65"/>
      <c r="N44" s="2"/>
      <c r="O44" s="2"/>
    </row>
    <row r="45" spans="1:15" x14ac:dyDescent="0.25">
      <c r="A45" s="2">
        <v>43892</v>
      </c>
      <c r="B45">
        <v>95.67</v>
      </c>
      <c r="I45" s="65"/>
      <c r="N45" s="2"/>
      <c r="O45" s="2"/>
    </row>
    <row r="46" spans="1:15" x14ac:dyDescent="0.25">
      <c r="A46" s="2">
        <v>43893</v>
      </c>
      <c r="B46">
        <v>96.06</v>
      </c>
      <c r="I46" s="65"/>
      <c r="N46" s="2"/>
      <c r="O46" s="2"/>
    </row>
    <row r="47" spans="1:15" x14ac:dyDescent="0.25">
      <c r="A47" s="2">
        <v>43894</v>
      </c>
      <c r="B47">
        <v>95.42</v>
      </c>
      <c r="I47" s="65"/>
      <c r="N47" s="2"/>
      <c r="O47" s="2"/>
    </row>
    <row r="48" spans="1:15" x14ac:dyDescent="0.25">
      <c r="A48" s="2">
        <v>43895</v>
      </c>
      <c r="B48">
        <v>95.46</v>
      </c>
      <c r="I48" s="65"/>
      <c r="N48" s="2"/>
      <c r="O48" s="2"/>
    </row>
    <row r="49" spans="1:15" x14ac:dyDescent="0.25">
      <c r="A49" s="2">
        <v>43896</v>
      </c>
      <c r="B49">
        <v>94.97</v>
      </c>
      <c r="I49" s="65"/>
      <c r="N49" s="2"/>
      <c r="O49" s="2"/>
    </row>
    <row r="50" spans="1:15" x14ac:dyDescent="0.25">
      <c r="A50" s="2">
        <v>43899</v>
      </c>
      <c r="B50">
        <v>94.8</v>
      </c>
      <c r="I50" s="65"/>
      <c r="N50" s="2"/>
      <c r="O50" s="2"/>
    </row>
    <row r="51" spans="1:15" x14ac:dyDescent="0.25">
      <c r="A51" s="2">
        <v>43900</v>
      </c>
      <c r="B51">
        <v>94.08</v>
      </c>
      <c r="I51" s="65"/>
      <c r="N51" s="2"/>
      <c r="O51" s="2"/>
    </row>
    <row r="52" spans="1:15" x14ac:dyDescent="0.25">
      <c r="A52" s="2">
        <v>43901</v>
      </c>
      <c r="B52">
        <v>94.09</v>
      </c>
      <c r="I52" s="65"/>
      <c r="N52" s="2"/>
      <c r="O52" s="2"/>
    </row>
    <row r="53" spans="1:15" x14ac:dyDescent="0.25">
      <c r="A53" s="2">
        <v>43902</v>
      </c>
      <c r="B53">
        <v>93.99</v>
      </c>
      <c r="I53" s="65"/>
      <c r="N53" s="2"/>
      <c r="O53" s="2"/>
    </row>
    <row r="54" spans="1:15" x14ac:dyDescent="0.25">
      <c r="A54" s="2">
        <v>43903</v>
      </c>
      <c r="B54">
        <v>93.67</v>
      </c>
      <c r="I54" s="65"/>
      <c r="N54" s="2"/>
      <c r="O54" s="2"/>
    </row>
    <row r="55" spans="1:15" x14ac:dyDescent="0.25">
      <c r="A55" s="2">
        <v>43906</v>
      </c>
      <c r="B55">
        <v>94.25</v>
      </c>
      <c r="I55" s="65"/>
      <c r="N55" s="2"/>
      <c r="O55" s="2"/>
    </row>
    <row r="56" spans="1:15" x14ac:dyDescent="0.25">
      <c r="A56" s="2">
        <v>43907</v>
      </c>
      <c r="B56">
        <v>94.74</v>
      </c>
      <c r="I56" s="65"/>
      <c r="N56" s="2"/>
      <c r="O56" s="2"/>
    </row>
    <row r="57" spans="1:15" x14ac:dyDescent="0.25">
      <c r="A57" s="2">
        <v>43908</v>
      </c>
      <c r="B57">
        <v>94.97</v>
      </c>
      <c r="I57" s="65"/>
      <c r="N57" s="2"/>
      <c r="O57" s="2"/>
    </row>
    <row r="58" spans="1:15" x14ac:dyDescent="0.25">
      <c r="A58" s="2">
        <v>43909</v>
      </c>
      <c r="B58">
        <v>94.65</v>
      </c>
      <c r="I58" s="65"/>
      <c r="N58" s="2"/>
      <c r="O58" s="2"/>
    </row>
    <row r="59" spans="1:15" x14ac:dyDescent="0.25">
      <c r="A59" s="2">
        <v>43910</v>
      </c>
      <c r="B59">
        <v>94.46</v>
      </c>
      <c r="I59" s="65"/>
      <c r="N59" s="2"/>
      <c r="O59" s="2"/>
    </row>
    <row r="60" spans="1:15" x14ac:dyDescent="0.25">
      <c r="A60" s="2">
        <v>43913</v>
      </c>
      <c r="B60">
        <v>94.08</v>
      </c>
      <c r="I60" s="65"/>
      <c r="N60" s="2"/>
      <c r="O60" s="2"/>
    </row>
    <row r="61" spans="1:15" x14ac:dyDescent="0.25">
      <c r="A61" s="2">
        <v>43914</v>
      </c>
      <c r="B61">
        <v>94.19</v>
      </c>
      <c r="I61" s="65"/>
      <c r="N61" s="2"/>
      <c r="O61" s="2"/>
    </row>
    <row r="62" spans="1:15" x14ac:dyDescent="0.25">
      <c r="A62" s="2">
        <v>43915</v>
      </c>
      <c r="B62">
        <v>92.92</v>
      </c>
      <c r="I62" s="65"/>
      <c r="N62" s="2"/>
      <c r="O62" s="2"/>
    </row>
    <row r="63" spans="1:15" x14ac:dyDescent="0.25">
      <c r="A63" s="2">
        <v>43916</v>
      </c>
      <c r="B63">
        <v>92.75</v>
      </c>
      <c r="I63" s="65"/>
      <c r="N63" s="2"/>
      <c r="O63" s="2"/>
    </row>
    <row r="64" spans="1:15" x14ac:dyDescent="0.25">
      <c r="A64" s="2">
        <v>43917</v>
      </c>
      <c r="B64">
        <v>93</v>
      </c>
      <c r="I64" s="65"/>
      <c r="N64" s="2"/>
      <c r="O64" s="2"/>
    </row>
    <row r="65" spans="1:15" x14ac:dyDescent="0.25">
      <c r="A65" s="2">
        <v>43920</v>
      </c>
      <c r="B65">
        <v>93.24</v>
      </c>
      <c r="I65" s="65"/>
      <c r="N65" s="2"/>
      <c r="O65" s="2"/>
    </row>
    <row r="66" spans="1:15" x14ac:dyDescent="0.25">
      <c r="A66" s="2">
        <v>43921</v>
      </c>
      <c r="B66">
        <v>92.02</v>
      </c>
      <c r="I66" s="65"/>
      <c r="N66" s="2"/>
      <c r="O66" s="2"/>
    </row>
    <row r="67" spans="1:15" x14ac:dyDescent="0.25">
      <c r="A67" s="2">
        <v>43922</v>
      </c>
      <c r="B67">
        <v>92.1</v>
      </c>
      <c r="I67" s="65"/>
      <c r="N67" s="2"/>
      <c r="O67" s="2"/>
    </row>
    <row r="68" spans="1:15" x14ac:dyDescent="0.25">
      <c r="A68" s="2">
        <v>43923</v>
      </c>
      <c r="B68">
        <v>91.89</v>
      </c>
      <c r="I68" s="65"/>
      <c r="N68" s="2"/>
      <c r="O68" s="2"/>
    </row>
    <row r="69" spans="1:15" x14ac:dyDescent="0.25">
      <c r="A69" s="2">
        <v>43924</v>
      </c>
      <c r="B69">
        <v>92.42</v>
      </c>
      <c r="I69" s="65"/>
      <c r="N69" s="2"/>
      <c r="O69" s="2"/>
    </row>
    <row r="70" spans="1:15" x14ac:dyDescent="0.25">
      <c r="A70" s="2">
        <v>43927</v>
      </c>
      <c r="B70">
        <v>92.15</v>
      </c>
      <c r="I70" s="65"/>
      <c r="N70" s="2"/>
      <c r="O70" s="2"/>
    </row>
    <row r="71" spans="1:15" x14ac:dyDescent="0.25">
      <c r="A71" s="2">
        <v>43928</v>
      </c>
      <c r="B71">
        <v>92.81</v>
      </c>
      <c r="I71" s="65"/>
      <c r="N71" s="2"/>
      <c r="O71" s="2"/>
    </row>
    <row r="72" spans="1:15" x14ac:dyDescent="0.25">
      <c r="A72" s="2">
        <v>43929</v>
      </c>
      <c r="B72">
        <v>92.85</v>
      </c>
      <c r="I72" s="65"/>
      <c r="N72" s="2"/>
      <c r="O72" s="2"/>
    </row>
    <row r="73" spans="1:15" x14ac:dyDescent="0.25">
      <c r="A73" s="2">
        <v>43930</v>
      </c>
      <c r="B73">
        <v>92.34</v>
      </c>
      <c r="I73" s="65"/>
      <c r="N73" s="2"/>
      <c r="O73" s="2"/>
    </row>
    <row r="74" spans="1:15" x14ac:dyDescent="0.25">
      <c r="A74" s="2">
        <v>43931</v>
      </c>
      <c r="B74">
        <v>92.18</v>
      </c>
      <c r="I74" s="65"/>
      <c r="N74" s="2"/>
      <c r="O74" s="2"/>
    </row>
    <row r="75" spans="1:15" x14ac:dyDescent="0.25">
      <c r="A75" s="2">
        <v>43934</v>
      </c>
      <c r="B75">
        <v>92.68</v>
      </c>
      <c r="I75" s="65"/>
      <c r="N75" s="2"/>
      <c r="O75" s="2"/>
    </row>
    <row r="76" spans="1:15" x14ac:dyDescent="0.25">
      <c r="A76" s="2">
        <v>43935</v>
      </c>
      <c r="B76">
        <v>92.87</v>
      </c>
      <c r="I76" s="65"/>
      <c r="N76" s="2"/>
      <c r="O76" s="2"/>
    </row>
    <row r="77" spans="1:15" x14ac:dyDescent="0.25">
      <c r="A77" s="2">
        <v>43936</v>
      </c>
      <c r="B77">
        <v>93.15</v>
      </c>
      <c r="I77" s="65"/>
      <c r="N77" s="2"/>
      <c r="O77" s="2"/>
    </row>
    <row r="78" spans="1:15" x14ac:dyDescent="0.25">
      <c r="A78" s="2">
        <v>43937</v>
      </c>
      <c r="B78">
        <v>93.89</v>
      </c>
      <c r="I78" s="65"/>
      <c r="N78" s="2"/>
      <c r="O78" s="2"/>
    </row>
    <row r="79" spans="1:15" x14ac:dyDescent="0.25">
      <c r="A79" s="2">
        <v>43938</v>
      </c>
      <c r="B79">
        <v>93.18</v>
      </c>
      <c r="I79" s="65"/>
      <c r="N79" s="2"/>
      <c r="O79" s="2"/>
    </row>
    <row r="80" spans="1:15" x14ac:dyDescent="0.25">
      <c r="A80" s="2">
        <v>43941</v>
      </c>
      <c r="B80">
        <v>92.73</v>
      </c>
      <c r="I80" s="65"/>
      <c r="N80" s="2"/>
      <c r="O80" s="2"/>
    </row>
    <row r="81" spans="1:15" x14ac:dyDescent="0.25">
      <c r="A81" s="2">
        <v>43942</v>
      </c>
      <c r="B81">
        <v>91.97</v>
      </c>
      <c r="I81" s="65"/>
      <c r="N81" s="2"/>
      <c r="O81" s="2"/>
    </row>
    <row r="82" spans="1:15" x14ac:dyDescent="0.25">
      <c r="A82" s="2">
        <v>43943</v>
      </c>
      <c r="B82">
        <v>92.79</v>
      </c>
      <c r="I82" s="65"/>
      <c r="N82" s="2"/>
      <c r="O82" s="2"/>
    </row>
    <row r="83" spans="1:15" x14ac:dyDescent="0.25">
      <c r="A83" s="2">
        <v>43944</v>
      </c>
      <c r="B83">
        <v>93.6</v>
      </c>
      <c r="I83" s="65"/>
      <c r="N83" s="2"/>
      <c r="O83" s="2"/>
    </row>
    <row r="84" spans="1:15" x14ac:dyDescent="0.25">
      <c r="A84" s="2">
        <v>43945</v>
      </c>
      <c r="B84">
        <v>94.38</v>
      </c>
      <c r="I84" s="65"/>
      <c r="N84" s="2"/>
      <c r="O84" s="2"/>
    </row>
    <row r="85" spans="1:15" x14ac:dyDescent="0.25">
      <c r="A85" s="2">
        <v>43948</v>
      </c>
      <c r="B85">
        <v>95.48</v>
      </c>
      <c r="I85" s="65"/>
      <c r="N85" s="2"/>
      <c r="O85" s="2"/>
    </row>
    <row r="86" spans="1:15" x14ac:dyDescent="0.25">
      <c r="A86" s="2">
        <v>43949</v>
      </c>
      <c r="B86">
        <v>94.92</v>
      </c>
      <c r="I86" s="65"/>
      <c r="N86" s="2"/>
      <c r="O86" s="2"/>
    </row>
    <row r="87" spans="1:15" x14ac:dyDescent="0.25">
      <c r="A87" s="2">
        <v>43950</v>
      </c>
      <c r="B87">
        <v>94.69</v>
      </c>
      <c r="I87" s="65"/>
      <c r="N87" s="2"/>
      <c r="O87" s="2"/>
    </row>
    <row r="88" spans="1:15" x14ac:dyDescent="0.25">
      <c r="A88" s="2">
        <v>43951</v>
      </c>
      <c r="B88">
        <v>94.46</v>
      </c>
      <c r="I88" s="65"/>
      <c r="N88" s="2"/>
      <c r="O88" s="2"/>
    </row>
    <row r="89" spans="1:15" x14ac:dyDescent="0.25">
      <c r="A89" s="2">
        <v>43952</v>
      </c>
      <c r="B89">
        <v>93.58</v>
      </c>
      <c r="I89" s="65"/>
      <c r="N89" s="2"/>
      <c r="O89" s="2"/>
    </row>
    <row r="90" spans="1:15" x14ac:dyDescent="0.25">
      <c r="A90" s="2">
        <v>43955</v>
      </c>
      <c r="B90">
        <v>93.46</v>
      </c>
      <c r="I90" s="65"/>
      <c r="N90" s="2"/>
      <c r="O90" s="2"/>
    </row>
    <row r="91" spans="1:15" x14ac:dyDescent="0.25">
      <c r="A91" s="2">
        <v>43956</v>
      </c>
      <c r="B91">
        <v>93.14</v>
      </c>
      <c r="I91" s="65"/>
      <c r="N91" s="2"/>
      <c r="O91" s="2"/>
    </row>
    <row r="92" spans="1:15" x14ac:dyDescent="0.25">
      <c r="A92" s="2">
        <v>43957</v>
      </c>
      <c r="B92">
        <v>92.63</v>
      </c>
      <c r="I92" s="65"/>
      <c r="N92" s="2"/>
      <c r="O92" s="2"/>
    </row>
    <row r="93" spans="1:15" x14ac:dyDescent="0.25">
      <c r="A93" s="2">
        <v>43958</v>
      </c>
      <c r="B93">
        <v>92.4</v>
      </c>
      <c r="I93" s="65"/>
      <c r="N93" s="2"/>
      <c r="O93" s="2"/>
    </row>
    <row r="94" spans="1:15" x14ac:dyDescent="0.25">
      <c r="A94" s="2">
        <v>43959</v>
      </c>
      <c r="B94">
        <v>92.34</v>
      </c>
      <c r="I94" s="65"/>
      <c r="N94" s="2"/>
      <c r="O94" s="2"/>
    </row>
    <row r="95" spans="1:15" x14ac:dyDescent="0.25">
      <c r="A95" s="2">
        <v>43962</v>
      </c>
      <c r="B95">
        <v>91.76</v>
      </c>
      <c r="I95" s="65"/>
      <c r="N95" s="2"/>
      <c r="O95" s="2"/>
    </row>
    <row r="96" spans="1:15" x14ac:dyDescent="0.25">
      <c r="A96" s="2">
        <v>43963</v>
      </c>
      <c r="B96">
        <v>91.81</v>
      </c>
      <c r="I96" s="65"/>
      <c r="N96" s="2"/>
      <c r="O96" s="2"/>
    </row>
    <row r="97" spans="1:15" x14ac:dyDescent="0.25">
      <c r="A97" s="2">
        <v>43964</v>
      </c>
      <c r="B97">
        <v>91.15</v>
      </c>
      <c r="I97" s="65"/>
      <c r="N97" s="2"/>
      <c r="O97" s="2"/>
    </row>
    <row r="98" spans="1:15" x14ac:dyDescent="0.25">
      <c r="A98" s="2">
        <v>43965</v>
      </c>
      <c r="B98">
        <v>90.94</v>
      </c>
      <c r="I98" s="65"/>
      <c r="N98" s="2"/>
      <c r="O98" s="2"/>
    </row>
    <row r="99" spans="1:15" x14ac:dyDescent="0.25">
      <c r="A99" s="2">
        <v>43966</v>
      </c>
      <c r="B99">
        <v>91</v>
      </c>
      <c r="I99" s="65"/>
      <c r="N99" s="2"/>
      <c r="O99" s="2"/>
    </row>
    <row r="100" spans="1:15" x14ac:dyDescent="0.25">
      <c r="A100" s="2">
        <v>43969</v>
      </c>
      <c r="B100">
        <v>90.98</v>
      </c>
      <c r="I100" s="65"/>
      <c r="N100" s="2"/>
      <c r="O100" s="2"/>
    </row>
    <row r="101" spans="1:15" x14ac:dyDescent="0.25">
      <c r="A101" s="2">
        <v>43970</v>
      </c>
      <c r="B101">
        <v>91.48</v>
      </c>
      <c r="I101" s="65"/>
      <c r="N101" s="2"/>
      <c r="O101" s="2"/>
    </row>
    <row r="102" spans="1:15" x14ac:dyDescent="0.25">
      <c r="A102" s="2">
        <v>43971</v>
      </c>
      <c r="B102">
        <v>91.68</v>
      </c>
      <c r="I102" s="65"/>
      <c r="N102" s="2"/>
      <c r="O102" s="2"/>
    </row>
    <row r="103" spans="1:15" x14ac:dyDescent="0.25">
      <c r="A103" s="2">
        <v>43972</v>
      </c>
      <c r="B103">
        <v>92.21</v>
      </c>
      <c r="I103" s="65"/>
      <c r="N103" s="2"/>
      <c r="O103" s="2"/>
    </row>
    <row r="104" spans="1:15" x14ac:dyDescent="0.25">
      <c r="A104" s="2">
        <v>43973</v>
      </c>
      <c r="B104">
        <v>91.89</v>
      </c>
      <c r="I104" s="65"/>
      <c r="N104" s="2"/>
      <c r="O104" s="2"/>
    </row>
    <row r="105" spans="1:15" x14ac:dyDescent="0.25">
      <c r="A105" s="2">
        <v>43976</v>
      </c>
      <c r="B105">
        <v>91.93</v>
      </c>
      <c r="I105" s="65"/>
      <c r="N105" s="2"/>
      <c r="O105" s="2"/>
    </row>
    <row r="106" spans="1:15" x14ac:dyDescent="0.25">
      <c r="A106" s="2">
        <v>43977</v>
      </c>
      <c r="B106">
        <v>91.43</v>
      </c>
      <c r="I106" s="65"/>
      <c r="N106" s="2"/>
      <c r="O106" s="2"/>
    </row>
    <row r="107" spans="1:15" x14ac:dyDescent="0.25">
      <c r="A107" s="2">
        <v>43978</v>
      </c>
      <c r="B107">
        <v>91.69</v>
      </c>
      <c r="I107" s="65"/>
      <c r="N107" s="2"/>
      <c r="O107" s="2"/>
    </row>
    <row r="108" spans="1:15" x14ac:dyDescent="0.25">
      <c r="A108" s="2">
        <v>43979</v>
      </c>
      <c r="B108">
        <v>91.94</v>
      </c>
      <c r="I108" s="65"/>
      <c r="N108" s="2"/>
      <c r="O108" s="2"/>
    </row>
    <row r="109" spans="1:15" x14ac:dyDescent="0.25">
      <c r="A109" s="2">
        <v>43980</v>
      </c>
      <c r="B109">
        <v>92.43</v>
      </c>
      <c r="I109" s="65"/>
      <c r="N109" s="2"/>
      <c r="O109" s="2"/>
    </row>
    <row r="110" spans="1:15" x14ac:dyDescent="0.25">
      <c r="A110" s="2">
        <v>43983</v>
      </c>
      <c r="B110">
        <v>92.51</v>
      </c>
      <c r="I110" s="65"/>
      <c r="N110" s="2"/>
      <c r="O110" s="2"/>
    </row>
    <row r="111" spans="1:15" x14ac:dyDescent="0.25">
      <c r="A111" s="2">
        <v>43984</v>
      </c>
      <c r="B111">
        <v>92.15</v>
      </c>
      <c r="I111" s="65"/>
      <c r="N111" s="2"/>
      <c r="O111" s="2"/>
    </row>
    <row r="112" spans="1:15" x14ac:dyDescent="0.25">
      <c r="A112" s="2">
        <v>43985</v>
      </c>
      <c r="B112">
        <v>92.52</v>
      </c>
      <c r="I112" s="65"/>
      <c r="N112" s="2"/>
      <c r="O112" s="2"/>
    </row>
    <row r="113" spans="1:15" x14ac:dyDescent="0.25">
      <c r="A113" s="2">
        <v>43986</v>
      </c>
      <c r="B113">
        <v>91.33</v>
      </c>
      <c r="I113" s="65"/>
      <c r="N113" s="2"/>
      <c r="O113" s="2"/>
    </row>
    <row r="114" spans="1:15" x14ac:dyDescent="0.25">
      <c r="A114" s="2">
        <v>43987</v>
      </c>
      <c r="B114">
        <v>91.16</v>
      </c>
      <c r="I114" s="65"/>
      <c r="N114" s="2"/>
      <c r="O114" s="2"/>
    </row>
    <row r="115" spans="1:15" x14ac:dyDescent="0.25">
      <c r="A115" s="2">
        <v>43990</v>
      </c>
      <c r="B115">
        <v>90.69</v>
      </c>
      <c r="I115" s="65"/>
      <c r="N115" s="2"/>
      <c r="O115" s="2"/>
    </row>
    <row r="116" spans="1:15" x14ac:dyDescent="0.25">
      <c r="A116" s="2">
        <v>43991</v>
      </c>
      <c r="B116">
        <v>90.35</v>
      </c>
      <c r="I116" s="65"/>
      <c r="N116" s="2"/>
      <c r="O116" s="2"/>
    </row>
    <row r="117" spans="1:15" x14ac:dyDescent="0.25">
      <c r="A117" s="2">
        <v>43992</v>
      </c>
      <c r="B117">
        <v>91.36</v>
      </c>
      <c r="I117" s="65"/>
      <c r="N117" s="2"/>
      <c r="O117" s="2"/>
    </row>
    <row r="118" spans="1:15" x14ac:dyDescent="0.25">
      <c r="A118" s="2">
        <v>43993</v>
      </c>
      <c r="B118">
        <v>91.75</v>
      </c>
      <c r="I118" s="65"/>
      <c r="N118" s="2"/>
      <c r="O118" s="2"/>
    </row>
    <row r="119" spans="1:15" x14ac:dyDescent="0.25">
      <c r="A119" s="2">
        <v>43994</v>
      </c>
      <c r="B119">
        <v>92.12</v>
      </c>
      <c r="I119" s="65"/>
      <c r="N119" s="2"/>
      <c r="O119" s="2"/>
    </row>
    <row r="120" spans="1:15" x14ac:dyDescent="0.25">
      <c r="A120" s="2">
        <v>43997</v>
      </c>
      <c r="B120">
        <v>92.04</v>
      </c>
      <c r="I120" s="65"/>
      <c r="N120" s="2"/>
      <c r="O120" s="2"/>
    </row>
    <row r="121" spans="1:15" x14ac:dyDescent="0.25">
      <c r="A121" s="2">
        <v>43998</v>
      </c>
      <c r="B121">
        <v>91.76</v>
      </c>
      <c r="I121" s="65"/>
      <c r="N121" s="2"/>
      <c r="O121" s="2"/>
    </row>
    <row r="122" spans="1:15" x14ac:dyDescent="0.25">
      <c r="A122" s="2">
        <v>43999</v>
      </c>
      <c r="B122">
        <v>91.51</v>
      </c>
      <c r="I122" s="65"/>
      <c r="N122" s="2"/>
      <c r="O122" s="2"/>
    </row>
    <row r="123" spans="1:15" x14ac:dyDescent="0.25">
      <c r="A123" s="2">
        <v>44000</v>
      </c>
      <c r="B123">
        <v>90.67</v>
      </c>
      <c r="I123" s="65"/>
      <c r="N123" s="2"/>
      <c r="O123" s="2"/>
    </row>
    <row r="124" spans="1:15" x14ac:dyDescent="0.25">
      <c r="A124" s="2">
        <v>44001</v>
      </c>
      <c r="B124">
        <v>90.26</v>
      </c>
      <c r="I124" s="65"/>
      <c r="N124" s="2"/>
      <c r="O124" s="2"/>
    </row>
    <row r="125" spans="1:15" x14ac:dyDescent="0.25">
      <c r="A125" s="2">
        <v>44004</v>
      </c>
      <c r="B125">
        <v>90.85</v>
      </c>
      <c r="I125" s="65"/>
      <c r="N125" s="2"/>
      <c r="O125" s="2"/>
    </row>
    <row r="126" spans="1:15" x14ac:dyDescent="0.25">
      <c r="A126" s="2">
        <v>44005</v>
      </c>
      <c r="B126">
        <v>90.17</v>
      </c>
      <c r="I126" s="65"/>
      <c r="N126" s="2"/>
      <c r="O126" s="2"/>
    </row>
    <row r="127" spans="1:15" x14ac:dyDescent="0.25">
      <c r="A127" s="2">
        <v>44006</v>
      </c>
      <c r="B127">
        <v>88.83</v>
      </c>
      <c r="I127" s="65"/>
      <c r="N127" s="2"/>
      <c r="O127" s="2"/>
    </row>
    <row r="128" spans="1:15" x14ac:dyDescent="0.25">
      <c r="A128" s="2">
        <v>44007</v>
      </c>
      <c r="B128">
        <v>89.15</v>
      </c>
      <c r="I128" s="65"/>
      <c r="N128" s="2"/>
      <c r="O128" s="2"/>
    </row>
    <row r="129" spans="1:15" x14ac:dyDescent="0.25">
      <c r="A129" s="2">
        <v>44008</v>
      </c>
      <c r="B129">
        <v>89.26</v>
      </c>
      <c r="I129" s="65"/>
      <c r="N129" s="2"/>
      <c r="O129" s="2"/>
    </row>
    <row r="130" spans="1:15" x14ac:dyDescent="0.25">
      <c r="A130" s="2">
        <v>44011</v>
      </c>
      <c r="B130">
        <v>89.08</v>
      </c>
      <c r="I130" s="65"/>
      <c r="N130" s="2"/>
      <c r="O130" s="2"/>
    </row>
    <row r="131" spans="1:15" x14ac:dyDescent="0.25">
      <c r="A131" s="2">
        <v>44012</v>
      </c>
      <c r="B131">
        <v>89.75</v>
      </c>
      <c r="I131" s="65"/>
      <c r="N131" s="2"/>
      <c r="O131" s="2"/>
    </row>
    <row r="132" spans="1:15" x14ac:dyDescent="0.25">
      <c r="A132" s="2">
        <v>44013</v>
      </c>
      <c r="B132">
        <v>91.32</v>
      </c>
      <c r="I132" s="65"/>
      <c r="N132" s="2"/>
      <c r="O132" s="2"/>
    </row>
    <row r="133" spans="1:15" x14ac:dyDescent="0.25">
      <c r="A133" s="2">
        <v>44014</v>
      </c>
      <c r="B133">
        <v>92.11</v>
      </c>
      <c r="I133" s="65"/>
      <c r="N133" s="2"/>
      <c r="O133" s="2"/>
    </row>
    <row r="134" spans="1:15" x14ac:dyDescent="0.25">
      <c r="A134" s="2">
        <v>44015</v>
      </c>
      <c r="B134">
        <v>92.53</v>
      </c>
      <c r="I134" s="65"/>
      <c r="N134" s="2"/>
      <c r="O134" s="2"/>
    </row>
    <row r="135" spans="1:15" x14ac:dyDescent="0.25">
      <c r="A135" s="2">
        <v>44018</v>
      </c>
      <c r="B135">
        <v>91.98</v>
      </c>
      <c r="I135" s="65"/>
      <c r="N135" s="2"/>
      <c r="O135" s="2"/>
    </row>
    <row r="136" spans="1:15" x14ac:dyDescent="0.25">
      <c r="A136" s="2">
        <v>44019</v>
      </c>
      <c r="B136">
        <v>92.41</v>
      </c>
      <c r="I136" s="65"/>
      <c r="N136" s="2"/>
      <c r="O136" s="2"/>
    </row>
    <row r="137" spans="1:15" x14ac:dyDescent="0.25">
      <c r="A137" s="2">
        <v>44020</v>
      </c>
      <c r="B137">
        <v>92.68</v>
      </c>
      <c r="I137" s="65"/>
      <c r="N137" s="2"/>
      <c r="O137" s="2"/>
    </row>
    <row r="138" spans="1:15" x14ac:dyDescent="0.25">
      <c r="A138" s="2">
        <v>44021</v>
      </c>
      <c r="B138">
        <v>92.94</v>
      </c>
      <c r="I138" s="65"/>
      <c r="N138" s="2"/>
      <c r="O138" s="2"/>
    </row>
    <row r="139" spans="1:15" x14ac:dyDescent="0.25">
      <c r="A139" s="2">
        <v>44022</v>
      </c>
      <c r="B139">
        <v>94.16</v>
      </c>
      <c r="I139" s="65"/>
      <c r="N139" s="2"/>
      <c r="O139" s="2"/>
    </row>
    <row r="140" spans="1:15" x14ac:dyDescent="0.25">
      <c r="A140" s="2">
        <v>44025</v>
      </c>
      <c r="B140">
        <v>93.56</v>
      </c>
      <c r="I140" s="65"/>
      <c r="N140" s="2"/>
      <c r="O140" s="2"/>
    </row>
    <row r="141" spans="1:15" x14ac:dyDescent="0.25">
      <c r="A141" s="2">
        <v>44026</v>
      </c>
      <c r="B141">
        <v>94.15</v>
      </c>
      <c r="I141" s="65"/>
      <c r="N141" s="2"/>
      <c r="O141" s="2"/>
    </row>
    <row r="142" spans="1:15" x14ac:dyDescent="0.25">
      <c r="A142" s="2">
        <v>44027</v>
      </c>
      <c r="B142">
        <v>93.82</v>
      </c>
      <c r="I142" s="65"/>
      <c r="N142" s="2"/>
      <c r="O142" s="2"/>
    </row>
    <row r="143" spans="1:15" x14ac:dyDescent="0.25">
      <c r="A143" s="2">
        <v>44028</v>
      </c>
      <c r="B143">
        <v>94.95</v>
      </c>
      <c r="I143" s="65"/>
      <c r="N143" s="2"/>
      <c r="O143" s="2"/>
    </row>
    <row r="144" spans="1:15" x14ac:dyDescent="0.25">
      <c r="A144" s="2">
        <v>44029</v>
      </c>
      <c r="B144">
        <v>95.7</v>
      </c>
      <c r="I144" s="65"/>
      <c r="N144" s="2"/>
      <c r="O144" s="2"/>
    </row>
    <row r="145" spans="1:15" x14ac:dyDescent="0.25">
      <c r="A145" s="2">
        <v>44032</v>
      </c>
      <c r="B145">
        <v>96.18</v>
      </c>
      <c r="I145" s="65"/>
      <c r="N145" s="2"/>
      <c r="O145" s="2"/>
    </row>
    <row r="146" spans="1:15" x14ac:dyDescent="0.25">
      <c r="A146" s="2">
        <v>44033</v>
      </c>
      <c r="B146">
        <v>95.85</v>
      </c>
      <c r="I146" s="65"/>
      <c r="N146" s="2"/>
      <c r="O146" s="2"/>
    </row>
    <row r="147" spans="1:15" x14ac:dyDescent="0.25">
      <c r="A147" s="2">
        <v>44034</v>
      </c>
      <c r="B147">
        <v>95.76</v>
      </c>
      <c r="I147" s="65"/>
      <c r="N147" s="2"/>
      <c r="O147" s="2"/>
    </row>
    <row r="148" spans="1:15" x14ac:dyDescent="0.25">
      <c r="A148" s="2">
        <v>44035</v>
      </c>
      <c r="B148">
        <v>96.19</v>
      </c>
      <c r="I148" s="65"/>
      <c r="N148" s="2"/>
      <c r="O148" s="2"/>
    </row>
    <row r="149" spans="1:15" x14ac:dyDescent="0.25">
      <c r="A149" s="2">
        <v>44036</v>
      </c>
      <c r="B149">
        <v>96.6</v>
      </c>
      <c r="I149" s="65"/>
      <c r="N149" s="2"/>
      <c r="O149" s="2"/>
    </row>
    <row r="150" spans="1:15" x14ac:dyDescent="0.25">
      <c r="A150" s="2">
        <v>44039</v>
      </c>
      <c r="B150">
        <v>96.52</v>
      </c>
      <c r="I150" s="65"/>
      <c r="N150" s="2"/>
      <c r="O150" s="2"/>
    </row>
    <row r="151" spans="1:15" x14ac:dyDescent="0.25">
      <c r="A151" s="2">
        <v>44040</v>
      </c>
      <c r="B151">
        <v>95.72</v>
      </c>
      <c r="I151" s="65"/>
      <c r="N151" s="2"/>
      <c r="O151" s="2"/>
    </row>
    <row r="152" spans="1:15" x14ac:dyDescent="0.25">
      <c r="A152" s="2">
        <v>44041</v>
      </c>
      <c r="B152">
        <v>95.8</v>
      </c>
      <c r="I152" s="65"/>
      <c r="N152" s="2"/>
      <c r="O152" s="2"/>
    </row>
    <row r="153" spans="1:15" x14ac:dyDescent="0.25">
      <c r="A153" s="2">
        <v>44042</v>
      </c>
      <c r="B153">
        <v>96.74</v>
      </c>
      <c r="I153" s="65"/>
      <c r="N153" s="2"/>
      <c r="O153" s="2"/>
    </row>
    <row r="154" spans="1:15" x14ac:dyDescent="0.25">
      <c r="A154" s="2">
        <v>44043</v>
      </c>
      <c r="B154">
        <v>96.14</v>
      </c>
      <c r="I154" s="65"/>
      <c r="N154" s="2"/>
      <c r="O154" s="2"/>
    </row>
    <row r="155" spans="1:15" x14ac:dyDescent="0.25">
      <c r="A155" s="2">
        <v>44046</v>
      </c>
      <c r="B155">
        <v>96.96</v>
      </c>
      <c r="I155" s="65"/>
      <c r="N155" s="2"/>
      <c r="O155" s="2"/>
    </row>
    <row r="156" spans="1:15" x14ac:dyDescent="0.25">
      <c r="A156" s="2">
        <v>44047</v>
      </c>
      <c r="B156">
        <v>96.16</v>
      </c>
      <c r="I156" s="65"/>
      <c r="N156" s="2"/>
      <c r="O156" s="2"/>
    </row>
    <row r="157" spans="1:15" x14ac:dyDescent="0.25">
      <c r="A157" s="2">
        <v>44048</v>
      </c>
      <c r="B157">
        <v>95.97</v>
      </c>
      <c r="I157" s="65"/>
      <c r="N157" s="2"/>
      <c r="O157" s="2"/>
    </row>
    <row r="158" spans="1:15" x14ac:dyDescent="0.25">
      <c r="A158" s="2">
        <v>44049</v>
      </c>
      <c r="B158">
        <v>95.81</v>
      </c>
      <c r="I158" s="65"/>
      <c r="N158" s="2"/>
      <c r="O158" s="2"/>
    </row>
    <row r="159" spans="1:15" x14ac:dyDescent="0.25">
      <c r="A159" s="2">
        <v>44050</v>
      </c>
      <c r="B159">
        <v>95.11</v>
      </c>
      <c r="I159" s="65"/>
      <c r="N159" s="2"/>
      <c r="O159" s="2"/>
    </row>
    <row r="160" spans="1:15" x14ac:dyDescent="0.25">
      <c r="A160" s="2">
        <v>44053</v>
      </c>
      <c r="B160">
        <v>94.64</v>
      </c>
      <c r="I160" s="65"/>
      <c r="N160" s="2"/>
      <c r="O160" s="2"/>
    </row>
    <row r="161" spans="1:15" x14ac:dyDescent="0.25">
      <c r="A161" s="2">
        <v>44054</v>
      </c>
      <c r="B161">
        <v>94.92</v>
      </c>
      <c r="I161" s="65"/>
      <c r="N161" s="2"/>
      <c r="O161" s="2"/>
    </row>
    <row r="162" spans="1:15" x14ac:dyDescent="0.25">
      <c r="A162" s="2">
        <v>44055</v>
      </c>
      <c r="B162">
        <v>95.31</v>
      </c>
      <c r="I162" s="65"/>
      <c r="N162" s="2"/>
      <c r="O162" s="2"/>
    </row>
    <row r="163" spans="1:15" x14ac:dyDescent="0.25">
      <c r="A163" s="2">
        <v>44056</v>
      </c>
      <c r="B163">
        <v>94.73</v>
      </c>
      <c r="I163" s="65"/>
      <c r="N163" s="2"/>
      <c r="O163" s="2"/>
    </row>
    <row r="164" spans="1:15" x14ac:dyDescent="0.25">
      <c r="A164" s="2">
        <v>44057</v>
      </c>
      <c r="B164">
        <v>94.85</v>
      </c>
      <c r="I164" s="65"/>
      <c r="N164" s="2"/>
      <c r="O164" s="2"/>
    </row>
    <row r="165" spans="1:15" x14ac:dyDescent="0.25">
      <c r="A165" s="2">
        <v>44060</v>
      </c>
      <c r="B165">
        <v>94.55</v>
      </c>
      <c r="I165" s="65"/>
      <c r="N165" s="2"/>
      <c r="O165" s="2"/>
    </row>
    <row r="166" spans="1:15" x14ac:dyDescent="0.25">
      <c r="A166" s="2">
        <v>44061</v>
      </c>
      <c r="B166">
        <v>94.46</v>
      </c>
      <c r="I166" s="65"/>
      <c r="N166" s="2"/>
      <c r="O166" s="2"/>
    </row>
    <row r="167" spans="1:15" x14ac:dyDescent="0.25">
      <c r="A167" s="2">
        <v>44062</v>
      </c>
      <c r="B167">
        <v>95.14</v>
      </c>
      <c r="I167" s="65"/>
      <c r="N167" s="2"/>
      <c r="O167" s="2"/>
    </row>
    <row r="168" spans="1:15" x14ac:dyDescent="0.25">
      <c r="A168" s="2">
        <v>44063</v>
      </c>
      <c r="B168">
        <v>95.25</v>
      </c>
      <c r="I168" s="65"/>
      <c r="N168" s="2"/>
      <c r="O168" s="2"/>
    </row>
    <row r="169" spans="1:15" x14ac:dyDescent="0.25">
      <c r="A169" s="2">
        <v>44064</v>
      </c>
      <c r="B169">
        <v>94.7</v>
      </c>
      <c r="I169" s="65"/>
      <c r="N169" s="2"/>
      <c r="O169" s="2"/>
    </row>
    <row r="170" spans="1:15" x14ac:dyDescent="0.25">
      <c r="A170" s="2">
        <v>44067</v>
      </c>
      <c r="B170">
        <v>95.67</v>
      </c>
      <c r="I170" s="65"/>
      <c r="N170" s="2"/>
      <c r="O170" s="2"/>
    </row>
    <row r="171" spans="1:15" x14ac:dyDescent="0.25">
      <c r="A171" s="2">
        <v>44068</v>
      </c>
      <c r="B171">
        <v>95.04</v>
      </c>
      <c r="I171" s="65"/>
      <c r="N171" s="2"/>
      <c r="O171" s="2"/>
    </row>
    <row r="172" spans="1:15" x14ac:dyDescent="0.25">
      <c r="A172" s="2">
        <v>44069</v>
      </c>
      <c r="B172">
        <v>96.31</v>
      </c>
      <c r="I172" s="65"/>
      <c r="N172" s="2"/>
      <c r="O172" s="2"/>
    </row>
    <row r="173" spans="1:15" x14ac:dyDescent="0.25">
      <c r="A173" s="2">
        <v>44070</v>
      </c>
      <c r="B173">
        <v>96.87</v>
      </c>
      <c r="I173" s="65"/>
      <c r="N173" s="2"/>
      <c r="O173" s="2"/>
    </row>
    <row r="174" spans="1:15" x14ac:dyDescent="0.25">
      <c r="A174" s="2">
        <v>44071</v>
      </c>
      <c r="B174">
        <v>97.24</v>
      </c>
      <c r="I174" s="65"/>
      <c r="N174" s="2"/>
      <c r="O174" s="2"/>
    </row>
    <row r="175" spans="1:15" x14ac:dyDescent="0.25">
      <c r="A175" s="2">
        <v>44074</v>
      </c>
      <c r="B175">
        <v>96.53</v>
      </c>
      <c r="I175" s="65"/>
      <c r="N175" s="2"/>
      <c r="O175" s="2"/>
    </row>
    <row r="176" spans="1:15" x14ac:dyDescent="0.25">
      <c r="A176" s="2">
        <v>44075</v>
      </c>
      <c r="B176">
        <v>97.09</v>
      </c>
      <c r="I176" s="65"/>
      <c r="N176" s="2"/>
      <c r="O176" s="2"/>
    </row>
    <row r="177" spans="1:15" x14ac:dyDescent="0.25">
      <c r="A177" s="2">
        <v>44076</v>
      </c>
      <c r="B177">
        <v>97.32</v>
      </c>
      <c r="I177" s="65"/>
      <c r="N177" s="2"/>
      <c r="O177" s="2"/>
    </row>
    <row r="178" spans="1:15" x14ac:dyDescent="0.25">
      <c r="A178" s="2">
        <v>44077</v>
      </c>
      <c r="B178">
        <v>96.93</v>
      </c>
      <c r="I178" s="65"/>
      <c r="N178" s="2"/>
      <c r="O178" s="2"/>
    </row>
    <row r="179" spans="1:15" x14ac:dyDescent="0.25">
      <c r="A179" s="2">
        <v>44078</v>
      </c>
      <c r="B179">
        <v>97.07</v>
      </c>
      <c r="I179" s="65"/>
      <c r="N179" s="2"/>
      <c r="O179" s="2"/>
    </row>
    <row r="180" spans="1:15" x14ac:dyDescent="0.25">
      <c r="A180" s="2">
        <v>44081</v>
      </c>
      <c r="B180">
        <v>96.85</v>
      </c>
      <c r="I180" s="65"/>
      <c r="N180" s="2"/>
      <c r="O180" s="2"/>
    </row>
    <row r="181" spans="1:15" x14ac:dyDescent="0.25">
      <c r="A181" s="2">
        <v>44082</v>
      </c>
      <c r="B181">
        <v>95.95</v>
      </c>
      <c r="I181" s="65"/>
      <c r="N181" s="2"/>
      <c r="O181" s="2"/>
    </row>
    <row r="182" spans="1:15" x14ac:dyDescent="0.25">
      <c r="A182" s="2">
        <v>44083</v>
      </c>
      <c r="B182">
        <v>96.08</v>
      </c>
      <c r="I182" s="65"/>
      <c r="N182" s="2"/>
      <c r="O182" s="2"/>
    </row>
    <row r="183" spans="1:15" x14ac:dyDescent="0.25">
      <c r="A183" s="2">
        <v>44084</v>
      </c>
      <c r="B183">
        <v>96.18</v>
      </c>
      <c r="I183" s="65"/>
      <c r="N183" s="2"/>
      <c r="O183" s="2"/>
    </row>
    <row r="184" spans="1:15" x14ac:dyDescent="0.25">
      <c r="A184" s="2">
        <v>44085</v>
      </c>
      <c r="B184">
        <v>96.43</v>
      </c>
      <c r="I184" s="65"/>
      <c r="N184" s="2"/>
      <c r="O184" s="2"/>
    </row>
    <row r="185" spans="1:15" x14ac:dyDescent="0.25">
      <c r="A185" s="2">
        <v>44088</v>
      </c>
      <c r="B185">
        <v>96.47</v>
      </c>
      <c r="I185" s="65"/>
      <c r="N185" s="2"/>
      <c r="O185" s="2"/>
    </row>
    <row r="186" spans="1:15" x14ac:dyDescent="0.25">
      <c r="A186" s="2">
        <v>44089</v>
      </c>
      <c r="B186">
        <v>96.29</v>
      </c>
      <c r="I186" s="65"/>
      <c r="N186" s="2"/>
      <c r="O186" s="2"/>
    </row>
    <row r="187" spans="1:15" x14ac:dyDescent="0.25">
      <c r="A187" s="2">
        <v>44090</v>
      </c>
      <c r="B187">
        <v>96.86</v>
      </c>
      <c r="I187" s="65"/>
      <c r="N187" s="2"/>
      <c r="O187" s="2"/>
    </row>
    <row r="188" spans="1:15" x14ac:dyDescent="0.25">
      <c r="A188" s="2">
        <v>44091</v>
      </c>
      <c r="B188">
        <v>96.79</v>
      </c>
      <c r="I188" s="65"/>
      <c r="N188" s="2"/>
      <c r="O188" s="2"/>
    </row>
    <row r="189" spans="1:15" x14ac:dyDescent="0.25">
      <c r="A189" s="2">
        <v>44092</v>
      </c>
      <c r="B189">
        <v>97.03</v>
      </c>
      <c r="I189" s="65"/>
      <c r="N189" s="2"/>
      <c r="O189" s="2"/>
    </row>
    <row r="190" spans="1:15" x14ac:dyDescent="0.25">
      <c r="A190" s="2">
        <v>44095</v>
      </c>
      <c r="B190">
        <v>97.45</v>
      </c>
      <c r="I190" s="65"/>
      <c r="N190" s="2"/>
      <c r="O190" s="2"/>
    </row>
    <row r="191" spans="1:15" x14ac:dyDescent="0.25">
      <c r="A191" s="2">
        <v>44096</v>
      </c>
      <c r="B191">
        <v>96.53</v>
      </c>
      <c r="I191" s="65"/>
      <c r="N191" s="2"/>
      <c r="O191" s="2"/>
    </row>
    <row r="192" spans="1:15" x14ac:dyDescent="0.25">
      <c r="A192" s="2">
        <v>44097</v>
      </c>
      <c r="B192">
        <v>95.76</v>
      </c>
      <c r="I192" s="65"/>
      <c r="N192" s="2"/>
      <c r="O192" s="2"/>
    </row>
    <row r="193" spans="1:15" x14ac:dyDescent="0.25">
      <c r="A193" s="2">
        <v>44098</v>
      </c>
      <c r="B193">
        <v>95.73</v>
      </c>
      <c r="I193" s="65"/>
      <c r="N193" s="2"/>
      <c r="O193" s="2"/>
    </row>
    <row r="194" spans="1:15" x14ac:dyDescent="0.25">
      <c r="A194" s="2">
        <v>44099</v>
      </c>
      <c r="B194">
        <v>95.78</v>
      </c>
      <c r="I194" s="65"/>
      <c r="N194" s="2"/>
      <c r="O194" s="2"/>
    </row>
    <row r="195" spans="1:15" x14ac:dyDescent="0.25">
      <c r="A195" s="2">
        <v>44102</v>
      </c>
      <c r="B195">
        <v>95.68</v>
      </c>
      <c r="I195" s="65"/>
      <c r="N195" s="2"/>
      <c r="O195" s="2"/>
    </row>
    <row r="196" spans="1:15" x14ac:dyDescent="0.25">
      <c r="A196" s="2">
        <v>44103</v>
      </c>
      <c r="B196">
        <v>95.52</v>
      </c>
      <c r="I196" s="65"/>
      <c r="N196" s="2"/>
      <c r="O196" s="2"/>
    </row>
    <row r="197" spans="1:15" x14ac:dyDescent="0.25">
      <c r="A197" s="2">
        <v>44104</v>
      </c>
      <c r="B197">
        <v>95.95</v>
      </c>
      <c r="I197" s="65"/>
      <c r="N197" s="2"/>
      <c r="O197" s="2"/>
    </row>
    <row r="198" spans="1:15" x14ac:dyDescent="0.25">
      <c r="A198" s="2">
        <v>44105</v>
      </c>
      <c r="B198">
        <v>97.05</v>
      </c>
      <c r="I198" s="65"/>
      <c r="N198" s="2"/>
      <c r="O198" s="2"/>
    </row>
    <row r="199" spans="1:15" x14ac:dyDescent="0.25">
      <c r="A199" s="2">
        <v>44106</v>
      </c>
      <c r="B199">
        <v>96.82</v>
      </c>
      <c r="I199" s="65"/>
      <c r="N199" s="2"/>
      <c r="O199" s="2"/>
    </row>
    <row r="200" spans="1:15" x14ac:dyDescent="0.25">
      <c r="A200" s="2">
        <v>44109</v>
      </c>
      <c r="B200">
        <v>96.68</v>
      </c>
      <c r="I200" s="65"/>
      <c r="N200" s="2"/>
      <c r="O200" s="2"/>
    </row>
    <row r="201" spans="1:15" x14ac:dyDescent="0.25">
      <c r="A201" s="2">
        <v>44110</v>
      </c>
      <c r="B201">
        <v>96.1</v>
      </c>
      <c r="I201" s="65"/>
      <c r="N201" s="2"/>
      <c r="O201" s="2"/>
    </row>
    <row r="202" spans="1:15" x14ac:dyDescent="0.25">
      <c r="A202" s="2">
        <v>44111</v>
      </c>
      <c r="B202">
        <v>96.46</v>
      </c>
      <c r="I202" s="65"/>
      <c r="N202" s="2"/>
      <c r="O202" s="2"/>
    </row>
    <row r="203" spans="1:15" x14ac:dyDescent="0.25">
      <c r="A203" s="2">
        <v>44112</v>
      </c>
      <c r="B203">
        <v>97.23</v>
      </c>
      <c r="I203" s="65"/>
      <c r="N203" s="2"/>
      <c r="O203" s="2"/>
    </row>
    <row r="204" spans="1:15" x14ac:dyDescent="0.25">
      <c r="A204" s="2">
        <v>44113</v>
      </c>
      <c r="B204">
        <v>97.29</v>
      </c>
      <c r="I204" s="65"/>
      <c r="N204" s="2"/>
      <c r="O204" s="2"/>
    </row>
    <row r="205" spans="1:15" x14ac:dyDescent="0.25">
      <c r="A205" s="2">
        <v>44116</v>
      </c>
      <c r="B205">
        <v>97.37</v>
      </c>
      <c r="I205" s="65"/>
      <c r="N205" s="2"/>
      <c r="O205" s="2"/>
    </row>
    <row r="206" spans="1:15" x14ac:dyDescent="0.25">
      <c r="A206" s="2">
        <v>44117</v>
      </c>
      <c r="B206">
        <v>97.16</v>
      </c>
      <c r="I206" s="65"/>
      <c r="N206" s="2"/>
      <c r="O206" s="2"/>
    </row>
    <row r="207" spans="1:15" x14ac:dyDescent="0.25">
      <c r="A207" s="2">
        <v>44118</v>
      </c>
      <c r="B207">
        <v>97.44</v>
      </c>
      <c r="I207" s="65"/>
      <c r="N207" s="2"/>
      <c r="O207" s="2"/>
    </row>
    <row r="208" spans="1:15" x14ac:dyDescent="0.25">
      <c r="A208" s="2">
        <v>44119</v>
      </c>
      <c r="B208">
        <v>97.55</v>
      </c>
      <c r="I208" s="65"/>
      <c r="N208" s="2"/>
      <c r="O208" s="2"/>
    </row>
    <row r="209" spans="1:15" x14ac:dyDescent="0.25">
      <c r="A209" s="2">
        <v>44120</v>
      </c>
      <c r="B209">
        <v>97.32</v>
      </c>
      <c r="I209" s="65"/>
      <c r="N209" s="2"/>
      <c r="O209" s="2"/>
    </row>
    <row r="210" spans="1:15" x14ac:dyDescent="0.25">
      <c r="A210" s="2">
        <v>44123</v>
      </c>
      <c r="B210">
        <v>97.71</v>
      </c>
      <c r="I210" s="65"/>
      <c r="N210" s="2"/>
      <c r="O210" s="2"/>
    </row>
    <row r="211" spans="1:15" x14ac:dyDescent="0.25">
      <c r="A211" s="2">
        <v>44124</v>
      </c>
      <c r="B211">
        <v>96.8</v>
      </c>
      <c r="I211" s="65"/>
      <c r="N211" s="2"/>
      <c r="O211" s="2"/>
    </row>
    <row r="212" spans="1:15" x14ac:dyDescent="0.25">
      <c r="A212" s="2">
        <v>44125</v>
      </c>
      <c r="B212">
        <v>97.14</v>
      </c>
      <c r="I212" s="65"/>
      <c r="N212" s="2"/>
      <c r="O212" s="2"/>
    </row>
    <row r="213" spans="1:15" x14ac:dyDescent="0.25">
      <c r="A213" s="2">
        <v>44126</v>
      </c>
      <c r="B213">
        <v>96.99</v>
      </c>
      <c r="I213" s="65"/>
      <c r="N213" s="2"/>
      <c r="O213" s="2"/>
    </row>
    <row r="214" spans="1:15" x14ac:dyDescent="0.25">
      <c r="A214" s="2">
        <v>44127</v>
      </c>
      <c r="B214">
        <v>97.44</v>
      </c>
      <c r="I214" s="65"/>
      <c r="N214" s="2"/>
      <c r="O214" s="2"/>
    </row>
    <row r="215" spans="1:15" x14ac:dyDescent="0.25">
      <c r="A215" s="2">
        <v>44130</v>
      </c>
      <c r="B215">
        <v>96.62</v>
      </c>
      <c r="I215" s="65"/>
      <c r="N215" s="2"/>
      <c r="O215" s="2"/>
    </row>
    <row r="216" spans="1:15" x14ac:dyDescent="0.25">
      <c r="A216" s="2">
        <v>44131</v>
      </c>
      <c r="B216">
        <v>96.35</v>
      </c>
      <c r="I216" s="65"/>
      <c r="N216" s="2"/>
      <c r="O216" s="2"/>
    </row>
    <row r="217" spans="1:15" x14ac:dyDescent="0.25">
      <c r="A217" s="2">
        <v>44132</v>
      </c>
      <c r="B217">
        <v>95.97</v>
      </c>
      <c r="I217" s="65"/>
      <c r="N217" s="2"/>
      <c r="O217" s="2"/>
    </row>
    <row r="218" spans="1:15" x14ac:dyDescent="0.25">
      <c r="A218" s="2">
        <v>44133</v>
      </c>
      <c r="B218">
        <v>95.73</v>
      </c>
      <c r="I218" s="65"/>
      <c r="N218" s="2"/>
      <c r="O218" s="2"/>
    </row>
    <row r="219" spans="1:15" x14ac:dyDescent="0.25">
      <c r="A219" s="2">
        <v>44134</v>
      </c>
      <c r="B219">
        <v>95.69</v>
      </c>
      <c r="I219" s="65"/>
      <c r="N219" s="2"/>
      <c r="O219" s="2"/>
    </row>
    <row r="220" spans="1:15" x14ac:dyDescent="0.25">
      <c r="A220" s="2">
        <v>44137</v>
      </c>
      <c r="B220">
        <v>96.31</v>
      </c>
      <c r="I220" s="65"/>
      <c r="N220" s="2"/>
      <c r="O220" s="2"/>
    </row>
    <row r="221" spans="1:15" x14ac:dyDescent="0.25">
      <c r="A221" s="2">
        <v>44138</v>
      </c>
      <c r="B221">
        <v>96.25</v>
      </c>
      <c r="I221" s="65"/>
      <c r="N221" s="2"/>
      <c r="O221" s="2"/>
    </row>
    <row r="222" spans="1:15" x14ac:dyDescent="0.25">
      <c r="A222" s="2">
        <v>44139</v>
      </c>
      <c r="B222">
        <v>96.04</v>
      </c>
      <c r="I222" s="65"/>
      <c r="N222" s="2"/>
      <c r="O222" s="2"/>
    </row>
    <row r="223" spans="1:15" x14ac:dyDescent="0.25">
      <c r="A223" s="2">
        <v>44140</v>
      </c>
      <c r="B223">
        <v>95.76</v>
      </c>
      <c r="I223" s="65"/>
      <c r="N223" s="2"/>
      <c r="O223" s="2"/>
    </row>
    <row r="224" spans="1:15" x14ac:dyDescent="0.25">
      <c r="A224" s="2">
        <v>44141</v>
      </c>
      <c r="B224">
        <v>95.35</v>
      </c>
      <c r="I224" s="65"/>
      <c r="N224" s="2"/>
      <c r="O224" s="2"/>
    </row>
    <row r="225" spans="1:15" x14ac:dyDescent="0.25">
      <c r="A225" s="2">
        <v>44144</v>
      </c>
      <c r="B225">
        <v>94.64</v>
      </c>
      <c r="I225" s="65"/>
      <c r="N225" s="2"/>
      <c r="O225" s="2"/>
    </row>
    <row r="226" spans="1:15" x14ac:dyDescent="0.25">
      <c r="A226" s="2">
        <v>44145</v>
      </c>
      <c r="B226">
        <v>95.04</v>
      </c>
      <c r="I226" s="65"/>
      <c r="N226" s="2"/>
      <c r="O226" s="2"/>
    </row>
    <row r="227" spans="1:15" x14ac:dyDescent="0.25">
      <c r="A227" s="2">
        <v>44146</v>
      </c>
      <c r="B227">
        <v>94.22</v>
      </c>
      <c r="I227" s="65"/>
      <c r="N227" s="2"/>
      <c r="O227" s="2"/>
    </row>
    <row r="228" spans="1:15" x14ac:dyDescent="0.25">
      <c r="A228" s="2">
        <v>44147</v>
      </c>
      <c r="B228">
        <v>93.72</v>
      </c>
      <c r="I228" s="65"/>
      <c r="N228" s="2"/>
      <c r="O228" s="2"/>
    </row>
    <row r="229" spans="1:15" x14ac:dyDescent="0.25">
      <c r="A229" s="2">
        <v>44148</v>
      </c>
      <c r="B229">
        <v>93.83</v>
      </c>
      <c r="I229" s="65"/>
      <c r="N229" s="2"/>
      <c r="O229" s="2"/>
    </row>
    <row r="230" spans="1:15" x14ac:dyDescent="0.25">
      <c r="A230" s="2">
        <v>44151</v>
      </c>
      <c r="B230">
        <v>93.38</v>
      </c>
      <c r="I230" s="65"/>
      <c r="N230" s="2"/>
      <c r="O230" s="2"/>
    </row>
    <row r="231" spans="1:15" x14ac:dyDescent="0.25">
      <c r="A231" s="2">
        <v>44152</v>
      </c>
      <c r="B231">
        <v>93.07</v>
      </c>
      <c r="I231" s="65"/>
      <c r="N231" s="2"/>
      <c r="O231" s="2"/>
    </row>
    <row r="232" spans="1:15" x14ac:dyDescent="0.25">
      <c r="A232" s="2">
        <v>44153</v>
      </c>
      <c r="B232">
        <v>92.55</v>
      </c>
      <c r="I232" s="65"/>
      <c r="N232" s="2"/>
      <c r="O232" s="2"/>
    </row>
    <row r="233" spans="1:15" x14ac:dyDescent="0.25">
      <c r="A233" s="2">
        <v>44154</v>
      </c>
      <c r="B233">
        <v>92.46</v>
      </c>
      <c r="I233" s="65"/>
      <c r="N233" s="2"/>
      <c r="O233" s="2"/>
    </row>
    <row r="234" spans="1:15" x14ac:dyDescent="0.25">
      <c r="A234" s="2">
        <v>44155</v>
      </c>
      <c r="B234">
        <v>92.91</v>
      </c>
      <c r="I234" s="65"/>
      <c r="N234" s="2"/>
      <c r="O234" s="2"/>
    </row>
    <row r="235" spans="1:15" x14ac:dyDescent="0.25">
      <c r="A235" s="2">
        <v>44158</v>
      </c>
      <c r="B235">
        <v>93.46</v>
      </c>
      <c r="I235" s="65"/>
      <c r="N235" s="2"/>
      <c r="O235" s="2"/>
    </row>
    <row r="236" spans="1:15" x14ac:dyDescent="0.25">
      <c r="A236" s="2">
        <v>44159</v>
      </c>
      <c r="B236">
        <v>93.77</v>
      </c>
      <c r="I236" s="65"/>
      <c r="N236" s="2"/>
      <c r="O236" s="2"/>
    </row>
    <row r="237" spans="1:15" x14ac:dyDescent="0.25">
      <c r="A237" s="2">
        <v>44160</v>
      </c>
      <c r="B237">
        <v>94.16</v>
      </c>
      <c r="I237" s="65"/>
      <c r="N237" s="2"/>
      <c r="O237" s="2"/>
    </row>
    <row r="238" spans="1:15" x14ac:dyDescent="0.25">
      <c r="A238" s="2">
        <v>44161</v>
      </c>
      <c r="B238">
        <v>94.33</v>
      </c>
      <c r="I238" s="65"/>
      <c r="N238" s="2"/>
      <c r="O238" s="2"/>
    </row>
    <row r="239" spans="1:15" x14ac:dyDescent="0.25">
      <c r="A239" s="2">
        <v>44162</v>
      </c>
      <c r="B239">
        <v>94.38</v>
      </c>
      <c r="I239" s="65"/>
      <c r="N239" s="2"/>
      <c r="O239" s="2"/>
    </row>
    <row r="240" spans="1:15" x14ac:dyDescent="0.25">
      <c r="A240" s="2">
        <v>44165</v>
      </c>
      <c r="B240">
        <v>93.73</v>
      </c>
      <c r="I240" s="65"/>
      <c r="N240" s="2"/>
      <c r="O240" s="2"/>
    </row>
    <row r="241" spans="1:15" x14ac:dyDescent="0.25">
      <c r="A241" s="2">
        <v>44166</v>
      </c>
      <c r="B241">
        <v>94.2</v>
      </c>
      <c r="I241" s="65"/>
      <c r="N241" s="2"/>
      <c r="O241" s="2"/>
    </row>
    <row r="242" spans="1:15" x14ac:dyDescent="0.25">
      <c r="A242" s="2">
        <v>44167</v>
      </c>
      <c r="B242">
        <v>93.78</v>
      </c>
      <c r="I242" s="65"/>
      <c r="N242" s="2"/>
      <c r="O242" s="2"/>
    </row>
    <row r="243" spans="1:15" x14ac:dyDescent="0.25">
      <c r="A243" s="2">
        <v>44168</v>
      </c>
      <c r="B243">
        <v>93.79</v>
      </c>
      <c r="I243" s="65"/>
      <c r="N243" s="2"/>
      <c r="O243" s="2"/>
    </row>
    <row r="244" spans="1:15" x14ac:dyDescent="0.25">
      <c r="A244" s="2">
        <v>44169</v>
      </c>
      <c r="B244">
        <v>93.56</v>
      </c>
      <c r="I244" s="65"/>
      <c r="N244" s="2"/>
      <c r="O244" s="2"/>
    </row>
    <row r="245" spans="1:15" x14ac:dyDescent="0.25">
      <c r="A245" s="2">
        <v>44172</v>
      </c>
      <c r="B245">
        <v>93.76</v>
      </c>
      <c r="I245" s="65"/>
      <c r="N245" s="2"/>
      <c r="O245" s="2"/>
    </row>
    <row r="246" spans="1:15" x14ac:dyDescent="0.25">
      <c r="A246" s="2">
        <v>44173</v>
      </c>
      <c r="B246">
        <v>93.85</v>
      </c>
      <c r="I246" s="65"/>
      <c r="N246" s="2"/>
      <c r="O246" s="2"/>
    </row>
    <row r="247" spans="1:15" x14ac:dyDescent="0.25">
      <c r="A247" s="2">
        <v>44174</v>
      </c>
      <c r="B247">
        <v>93.87</v>
      </c>
      <c r="I247" s="65"/>
      <c r="N247" s="2"/>
      <c r="O247" s="2"/>
    </row>
    <row r="248" spans="1:15" x14ac:dyDescent="0.25">
      <c r="A248" s="2">
        <v>44175</v>
      </c>
      <c r="B248">
        <v>93.69</v>
      </c>
      <c r="I248" s="65"/>
      <c r="N248" s="2"/>
      <c r="O248" s="2"/>
    </row>
    <row r="249" spans="1:15" x14ac:dyDescent="0.25">
      <c r="A249" s="2">
        <v>44176</v>
      </c>
      <c r="B249">
        <v>93.93</v>
      </c>
      <c r="I249" s="65"/>
      <c r="N249" s="2"/>
      <c r="O249" s="2"/>
    </row>
    <row r="250" spans="1:15" x14ac:dyDescent="0.25">
      <c r="A250" s="2">
        <v>44179</v>
      </c>
      <c r="B250">
        <v>94.26</v>
      </c>
      <c r="I250" s="65"/>
      <c r="N250" s="2"/>
      <c r="O250" s="2"/>
    </row>
    <row r="251" spans="1:15" x14ac:dyDescent="0.25">
      <c r="A251" s="2">
        <v>44180</v>
      </c>
      <c r="B251">
        <v>94.84</v>
      </c>
      <c r="I251" s="65"/>
      <c r="N251" s="2"/>
      <c r="O251" s="2"/>
    </row>
    <row r="252" spans="1:15" x14ac:dyDescent="0.25">
      <c r="A252" s="2">
        <v>44181</v>
      </c>
      <c r="B252">
        <v>94.75</v>
      </c>
      <c r="I252" s="65"/>
      <c r="N252" s="2"/>
      <c r="O252" s="2"/>
    </row>
    <row r="253" spans="1:15" x14ac:dyDescent="0.25">
      <c r="A253" s="2">
        <v>44182</v>
      </c>
      <c r="B253">
        <v>94.66</v>
      </c>
      <c r="I253" s="65"/>
      <c r="N253" s="2"/>
      <c r="O253" s="2"/>
    </row>
    <row r="254" spans="1:15" x14ac:dyDescent="0.25">
      <c r="A254" s="2">
        <v>44183</v>
      </c>
      <c r="B254">
        <v>94.37</v>
      </c>
      <c r="I254" s="65"/>
      <c r="N254" s="2"/>
      <c r="O254" s="2"/>
    </row>
    <row r="255" spans="1:15" x14ac:dyDescent="0.25">
      <c r="A255" s="2">
        <v>44186</v>
      </c>
      <c r="B255">
        <v>94.6</v>
      </c>
      <c r="I255" s="65"/>
      <c r="N255" s="2"/>
      <c r="O255" s="2"/>
    </row>
    <row r="256" spans="1:15" x14ac:dyDescent="0.25">
      <c r="A256" s="2">
        <v>44187</v>
      </c>
      <c r="B256">
        <v>94.7</v>
      </c>
      <c r="I256" s="65"/>
      <c r="N256" s="2"/>
      <c r="O256" s="2"/>
    </row>
    <row r="257" spans="1:15" x14ac:dyDescent="0.25">
      <c r="A257" s="2">
        <v>44188</v>
      </c>
      <c r="B257">
        <v>94.02</v>
      </c>
      <c r="I257" s="65"/>
      <c r="N257" s="2"/>
      <c r="O257" s="2"/>
    </row>
    <row r="258" spans="1:15" x14ac:dyDescent="0.25">
      <c r="A258" s="2">
        <v>44189</v>
      </c>
      <c r="B258">
        <v>94.28</v>
      </c>
      <c r="I258" s="65"/>
      <c r="N258" s="2"/>
      <c r="O258" s="2"/>
    </row>
    <row r="259" spans="1:15" x14ac:dyDescent="0.25">
      <c r="A259" s="2">
        <v>44190</v>
      </c>
      <c r="B259">
        <v>94.49</v>
      </c>
      <c r="I259" s="65"/>
      <c r="N259" s="2"/>
      <c r="O259" s="2"/>
    </row>
    <row r="260" spans="1:15" x14ac:dyDescent="0.25">
      <c r="A260" s="2">
        <v>44193</v>
      </c>
      <c r="B260">
        <v>94.25</v>
      </c>
      <c r="I260" s="65"/>
      <c r="N260" s="2"/>
      <c r="O260" s="2"/>
    </row>
    <row r="261" spans="1:15" x14ac:dyDescent="0.25">
      <c r="A261" s="2">
        <v>44194</v>
      </c>
      <c r="B261">
        <v>93.5</v>
      </c>
      <c r="I261" s="65"/>
      <c r="N261" s="2"/>
      <c r="O261" s="2"/>
    </row>
    <row r="262" spans="1:15" x14ac:dyDescent="0.25">
      <c r="A262" s="2">
        <v>44195</v>
      </c>
      <c r="B262">
        <v>93.86</v>
      </c>
      <c r="I262" s="65"/>
      <c r="N262" s="2"/>
      <c r="O262" s="2"/>
    </row>
    <row r="263" spans="1:15" x14ac:dyDescent="0.25">
      <c r="A263" s="2">
        <v>44196</v>
      </c>
      <c r="B263">
        <v>94.02</v>
      </c>
      <c r="I263" s="65"/>
      <c r="N263" s="2"/>
      <c r="O263" s="2"/>
    </row>
    <row r="264" spans="1:15" x14ac:dyDescent="0.25">
      <c r="N264" s="2"/>
      <c r="O264" s="2"/>
    </row>
    <row r="265" spans="1:15" x14ac:dyDescent="0.25">
      <c r="N265" s="2"/>
      <c r="O265"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CFCCC-8282-4683-8DAE-234404CBB019}">
  <dimension ref="A1:O265"/>
  <sheetViews>
    <sheetView workbookViewId="0">
      <pane ySplit="1" topLeftCell="A2" activePane="bottomLeft" state="frozen"/>
      <selection pane="bottomLeft" activeCell="D10" sqref="D10"/>
    </sheetView>
  </sheetViews>
  <sheetFormatPr defaultRowHeight="15" x14ac:dyDescent="0.25"/>
  <cols>
    <col min="1" max="1" width="10.7109375" bestFit="1" customWidth="1"/>
    <col min="14" max="14" width="10.42578125" bestFit="1" customWidth="1"/>
    <col min="15" max="15" width="10.140625" bestFit="1" customWidth="1"/>
  </cols>
  <sheetData>
    <row r="1" spans="1:15" x14ac:dyDescent="0.25">
      <c r="A1" s="1" t="s">
        <v>1</v>
      </c>
      <c r="B1" s="1" t="s">
        <v>2</v>
      </c>
      <c r="C1" s="1" t="s">
        <v>3</v>
      </c>
      <c r="D1" s="1" t="s">
        <v>4</v>
      </c>
      <c r="E1" s="1" t="s">
        <v>5</v>
      </c>
      <c r="F1" s="1" t="s">
        <v>6</v>
      </c>
      <c r="G1" s="1" t="s">
        <v>7</v>
      </c>
      <c r="H1" s="1" t="s">
        <v>8</v>
      </c>
      <c r="I1" s="1" t="s">
        <v>9</v>
      </c>
      <c r="J1" s="1" t="s">
        <v>10</v>
      </c>
      <c r="K1" s="1" t="s">
        <v>11</v>
      </c>
    </row>
    <row r="2" spans="1:15" x14ac:dyDescent="0.25">
      <c r="A2" s="2">
        <v>43829</v>
      </c>
      <c r="B2">
        <v>100</v>
      </c>
      <c r="C2">
        <v>100</v>
      </c>
      <c r="D2">
        <v>100</v>
      </c>
      <c r="E2">
        <v>100</v>
      </c>
      <c r="F2">
        <v>100</v>
      </c>
      <c r="G2">
        <v>100</v>
      </c>
      <c r="H2">
        <v>100</v>
      </c>
      <c r="I2">
        <v>100</v>
      </c>
      <c r="J2">
        <v>100</v>
      </c>
      <c r="K2">
        <v>100</v>
      </c>
      <c r="N2" s="2"/>
      <c r="O2" s="2"/>
    </row>
    <row r="3" spans="1:15" x14ac:dyDescent="0.25">
      <c r="A3" s="2">
        <v>43830</v>
      </c>
      <c r="B3">
        <v>99.35</v>
      </c>
      <c r="C3">
        <v>101.1</v>
      </c>
      <c r="D3">
        <v>100.55</v>
      </c>
      <c r="E3">
        <v>99.66</v>
      </c>
      <c r="F3">
        <v>100.15</v>
      </c>
      <c r="G3">
        <v>99.5</v>
      </c>
      <c r="H3">
        <v>100.33</v>
      </c>
      <c r="I3">
        <v>100.39</v>
      </c>
      <c r="J3">
        <v>99.99</v>
      </c>
      <c r="K3">
        <v>99.95</v>
      </c>
    </row>
    <row r="4" spans="1:15" x14ac:dyDescent="0.25">
      <c r="A4" s="2">
        <v>43831</v>
      </c>
      <c r="B4">
        <v>99.85</v>
      </c>
      <c r="C4">
        <v>100.51</v>
      </c>
      <c r="D4">
        <v>100.12</v>
      </c>
      <c r="E4">
        <v>98.09</v>
      </c>
      <c r="F4">
        <v>100.1</v>
      </c>
      <c r="G4">
        <v>100.41</v>
      </c>
      <c r="H4">
        <v>103.67</v>
      </c>
      <c r="I4">
        <v>101.16</v>
      </c>
      <c r="J4">
        <v>100</v>
      </c>
      <c r="K4">
        <v>101.22</v>
      </c>
      <c r="N4" s="2"/>
      <c r="O4" s="2"/>
    </row>
    <row r="5" spans="1:15" x14ac:dyDescent="0.25">
      <c r="A5" s="2">
        <v>43832</v>
      </c>
      <c r="B5">
        <v>101.12</v>
      </c>
      <c r="C5">
        <v>101.67</v>
      </c>
      <c r="D5">
        <v>101.23</v>
      </c>
      <c r="E5">
        <v>98.25</v>
      </c>
      <c r="F5">
        <v>99.94</v>
      </c>
      <c r="G5">
        <v>100.96</v>
      </c>
      <c r="H5">
        <v>103.99</v>
      </c>
      <c r="I5">
        <v>100.99</v>
      </c>
      <c r="J5">
        <v>100.2</v>
      </c>
      <c r="K5">
        <v>102.34</v>
      </c>
      <c r="N5" s="2"/>
      <c r="O5" s="2"/>
    </row>
    <row r="6" spans="1:15" x14ac:dyDescent="0.25">
      <c r="A6" s="2">
        <v>43833</v>
      </c>
      <c r="B6">
        <v>100.65</v>
      </c>
      <c r="C6">
        <v>101.61</v>
      </c>
      <c r="D6">
        <v>102.31</v>
      </c>
      <c r="E6">
        <v>99.62</v>
      </c>
      <c r="F6">
        <v>100.77</v>
      </c>
      <c r="G6">
        <v>102.29</v>
      </c>
      <c r="H6">
        <v>103.24</v>
      </c>
      <c r="I6">
        <v>101.64</v>
      </c>
      <c r="J6">
        <v>100.9</v>
      </c>
      <c r="K6">
        <v>101.98</v>
      </c>
      <c r="N6" s="2"/>
      <c r="O6" s="2"/>
    </row>
    <row r="7" spans="1:15" x14ac:dyDescent="0.25">
      <c r="A7" s="2">
        <v>43836</v>
      </c>
      <c r="B7">
        <v>101.71</v>
      </c>
      <c r="C7">
        <v>99.77</v>
      </c>
      <c r="D7">
        <v>102.16</v>
      </c>
      <c r="E7">
        <v>100.44</v>
      </c>
      <c r="F7">
        <v>100.44</v>
      </c>
      <c r="G7">
        <v>102.96</v>
      </c>
      <c r="H7">
        <v>103.62</v>
      </c>
      <c r="I7">
        <v>101.52</v>
      </c>
      <c r="J7">
        <v>100.04</v>
      </c>
      <c r="K7">
        <v>101.68</v>
      </c>
      <c r="N7" s="2"/>
      <c r="O7" s="2"/>
    </row>
    <row r="8" spans="1:15" x14ac:dyDescent="0.25">
      <c r="A8" s="2">
        <v>43837</v>
      </c>
      <c r="B8">
        <v>102.29</v>
      </c>
      <c r="C8">
        <v>100.24</v>
      </c>
      <c r="D8">
        <v>103.33</v>
      </c>
      <c r="E8">
        <v>100.5</v>
      </c>
      <c r="F8">
        <v>98.66</v>
      </c>
      <c r="G8">
        <v>102.41</v>
      </c>
      <c r="H8">
        <v>103.27</v>
      </c>
      <c r="I8">
        <v>99.99</v>
      </c>
      <c r="J8">
        <v>99.49</v>
      </c>
      <c r="K8">
        <v>102.11</v>
      </c>
      <c r="N8" s="2"/>
      <c r="O8" s="2"/>
    </row>
    <row r="9" spans="1:15" x14ac:dyDescent="0.25">
      <c r="A9" s="2">
        <v>43838</v>
      </c>
      <c r="B9">
        <v>102.47</v>
      </c>
      <c r="C9">
        <v>99.29</v>
      </c>
      <c r="D9">
        <v>103.4</v>
      </c>
      <c r="E9">
        <v>99.5</v>
      </c>
      <c r="F9">
        <v>98.13</v>
      </c>
      <c r="G9">
        <v>101</v>
      </c>
      <c r="H9">
        <v>103.11</v>
      </c>
      <c r="I9">
        <v>99.85</v>
      </c>
      <c r="J9">
        <v>99.53</v>
      </c>
      <c r="K9">
        <v>101.27</v>
      </c>
      <c r="N9" s="2"/>
      <c r="O9" s="2"/>
    </row>
    <row r="10" spans="1:15" x14ac:dyDescent="0.25">
      <c r="A10" s="2">
        <v>43839</v>
      </c>
      <c r="B10">
        <v>102.19</v>
      </c>
      <c r="C10">
        <v>98.87</v>
      </c>
      <c r="D10">
        <v>103.49</v>
      </c>
      <c r="E10">
        <v>99.87</v>
      </c>
      <c r="F10">
        <v>98.89</v>
      </c>
      <c r="G10">
        <v>100.75</v>
      </c>
      <c r="H10">
        <v>103.38</v>
      </c>
      <c r="I10">
        <v>100.87</v>
      </c>
      <c r="J10">
        <v>98.9</v>
      </c>
      <c r="K10">
        <v>101.79</v>
      </c>
      <c r="N10" s="2"/>
      <c r="O10" s="2"/>
    </row>
    <row r="11" spans="1:15" x14ac:dyDescent="0.25">
      <c r="A11" s="2">
        <v>43840</v>
      </c>
      <c r="B11">
        <v>103.01</v>
      </c>
      <c r="C11">
        <v>97.31</v>
      </c>
      <c r="D11">
        <v>102.12</v>
      </c>
      <c r="E11">
        <v>99.42</v>
      </c>
      <c r="F11">
        <v>97.46</v>
      </c>
      <c r="G11">
        <v>101.98</v>
      </c>
      <c r="H11">
        <v>103.2</v>
      </c>
      <c r="I11">
        <v>100.02</v>
      </c>
      <c r="J11">
        <v>100.88</v>
      </c>
      <c r="K11">
        <v>101.34</v>
      </c>
      <c r="N11" s="2"/>
      <c r="O11" s="2"/>
    </row>
    <row r="12" spans="1:15" x14ac:dyDescent="0.25">
      <c r="A12" s="2">
        <v>43843</v>
      </c>
      <c r="B12">
        <v>103.27</v>
      </c>
      <c r="C12">
        <v>96.51</v>
      </c>
      <c r="D12">
        <v>101.9</v>
      </c>
      <c r="E12">
        <v>101.02</v>
      </c>
      <c r="F12">
        <v>97.25</v>
      </c>
      <c r="G12">
        <v>101.85</v>
      </c>
      <c r="H12">
        <v>103.06</v>
      </c>
      <c r="I12">
        <v>103.08</v>
      </c>
      <c r="J12">
        <v>100.62</v>
      </c>
      <c r="K12">
        <v>101.15</v>
      </c>
      <c r="N12" s="2"/>
      <c r="O12" s="2"/>
    </row>
    <row r="13" spans="1:15" x14ac:dyDescent="0.25">
      <c r="A13" s="2">
        <v>43844</v>
      </c>
      <c r="B13">
        <v>101.37</v>
      </c>
      <c r="C13">
        <v>96.26</v>
      </c>
      <c r="D13">
        <v>100.22</v>
      </c>
      <c r="E13">
        <v>101.28</v>
      </c>
      <c r="F13">
        <v>96.8</v>
      </c>
      <c r="G13">
        <v>102.81</v>
      </c>
      <c r="H13">
        <v>101.54</v>
      </c>
      <c r="I13">
        <v>103.59</v>
      </c>
      <c r="J13">
        <v>101.58</v>
      </c>
      <c r="K13">
        <v>100.6</v>
      </c>
      <c r="N13" s="2"/>
      <c r="O13" s="2"/>
    </row>
    <row r="14" spans="1:15" x14ac:dyDescent="0.25">
      <c r="A14" s="2">
        <v>43845</v>
      </c>
      <c r="B14">
        <v>100.12</v>
      </c>
      <c r="C14">
        <v>96.59</v>
      </c>
      <c r="D14">
        <v>99.14</v>
      </c>
      <c r="E14">
        <v>102.97</v>
      </c>
      <c r="F14">
        <v>97.02</v>
      </c>
      <c r="G14">
        <v>103.74</v>
      </c>
      <c r="H14">
        <v>103.23</v>
      </c>
      <c r="I14">
        <v>103.99</v>
      </c>
      <c r="J14">
        <v>101.3</v>
      </c>
      <c r="K14">
        <v>102.41</v>
      </c>
      <c r="N14" s="2"/>
      <c r="O14" s="2"/>
    </row>
    <row r="15" spans="1:15" x14ac:dyDescent="0.25">
      <c r="A15" s="2">
        <v>43846</v>
      </c>
      <c r="B15">
        <v>100.68</v>
      </c>
      <c r="C15">
        <v>95.19</v>
      </c>
      <c r="D15">
        <v>101.1</v>
      </c>
      <c r="E15">
        <v>102.79</v>
      </c>
      <c r="F15">
        <v>96.29</v>
      </c>
      <c r="G15">
        <v>104.51</v>
      </c>
      <c r="H15">
        <v>103.18</v>
      </c>
      <c r="I15">
        <v>104.12</v>
      </c>
      <c r="J15">
        <v>99.6</v>
      </c>
      <c r="K15">
        <v>101.79</v>
      </c>
      <c r="N15" s="2"/>
      <c r="O15" s="2"/>
    </row>
    <row r="16" spans="1:15" x14ac:dyDescent="0.25">
      <c r="A16" s="2">
        <v>43847</v>
      </c>
      <c r="B16">
        <v>100.24</v>
      </c>
      <c r="C16">
        <v>94.52</v>
      </c>
      <c r="D16">
        <v>101.33</v>
      </c>
      <c r="E16">
        <v>101.72</v>
      </c>
      <c r="F16">
        <v>97.23</v>
      </c>
      <c r="G16">
        <v>104.03</v>
      </c>
      <c r="H16">
        <v>103.93</v>
      </c>
      <c r="I16">
        <v>103.5</v>
      </c>
      <c r="J16">
        <v>100.73</v>
      </c>
      <c r="K16">
        <v>101.47</v>
      </c>
      <c r="N16" s="2"/>
      <c r="O16" s="2"/>
    </row>
    <row r="17" spans="1:15" x14ac:dyDescent="0.25">
      <c r="A17" s="2">
        <v>43850</v>
      </c>
      <c r="B17">
        <v>101.45</v>
      </c>
      <c r="C17">
        <v>93.79</v>
      </c>
      <c r="D17">
        <v>102.56</v>
      </c>
      <c r="E17">
        <v>102.15</v>
      </c>
      <c r="F17">
        <v>96.58</v>
      </c>
      <c r="G17">
        <v>104.45</v>
      </c>
      <c r="H17">
        <v>102.53</v>
      </c>
      <c r="I17">
        <v>102.74</v>
      </c>
      <c r="J17">
        <v>101.41</v>
      </c>
      <c r="K17">
        <v>102.04</v>
      </c>
      <c r="N17" s="2"/>
      <c r="O17" s="2"/>
    </row>
    <row r="18" spans="1:15" x14ac:dyDescent="0.25">
      <c r="A18" s="2">
        <v>43851</v>
      </c>
      <c r="B18">
        <v>98.97</v>
      </c>
      <c r="C18">
        <v>94.17</v>
      </c>
      <c r="D18">
        <v>101.99</v>
      </c>
      <c r="E18">
        <v>100.91</v>
      </c>
      <c r="F18">
        <v>98.07</v>
      </c>
      <c r="G18">
        <v>102.93</v>
      </c>
      <c r="H18">
        <v>104.4</v>
      </c>
      <c r="I18">
        <v>103.21</v>
      </c>
      <c r="J18">
        <v>101.61</v>
      </c>
      <c r="K18">
        <v>100.8</v>
      </c>
      <c r="N18" s="2"/>
      <c r="O18" s="2"/>
    </row>
    <row r="19" spans="1:15" x14ac:dyDescent="0.25">
      <c r="A19" s="2">
        <v>43852</v>
      </c>
      <c r="B19">
        <v>100.46</v>
      </c>
      <c r="C19">
        <v>94.8</v>
      </c>
      <c r="D19">
        <v>101.08</v>
      </c>
      <c r="E19">
        <v>101.32</v>
      </c>
      <c r="F19">
        <v>98.2</v>
      </c>
      <c r="G19">
        <v>102.49</v>
      </c>
      <c r="H19">
        <v>103.93</v>
      </c>
      <c r="I19">
        <v>103.6</v>
      </c>
      <c r="J19">
        <v>100.52</v>
      </c>
      <c r="K19">
        <v>102.25</v>
      </c>
      <c r="N19" s="2"/>
      <c r="O19" s="2"/>
    </row>
    <row r="20" spans="1:15" x14ac:dyDescent="0.25">
      <c r="A20" s="2">
        <v>43853</v>
      </c>
      <c r="B20">
        <v>100.13</v>
      </c>
      <c r="C20">
        <v>95.42</v>
      </c>
      <c r="D20">
        <v>101.76</v>
      </c>
      <c r="E20">
        <v>101.19</v>
      </c>
      <c r="F20">
        <v>96.42</v>
      </c>
      <c r="G20">
        <v>101.21</v>
      </c>
      <c r="H20">
        <v>104.77</v>
      </c>
      <c r="I20">
        <v>103.7</v>
      </c>
      <c r="J20">
        <v>100.62</v>
      </c>
      <c r="K20">
        <v>103.59</v>
      </c>
      <c r="N20" s="2"/>
      <c r="O20" s="2"/>
    </row>
    <row r="21" spans="1:15" x14ac:dyDescent="0.25">
      <c r="A21" s="2">
        <v>43854</v>
      </c>
      <c r="B21">
        <v>100.35</v>
      </c>
      <c r="C21">
        <v>95.34</v>
      </c>
      <c r="D21">
        <v>102.11</v>
      </c>
      <c r="E21">
        <v>101.71</v>
      </c>
      <c r="F21">
        <v>97.01</v>
      </c>
      <c r="G21">
        <v>100.83</v>
      </c>
      <c r="H21">
        <v>104.97</v>
      </c>
      <c r="I21">
        <v>101.98</v>
      </c>
      <c r="J21">
        <v>99.71</v>
      </c>
      <c r="K21">
        <v>103.66</v>
      </c>
      <c r="N21" s="2"/>
      <c r="O21" s="2"/>
    </row>
    <row r="22" spans="1:15" x14ac:dyDescent="0.25">
      <c r="A22" s="2">
        <v>43857</v>
      </c>
      <c r="B22">
        <v>100.4</v>
      </c>
      <c r="C22">
        <v>95</v>
      </c>
      <c r="D22">
        <v>102.1</v>
      </c>
      <c r="E22">
        <v>100.88</v>
      </c>
      <c r="F22">
        <v>98.29</v>
      </c>
      <c r="G22">
        <v>99.53</v>
      </c>
      <c r="H22">
        <v>103.55</v>
      </c>
      <c r="I22">
        <v>100.71</v>
      </c>
      <c r="J22">
        <v>100.28</v>
      </c>
      <c r="K22">
        <v>103.26</v>
      </c>
      <c r="N22" s="2"/>
      <c r="O22" s="2"/>
    </row>
    <row r="23" spans="1:15" x14ac:dyDescent="0.25">
      <c r="A23" s="2">
        <v>43858</v>
      </c>
      <c r="B23">
        <v>102.56</v>
      </c>
      <c r="C23">
        <v>93.83</v>
      </c>
      <c r="D23">
        <v>102.35</v>
      </c>
      <c r="E23">
        <v>101.22</v>
      </c>
      <c r="F23">
        <v>98.55</v>
      </c>
      <c r="G23">
        <v>97.94</v>
      </c>
      <c r="H23">
        <v>104</v>
      </c>
      <c r="I23">
        <v>100.57</v>
      </c>
      <c r="J23">
        <v>99.53</v>
      </c>
      <c r="K23">
        <v>103.41</v>
      </c>
      <c r="N23" s="2"/>
      <c r="O23" s="2"/>
    </row>
    <row r="24" spans="1:15" x14ac:dyDescent="0.25">
      <c r="A24" s="2">
        <v>43859</v>
      </c>
      <c r="B24">
        <v>102.79</v>
      </c>
      <c r="C24">
        <v>93.73</v>
      </c>
      <c r="D24">
        <v>101.31</v>
      </c>
      <c r="E24">
        <v>98.58</v>
      </c>
      <c r="F24">
        <v>98.95</v>
      </c>
      <c r="G24">
        <v>97.91</v>
      </c>
      <c r="H24">
        <v>102.87</v>
      </c>
      <c r="I24">
        <v>100.94</v>
      </c>
      <c r="J24">
        <v>99.28</v>
      </c>
      <c r="K24">
        <v>103.12</v>
      </c>
      <c r="N24" s="2"/>
      <c r="O24" s="2"/>
    </row>
    <row r="25" spans="1:15" x14ac:dyDescent="0.25">
      <c r="A25" s="2">
        <v>43860</v>
      </c>
      <c r="B25">
        <v>101.22</v>
      </c>
      <c r="C25">
        <v>92.61</v>
      </c>
      <c r="D25">
        <v>101.42</v>
      </c>
      <c r="E25">
        <v>100.37</v>
      </c>
      <c r="F25">
        <v>101.15</v>
      </c>
      <c r="G25">
        <v>99.29</v>
      </c>
      <c r="H25">
        <v>103.72</v>
      </c>
      <c r="I25">
        <v>100.2</v>
      </c>
      <c r="J25">
        <v>99.5</v>
      </c>
      <c r="K25">
        <v>103.19</v>
      </c>
      <c r="N25" s="2"/>
      <c r="O25" s="2"/>
    </row>
    <row r="26" spans="1:15" x14ac:dyDescent="0.25">
      <c r="A26" s="2">
        <v>43861</v>
      </c>
      <c r="B26">
        <v>102.12</v>
      </c>
      <c r="C26">
        <v>93.27</v>
      </c>
      <c r="D26">
        <v>102.34</v>
      </c>
      <c r="E26">
        <v>98.97</v>
      </c>
      <c r="F26">
        <v>104.08</v>
      </c>
      <c r="G26">
        <v>97.92</v>
      </c>
      <c r="H26">
        <v>103.16</v>
      </c>
      <c r="I26">
        <v>99.74</v>
      </c>
      <c r="J26">
        <v>100.26</v>
      </c>
      <c r="K26">
        <v>104.17</v>
      </c>
      <c r="N26" s="2"/>
      <c r="O26" s="2"/>
    </row>
    <row r="27" spans="1:15" x14ac:dyDescent="0.25">
      <c r="A27" s="2">
        <v>43864</v>
      </c>
      <c r="B27">
        <v>103.01</v>
      </c>
      <c r="C27">
        <v>94.86</v>
      </c>
      <c r="D27">
        <v>101.8</v>
      </c>
      <c r="E27">
        <v>98.47</v>
      </c>
      <c r="F27">
        <v>104.63</v>
      </c>
      <c r="G27">
        <v>96.74</v>
      </c>
      <c r="H27">
        <v>103.87</v>
      </c>
      <c r="I27">
        <v>100.19</v>
      </c>
      <c r="J27">
        <v>98.14</v>
      </c>
      <c r="K27">
        <v>104.33</v>
      </c>
      <c r="N27" s="2"/>
      <c r="O27" s="2"/>
    </row>
    <row r="28" spans="1:15" x14ac:dyDescent="0.25">
      <c r="A28" s="2">
        <v>43865</v>
      </c>
      <c r="B28">
        <v>105.12</v>
      </c>
      <c r="C28">
        <v>93.42</v>
      </c>
      <c r="D28">
        <v>100.33</v>
      </c>
      <c r="E28">
        <v>98.91</v>
      </c>
      <c r="F28">
        <v>104.42</v>
      </c>
      <c r="G28">
        <v>98.79</v>
      </c>
      <c r="H28">
        <v>104.52</v>
      </c>
      <c r="I28">
        <v>100.75</v>
      </c>
      <c r="J28">
        <v>99.4</v>
      </c>
      <c r="K28">
        <v>103.87</v>
      </c>
      <c r="N28" s="2"/>
      <c r="O28" s="2"/>
    </row>
    <row r="29" spans="1:15" x14ac:dyDescent="0.25">
      <c r="A29" s="2">
        <v>43866</v>
      </c>
      <c r="B29">
        <v>105.74</v>
      </c>
      <c r="C29">
        <v>94.07</v>
      </c>
      <c r="D29">
        <v>100.58</v>
      </c>
      <c r="E29">
        <v>98.99</v>
      </c>
      <c r="F29">
        <v>101.91</v>
      </c>
      <c r="G29">
        <v>100.53</v>
      </c>
      <c r="H29">
        <v>105.56</v>
      </c>
      <c r="I29">
        <v>101.99</v>
      </c>
      <c r="J29">
        <v>97.31</v>
      </c>
      <c r="K29">
        <v>103.12</v>
      </c>
      <c r="N29" s="2"/>
      <c r="O29" s="2"/>
    </row>
    <row r="30" spans="1:15" x14ac:dyDescent="0.25">
      <c r="A30" s="2">
        <v>43867</v>
      </c>
      <c r="B30">
        <v>107.35</v>
      </c>
      <c r="C30">
        <v>94.36</v>
      </c>
      <c r="D30">
        <v>99.85</v>
      </c>
      <c r="E30">
        <v>98.78</v>
      </c>
      <c r="F30">
        <v>101.61</v>
      </c>
      <c r="G30">
        <v>100</v>
      </c>
      <c r="H30">
        <v>107.21</v>
      </c>
      <c r="I30">
        <v>100.53</v>
      </c>
      <c r="J30">
        <v>96.58</v>
      </c>
      <c r="K30">
        <v>102.85</v>
      </c>
      <c r="N30" s="2"/>
      <c r="O30" s="2"/>
    </row>
    <row r="31" spans="1:15" x14ac:dyDescent="0.25">
      <c r="A31" s="2">
        <v>43868</v>
      </c>
      <c r="B31">
        <v>107.45</v>
      </c>
      <c r="C31">
        <v>93.36</v>
      </c>
      <c r="D31">
        <v>101.58</v>
      </c>
      <c r="E31">
        <v>99.71</v>
      </c>
      <c r="F31">
        <v>101.07</v>
      </c>
      <c r="G31">
        <v>99.93</v>
      </c>
      <c r="H31">
        <v>106.71</v>
      </c>
      <c r="I31">
        <v>101.08</v>
      </c>
      <c r="J31">
        <v>96.69</v>
      </c>
      <c r="K31">
        <v>102.68</v>
      </c>
      <c r="N31" s="2"/>
      <c r="O31" s="2"/>
    </row>
    <row r="32" spans="1:15" x14ac:dyDescent="0.25">
      <c r="A32" s="2">
        <v>43871</v>
      </c>
      <c r="B32">
        <v>107.24</v>
      </c>
      <c r="C32">
        <v>94.14</v>
      </c>
      <c r="D32">
        <v>101.47</v>
      </c>
      <c r="E32">
        <v>99.54</v>
      </c>
      <c r="F32">
        <v>101.32</v>
      </c>
      <c r="G32">
        <v>101.1</v>
      </c>
      <c r="H32">
        <v>106.16</v>
      </c>
      <c r="I32">
        <v>100.62</v>
      </c>
      <c r="J32">
        <v>97.74</v>
      </c>
      <c r="K32">
        <v>104.11</v>
      </c>
      <c r="N32" s="2"/>
      <c r="O32" s="2"/>
    </row>
    <row r="33" spans="1:15" x14ac:dyDescent="0.25">
      <c r="A33" s="2">
        <v>43872</v>
      </c>
      <c r="B33">
        <v>107.4</v>
      </c>
      <c r="C33">
        <v>95.04</v>
      </c>
      <c r="D33">
        <v>101.54</v>
      </c>
      <c r="E33">
        <v>98.9</v>
      </c>
      <c r="F33">
        <v>101.09</v>
      </c>
      <c r="G33">
        <v>102.52</v>
      </c>
      <c r="H33">
        <v>106.99</v>
      </c>
      <c r="I33">
        <v>100.65</v>
      </c>
      <c r="J33">
        <v>97.21</v>
      </c>
      <c r="K33">
        <v>102.46</v>
      </c>
      <c r="N33" s="2"/>
      <c r="O33" s="2"/>
    </row>
    <row r="34" spans="1:15" x14ac:dyDescent="0.25">
      <c r="A34" s="2">
        <v>43873</v>
      </c>
      <c r="B34">
        <v>108.86</v>
      </c>
      <c r="C34">
        <v>95.35</v>
      </c>
      <c r="D34">
        <v>101.03</v>
      </c>
      <c r="E34">
        <v>99.22</v>
      </c>
      <c r="F34">
        <v>101.45</v>
      </c>
      <c r="G34">
        <v>102.96</v>
      </c>
      <c r="H34">
        <v>106.94</v>
      </c>
      <c r="I34">
        <v>101.53</v>
      </c>
      <c r="J34">
        <v>98.62</v>
      </c>
      <c r="K34">
        <v>102.29</v>
      </c>
      <c r="N34" s="2"/>
      <c r="O34" s="2"/>
    </row>
    <row r="35" spans="1:15" x14ac:dyDescent="0.25">
      <c r="A35" s="2">
        <v>43874</v>
      </c>
      <c r="B35">
        <v>109.08</v>
      </c>
      <c r="C35">
        <v>94.07</v>
      </c>
      <c r="D35">
        <v>101.63</v>
      </c>
      <c r="E35">
        <v>100.28</v>
      </c>
      <c r="F35">
        <v>100.83</v>
      </c>
      <c r="G35">
        <v>104.21</v>
      </c>
      <c r="H35">
        <v>107.02</v>
      </c>
      <c r="I35">
        <v>101.93</v>
      </c>
      <c r="J35">
        <v>100.91</v>
      </c>
      <c r="K35">
        <v>102.43</v>
      </c>
      <c r="N35" s="2"/>
      <c r="O35" s="2"/>
    </row>
    <row r="36" spans="1:15" x14ac:dyDescent="0.25">
      <c r="A36" s="2">
        <v>43875</v>
      </c>
      <c r="B36">
        <v>109.19</v>
      </c>
      <c r="C36">
        <v>93.88</v>
      </c>
      <c r="D36">
        <v>101.36</v>
      </c>
      <c r="E36">
        <v>99.86</v>
      </c>
      <c r="F36">
        <v>100.47</v>
      </c>
      <c r="G36">
        <v>103.03</v>
      </c>
      <c r="H36">
        <v>107.41</v>
      </c>
      <c r="I36">
        <v>100.2</v>
      </c>
      <c r="J36">
        <v>101.87</v>
      </c>
      <c r="K36">
        <v>102.4</v>
      </c>
      <c r="N36" s="2"/>
      <c r="O36" s="2"/>
    </row>
    <row r="37" spans="1:15" x14ac:dyDescent="0.25">
      <c r="A37" s="2">
        <v>43878</v>
      </c>
      <c r="B37">
        <v>109.11</v>
      </c>
      <c r="C37">
        <v>92.99</v>
      </c>
      <c r="D37">
        <v>101.45</v>
      </c>
      <c r="E37">
        <v>99.22</v>
      </c>
      <c r="F37">
        <v>101.28</v>
      </c>
      <c r="G37">
        <v>102.77</v>
      </c>
      <c r="H37">
        <v>109.06</v>
      </c>
      <c r="I37">
        <v>98.72</v>
      </c>
      <c r="J37">
        <v>101.94</v>
      </c>
      <c r="K37">
        <v>103.08</v>
      </c>
      <c r="N37" s="2"/>
      <c r="O37" s="2"/>
    </row>
    <row r="38" spans="1:15" x14ac:dyDescent="0.25">
      <c r="A38" s="2">
        <v>43879</v>
      </c>
      <c r="B38">
        <v>107.85</v>
      </c>
      <c r="C38">
        <v>93.28</v>
      </c>
      <c r="D38">
        <v>100.76</v>
      </c>
      <c r="E38">
        <v>99</v>
      </c>
      <c r="F38">
        <v>99.62</v>
      </c>
      <c r="G38">
        <v>103.14</v>
      </c>
      <c r="H38">
        <v>107.09</v>
      </c>
      <c r="I38">
        <v>98.83</v>
      </c>
      <c r="J38">
        <v>100.71</v>
      </c>
      <c r="K38">
        <v>103.43</v>
      </c>
      <c r="N38" s="2"/>
      <c r="O38" s="2"/>
    </row>
    <row r="39" spans="1:15" x14ac:dyDescent="0.25">
      <c r="A39" s="2">
        <v>43880</v>
      </c>
      <c r="B39">
        <v>108.95</v>
      </c>
      <c r="C39">
        <v>91.71</v>
      </c>
      <c r="D39">
        <v>101.82</v>
      </c>
      <c r="E39">
        <v>97.81</v>
      </c>
      <c r="F39">
        <v>99.66</v>
      </c>
      <c r="G39">
        <v>102.56</v>
      </c>
      <c r="H39">
        <v>107.52</v>
      </c>
      <c r="I39">
        <v>98.83</v>
      </c>
      <c r="J39">
        <v>99.32</v>
      </c>
      <c r="K39">
        <v>102.77</v>
      </c>
      <c r="N39" s="2"/>
      <c r="O39" s="2"/>
    </row>
    <row r="40" spans="1:15" x14ac:dyDescent="0.25">
      <c r="A40" s="2">
        <v>43881</v>
      </c>
      <c r="B40">
        <v>108.49</v>
      </c>
      <c r="C40">
        <v>91.66</v>
      </c>
      <c r="D40">
        <v>100.76</v>
      </c>
      <c r="E40">
        <v>99.24</v>
      </c>
      <c r="F40">
        <v>98.71</v>
      </c>
      <c r="G40">
        <v>102.52</v>
      </c>
      <c r="H40">
        <v>105.58</v>
      </c>
      <c r="I40">
        <v>99.31</v>
      </c>
      <c r="J40">
        <v>99.42</v>
      </c>
      <c r="K40">
        <v>101.69</v>
      </c>
      <c r="N40" s="2"/>
      <c r="O40" s="2"/>
    </row>
    <row r="41" spans="1:15" x14ac:dyDescent="0.25">
      <c r="A41" s="2">
        <v>43882</v>
      </c>
      <c r="B41">
        <v>108.05</v>
      </c>
      <c r="C41">
        <v>90.17</v>
      </c>
      <c r="D41">
        <v>101.33</v>
      </c>
      <c r="E41">
        <v>98.51</v>
      </c>
      <c r="F41">
        <v>100.29</v>
      </c>
      <c r="G41">
        <v>101.44</v>
      </c>
      <c r="H41">
        <v>105.95</v>
      </c>
      <c r="I41">
        <v>98.06</v>
      </c>
      <c r="J41">
        <v>99.33</v>
      </c>
      <c r="K41">
        <v>101.79</v>
      </c>
      <c r="N41" s="2"/>
      <c r="O41" s="2"/>
    </row>
    <row r="42" spans="1:15" x14ac:dyDescent="0.25">
      <c r="A42" s="2">
        <v>43885</v>
      </c>
      <c r="B42">
        <v>108.54</v>
      </c>
      <c r="C42">
        <v>90.05</v>
      </c>
      <c r="D42">
        <v>100.69</v>
      </c>
      <c r="E42">
        <v>96.3</v>
      </c>
      <c r="F42">
        <v>100.22</v>
      </c>
      <c r="G42">
        <v>100.52</v>
      </c>
      <c r="H42">
        <v>106.78</v>
      </c>
      <c r="I42">
        <v>99.38</v>
      </c>
      <c r="J42">
        <v>99.62</v>
      </c>
      <c r="K42">
        <v>102.01</v>
      </c>
      <c r="N42" s="2"/>
      <c r="O42" s="2"/>
    </row>
    <row r="43" spans="1:15" x14ac:dyDescent="0.25">
      <c r="A43" s="2">
        <v>43886</v>
      </c>
      <c r="B43">
        <v>107.94</v>
      </c>
      <c r="C43">
        <v>90.01</v>
      </c>
      <c r="D43">
        <v>100.55</v>
      </c>
      <c r="E43">
        <v>97.33</v>
      </c>
      <c r="F43">
        <v>98.38</v>
      </c>
      <c r="G43">
        <v>98.86</v>
      </c>
      <c r="H43">
        <v>108.59</v>
      </c>
      <c r="I43">
        <v>100.47</v>
      </c>
      <c r="J43">
        <v>100.78</v>
      </c>
      <c r="K43">
        <v>102.55</v>
      </c>
      <c r="N43" s="2"/>
      <c r="O43" s="2"/>
    </row>
    <row r="44" spans="1:15" x14ac:dyDescent="0.25">
      <c r="A44" s="2">
        <v>43887</v>
      </c>
      <c r="B44">
        <v>107.41</v>
      </c>
      <c r="C44">
        <v>91.73</v>
      </c>
      <c r="D44">
        <v>100.11</v>
      </c>
      <c r="E44">
        <v>97.44</v>
      </c>
      <c r="F44">
        <v>98.35</v>
      </c>
      <c r="G44">
        <v>98.85</v>
      </c>
      <c r="H44">
        <v>108.54</v>
      </c>
      <c r="I44">
        <v>99.78</v>
      </c>
      <c r="J44">
        <v>100.29</v>
      </c>
      <c r="K44">
        <v>101.38</v>
      </c>
      <c r="N44" s="2"/>
      <c r="O44" s="2"/>
    </row>
    <row r="45" spans="1:15" x14ac:dyDescent="0.25">
      <c r="A45" s="2">
        <v>43888</v>
      </c>
      <c r="B45">
        <v>105.55</v>
      </c>
      <c r="C45">
        <v>94.67</v>
      </c>
      <c r="D45">
        <v>99.87</v>
      </c>
      <c r="E45">
        <v>96.34</v>
      </c>
      <c r="F45">
        <v>99.29</v>
      </c>
      <c r="G45">
        <v>97.56</v>
      </c>
      <c r="H45">
        <v>108.62</v>
      </c>
      <c r="I45">
        <v>98.54</v>
      </c>
      <c r="J45">
        <v>100.72</v>
      </c>
      <c r="K45">
        <v>100.93</v>
      </c>
      <c r="N45" s="2"/>
      <c r="O45" s="2"/>
    </row>
    <row r="46" spans="1:15" x14ac:dyDescent="0.25">
      <c r="A46" s="2">
        <v>43889</v>
      </c>
      <c r="B46">
        <v>105.76</v>
      </c>
      <c r="C46">
        <v>95.22</v>
      </c>
      <c r="D46">
        <v>100.56</v>
      </c>
      <c r="E46">
        <v>96.62</v>
      </c>
      <c r="F46">
        <v>97.94</v>
      </c>
      <c r="G46">
        <v>97.89</v>
      </c>
      <c r="H46">
        <v>107.57</v>
      </c>
      <c r="I46">
        <v>100.69</v>
      </c>
      <c r="J46">
        <v>101.43</v>
      </c>
      <c r="K46">
        <v>101.22</v>
      </c>
      <c r="N46" s="2"/>
      <c r="O46" s="2"/>
    </row>
    <row r="47" spans="1:15" x14ac:dyDescent="0.25">
      <c r="A47" s="2">
        <v>43892</v>
      </c>
      <c r="B47">
        <v>107.08</v>
      </c>
      <c r="C47">
        <v>94.4</v>
      </c>
      <c r="D47">
        <v>99.44</v>
      </c>
      <c r="E47">
        <v>96.27</v>
      </c>
      <c r="F47">
        <v>97.79</v>
      </c>
      <c r="G47">
        <v>97.72</v>
      </c>
      <c r="H47">
        <v>109.61</v>
      </c>
      <c r="I47">
        <v>101.81</v>
      </c>
      <c r="J47">
        <v>101.13</v>
      </c>
      <c r="K47">
        <v>101.21</v>
      </c>
      <c r="N47" s="2"/>
      <c r="O47" s="2"/>
    </row>
    <row r="48" spans="1:15" x14ac:dyDescent="0.25">
      <c r="A48" s="2">
        <v>43893</v>
      </c>
      <c r="B48">
        <v>107.12</v>
      </c>
      <c r="C48">
        <v>93.2</v>
      </c>
      <c r="D48">
        <v>99.07</v>
      </c>
      <c r="E48">
        <v>96.83</v>
      </c>
      <c r="F48">
        <v>97.02</v>
      </c>
      <c r="G48">
        <v>97.63</v>
      </c>
      <c r="H48">
        <v>110.54</v>
      </c>
      <c r="I48">
        <v>102.04</v>
      </c>
      <c r="J48">
        <v>101.02</v>
      </c>
      <c r="K48">
        <v>100.09</v>
      </c>
      <c r="N48" s="2"/>
      <c r="O48" s="2"/>
    </row>
    <row r="49" spans="1:15" x14ac:dyDescent="0.25">
      <c r="A49" s="2">
        <v>43894</v>
      </c>
      <c r="B49">
        <v>108.48</v>
      </c>
      <c r="C49">
        <v>92.49</v>
      </c>
      <c r="D49">
        <v>98.21</v>
      </c>
      <c r="E49">
        <v>98.49</v>
      </c>
      <c r="F49">
        <v>95.62</v>
      </c>
      <c r="G49">
        <v>95.47</v>
      </c>
      <c r="H49">
        <v>108.59</v>
      </c>
      <c r="I49">
        <v>104.52</v>
      </c>
      <c r="J49">
        <v>100.66</v>
      </c>
      <c r="K49">
        <v>100.35</v>
      </c>
      <c r="N49" s="2"/>
      <c r="O49" s="2"/>
    </row>
    <row r="50" spans="1:15" x14ac:dyDescent="0.25">
      <c r="A50" s="2">
        <v>43895</v>
      </c>
      <c r="B50">
        <v>108.08</v>
      </c>
      <c r="C50">
        <v>93.05</v>
      </c>
      <c r="D50">
        <v>98.21</v>
      </c>
      <c r="E50">
        <v>100.58</v>
      </c>
      <c r="F50">
        <v>95.46</v>
      </c>
      <c r="G50">
        <v>95.87</v>
      </c>
      <c r="H50">
        <v>109.25</v>
      </c>
      <c r="I50">
        <v>105.94</v>
      </c>
      <c r="J50">
        <v>99.99</v>
      </c>
      <c r="K50">
        <v>100.08</v>
      </c>
      <c r="N50" s="2"/>
      <c r="O50" s="2"/>
    </row>
    <row r="51" spans="1:15" x14ac:dyDescent="0.25">
      <c r="A51" s="2">
        <v>43896</v>
      </c>
      <c r="B51">
        <v>108.16</v>
      </c>
      <c r="C51">
        <v>91.52</v>
      </c>
      <c r="D51">
        <v>100.34</v>
      </c>
      <c r="E51">
        <v>99</v>
      </c>
      <c r="F51">
        <v>94.09</v>
      </c>
      <c r="G51">
        <v>96.95</v>
      </c>
      <c r="H51">
        <v>108.06</v>
      </c>
      <c r="I51">
        <v>106.46</v>
      </c>
      <c r="J51">
        <v>100.04</v>
      </c>
      <c r="K51">
        <v>97.75</v>
      </c>
      <c r="N51" s="2"/>
      <c r="O51" s="2"/>
    </row>
    <row r="52" spans="1:15" x14ac:dyDescent="0.25">
      <c r="A52" s="2">
        <v>43899</v>
      </c>
      <c r="B52">
        <v>109.28</v>
      </c>
      <c r="C52">
        <v>90.33</v>
      </c>
      <c r="D52">
        <v>100.14</v>
      </c>
      <c r="E52">
        <v>97.65</v>
      </c>
      <c r="F52">
        <v>93.8</v>
      </c>
      <c r="G52">
        <v>95.71</v>
      </c>
      <c r="H52">
        <v>107.24</v>
      </c>
      <c r="I52">
        <v>106.44</v>
      </c>
      <c r="J52">
        <v>99.77</v>
      </c>
      <c r="K52">
        <v>97.78</v>
      </c>
      <c r="N52" s="2"/>
      <c r="O52" s="2"/>
    </row>
    <row r="53" spans="1:15" x14ac:dyDescent="0.25">
      <c r="A53" s="2">
        <v>43900</v>
      </c>
      <c r="B53">
        <v>110.32</v>
      </c>
      <c r="C53">
        <v>91.11</v>
      </c>
      <c r="D53">
        <v>100.48</v>
      </c>
      <c r="E53">
        <v>97.52</v>
      </c>
      <c r="F53">
        <v>93.08</v>
      </c>
      <c r="G53">
        <v>94.72</v>
      </c>
      <c r="H53">
        <v>105.95</v>
      </c>
      <c r="I53">
        <v>105.79</v>
      </c>
      <c r="J53">
        <v>98.11</v>
      </c>
      <c r="K53">
        <v>96.34</v>
      </c>
      <c r="N53" s="2"/>
      <c r="O53" s="2"/>
    </row>
    <row r="54" spans="1:15" x14ac:dyDescent="0.25">
      <c r="A54" s="2">
        <v>43901</v>
      </c>
      <c r="B54">
        <v>109.3</v>
      </c>
      <c r="C54">
        <v>92.87</v>
      </c>
      <c r="D54">
        <v>102.21</v>
      </c>
      <c r="E54">
        <v>97.77</v>
      </c>
      <c r="F54">
        <v>94.69</v>
      </c>
      <c r="G54">
        <v>95.6</v>
      </c>
      <c r="H54">
        <v>107.03</v>
      </c>
      <c r="I54">
        <v>105.34</v>
      </c>
      <c r="J54">
        <v>97.12</v>
      </c>
      <c r="K54">
        <v>96.02</v>
      </c>
      <c r="N54" s="2"/>
      <c r="O54" s="2"/>
    </row>
    <row r="55" spans="1:15" x14ac:dyDescent="0.25">
      <c r="A55" s="2">
        <v>43902</v>
      </c>
      <c r="B55">
        <v>109.15</v>
      </c>
      <c r="C55">
        <v>92.47</v>
      </c>
      <c r="D55">
        <v>102.39</v>
      </c>
      <c r="E55">
        <v>98.73</v>
      </c>
      <c r="F55">
        <v>94.37</v>
      </c>
      <c r="G55">
        <v>94.26</v>
      </c>
      <c r="H55">
        <v>107.03</v>
      </c>
      <c r="I55">
        <v>106.82</v>
      </c>
      <c r="J55">
        <v>96.86</v>
      </c>
      <c r="K55">
        <v>97.66</v>
      </c>
      <c r="N55" s="2"/>
      <c r="O55" s="2"/>
    </row>
    <row r="56" spans="1:15" x14ac:dyDescent="0.25">
      <c r="A56" s="2">
        <v>43903</v>
      </c>
      <c r="B56">
        <v>108.37</v>
      </c>
      <c r="C56">
        <v>92.49</v>
      </c>
      <c r="D56">
        <v>101.98</v>
      </c>
      <c r="E56">
        <v>98.55</v>
      </c>
      <c r="F56">
        <v>94.46</v>
      </c>
      <c r="G56">
        <v>94.41</v>
      </c>
      <c r="H56">
        <v>106.67</v>
      </c>
      <c r="I56">
        <v>107.53</v>
      </c>
      <c r="J56">
        <v>96.91</v>
      </c>
      <c r="K56">
        <v>97.48</v>
      </c>
      <c r="N56" s="2"/>
      <c r="O56" s="2"/>
    </row>
    <row r="57" spans="1:15" x14ac:dyDescent="0.25">
      <c r="A57" s="2">
        <v>43906</v>
      </c>
      <c r="B57">
        <v>108.96</v>
      </c>
      <c r="C57">
        <v>93</v>
      </c>
      <c r="D57">
        <v>104.49</v>
      </c>
      <c r="E57">
        <v>98.3</v>
      </c>
      <c r="F57">
        <v>94.92</v>
      </c>
      <c r="G57">
        <v>94.15</v>
      </c>
      <c r="H57">
        <v>108.02</v>
      </c>
      <c r="I57">
        <v>108.45</v>
      </c>
      <c r="J57">
        <v>96.3</v>
      </c>
      <c r="K57">
        <v>96.88</v>
      </c>
      <c r="N57" s="2"/>
      <c r="O57" s="2"/>
    </row>
    <row r="58" spans="1:15" x14ac:dyDescent="0.25">
      <c r="A58" s="2">
        <v>43907</v>
      </c>
      <c r="B58">
        <v>108.59</v>
      </c>
      <c r="C58">
        <v>92.32</v>
      </c>
      <c r="D58">
        <v>105.51</v>
      </c>
      <c r="E58">
        <v>96.76</v>
      </c>
      <c r="F58">
        <v>95.32</v>
      </c>
      <c r="G58">
        <v>94.73</v>
      </c>
      <c r="H58">
        <v>108.97</v>
      </c>
      <c r="I58">
        <v>109.25</v>
      </c>
      <c r="J58">
        <v>96.96</v>
      </c>
      <c r="K58">
        <v>97.34</v>
      </c>
      <c r="N58" s="2"/>
      <c r="O58" s="2"/>
    </row>
    <row r="59" spans="1:15" x14ac:dyDescent="0.25">
      <c r="A59" s="2">
        <v>43908</v>
      </c>
      <c r="B59">
        <v>108.01</v>
      </c>
      <c r="C59">
        <v>93.63</v>
      </c>
      <c r="D59">
        <v>106.47</v>
      </c>
      <c r="E59">
        <v>97.14</v>
      </c>
      <c r="F59">
        <v>94.79</v>
      </c>
      <c r="G59">
        <v>93.62</v>
      </c>
      <c r="H59">
        <v>110.01</v>
      </c>
      <c r="I59">
        <v>109.65</v>
      </c>
      <c r="J59">
        <v>96.55</v>
      </c>
      <c r="K59">
        <v>97.38</v>
      </c>
      <c r="N59" s="2"/>
      <c r="O59" s="2"/>
    </row>
    <row r="60" spans="1:15" x14ac:dyDescent="0.25">
      <c r="A60" s="2">
        <v>43909</v>
      </c>
      <c r="B60">
        <v>108.16</v>
      </c>
      <c r="C60">
        <v>92.52</v>
      </c>
      <c r="D60">
        <v>108.52</v>
      </c>
      <c r="E60">
        <v>94.99</v>
      </c>
      <c r="F60">
        <v>96.01</v>
      </c>
      <c r="G60">
        <v>93.97</v>
      </c>
      <c r="H60">
        <v>109.9</v>
      </c>
      <c r="I60">
        <v>110.67</v>
      </c>
      <c r="J60">
        <v>95.29</v>
      </c>
      <c r="K60">
        <v>98.14</v>
      </c>
      <c r="N60" s="2"/>
      <c r="O60" s="2"/>
    </row>
    <row r="61" spans="1:15" x14ac:dyDescent="0.25">
      <c r="A61" s="2">
        <v>43910</v>
      </c>
      <c r="B61">
        <v>109.21</v>
      </c>
      <c r="C61">
        <v>92.1</v>
      </c>
      <c r="D61">
        <v>107.91</v>
      </c>
      <c r="E61">
        <v>95.86</v>
      </c>
      <c r="F61">
        <v>96.24</v>
      </c>
      <c r="G61">
        <v>94.91</v>
      </c>
      <c r="H61">
        <v>109.21</v>
      </c>
      <c r="I61">
        <v>109.17</v>
      </c>
      <c r="J61">
        <v>94.77</v>
      </c>
      <c r="K61">
        <v>99.11</v>
      </c>
      <c r="N61" s="2"/>
      <c r="O61" s="2"/>
    </row>
    <row r="62" spans="1:15" x14ac:dyDescent="0.25">
      <c r="A62" s="2">
        <v>43913</v>
      </c>
      <c r="B62">
        <v>108.34</v>
      </c>
      <c r="C62">
        <v>91.49</v>
      </c>
      <c r="D62">
        <v>108.05</v>
      </c>
      <c r="E62">
        <v>94.53</v>
      </c>
      <c r="F62">
        <v>95.8</v>
      </c>
      <c r="G62">
        <v>96.06</v>
      </c>
      <c r="H62">
        <v>109.25</v>
      </c>
      <c r="I62">
        <v>108.84</v>
      </c>
      <c r="J62">
        <v>93.89</v>
      </c>
      <c r="K62">
        <v>98.68</v>
      </c>
      <c r="N62" s="2"/>
      <c r="O62" s="2"/>
    </row>
    <row r="63" spans="1:15" x14ac:dyDescent="0.25">
      <c r="A63" s="2">
        <v>43914</v>
      </c>
      <c r="B63">
        <v>108.06</v>
      </c>
      <c r="C63">
        <v>90.39</v>
      </c>
      <c r="D63">
        <v>109.04</v>
      </c>
      <c r="E63">
        <v>96.07</v>
      </c>
      <c r="F63">
        <v>96.47</v>
      </c>
      <c r="G63">
        <v>96.51</v>
      </c>
      <c r="H63">
        <v>109.27</v>
      </c>
      <c r="I63">
        <v>109.72</v>
      </c>
      <c r="J63">
        <v>94.58</v>
      </c>
      <c r="K63">
        <v>99.4</v>
      </c>
      <c r="N63" s="2"/>
      <c r="O63" s="2"/>
    </row>
    <row r="64" spans="1:15" x14ac:dyDescent="0.25">
      <c r="A64" s="2">
        <v>43915</v>
      </c>
      <c r="B64">
        <v>106.09</v>
      </c>
      <c r="C64">
        <v>89.65</v>
      </c>
      <c r="D64">
        <v>109.68</v>
      </c>
      <c r="E64">
        <v>96.22</v>
      </c>
      <c r="F64">
        <v>98</v>
      </c>
      <c r="G64">
        <v>95.09</v>
      </c>
      <c r="H64">
        <v>107.86</v>
      </c>
      <c r="I64">
        <v>108.43</v>
      </c>
      <c r="J64">
        <v>93.68</v>
      </c>
      <c r="K64">
        <v>99.3</v>
      </c>
      <c r="N64" s="2"/>
      <c r="O64" s="2"/>
    </row>
    <row r="65" spans="1:15" x14ac:dyDescent="0.25">
      <c r="A65" s="2">
        <v>43916</v>
      </c>
      <c r="B65">
        <v>105.29</v>
      </c>
      <c r="C65">
        <v>88.34</v>
      </c>
      <c r="D65">
        <v>108.44</v>
      </c>
      <c r="E65">
        <v>96.72</v>
      </c>
      <c r="F65">
        <v>97.95</v>
      </c>
      <c r="G65">
        <v>94.87</v>
      </c>
      <c r="H65">
        <v>108.02</v>
      </c>
      <c r="I65">
        <v>108.44</v>
      </c>
      <c r="J65">
        <v>93.42</v>
      </c>
      <c r="K65">
        <v>100.56</v>
      </c>
      <c r="N65" s="2"/>
      <c r="O65" s="2"/>
    </row>
    <row r="66" spans="1:15" x14ac:dyDescent="0.25">
      <c r="A66" s="2">
        <v>43917</v>
      </c>
      <c r="B66">
        <v>105.31</v>
      </c>
      <c r="C66">
        <v>89.24</v>
      </c>
      <c r="D66">
        <v>107.44</v>
      </c>
      <c r="E66">
        <v>96.94</v>
      </c>
      <c r="F66">
        <v>98.45</v>
      </c>
      <c r="G66">
        <v>94.14</v>
      </c>
      <c r="H66">
        <v>108.48</v>
      </c>
      <c r="I66">
        <v>108.4</v>
      </c>
      <c r="J66">
        <v>93.62</v>
      </c>
      <c r="K66">
        <v>100.23</v>
      </c>
      <c r="N66" s="2"/>
      <c r="O66" s="2"/>
    </row>
    <row r="67" spans="1:15" x14ac:dyDescent="0.25">
      <c r="A67" s="2">
        <v>43920</v>
      </c>
      <c r="B67">
        <v>104.6</v>
      </c>
      <c r="C67">
        <v>90.69</v>
      </c>
      <c r="D67">
        <v>108.95</v>
      </c>
      <c r="E67">
        <v>96.55</v>
      </c>
      <c r="F67">
        <v>99.49</v>
      </c>
      <c r="G67">
        <v>95.37</v>
      </c>
      <c r="H67">
        <v>109.22</v>
      </c>
      <c r="I67">
        <v>109.02</v>
      </c>
      <c r="J67">
        <v>93.93</v>
      </c>
      <c r="K67">
        <v>101.72</v>
      </c>
      <c r="N67" s="2"/>
      <c r="O67" s="2"/>
    </row>
    <row r="68" spans="1:15" x14ac:dyDescent="0.25">
      <c r="A68" s="2">
        <v>43921</v>
      </c>
      <c r="B68">
        <v>103.44</v>
      </c>
      <c r="C68">
        <v>91.75</v>
      </c>
      <c r="D68">
        <v>108.6</v>
      </c>
      <c r="E68">
        <v>96.24</v>
      </c>
      <c r="F68">
        <v>98.77</v>
      </c>
      <c r="G68">
        <v>94.47</v>
      </c>
      <c r="H68">
        <v>106.95</v>
      </c>
      <c r="I68">
        <v>109.15</v>
      </c>
      <c r="J68">
        <v>94.04</v>
      </c>
      <c r="K68">
        <v>100.12</v>
      </c>
      <c r="N68" s="2"/>
      <c r="O68" s="2"/>
    </row>
    <row r="69" spans="1:15" x14ac:dyDescent="0.25">
      <c r="A69" s="2">
        <v>43922</v>
      </c>
      <c r="B69">
        <v>104.25</v>
      </c>
      <c r="C69">
        <v>92.42</v>
      </c>
      <c r="D69">
        <v>107.55</v>
      </c>
      <c r="E69">
        <v>96.54</v>
      </c>
      <c r="F69">
        <v>98.6</v>
      </c>
      <c r="G69">
        <v>95.11</v>
      </c>
      <c r="H69">
        <v>107.03</v>
      </c>
      <c r="I69">
        <v>110.12</v>
      </c>
      <c r="J69">
        <v>93.48</v>
      </c>
      <c r="K69">
        <v>100.25</v>
      </c>
      <c r="N69" s="2"/>
      <c r="O69" s="2"/>
    </row>
    <row r="70" spans="1:15" x14ac:dyDescent="0.25">
      <c r="A70" s="2">
        <v>43923</v>
      </c>
      <c r="B70">
        <v>105.04</v>
      </c>
      <c r="C70">
        <v>91.89</v>
      </c>
      <c r="D70">
        <v>106.87</v>
      </c>
      <c r="E70">
        <v>95.86</v>
      </c>
      <c r="F70">
        <v>97.21</v>
      </c>
      <c r="G70">
        <v>93.95</v>
      </c>
      <c r="H70">
        <v>105.83</v>
      </c>
      <c r="I70">
        <v>110.58</v>
      </c>
      <c r="J70">
        <v>92.98</v>
      </c>
      <c r="K70">
        <v>99.81</v>
      </c>
      <c r="N70" s="2"/>
      <c r="O70" s="2"/>
    </row>
    <row r="71" spans="1:15" x14ac:dyDescent="0.25">
      <c r="A71" s="2">
        <v>43924</v>
      </c>
      <c r="B71">
        <v>106.39</v>
      </c>
      <c r="C71">
        <v>91.89</v>
      </c>
      <c r="D71">
        <v>107.62</v>
      </c>
      <c r="E71">
        <v>95.82</v>
      </c>
      <c r="F71">
        <v>95.89</v>
      </c>
      <c r="G71">
        <v>94.41</v>
      </c>
      <c r="H71">
        <v>105.43</v>
      </c>
      <c r="I71">
        <v>111.68</v>
      </c>
      <c r="J71">
        <v>94.15</v>
      </c>
      <c r="K71">
        <v>100.24</v>
      </c>
      <c r="N71" s="2"/>
      <c r="O71" s="2"/>
    </row>
    <row r="72" spans="1:15" x14ac:dyDescent="0.25">
      <c r="A72" s="2">
        <v>43927</v>
      </c>
      <c r="B72">
        <v>104.64</v>
      </c>
      <c r="C72">
        <v>94.05</v>
      </c>
      <c r="D72">
        <v>106.93</v>
      </c>
      <c r="E72">
        <v>96.01</v>
      </c>
      <c r="F72">
        <v>95.87</v>
      </c>
      <c r="G72">
        <v>95.36</v>
      </c>
      <c r="H72">
        <v>104.29</v>
      </c>
      <c r="I72">
        <v>111.97</v>
      </c>
      <c r="J72">
        <v>94.35</v>
      </c>
      <c r="K72">
        <v>100.13</v>
      </c>
      <c r="N72" s="2"/>
      <c r="O72" s="2"/>
    </row>
    <row r="73" spans="1:15" x14ac:dyDescent="0.25">
      <c r="A73" s="2">
        <v>43928</v>
      </c>
      <c r="B73">
        <v>104.45</v>
      </c>
      <c r="C73">
        <v>92.28</v>
      </c>
      <c r="D73">
        <v>108.53</v>
      </c>
      <c r="E73">
        <v>94.44</v>
      </c>
      <c r="F73">
        <v>95.42</v>
      </c>
      <c r="G73">
        <v>93.61</v>
      </c>
      <c r="H73">
        <v>105.05</v>
      </c>
      <c r="I73">
        <v>112.33</v>
      </c>
      <c r="J73">
        <v>93.79</v>
      </c>
      <c r="K73">
        <v>99.56</v>
      </c>
      <c r="N73" s="2"/>
      <c r="O73" s="2"/>
    </row>
    <row r="74" spans="1:15" x14ac:dyDescent="0.25">
      <c r="A74" s="2">
        <v>43929</v>
      </c>
      <c r="B74">
        <v>104.3</v>
      </c>
      <c r="C74">
        <v>90.16</v>
      </c>
      <c r="D74">
        <v>108.34</v>
      </c>
      <c r="E74">
        <v>94.82</v>
      </c>
      <c r="F74">
        <v>94.32</v>
      </c>
      <c r="G74">
        <v>92.73</v>
      </c>
      <c r="H74">
        <v>105.05</v>
      </c>
      <c r="I74">
        <v>112.52</v>
      </c>
      <c r="J74">
        <v>91.82</v>
      </c>
      <c r="K74">
        <v>99.28</v>
      </c>
      <c r="N74" s="2"/>
      <c r="O74" s="2"/>
    </row>
    <row r="75" spans="1:15" x14ac:dyDescent="0.25">
      <c r="A75" s="2">
        <v>43930</v>
      </c>
      <c r="B75">
        <v>104.65</v>
      </c>
      <c r="C75">
        <v>89.13</v>
      </c>
      <c r="D75">
        <v>109.89</v>
      </c>
      <c r="E75">
        <v>96.7</v>
      </c>
      <c r="F75">
        <v>94.45</v>
      </c>
      <c r="G75">
        <v>92.53</v>
      </c>
      <c r="H75">
        <v>102.1</v>
      </c>
      <c r="I75">
        <v>112.03</v>
      </c>
      <c r="J75">
        <v>90.4</v>
      </c>
      <c r="K75">
        <v>101.71</v>
      </c>
      <c r="N75" s="2"/>
      <c r="O75" s="2"/>
    </row>
    <row r="76" spans="1:15" x14ac:dyDescent="0.25">
      <c r="A76" s="2">
        <v>43931</v>
      </c>
      <c r="B76">
        <v>105.47</v>
      </c>
      <c r="C76">
        <v>90.2</v>
      </c>
      <c r="D76">
        <v>108.5</v>
      </c>
      <c r="E76">
        <v>97.29</v>
      </c>
      <c r="F76">
        <v>94.78</v>
      </c>
      <c r="G76">
        <v>92.92</v>
      </c>
      <c r="H76">
        <v>101.25</v>
      </c>
      <c r="I76">
        <v>112.8</v>
      </c>
      <c r="J76">
        <v>90.66</v>
      </c>
      <c r="K76">
        <v>103.28</v>
      </c>
      <c r="N76" s="2"/>
      <c r="O76" s="2"/>
    </row>
    <row r="77" spans="1:15" x14ac:dyDescent="0.25">
      <c r="A77" s="2">
        <v>43934</v>
      </c>
      <c r="B77">
        <v>107.03</v>
      </c>
      <c r="C77">
        <v>90.26</v>
      </c>
      <c r="D77">
        <v>109.09</v>
      </c>
      <c r="E77">
        <v>97.79</v>
      </c>
      <c r="F77">
        <v>95.45</v>
      </c>
      <c r="G77">
        <v>91.91</v>
      </c>
      <c r="H77">
        <v>101.01</v>
      </c>
      <c r="I77">
        <v>113.82</v>
      </c>
      <c r="J77">
        <v>92.07</v>
      </c>
      <c r="K77">
        <v>104.01</v>
      </c>
      <c r="N77" s="2"/>
      <c r="O77" s="2"/>
    </row>
    <row r="78" spans="1:15" x14ac:dyDescent="0.25">
      <c r="A78" s="2">
        <v>43935</v>
      </c>
      <c r="B78">
        <v>107.87</v>
      </c>
      <c r="C78">
        <v>90.56</v>
      </c>
      <c r="D78">
        <v>109.55</v>
      </c>
      <c r="E78">
        <v>98.04</v>
      </c>
      <c r="F78">
        <v>96.43</v>
      </c>
      <c r="G78">
        <v>90.17</v>
      </c>
      <c r="H78">
        <v>99.7</v>
      </c>
      <c r="I78">
        <v>114.7</v>
      </c>
      <c r="J78">
        <v>91.93</v>
      </c>
      <c r="K78">
        <v>105.54</v>
      </c>
      <c r="N78" s="2"/>
      <c r="O78" s="2"/>
    </row>
    <row r="79" spans="1:15" x14ac:dyDescent="0.25">
      <c r="A79" s="2">
        <v>43936</v>
      </c>
      <c r="B79">
        <v>109.14</v>
      </c>
      <c r="C79">
        <v>90.72</v>
      </c>
      <c r="D79">
        <v>110.75</v>
      </c>
      <c r="E79">
        <v>97.07</v>
      </c>
      <c r="F79">
        <v>96.23</v>
      </c>
      <c r="G79">
        <v>90.16</v>
      </c>
      <c r="H79">
        <v>97.91</v>
      </c>
      <c r="I79">
        <v>115.69</v>
      </c>
      <c r="J79">
        <v>91.94</v>
      </c>
      <c r="K79">
        <v>103.75</v>
      </c>
      <c r="N79" s="2"/>
      <c r="O79" s="2"/>
    </row>
    <row r="80" spans="1:15" x14ac:dyDescent="0.25">
      <c r="A80" s="2">
        <v>43937</v>
      </c>
      <c r="B80">
        <v>107.66</v>
      </c>
      <c r="C80">
        <v>90.48</v>
      </c>
      <c r="D80">
        <v>110.74</v>
      </c>
      <c r="E80">
        <v>96.51</v>
      </c>
      <c r="F80">
        <v>97.74</v>
      </c>
      <c r="G80">
        <v>91.31</v>
      </c>
      <c r="H80">
        <v>98.43</v>
      </c>
      <c r="I80">
        <v>117.18</v>
      </c>
      <c r="J80">
        <v>93.41</v>
      </c>
      <c r="K80">
        <v>103.14</v>
      </c>
      <c r="N80" s="2"/>
      <c r="O80" s="2"/>
    </row>
    <row r="81" spans="1:15" x14ac:dyDescent="0.25">
      <c r="A81" s="2">
        <v>43938</v>
      </c>
      <c r="B81">
        <v>107.78</v>
      </c>
      <c r="C81">
        <v>89.3</v>
      </c>
      <c r="D81">
        <v>109.73</v>
      </c>
      <c r="E81">
        <v>97.61</v>
      </c>
      <c r="F81">
        <v>96.2</v>
      </c>
      <c r="G81">
        <v>90.51</v>
      </c>
      <c r="H81">
        <v>96.67</v>
      </c>
      <c r="I81">
        <v>116.91</v>
      </c>
      <c r="J81">
        <v>91.52</v>
      </c>
      <c r="K81">
        <v>100.65</v>
      </c>
      <c r="N81" s="2"/>
      <c r="O81" s="2"/>
    </row>
    <row r="82" spans="1:15" x14ac:dyDescent="0.25">
      <c r="A82" s="2">
        <v>43941</v>
      </c>
      <c r="B82">
        <v>109.08</v>
      </c>
      <c r="C82">
        <v>90.25</v>
      </c>
      <c r="D82">
        <v>110.73</v>
      </c>
      <c r="E82">
        <v>97.39</v>
      </c>
      <c r="F82">
        <v>96.44</v>
      </c>
      <c r="G82">
        <v>91.2</v>
      </c>
      <c r="H82">
        <v>97</v>
      </c>
      <c r="I82">
        <v>115.15</v>
      </c>
      <c r="J82">
        <v>90.36</v>
      </c>
      <c r="K82">
        <v>100.52</v>
      </c>
      <c r="N82" s="2"/>
      <c r="O82" s="2"/>
    </row>
    <row r="83" spans="1:15" x14ac:dyDescent="0.25">
      <c r="A83" s="2">
        <v>43942</v>
      </c>
      <c r="B83">
        <v>109.2</v>
      </c>
      <c r="C83">
        <v>89.34</v>
      </c>
      <c r="D83">
        <v>110.02</v>
      </c>
      <c r="E83">
        <v>97.02</v>
      </c>
      <c r="F83">
        <v>96.97</v>
      </c>
      <c r="G83">
        <v>90.97</v>
      </c>
      <c r="H83">
        <v>96.83</v>
      </c>
      <c r="I83">
        <v>113.8</v>
      </c>
      <c r="J83">
        <v>91.08</v>
      </c>
      <c r="K83">
        <v>102.11</v>
      </c>
      <c r="N83" s="2"/>
      <c r="O83" s="2"/>
    </row>
    <row r="84" spans="1:15" x14ac:dyDescent="0.25">
      <c r="A84" s="2">
        <v>43943</v>
      </c>
      <c r="B84">
        <v>108.73</v>
      </c>
      <c r="C84">
        <v>88.73</v>
      </c>
      <c r="D84">
        <v>111.25</v>
      </c>
      <c r="E84">
        <v>97.6</v>
      </c>
      <c r="F84">
        <v>96.55</v>
      </c>
      <c r="G84">
        <v>91.97</v>
      </c>
      <c r="H84">
        <v>96.28</v>
      </c>
      <c r="I84">
        <v>115.4</v>
      </c>
      <c r="J84">
        <v>90.29</v>
      </c>
      <c r="K84">
        <v>102.86</v>
      </c>
      <c r="N84" s="2"/>
      <c r="O84" s="2"/>
    </row>
    <row r="85" spans="1:15" x14ac:dyDescent="0.25">
      <c r="A85" s="2">
        <v>43944</v>
      </c>
      <c r="B85">
        <v>108.06</v>
      </c>
      <c r="C85">
        <v>88.78</v>
      </c>
      <c r="D85">
        <v>110.96</v>
      </c>
      <c r="E85">
        <v>96.61</v>
      </c>
      <c r="F85">
        <v>98.88</v>
      </c>
      <c r="G85">
        <v>92.74</v>
      </c>
      <c r="H85">
        <v>97.66</v>
      </c>
      <c r="I85">
        <v>116.78</v>
      </c>
      <c r="J85">
        <v>91.16</v>
      </c>
      <c r="K85">
        <v>102.7</v>
      </c>
      <c r="N85" s="2"/>
      <c r="O85" s="2"/>
    </row>
    <row r="86" spans="1:15" x14ac:dyDescent="0.25">
      <c r="A86" s="2">
        <v>43945</v>
      </c>
      <c r="B86">
        <v>108.84</v>
      </c>
      <c r="C86">
        <v>90.26</v>
      </c>
      <c r="D86">
        <v>112.84</v>
      </c>
      <c r="E86">
        <v>98.25</v>
      </c>
      <c r="F86">
        <v>98.27</v>
      </c>
      <c r="G86">
        <v>93.06</v>
      </c>
      <c r="H86">
        <v>97.38</v>
      </c>
      <c r="I86">
        <v>117.82</v>
      </c>
      <c r="J86">
        <v>91.38</v>
      </c>
      <c r="K86">
        <v>102.8</v>
      </c>
      <c r="N86" s="2"/>
      <c r="O86" s="2"/>
    </row>
    <row r="87" spans="1:15" x14ac:dyDescent="0.25">
      <c r="A87" s="2">
        <v>43948</v>
      </c>
      <c r="B87">
        <v>107.92</v>
      </c>
      <c r="C87">
        <v>88.64</v>
      </c>
      <c r="D87">
        <v>113.64</v>
      </c>
      <c r="E87">
        <v>98.36</v>
      </c>
      <c r="F87">
        <v>97.15</v>
      </c>
      <c r="G87">
        <v>92.3</v>
      </c>
      <c r="H87">
        <v>97.73</v>
      </c>
      <c r="I87">
        <v>119.87</v>
      </c>
      <c r="J87">
        <v>91.14</v>
      </c>
      <c r="K87">
        <v>103.99</v>
      </c>
      <c r="N87" s="2"/>
      <c r="O87" s="2"/>
    </row>
    <row r="88" spans="1:15" x14ac:dyDescent="0.25">
      <c r="A88" s="2">
        <v>43949</v>
      </c>
      <c r="B88">
        <v>106.91</v>
      </c>
      <c r="C88">
        <v>87.85</v>
      </c>
      <c r="D88">
        <v>113.08</v>
      </c>
      <c r="E88">
        <v>96.75</v>
      </c>
      <c r="F88">
        <v>96.16</v>
      </c>
      <c r="G88">
        <v>92.83</v>
      </c>
      <c r="H88">
        <v>97.49</v>
      </c>
      <c r="I88">
        <v>118.95</v>
      </c>
      <c r="J88">
        <v>92.52</v>
      </c>
      <c r="K88">
        <v>105.08</v>
      </c>
      <c r="N88" s="2"/>
      <c r="O88" s="2"/>
    </row>
    <row r="89" spans="1:15" x14ac:dyDescent="0.25">
      <c r="A89" s="2">
        <v>43950</v>
      </c>
      <c r="B89">
        <v>106.9</v>
      </c>
      <c r="C89">
        <v>89.92</v>
      </c>
      <c r="D89">
        <v>113.94</v>
      </c>
      <c r="E89">
        <v>95.76</v>
      </c>
      <c r="F89">
        <v>96</v>
      </c>
      <c r="G89">
        <v>92.1</v>
      </c>
      <c r="H89">
        <v>96.69</v>
      </c>
      <c r="I89">
        <v>118.37</v>
      </c>
      <c r="J89">
        <v>92.46</v>
      </c>
      <c r="K89">
        <v>105.32</v>
      </c>
      <c r="N89" s="2"/>
      <c r="O89" s="2"/>
    </row>
    <row r="90" spans="1:15" x14ac:dyDescent="0.25">
      <c r="A90" s="2">
        <v>43951</v>
      </c>
      <c r="B90">
        <v>106.59</v>
      </c>
      <c r="C90">
        <v>89.2</v>
      </c>
      <c r="D90">
        <v>114.48</v>
      </c>
      <c r="E90">
        <v>95.35</v>
      </c>
      <c r="F90">
        <v>97.28</v>
      </c>
      <c r="G90">
        <v>92.1</v>
      </c>
      <c r="H90">
        <v>96.64</v>
      </c>
      <c r="I90">
        <v>117.56</v>
      </c>
      <c r="J90">
        <v>92.62</v>
      </c>
      <c r="K90">
        <v>102.17</v>
      </c>
      <c r="N90" s="2"/>
      <c r="O90" s="2"/>
    </row>
    <row r="91" spans="1:15" x14ac:dyDescent="0.25">
      <c r="A91" s="2">
        <v>43952</v>
      </c>
      <c r="B91">
        <v>106.14</v>
      </c>
      <c r="C91">
        <v>89.79</v>
      </c>
      <c r="D91">
        <v>113.21</v>
      </c>
      <c r="E91">
        <v>94.35</v>
      </c>
      <c r="F91">
        <v>97.67</v>
      </c>
      <c r="G91">
        <v>93.17</v>
      </c>
      <c r="H91">
        <v>96.94</v>
      </c>
      <c r="I91">
        <v>115.96</v>
      </c>
      <c r="J91">
        <v>94.45</v>
      </c>
      <c r="K91">
        <v>100.68</v>
      </c>
      <c r="N91" s="2"/>
      <c r="O91" s="2"/>
    </row>
    <row r="92" spans="1:15" x14ac:dyDescent="0.25">
      <c r="A92" s="2">
        <v>43955</v>
      </c>
      <c r="B92">
        <v>104.92</v>
      </c>
      <c r="C92">
        <v>88.06</v>
      </c>
      <c r="D92">
        <v>114.36</v>
      </c>
      <c r="E92">
        <v>93.85</v>
      </c>
      <c r="F92">
        <v>97.7</v>
      </c>
      <c r="G92">
        <v>93.11</v>
      </c>
      <c r="H92">
        <v>96.79</v>
      </c>
      <c r="I92">
        <v>115.74</v>
      </c>
      <c r="J92">
        <v>94.46</v>
      </c>
      <c r="K92">
        <v>99.89</v>
      </c>
      <c r="N92" s="2"/>
      <c r="O92" s="2"/>
    </row>
    <row r="93" spans="1:15" x14ac:dyDescent="0.25">
      <c r="A93" s="2">
        <v>43956</v>
      </c>
      <c r="B93">
        <v>104.04</v>
      </c>
      <c r="C93">
        <v>89.55</v>
      </c>
      <c r="D93">
        <v>114.04</v>
      </c>
      <c r="E93">
        <v>93.3</v>
      </c>
      <c r="F93">
        <v>98.05</v>
      </c>
      <c r="G93">
        <v>91.48</v>
      </c>
      <c r="H93">
        <v>94.47</v>
      </c>
      <c r="I93">
        <v>115.58</v>
      </c>
      <c r="J93">
        <v>92.31</v>
      </c>
      <c r="K93">
        <v>100.49</v>
      </c>
      <c r="N93" s="2"/>
      <c r="O93" s="2"/>
    </row>
    <row r="94" spans="1:15" x14ac:dyDescent="0.25">
      <c r="A94" s="2">
        <v>43957</v>
      </c>
      <c r="B94">
        <v>104.59</v>
      </c>
      <c r="C94">
        <v>89.6</v>
      </c>
      <c r="D94">
        <v>112.95</v>
      </c>
      <c r="E94">
        <v>93.35</v>
      </c>
      <c r="F94">
        <v>98.66</v>
      </c>
      <c r="G94">
        <v>92.21</v>
      </c>
      <c r="H94">
        <v>93.94</v>
      </c>
      <c r="I94">
        <v>114.58</v>
      </c>
      <c r="J94">
        <v>92.45</v>
      </c>
      <c r="K94">
        <v>99.25</v>
      </c>
      <c r="N94" s="2"/>
      <c r="O94" s="2"/>
    </row>
    <row r="95" spans="1:15" x14ac:dyDescent="0.25">
      <c r="A95" s="2">
        <v>43958</v>
      </c>
      <c r="B95">
        <v>104.38</v>
      </c>
      <c r="C95">
        <v>91.93</v>
      </c>
      <c r="D95">
        <v>112.79</v>
      </c>
      <c r="E95">
        <v>91.43</v>
      </c>
      <c r="F95">
        <v>98.85</v>
      </c>
      <c r="G95">
        <v>90.64</v>
      </c>
      <c r="H95">
        <v>93.33</v>
      </c>
      <c r="I95">
        <v>114.2</v>
      </c>
      <c r="J95">
        <v>93.63</v>
      </c>
      <c r="K95">
        <v>99.19</v>
      </c>
      <c r="N95" s="2"/>
      <c r="O95" s="2"/>
    </row>
    <row r="96" spans="1:15" x14ac:dyDescent="0.25">
      <c r="A96" s="2">
        <v>43959</v>
      </c>
      <c r="B96">
        <v>105.13</v>
      </c>
      <c r="C96">
        <v>92.23</v>
      </c>
      <c r="D96">
        <v>114.48</v>
      </c>
      <c r="E96">
        <v>92.85</v>
      </c>
      <c r="F96">
        <v>99.55</v>
      </c>
      <c r="G96">
        <v>91.16</v>
      </c>
      <c r="H96">
        <v>93.97</v>
      </c>
      <c r="I96">
        <v>112.78</v>
      </c>
      <c r="J96">
        <v>93.54</v>
      </c>
      <c r="K96">
        <v>98.55</v>
      </c>
      <c r="N96" s="2"/>
      <c r="O96" s="2"/>
    </row>
    <row r="97" spans="1:15" x14ac:dyDescent="0.25">
      <c r="A97" s="2">
        <v>43962</v>
      </c>
      <c r="B97">
        <v>104.97</v>
      </c>
      <c r="C97">
        <v>91.94</v>
      </c>
      <c r="D97">
        <v>114.41</v>
      </c>
      <c r="E97">
        <v>93.18</v>
      </c>
      <c r="F97">
        <v>100.7</v>
      </c>
      <c r="G97">
        <v>91.29</v>
      </c>
      <c r="H97">
        <v>93.81</v>
      </c>
      <c r="I97">
        <v>111.47</v>
      </c>
      <c r="J97">
        <v>92.43</v>
      </c>
      <c r="K97">
        <v>98.79</v>
      </c>
      <c r="N97" s="2"/>
      <c r="O97" s="2"/>
    </row>
    <row r="98" spans="1:15" x14ac:dyDescent="0.25">
      <c r="A98" s="2">
        <v>43963</v>
      </c>
      <c r="B98">
        <v>105.03</v>
      </c>
      <c r="C98">
        <v>90.54</v>
      </c>
      <c r="D98">
        <v>114.7</v>
      </c>
      <c r="E98">
        <v>92.76</v>
      </c>
      <c r="F98">
        <v>100.75</v>
      </c>
      <c r="G98">
        <v>91.87</v>
      </c>
      <c r="H98">
        <v>92.51</v>
      </c>
      <c r="I98">
        <v>111.42</v>
      </c>
      <c r="J98">
        <v>90.42</v>
      </c>
      <c r="K98">
        <v>99.53</v>
      </c>
      <c r="N98" s="2"/>
      <c r="O98" s="2"/>
    </row>
    <row r="99" spans="1:15" x14ac:dyDescent="0.25">
      <c r="A99" s="2">
        <v>43964</v>
      </c>
      <c r="B99">
        <v>103.97</v>
      </c>
      <c r="C99">
        <v>90.11</v>
      </c>
      <c r="D99">
        <v>115.73</v>
      </c>
      <c r="E99">
        <v>92.88</v>
      </c>
      <c r="F99">
        <v>101.54</v>
      </c>
      <c r="G99">
        <v>92.97</v>
      </c>
      <c r="H99">
        <v>92.38</v>
      </c>
      <c r="I99">
        <v>109.83</v>
      </c>
      <c r="J99">
        <v>90.26</v>
      </c>
      <c r="K99">
        <v>99.62</v>
      </c>
      <c r="N99" s="2"/>
      <c r="O99" s="2"/>
    </row>
    <row r="100" spans="1:15" x14ac:dyDescent="0.25">
      <c r="A100" s="2">
        <v>43965</v>
      </c>
      <c r="B100">
        <v>103.82</v>
      </c>
      <c r="C100">
        <v>89.87</v>
      </c>
      <c r="D100">
        <v>116.65</v>
      </c>
      <c r="E100">
        <v>93.95</v>
      </c>
      <c r="F100">
        <v>101.59</v>
      </c>
      <c r="G100">
        <v>94.5</v>
      </c>
      <c r="H100">
        <v>93.13</v>
      </c>
      <c r="I100">
        <v>108.92</v>
      </c>
      <c r="J100">
        <v>87.45</v>
      </c>
      <c r="K100">
        <v>99.62</v>
      </c>
      <c r="N100" s="2"/>
      <c r="O100" s="2"/>
    </row>
    <row r="101" spans="1:15" x14ac:dyDescent="0.25">
      <c r="A101" s="2">
        <v>43966</v>
      </c>
      <c r="B101">
        <v>104.63</v>
      </c>
      <c r="C101">
        <v>89.44</v>
      </c>
      <c r="D101">
        <v>117.6</v>
      </c>
      <c r="E101">
        <v>93.84</v>
      </c>
      <c r="F101">
        <v>102.61</v>
      </c>
      <c r="G101">
        <v>93.48</v>
      </c>
      <c r="H101">
        <v>91.54</v>
      </c>
      <c r="I101">
        <v>108.14</v>
      </c>
      <c r="J101">
        <v>85.85</v>
      </c>
      <c r="K101">
        <v>100.18</v>
      </c>
      <c r="N101" s="2"/>
      <c r="O101" s="2"/>
    </row>
    <row r="102" spans="1:15" x14ac:dyDescent="0.25">
      <c r="A102" s="2">
        <v>43969</v>
      </c>
      <c r="B102">
        <v>105.59</v>
      </c>
      <c r="C102">
        <v>89.11</v>
      </c>
      <c r="D102">
        <v>118.25</v>
      </c>
      <c r="E102">
        <v>95.46</v>
      </c>
      <c r="F102">
        <v>103.04</v>
      </c>
      <c r="G102">
        <v>92.43</v>
      </c>
      <c r="H102">
        <v>93.21</v>
      </c>
      <c r="I102">
        <v>107.23</v>
      </c>
      <c r="J102">
        <v>85.15</v>
      </c>
      <c r="K102">
        <v>99.44</v>
      </c>
      <c r="N102" s="2"/>
      <c r="O102" s="2"/>
    </row>
    <row r="103" spans="1:15" x14ac:dyDescent="0.25">
      <c r="A103" s="2">
        <v>43970</v>
      </c>
      <c r="B103">
        <v>105.25</v>
      </c>
      <c r="C103">
        <v>88.91</v>
      </c>
      <c r="D103">
        <v>118.67</v>
      </c>
      <c r="E103">
        <v>95.17</v>
      </c>
      <c r="F103">
        <v>101.57</v>
      </c>
      <c r="G103">
        <v>93.9</v>
      </c>
      <c r="H103">
        <v>92.76</v>
      </c>
      <c r="I103">
        <v>108.43</v>
      </c>
      <c r="J103">
        <v>84.97</v>
      </c>
      <c r="K103">
        <v>98.96</v>
      </c>
      <c r="N103" s="2"/>
      <c r="O103" s="2"/>
    </row>
    <row r="104" spans="1:15" x14ac:dyDescent="0.25">
      <c r="A104" s="2">
        <v>43971</v>
      </c>
      <c r="B104">
        <v>106.48</v>
      </c>
      <c r="C104">
        <v>88.27</v>
      </c>
      <c r="D104">
        <v>118.25</v>
      </c>
      <c r="E104">
        <v>95.07</v>
      </c>
      <c r="F104">
        <v>103.4</v>
      </c>
      <c r="G104">
        <v>92.77</v>
      </c>
      <c r="H104">
        <v>91.88</v>
      </c>
      <c r="I104">
        <v>108.47</v>
      </c>
      <c r="J104">
        <v>85.09</v>
      </c>
      <c r="K104">
        <v>97.36</v>
      </c>
      <c r="N104" s="2"/>
      <c r="O104" s="2"/>
    </row>
    <row r="105" spans="1:15" x14ac:dyDescent="0.25">
      <c r="A105" s="2">
        <v>43972</v>
      </c>
      <c r="B105">
        <v>107.43</v>
      </c>
      <c r="C105">
        <v>86.71</v>
      </c>
      <c r="D105">
        <v>118.65</v>
      </c>
      <c r="E105">
        <v>96.47</v>
      </c>
      <c r="F105">
        <v>102.3</v>
      </c>
      <c r="G105">
        <v>92.53</v>
      </c>
      <c r="H105">
        <v>92</v>
      </c>
      <c r="I105">
        <v>109.06</v>
      </c>
      <c r="J105">
        <v>86</v>
      </c>
      <c r="K105">
        <v>98.19</v>
      </c>
      <c r="N105" s="2"/>
      <c r="O105" s="2"/>
    </row>
    <row r="106" spans="1:15" x14ac:dyDescent="0.25">
      <c r="A106" s="2">
        <v>43973</v>
      </c>
      <c r="B106">
        <v>107.2</v>
      </c>
      <c r="C106">
        <v>87.72</v>
      </c>
      <c r="D106">
        <v>118.86</v>
      </c>
      <c r="E106">
        <v>95.09</v>
      </c>
      <c r="F106">
        <v>102.54</v>
      </c>
      <c r="G106">
        <v>92.61</v>
      </c>
      <c r="H106">
        <v>91.89</v>
      </c>
      <c r="I106">
        <v>108.28</v>
      </c>
      <c r="J106">
        <v>85.26</v>
      </c>
      <c r="K106">
        <v>97.02</v>
      </c>
      <c r="N106" s="2"/>
      <c r="O106" s="2"/>
    </row>
    <row r="107" spans="1:15" x14ac:dyDescent="0.25">
      <c r="A107" s="2">
        <v>43976</v>
      </c>
      <c r="B107">
        <v>105.08</v>
      </c>
      <c r="C107">
        <v>88.19</v>
      </c>
      <c r="D107">
        <v>120.14</v>
      </c>
      <c r="E107">
        <v>94.94</v>
      </c>
      <c r="F107">
        <v>103.29</v>
      </c>
      <c r="G107">
        <v>91.73</v>
      </c>
      <c r="H107">
        <v>90.14</v>
      </c>
      <c r="I107">
        <v>108.89</v>
      </c>
      <c r="J107">
        <v>85.22</v>
      </c>
      <c r="K107">
        <v>96.71</v>
      </c>
      <c r="N107" s="2"/>
      <c r="O107" s="2"/>
    </row>
    <row r="108" spans="1:15" x14ac:dyDescent="0.25">
      <c r="A108" s="2">
        <v>43977</v>
      </c>
      <c r="B108">
        <v>103.78</v>
      </c>
      <c r="C108">
        <v>87.65</v>
      </c>
      <c r="D108">
        <v>120.64</v>
      </c>
      <c r="E108">
        <v>94.98</v>
      </c>
      <c r="F108">
        <v>103.41</v>
      </c>
      <c r="G108">
        <v>92.37</v>
      </c>
      <c r="H108">
        <v>89.76</v>
      </c>
      <c r="I108">
        <v>108.11</v>
      </c>
      <c r="J108">
        <v>85.26</v>
      </c>
      <c r="K108">
        <v>97.35</v>
      </c>
      <c r="N108" s="2"/>
      <c r="O108" s="2"/>
    </row>
    <row r="109" spans="1:15" x14ac:dyDescent="0.25">
      <c r="A109" s="2">
        <v>43978</v>
      </c>
      <c r="B109">
        <v>105.28</v>
      </c>
      <c r="C109">
        <v>87.42</v>
      </c>
      <c r="D109">
        <v>120.9</v>
      </c>
      <c r="E109">
        <v>93.79</v>
      </c>
      <c r="F109">
        <v>103.94</v>
      </c>
      <c r="G109">
        <v>93.19</v>
      </c>
      <c r="H109">
        <v>89.64</v>
      </c>
      <c r="I109">
        <v>107.81</v>
      </c>
      <c r="J109">
        <v>86.1</v>
      </c>
      <c r="K109">
        <v>99.09</v>
      </c>
      <c r="N109" s="2"/>
      <c r="O109" s="2"/>
    </row>
    <row r="110" spans="1:15" x14ac:dyDescent="0.25">
      <c r="A110" s="2">
        <v>43979</v>
      </c>
      <c r="B110">
        <v>105.53</v>
      </c>
      <c r="C110">
        <v>86.46</v>
      </c>
      <c r="D110">
        <v>121.25</v>
      </c>
      <c r="E110">
        <v>93.65</v>
      </c>
      <c r="F110">
        <v>102.78</v>
      </c>
      <c r="G110">
        <v>92.54</v>
      </c>
      <c r="H110">
        <v>89.82</v>
      </c>
      <c r="I110">
        <v>108.1</v>
      </c>
      <c r="J110">
        <v>85.14</v>
      </c>
      <c r="K110">
        <v>99.12</v>
      </c>
      <c r="N110" s="2"/>
      <c r="O110" s="2"/>
    </row>
    <row r="111" spans="1:15" x14ac:dyDescent="0.25">
      <c r="A111" s="2">
        <v>43980</v>
      </c>
      <c r="B111">
        <v>105.11</v>
      </c>
      <c r="C111">
        <v>87.24</v>
      </c>
      <c r="D111">
        <v>123</v>
      </c>
      <c r="E111">
        <v>93.89</v>
      </c>
      <c r="F111">
        <v>100.72</v>
      </c>
      <c r="G111">
        <v>93.87</v>
      </c>
      <c r="H111">
        <v>91.16</v>
      </c>
      <c r="I111">
        <v>108.64</v>
      </c>
      <c r="J111">
        <v>85.01</v>
      </c>
      <c r="K111">
        <v>100.12</v>
      </c>
      <c r="N111" s="2"/>
      <c r="O111" s="2"/>
    </row>
    <row r="112" spans="1:15" x14ac:dyDescent="0.25">
      <c r="A112" s="2">
        <v>43983</v>
      </c>
      <c r="B112">
        <v>105.7</v>
      </c>
      <c r="C112">
        <v>86.18</v>
      </c>
      <c r="D112">
        <v>123.19</v>
      </c>
      <c r="E112">
        <v>94.1</v>
      </c>
      <c r="F112">
        <v>101.94</v>
      </c>
      <c r="G112">
        <v>91.6</v>
      </c>
      <c r="H112">
        <v>92.57</v>
      </c>
      <c r="I112">
        <v>108.44</v>
      </c>
      <c r="J112">
        <v>85.74</v>
      </c>
      <c r="K112">
        <v>101.77</v>
      </c>
      <c r="N112" s="2"/>
      <c r="O112" s="2"/>
    </row>
    <row r="113" spans="1:15" x14ac:dyDescent="0.25">
      <c r="A113" s="2">
        <v>43984</v>
      </c>
      <c r="B113">
        <v>106.94</v>
      </c>
      <c r="C113">
        <v>87.88</v>
      </c>
      <c r="D113">
        <v>121.82</v>
      </c>
      <c r="E113">
        <v>93.01</v>
      </c>
      <c r="F113">
        <v>101.88</v>
      </c>
      <c r="G113">
        <v>90</v>
      </c>
      <c r="H113">
        <v>92.66</v>
      </c>
      <c r="I113">
        <v>107.89</v>
      </c>
      <c r="J113">
        <v>84.85</v>
      </c>
      <c r="K113">
        <v>101.58</v>
      </c>
      <c r="N113" s="2"/>
      <c r="O113" s="2"/>
    </row>
    <row r="114" spans="1:15" x14ac:dyDescent="0.25">
      <c r="A114" s="2">
        <v>43985</v>
      </c>
      <c r="B114">
        <v>108.39</v>
      </c>
      <c r="C114">
        <v>88.14</v>
      </c>
      <c r="D114">
        <v>121.64</v>
      </c>
      <c r="E114">
        <v>92.45</v>
      </c>
      <c r="F114">
        <v>103.63</v>
      </c>
      <c r="G114">
        <v>89.49</v>
      </c>
      <c r="H114">
        <v>92.65</v>
      </c>
      <c r="I114">
        <v>108.43</v>
      </c>
      <c r="J114">
        <v>86.56</v>
      </c>
      <c r="K114">
        <v>101.58</v>
      </c>
      <c r="N114" s="2"/>
      <c r="O114" s="2"/>
    </row>
    <row r="115" spans="1:15" x14ac:dyDescent="0.25">
      <c r="A115" s="2">
        <v>43986</v>
      </c>
      <c r="B115">
        <v>108.61</v>
      </c>
      <c r="C115">
        <v>87.2</v>
      </c>
      <c r="D115">
        <v>119.15</v>
      </c>
      <c r="E115">
        <v>90.98</v>
      </c>
      <c r="F115">
        <v>103.2</v>
      </c>
      <c r="G115">
        <v>90.56</v>
      </c>
      <c r="H115">
        <v>91.93</v>
      </c>
      <c r="I115">
        <v>107.02</v>
      </c>
      <c r="J115">
        <v>85.44</v>
      </c>
      <c r="K115">
        <v>101.46</v>
      </c>
      <c r="N115" s="2"/>
      <c r="O115" s="2"/>
    </row>
    <row r="116" spans="1:15" x14ac:dyDescent="0.25">
      <c r="A116" s="2">
        <v>43987</v>
      </c>
      <c r="B116">
        <v>108.86</v>
      </c>
      <c r="C116">
        <v>87.12</v>
      </c>
      <c r="D116">
        <v>119.65</v>
      </c>
      <c r="E116">
        <v>90.29</v>
      </c>
      <c r="F116">
        <v>102.53</v>
      </c>
      <c r="G116">
        <v>90.12</v>
      </c>
      <c r="H116">
        <v>94.58</v>
      </c>
      <c r="I116">
        <v>105.08</v>
      </c>
      <c r="J116">
        <v>86.13</v>
      </c>
      <c r="K116">
        <v>100.68</v>
      </c>
      <c r="N116" s="2"/>
      <c r="O116" s="2"/>
    </row>
    <row r="117" spans="1:15" x14ac:dyDescent="0.25">
      <c r="A117" s="2">
        <v>43990</v>
      </c>
      <c r="B117">
        <v>108.62</v>
      </c>
      <c r="C117">
        <v>87.11</v>
      </c>
      <c r="D117">
        <v>119.04</v>
      </c>
      <c r="E117">
        <v>91.46</v>
      </c>
      <c r="F117">
        <v>101.73</v>
      </c>
      <c r="G117">
        <v>90.61</v>
      </c>
      <c r="H117">
        <v>94.36</v>
      </c>
      <c r="I117">
        <v>104.19</v>
      </c>
      <c r="J117">
        <v>86.26</v>
      </c>
      <c r="K117">
        <v>100.49</v>
      </c>
      <c r="N117" s="2"/>
      <c r="O117" s="2"/>
    </row>
    <row r="118" spans="1:15" x14ac:dyDescent="0.25">
      <c r="A118" s="2">
        <v>43991</v>
      </c>
      <c r="B118">
        <v>107.8</v>
      </c>
      <c r="C118">
        <v>87.07</v>
      </c>
      <c r="D118">
        <v>119.29</v>
      </c>
      <c r="E118">
        <v>91.8</v>
      </c>
      <c r="F118">
        <v>101.51</v>
      </c>
      <c r="G118">
        <v>89.7</v>
      </c>
      <c r="H118">
        <v>93.37</v>
      </c>
      <c r="I118">
        <v>103</v>
      </c>
      <c r="J118">
        <v>84.92</v>
      </c>
      <c r="K118">
        <v>98.03</v>
      </c>
      <c r="N118" s="2"/>
      <c r="O118" s="2"/>
    </row>
    <row r="119" spans="1:15" x14ac:dyDescent="0.25">
      <c r="A119" s="2">
        <v>43992</v>
      </c>
      <c r="B119">
        <v>107.78</v>
      </c>
      <c r="C119">
        <v>85.55</v>
      </c>
      <c r="D119">
        <v>122.07</v>
      </c>
      <c r="E119">
        <v>93.17</v>
      </c>
      <c r="F119">
        <v>99.46</v>
      </c>
      <c r="G119">
        <v>91.14</v>
      </c>
      <c r="H119">
        <v>94.53</v>
      </c>
      <c r="I119">
        <v>102.88</v>
      </c>
      <c r="J119">
        <v>83</v>
      </c>
      <c r="K119">
        <v>99.5</v>
      </c>
      <c r="N119" s="2"/>
      <c r="O119" s="2"/>
    </row>
    <row r="120" spans="1:15" x14ac:dyDescent="0.25">
      <c r="A120" s="2">
        <v>43993</v>
      </c>
      <c r="B120">
        <v>108.85</v>
      </c>
      <c r="C120">
        <v>85.78</v>
      </c>
      <c r="D120">
        <v>122.1</v>
      </c>
      <c r="E120">
        <v>94.14</v>
      </c>
      <c r="F120">
        <v>99.62</v>
      </c>
      <c r="G120">
        <v>91.24</v>
      </c>
      <c r="H120">
        <v>93.73</v>
      </c>
      <c r="I120">
        <v>103.53</v>
      </c>
      <c r="J120">
        <v>84.27</v>
      </c>
      <c r="K120">
        <v>99.43</v>
      </c>
      <c r="N120" s="2"/>
      <c r="O120" s="2"/>
    </row>
    <row r="121" spans="1:15" x14ac:dyDescent="0.25">
      <c r="A121" s="2">
        <v>43994</v>
      </c>
      <c r="B121">
        <v>108.42</v>
      </c>
      <c r="C121">
        <v>85.66</v>
      </c>
      <c r="D121">
        <v>123.69</v>
      </c>
      <c r="E121">
        <v>94.86</v>
      </c>
      <c r="F121">
        <v>99.08</v>
      </c>
      <c r="G121">
        <v>89.85</v>
      </c>
      <c r="H121">
        <v>94.23</v>
      </c>
      <c r="I121">
        <v>102.93</v>
      </c>
      <c r="J121">
        <v>85.1</v>
      </c>
      <c r="K121">
        <v>98.66</v>
      </c>
      <c r="N121" s="2"/>
      <c r="O121" s="2"/>
    </row>
    <row r="122" spans="1:15" x14ac:dyDescent="0.25">
      <c r="A122" s="2">
        <v>43997</v>
      </c>
      <c r="B122">
        <v>109.26</v>
      </c>
      <c r="C122">
        <v>85.21</v>
      </c>
      <c r="D122">
        <v>122.93</v>
      </c>
      <c r="E122">
        <v>95.35</v>
      </c>
      <c r="F122">
        <v>99.1</v>
      </c>
      <c r="G122">
        <v>89.59</v>
      </c>
      <c r="H122">
        <v>94.15</v>
      </c>
      <c r="I122">
        <v>103.02</v>
      </c>
      <c r="J122">
        <v>84.61</v>
      </c>
      <c r="K122">
        <v>99.85</v>
      </c>
      <c r="N122" s="2"/>
      <c r="O122" s="2"/>
    </row>
    <row r="123" spans="1:15" x14ac:dyDescent="0.25">
      <c r="A123" s="2">
        <v>43998</v>
      </c>
      <c r="B123">
        <v>110.12</v>
      </c>
      <c r="C123">
        <v>86.06</v>
      </c>
      <c r="D123">
        <v>121.72</v>
      </c>
      <c r="E123">
        <v>95.47</v>
      </c>
      <c r="F123">
        <v>97.85</v>
      </c>
      <c r="G123">
        <v>89.45</v>
      </c>
      <c r="H123">
        <v>93.43</v>
      </c>
      <c r="I123">
        <v>102.97</v>
      </c>
      <c r="J123">
        <v>84.46</v>
      </c>
      <c r="K123">
        <v>100.69</v>
      </c>
      <c r="N123" s="2"/>
      <c r="O123" s="2"/>
    </row>
    <row r="124" spans="1:15" x14ac:dyDescent="0.25">
      <c r="A124" s="2">
        <v>43999</v>
      </c>
      <c r="B124">
        <v>110.72</v>
      </c>
      <c r="C124">
        <v>85.86</v>
      </c>
      <c r="D124">
        <v>121.64</v>
      </c>
      <c r="E124">
        <v>94.75</v>
      </c>
      <c r="F124">
        <v>97.78</v>
      </c>
      <c r="G124">
        <v>91.01</v>
      </c>
      <c r="H124">
        <v>94.56</v>
      </c>
      <c r="I124">
        <v>101.3</v>
      </c>
      <c r="J124">
        <v>83.23</v>
      </c>
      <c r="K124">
        <v>101.8</v>
      </c>
      <c r="N124" s="2"/>
      <c r="O124" s="2"/>
    </row>
    <row r="125" spans="1:15" x14ac:dyDescent="0.25">
      <c r="A125" s="2">
        <v>44000</v>
      </c>
      <c r="B125">
        <v>110.36</v>
      </c>
      <c r="C125">
        <v>87.18</v>
      </c>
      <c r="D125">
        <v>120.72</v>
      </c>
      <c r="E125">
        <v>94.8</v>
      </c>
      <c r="F125">
        <v>99.17</v>
      </c>
      <c r="G125">
        <v>92.04</v>
      </c>
      <c r="H125">
        <v>95.43</v>
      </c>
      <c r="I125">
        <v>99.34</v>
      </c>
      <c r="J125">
        <v>82.45</v>
      </c>
      <c r="K125">
        <v>101.71</v>
      </c>
      <c r="N125" s="2"/>
      <c r="O125" s="2"/>
    </row>
    <row r="126" spans="1:15" x14ac:dyDescent="0.25">
      <c r="A126" s="2">
        <v>44001</v>
      </c>
      <c r="B126">
        <v>110.34</v>
      </c>
      <c r="C126">
        <v>88.7</v>
      </c>
      <c r="D126">
        <v>119.7</v>
      </c>
      <c r="E126">
        <v>94.17</v>
      </c>
      <c r="F126">
        <v>99.92</v>
      </c>
      <c r="G126">
        <v>93.64</v>
      </c>
      <c r="H126">
        <v>96.8</v>
      </c>
      <c r="I126">
        <v>99.27</v>
      </c>
      <c r="J126">
        <v>82.22</v>
      </c>
      <c r="K126">
        <v>101.5</v>
      </c>
      <c r="N126" s="2"/>
      <c r="O126" s="2"/>
    </row>
    <row r="127" spans="1:15" x14ac:dyDescent="0.25">
      <c r="A127" s="2">
        <v>44004</v>
      </c>
      <c r="B127">
        <v>109.99</v>
      </c>
      <c r="C127">
        <v>89.21</v>
      </c>
      <c r="D127">
        <v>120.5</v>
      </c>
      <c r="E127">
        <v>93.8</v>
      </c>
      <c r="F127">
        <v>99.74</v>
      </c>
      <c r="G127">
        <v>91.96</v>
      </c>
      <c r="H127">
        <v>96.58</v>
      </c>
      <c r="I127">
        <v>100.97</v>
      </c>
      <c r="J127">
        <v>81.349999999999994</v>
      </c>
      <c r="K127">
        <v>101.29</v>
      </c>
      <c r="N127" s="2"/>
      <c r="O127" s="2"/>
    </row>
    <row r="128" spans="1:15" x14ac:dyDescent="0.25">
      <c r="A128" s="2">
        <v>44005</v>
      </c>
      <c r="B128">
        <v>109.39</v>
      </c>
      <c r="C128">
        <v>88.02</v>
      </c>
      <c r="D128">
        <v>120.03</v>
      </c>
      <c r="E128">
        <v>93.85</v>
      </c>
      <c r="F128">
        <v>100.1</v>
      </c>
      <c r="G128">
        <v>91.95</v>
      </c>
      <c r="H128">
        <v>95.42</v>
      </c>
      <c r="I128">
        <v>99.22</v>
      </c>
      <c r="J128">
        <v>82.13</v>
      </c>
      <c r="K128">
        <v>101.25</v>
      </c>
      <c r="N128" s="2"/>
      <c r="O128" s="2"/>
    </row>
    <row r="129" spans="1:15" x14ac:dyDescent="0.25">
      <c r="A129" s="2">
        <v>44006</v>
      </c>
      <c r="B129">
        <v>107.74</v>
      </c>
      <c r="C129">
        <v>85.94</v>
      </c>
      <c r="D129">
        <v>118.59</v>
      </c>
      <c r="E129">
        <v>94.27</v>
      </c>
      <c r="F129">
        <v>99.35</v>
      </c>
      <c r="G129">
        <v>91.56</v>
      </c>
      <c r="H129">
        <v>97.61</v>
      </c>
      <c r="I129">
        <v>97.18</v>
      </c>
      <c r="J129">
        <v>83.09</v>
      </c>
      <c r="K129">
        <v>101.63</v>
      </c>
      <c r="N129" s="2"/>
      <c r="O129" s="2"/>
    </row>
    <row r="130" spans="1:15" x14ac:dyDescent="0.25">
      <c r="A130" s="2">
        <v>44007</v>
      </c>
      <c r="B130">
        <v>106.85</v>
      </c>
      <c r="C130">
        <v>84.74</v>
      </c>
      <c r="D130">
        <v>119.42</v>
      </c>
      <c r="E130">
        <v>94.89</v>
      </c>
      <c r="F130">
        <v>100.28</v>
      </c>
      <c r="G130">
        <v>91.45</v>
      </c>
      <c r="H130">
        <v>96.33</v>
      </c>
      <c r="I130">
        <v>98.11</v>
      </c>
      <c r="J130">
        <v>82.75</v>
      </c>
      <c r="K130">
        <v>100.02</v>
      </c>
      <c r="N130" s="2"/>
      <c r="O130" s="2"/>
    </row>
    <row r="131" spans="1:15" x14ac:dyDescent="0.25">
      <c r="A131" s="2">
        <v>44008</v>
      </c>
      <c r="B131">
        <v>107.08</v>
      </c>
      <c r="C131">
        <v>83.9</v>
      </c>
      <c r="D131">
        <v>119.35</v>
      </c>
      <c r="E131">
        <v>97.67</v>
      </c>
      <c r="F131">
        <v>100.19</v>
      </c>
      <c r="G131">
        <v>91.46</v>
      </c>
      <c r="H131">
        <v>95.05</v>
      </c>
      <c r="I131">
        <v>98.55</v>
      </c>
      <c r="J131">
        <v>84.49</v>
      </c>
      <c r="K131">
        <v>100.37</v>
      </c>
      <c r="N131" s="2"/>
      <c r="O131" s="2"/>
    </row>
    <row r="132" spans="1:15" x14ac:dyDescent="0.25">
      <c r="A132" s="2">
        <v>44011</v>
      </c>
      <c r="B132">
        <v>106.97</v>
      </c>
      <c r="C132">
        <v>83.35</v>
      </c>
      <c r="D132">
        <v>118.31</v>
      </c>
      <c r="E132">
        <v>98.23</v>
      </c>
      <c r="F132">
        <v>100.5</v>
      </c>
      <c r="G132">
        <v>89.29</v>
      </c>
      <c r="H132">
        <v>94.36</v>
      </c>
      <c r="I132">
        <v>99.65</v>
      </c>
      <c r="J132">
        <v>83.68</v>
      </c>
      <c r="K132">
        <v>98.95</v>
      </c>
      <c r="N132" s="2"/>
      <c r="O132" s="2"/>
    </row>
    <row r="133" spans="1:15" x14ac:dyDescent="0.25">
      <c r="A133" s="2">
        <v>44012</v>
      </c>
      <c r="B133">
        <v>106.81</v>
      </c>
      <c r="C133">
        <v>83.82</v>
      </c>
      <c r="D133">
        <v>120.22</v>
      </c>
      <c r="E133">
        <v>98.59</v>
      </c>
      <c r="F133">
        <v>98.72</v>
      </c>
      <c r="G133">
        <v>89.74</v>
      </c>
      <c r="H133">
        <v>94.23</v>
      </c>
      <c r="I133">
        <v>99.56</v>
      </c>
      <c r="J133">
        <v>82.86</v>
      </c>
      <c r="K133">
        <v>98.75</v>
      </c>
      <c r="N133" s="2"/>
      <c r="O133" s="2"/>
    </row>
    <row r="134" spans="1:15" x14ac:dyDescent="0.25">
      <c r="A134" s="2">
        <v>44013</v>
      </c>
      <c r="B134">
        <v>109.91</v>
      </c>
      <c r="C134">
        <v>82.79</v>
      </c>
      <c r="D134">
        <v>122.15</v>
      </c>
      <c r="E134">
        <v>98.66</v>
      </c>
      <c r="F134">
        <v>98.6</v>
      </c>
      <c r="G134">
        <v>89.64</v>
      </c>
      <c r="H134">
        <v>95.61</v>
      </c>
      <c r="I134">
        <v>100.36</v>
      </c>
      <c r="J134">
        <v>83.83</v>
      </c>
      <c r="K134">
        <v>98.57</v>
      </c>
      <c r="N134" s="2"/>
      <c r="O134" s="2"/>
    </row>
    <row r="135" spans="1:15" x14ac:dyDescent="0.25">
      <c r="A135" s="2">
        <v>44014</v>
      </c>
      <c r="B135">
        <v>109.17</v>
      </c>
      <c r="C135">
        <v>83.55</v>
      </c>
      <c r="D135">
        <v>124.49</v>
      </c>
      <c r="E135">
        <v>100.53</v>
      </c>
      <c r="F135">
        <v>98.25</v>
      </c>
      <c r="G135">
        <v>90.69</v>
      </c>
      <c r="H135">
        <v>95.95</v>
      </c>
      <c r="I135">
        <v>100.67</v>
      </c>
      <c r="J135">
        <v>84.43</v>
      </c>
      <c r="K135">
        <v>98.98</v>
      </c>
      <c r="N135" s="2"/>
      <c r="O135" s="2"/>
    </row>
    <row r="136" spans="1:15" x14ac:dyDescent="0.25">
      <c r="A136" s="2">
        <v>44015</v>
      </c>
      <c r="B136">
        <v>109</v>
      </c>
      <c r="C136">
        <v>81.61</v>
      </c>
      <c r="D136">
        <v>123.8</v>
      </c>
      <c r="E136">
        <v>99.62</v>
      </c>
      <c r="F136">
        <v>97.41</v>
      </c>
      <c r="G136">
        <v>91.01</v>
      </c>
      <c r="H136">
        <v>96.79</v>
      </c>
      <c r="I136">
        <v>103.8</v>
      </c>
      <c r="J136">
        <v>84.03</v>
      </c>
      <c r="K136">
        <v>99.26</v>
      </c>
      <c r="N136" s="2"/>
      <c r="O136" s="2"/>
    </row>
    <row r="137" spans="1:15" x14ac:dyDescent="0.25">
      <c r="A137" s="2">
        <v>44018</v>
      </c>
      <c r="B137">
        <v>108.18</v>
      </c>
      <c r="C137">
        <v>82.49</v>
      </c>
      <c r="D137">
        <v>123.72</v>
      </c>
      <c r="E137">
        <v>99.89</v>
      </c>
      <c r="F137">
        <v>95.6</v>
      </c>
      <c r="G137">
        <v>89.66</v>
      </c>
      <c r="H137">
        <v>96.62</v>
      </c>
      <c r="I137">
        <v>102.27</v>
      </c>
      <c r="J137">
        <v>84.64</v>
      </c>
      <c r="K137">
        <v>97.32</v>
      </c>
      <c r="N137" s="2"/>
      <c r="O137" s="2"/>
    </row>
    <row r="138" spans="1:15" x14ac:dyDescent="0.25">
      <c r="A138" s="2">
        <v>44019</v>
      </c>
      <c r="B138">
        <v>107.01</v>
      </c>
      <c r="C138">
        <v>82.8</v>
      </c>
      <c r="D138">
        <v>124.98</v>
      </c>
      <c r="E138">
        <v>99.42</v>
      </c>
      <c r="F138">
        <v>95.7</v>
      </c>
      <c r="G138">
        <v>90.03</v>
      </c>
      <c r="H138">
        <v>96.65</v>
      </c>
      <c r="I138">
        <v>103.16</v>
      </c>
      <c r="J138">
        <v>84.53</v>
      </c>
      <c r="K138">
        <v>96.83</v>
      </c>
      <c r="N138" s="2"/>
      <c r="O138" s="2"/>
    </row>
    <row r="139" spans="1:15" x14ac:dyDescent="0.25">
      <c r="A139" s="2">
        <v>44020</v>
      </c>
      <c r="B139">
        <v>107.34</v>
      </c>
      <c r="C139">
        <v>82.02</v>
      </c>
      <c r="D139">
        <v>124.93</v>
      </c>
      <c r="E139">
        <v>100.61</v>
      </c>
      <c r="F139">
        <v>94.71</v>
      </c>
      <c r="G139">
        <v>89.67</v>
      </c>
      <c r="H139">
        <v>97.96</v>
      </c>
      <c r="I139">
        <v>104.09</v>
      </c>
      <c r="J139">
        <v>84.63</v>
      </c>
      <c r="K139">
        <v>95.44</v>
      </c>
      <c r="N139" s="2"/>
      <c r="O139" s="2"/>
    </row>
    <row r="140" spans="1:15" x14ac:dyDescent="0.25">
      <c r="A140" s="2">
        <v>44021</v>
      </c>
      <c r="B140">
        <v>106.5</v>
      </c>
      <c r="C140">
        <v>82.44</v>
      </c>
      <c r="D140">
        <v>126.07</v>
      </c>
      <c r="E140">
        <v>102.5</v>
      </c>
      <c r="F140">
        <v>95.56</v>
      </c>
      <c r="G140">
        <v>88.88</v>
      </c>
      <c r="H140">
        <v>98.17</v>
      </c>
      <c r="I140">
        <v>104.14</v>
      </c>
      <c r="J140">
        <v>83.87</v>
      </c>
      <c r="K140">
        <v>94.7</v>
      </c>
      <c r="N140" s="2"/>
      <c r="O140" s="2"/>
    </row>
    <row r="141" spans="1:15" x14ac:dyDescent="0.25">
      <c r="A141" s="2">
        <v>44022</v>
      </c>
      <c r="B141">
        <v>108.61</v>
      </c>
      <c r="C141">
        <v>82.82</v>
      </c>
      <c r="D141">
        <v>127.19</v>
      </c>
      <c r="E141">
        <v>102.47</v>
      </c>
      <c r="F141">
        <v>94.97</v>
      </c>
      <c r="G141">
        <v>88.27</v>
      </c>
      <c r="H141">
        <v>96.36</v>
      </c>
      <c r="I141">
        <v>105.74</v>
      </c>
      <c r="J141">
        <v>82.31</v>
      </c>
      <c r="K141">
        <v>93.86</v>
      </c>
      <c r="N141" s="2"/>
      <c r="O141" s="2"/>
    </row>
    <row r="142" spans="1:15" x14ac:dyDescent="0.25">
      <c r="A142" s="2">
        <v>44025</v>
      </c>
      <c r="B142">
        <v>109.38</v>
      </c>
      <c r="C142">
        <v>82.76</v>
      </c>
      <c r="D142">
        <v>125.79</v>
      </c>
      <c r="E142">
        <v>102</v>
      </c>
      <c r="F142">
        <v>96.3</v>
      </c>
      <c r="G142">
        <v>87.34</v>
      </c>
      <c r="H142">
        <v>96.93</v>
      </c>
      <c r="I142">
        <v>104.69</v>
      </c>
      <c r="J142">
        <v>84.82</v>
      </c>
      <c r="K142">
        <v>93.4</v>
      </c>
      <c r="N142" s="2"/>
      <c r="O142" s="2"/>
    </row>
    <row r="143" spans="1:15" x14ac:dyDescent="0.25">
      <c r="A143" s="2">
        <v>44026</v>
      </c>
      <c r="B143">
        <v>111.26</v>
      </c>
      <c r="C143">
        <v>80.42</v>
      </c>
      <c r="D143">
        <v>125.88</v>
      </c>
      <c r="E143">
        <v>102.04</v>
      </c>
      <c r="F143">
        <v>97.51</v>
      </c>
      <c r="G143">
        <v>86.7</v>
      </c>
      <c r="H143">
        <v>98.28</v>
      </c>
      <c r="I143">
        <v>105.42</v>
      </c>
      <c r="J143">
        <v>84.34</v>
      </c>
      <c r="K143">
        <v>94.9</v>
      </c>
      <c r="N143" s="2"/>
      <c r="O143" s="2"/>
    </row>
    <row r="144" spans="1:15" x14ac:dyDescent="0.25">
      <c r="A144" s="2">
        <v>44027</v>
      </c>
      <c r="B144">
        <v>110.38</v>
      </c>
      <c r="C144">
        <v>81.28</v>
      </c>
      <c r="D144">
        <v>125.75</v>
      </c>
      <c r="E144">
        <v>102.81</v>
      </c>
      <c r="F144">
        <v>97.85</v>
      </c>
      <c r="G144">
        <v>86.71</v>
      </c>
      <c r="H144">
        <v>99.02</v>
      </c>
      <c r="I144">
        <v>105</v>
      </c>
      <c r="J144">
        <v>84.7</v>
      </c>
      <c r="K144">
        <v>95.25</v>
      </c>
      <c r="N144" s="2"/>
      <c r="O144" s="2"/>
    </row>
    <row r="145" spans="1:15" x14ac:dyDescent="0.25">
      <c r="A145" s="2">
        <v>44028</v>
      </c>
      <c r="B145">
        <v>111.4</v>
      </c>
      <c r="C145">
        <v>82.91</v>
      </c>
      <c r="D145">
        <v>127.76</v>
      </c>
      <c r="E145">
        <v>103.76</v>
      </c>
      <c r="F145">
        <v>97.52</v>
      </c>
      <c r="G145">
        <v>85.94</v>
      </c>
      <c r="H145">
        <v>99.32</v>
      </c>
      <c r="I145">
        <v>105.73</v>
      </c>
      <c r="J145">
        <v>84.14</v>
      </c>
      <c r="K145">
        <v>95</v>
      </c>
      <c r="N145" s="2"/>
      <c r="O145" s="2"/>
    </row>
    <row r="146" spans="1:15" x14ac:dyDescent="0.25">
      <c r="A146" s="2">
        <v>44029</v>
      </c>
      <c r="B146">
        <v>111.56</v>
      </c>
      <c r="C146">
        <v>83.51</v>
      </c>
      <c r="D146">
        <v>129.77000000000001</v>
      </c>
      <c r="E146">
        <v>103.5</v>
      </c>
      <c r="F146">
        <v>98.29</v>
      </c>
      <c r="G146">
        <v>84.73</v>
      </c>
      <c r="H146">
        <v>100.04</v>
      </c>
      <c r="I146">
        <v>105.6</v>
      </c>
      <c r="J146">
        <v>85.1</v>
      </c>
      <c r="K146">
        <v>94.17</v>
      </c>
      <c r="N146" s="2"/>
      <c r="O146" s="2"/>
    </row>
    <row r="147" spans="1:15" x14ac:dyDescent="0.25">
      <c r="A147" s="2">
        <v>44032</v>
      </c>
      <c r="B147">
        <v>112.27</v>
      </c>
      <c r="C147">
        <v>84.58</v>
      </c>
      <c r="D147">
        <v>129.21</v>
      </c>
      <c r="E147">
        <v>103.87</v>
      </c>
      <c r="F147">
        <v>97.05</v>
      </c>
      <c r="G147">
        <v>85.21</v>
      </c>
      <c r="H147">
        <v>101.75</v>
      </c>
      <c r="I147">
        <v>107.96</v>
      </c>
      <c r="J147">
        <v>83.52</v>
      </c>
      <c r="K147">
        <v>92.38</v>
      </c>
      <c r="N147" s="2"/>
      <c r="O147" s="2"/>
    </row>
    <row r="148" spans="1:15" x14ac:dyDescent="0.25">
      <c r="A148" s="2">
        <v>44033</v>
      </c>
      <c r="B148">
        <v>114.24</v>
      </c>
      <c r="C148">
        <v>85.04</v>
      </c>
      <c r="D148">
        <v>127.56</v>
      </c>
      <c r="E148">
        <v>104.99</v>
      </c>
      <c r="F148">
        <v>97.27</v>
      </c>
      <c r="G148">
        <v>85.12</v>
      </c>
      <c r="H148">
        <v>101.76</v>
      </c>
      <c r="I148">
        <v>107.41</v>
      </c>
      <c r="J148">
        <v>84.32</v>
      </c>
      <c r="K148">
        <v>90.74</v>
      </c>
      <c r="N148" s="2"/>
      <c r="O148" s="2"/>
    </row>
    <row r="149" spans="1:15" x14ac:dyDescent="0.25">
      <c r="A149" s="2">
        <v>44034</v>
      </c>
      <c r="B149">
        <v>113.48</v>
      </c>
      <c r="C149">
        <v>82.79</v>
      </c>
      <c r="D149">
        <v>126.83</v>
      </c>
      <c r="E149">
        <v>104.83</v>
      </c>
      <c r="F149">
        <v>97.84</v>
      </c>
      <c r="G149">
        <v>84.59</v>
      </c>
      <c r="H149">
        <v>101.97</v>
      </c>
      <c r="I149">
        <v>108.9</v>
      </c>
      <c r="J149">
        <v>86.36</v>
      </c>
      <c r="K149">
        <v>92.56</v>
      </c>
      <c r="N149" s="2"/>
      <c r="O149" s="2"/>
    </row>
    <row r="150" spans="1:15" x14ac:dyDescent="0.25">
      <c r="A150" s="2">
        <v>44035</v>
      </c>
      <c r="B150">
        <v>115.54</v>
      </c>
      <c r="C150">
        <v>83.16</v>
      </c>
      <c r="D150">
        <v>126.93</v>
      </c>
      <c r="E150">
        <v>103.6</v>
      </c>
      <c r="F150">
        <v>96.81</v>
      </c>
      <c r="G150">
        <v>85.27</v>
      </c>
      <c r="H150">
        <v>103.06</v>
      </c>
      <c r="I150">
        <v>108.78</v>
      </c>
      <c r="J150">
        <v>85.63</v>
      </c>
      <c r="K150">
        <v>92.33</v>
      </c>
      <c r="N150" s="2"/>
      <c r="O150" s="2"/>
    </row>
    <row r="151" spans="1:15" x14ac:dyDescent="0.25">
      <c r="A151" s="2">
        <v>44036</v>
      </c>
      <c r="B151">
        <v>116.61</v>
      </c>
      <c r="C151">
        <v>84.61</v>
      </c>
      <c r="D151">
        <v>127.86</v>
      </c>
      <c r="E151">
        <v>102.67</v>
      </c>
      <c r="F151">
        <v>95.7</v>
      </c>
      <c r="G151">
        <v>84.78</v>
      </c>
      <c r="H151">
        <v>102.76</v>
      </c>
      <c r="I151">
        <v>108.05</v>
      </c>
      <c r="J151">
        <v>85.82</v>
      </c>
      <c r="K151">
        <v>91.91</v>
      </c>
      <c r="N151" s="2"/>
      <c r="O151" s="2"/>
    </row>
    <row r="152" spans="1:15" x14ac:dyDescent="0.25">
      <c r="A152" s="2">
        <v>44039</v>
      </c>
      <c r="B152">
        <v>116.35</v>
      </c>
      <c r="C152">
        <v>85.05</v>
      </c>
      <c r="D152">
        <v>127.64</v>
      </c>
      <c r="E152">
        <v>102.69</v>
      </c>
      <c r="F152">
        <v>96.72</v>
      </c>
      <c r="G152">
        <v>85.53</v>
      </c>
      <c r="H152">
        <v>102.97</v>
      </c>
      <c r="I152">
        <v>108.31</v>
      </c>
      <c r="J152">
        <v>85.61</v>
      </c>
      <c r="K152">
        <v>90.33</v>
      </c>
      <c r="N152" s="2"/>
      <c r="O152" s="2"/>
    </row>
    <row r="153" spans="1:15" x14ac:dyDescent="0.25">
      <c r="A153" s="2">
        <v>44040</v>
      </c>
      <c r="B153">
        <v>114.68</v>
      </c>
      <c r="C153">
        <v>85.66</v>
      </c>
      <c r="D153">
        <v>127.12</v>
      </c>
      <c r="E153">
        <v>101.92</v>
      </c>
      <c r="F153">
        <v>95.89</v>
      </c>
      <c r="G153">
        <v>85.32</v>
      </c>
      <c r="H153">
        <v>103.85</v>
      </c>
      <c r="I153">
        <v>107.18</v>
      </c>
      <c r="J153">
        <v>84.61</v>
      </c>
      <c r="K153">
        <v>91.53</v>
      </c>
      <c r="N153" s="2"/>
      <c r="O153" s="2"/>
    </row>
    <row r="154" spans="1:15" x14ac:dyDescent="0.25">
      <c r="A154" s="2">
        <v>44041</v>
      </c>
      <c r="B154">
        <v>114.19</v>
      </c>
      <c r="C154">
        <v>86.73</v>
      </c>
      <c r="D154">
        <v>127.29</v>
      </c>
      <c r="E154">
        <v>102.07</v>
      </c>
      <c r="F154">
        <v>93.81</v>
      </c>
      <c r="G154">
        <v>84.59</v>
      </c>
      <c r="H154">
        <v>104.14</v>
      </c>
      <c r="I154">
        <v>107.68</v>
      </c>
      <c r="J154">
        <v>83.81</v>
      </c>
      <c r="K154">
        <v>91.08</v>
      </c>
      <c r="N154" s="2"/>
      <c r="O154" s="2"/>
    </row>
    <row r="155" spans="1:15" x14ac:dyDescent="0.25">
      <c r="A155" s="2">
        <v>44042</v>
      </c>
      <c r="B155">
        <v>113.95</v>
      </c>
      <c r="C155">
        <v>87.65</v>
      </c>
      <c r="D155">
        <v>130</v>
      </c>
      <c r="E155">
        <v>101.42</v>
      </c>
      <c r="F155">
        <v>95.84</v>
      </c>
      <c r="G155">
        <v>84.29</v>
      </c>
      <c r="H155">
        <v>104</v>
      </c>
      <c r="I155">
        <v>107.58</v>
      </c>
      <c r="J155">
        <v>83.99</v>
      </c>
      <c r="K155">
        <v>90.25</v>
      </c>
      <c r="N155" s="2"/>
      <c r="O155" s="2"/>
    </row>
    <row r="156" spans="1:15" x14ac:dyDescent="0.25">
      <c r="A156" s="2">
        <v>44043</v>
      </c>
      <c r="B156">
        <v>113.5</v>
      </c>
      <c r="C156">
        <v>87.94</v>
      </c>
      <c r="D156">
        <v>128.96</v>
      </c>
      <c r="E156">
        <v>101.03</v>
      </c>
      <c r="F156">
        <v>96.44</v>
      </c>
      <c r="G156">
        <v>84.21</v>
      </c>
      <c r="H156">
        <v>105.66</v>
      </c>
      <c r="I156">
        <v>107.09</v>
      </c>
      <c r="J156">
        <v>83.88</v>
      </c>
      <c r="K156">
        <v>91.82</v>
      </c>
      <c r="N156" s="2"/>
      <c r="O156" s="2"/>
    </row>
    <row r="157" spans="1:15" x14ac:dyDescent="0.25">
      <c r="A157" s="2">
        <v>44046</v>
      </c>
      <c r="B157">
        <v>114.54</v>
      </c>
      <c r="C157">
        <v>88.55</v>
      </c>
      <c r="D157">
        <v>130.79</v>
      </c>
      <c r="E157">
        <v>101.23</v>
      </c>
      <c r="F157">
        <v>96.05</v>
      </c>
      <c r="G157">
        <v>84.31</v>
      </c>
      <c r="H157">
        <v>107.41</v>
      </c>
      <c r="I157">
        <v>106.72</v>
      </c>
      <c r="J157">
        <v>83.8</v>
      </c>
      <c r="K157">
        <v>91.63</v>
      </c>
      <c r="N157" s="2"/>
      <c r="O157" s="2"/>
    </row>
    <row r="158" spans="1:15" x14ac:dyDescent="0.25">
      <c r="A158" s="2">
        <v>44047</v>
      </c>
      <c r="B158">
        <v>114.33</v>
      </c>
      <c r="C158">
        <v>88.44</v>
      </c>
      <c r="D158">
        <v>128.88</v>
      </c>
      <c r="E158">
        <v>100.57</v>
      </c>
      <c r="F158">
        <v>97.44</v>
      </c>
      <c r="G158">
        <v>83.76</v>
      </c>
      <c r="H158">
        <v>106.96</v>
      </c>
      <c r="I158">
        <v>106.5</v>
      </c>
      <c r="J158">
        <v>82.68</v>
      </c>
      <c r="K158">
        <v>90.24</v>
      </c>
      <c r="N158" s="2"/>
      <c r="O158" s="2"/>
    </row>
    <row r="159" spans="1:15" x14ac:dyDescent="0.25">
      <c r="A159" s="2">
        <v>44048</v>
      </c>
      <c r="B159">
        <v>114.16</v>
      </c>
      <c r="C159">
        <v>89.48</v>
      </c>
      <c r="D159">
        <v>127.92</v>
      </c>
      <c r="E159">
        <v>101.39</v>
      </c>
      <c r="F159">
        <v>95.86</v>
      </c>
      <c r="G159">
        <v>83.22</v>
      </c>
      <c r="H159">
        <v>107.92</v>
      </c>
      <c r="I159">
        <v>107.38</v>
      </c>
      <c r="J159">
        <v>82.51</v>
      </c>
      <c r="K159">
        <v>90.97</v>
      </c>
      <c r="N159" s="2"/>
      <c r="O159" s="2"/>
    </row>
    <row r="160" spans="1:15" x14ac:dyDescent="0.25">
      <c r="A160" s="2">
        <v>44049</v>
      </c>
      <c r="B160">
        <v>115.56</v>
      </c>
      <c r="C160">
        <v>88.53</v>
      </c>
      <c r="D160">
        <v>126.67</v>
      </c>
      <c r="E160">
        <v>99.71</v>
      </c>
      <c r="F160">
        <v>97.33</v>
      </c>
      <c r="G160">
        <v>83.44</v>
      </c>
      <c r="H160">
        <v>107.4</v>
      </c>
      <c r="I160">
        <v>107.43</v>
      </c>
      <c r="J160">
        <v>81.709999999999994</v>
      </c>
      <c r="K160">
        <v>90.92</v>
      </c>
      <c r="N160" s="2"/>
      <c r="O160" s="2"/>
    </row>
    <row r="161" spans="1:15" x14ac:dyDescent="0.25">
      <c r="A161" s="2">
        <v>44050</v>
      </c>
      <c r="B161">
        <v>113.6</v>
      </c>
      <c r="C161">
        <v>87.87</v>
      </c>
      <c r="D161">
        <v>126.28</v>
      </c>
      <c r="E161">
        <v>99.1</v>
      </c>
      <c r="F161">
        <v>96.72</v>
      </c>
      <c r="G161">
        <v>84.63</v>
      </c>
      <c r="H161">
        <v>106.93</v>
      </c>
      <c r="I161">
        <v>106.83</v>
      </c>
      <c r="J161">
        <v>81.66</v>
      </c>
      <c r="K161">
        <v>88.19</v>
      </c>
      <c r="N161" s="2"/>
      <c r="O161" s="2"/>
    </row>
    <row r="162" spans="1:15" x14ac:dyDescent="0.25">
      <c r="A162" s="2">
        <v>44053</v>
      </c>
      <c r="B162">
        <v>111.62</v>
      </c>
      <c r="C162">
        <v>87.83</v>
      </c>
      <c r="D162">
        <v>126.1</v>
      </c>
      <c r="E162">
        <v>98.34</v>
      </c>
      <c r="F162">
        <v>96.03</v>
      </c>
      <c r="G162">
        <v>85.6</v>
      </c>
      <c r="H162">
        <v>107.45</v>
      </c>
      <c r="I162">
        <v>106.86</v>
      </c>
      <c r="J162">
        <v>82.7</v>
      </c>
      <c r="K162">
        <v>87.23</v>
      </c>
      <c r="N162" s="2"/>
      <c r="O162" s="2"/>
    </row>
    <row r="163" spans="1:15" x14ac:dyDescent="0.25">
      <c r="A163" s="2">
        <v>44054</v>
      </c>
      <c r="B163">
        <v>112.15</v>
      </c>
      <c r="C163">
        <v>88.1</v>
      </c>
      <c r="D163">
        <v>125.61</v>
      </c>
      <c r="E163">
        <v>97.66</v>
      </c>
      <c r="F163">
        <v>97.82</v>
      </c>
      <c r="G163">
        <v>85.58</v>
      </c>
      <c r="H163">
        <v>105.41</v>
      </c>
      <c r="I163">
        <v>108.41</v>
      </c>
      <c r="J163">
        <v>82.93</v>
      </c>
      <c r="K163">
        <v>87.92</v>
      </c>
      <c r="N163" s="2"/>
      <c r="O163" s="2"/>
    </row>
    <row r="164" spans="1:15" x14ac:dyDescent="0.25">
      <c r="A164" s="2">
        <v>44055</v>
      </c>
      <c r="B164">
        <v>111.37</v>
      </c>
      <c r="C164">
        <v>89.29</v>
      </c>
      <c r="D164">
        <v>127.24</v>
      </c>
      <c r="E164">
        <v>97.55</v>
      </c>
      <c r="F164">
        <v>96.82</v>
      </c>
      <c r="G164">
        <v>84.45</v>
      </c>
      <c r="H164">
        <v>105.74</v>
      </c>
      <c r="I164">
        <v>108.22</v>
      </c>
      <c r="J164">
        <v>82.33</v>
      </c>
      <c r="K164">
        <v>87.83</v>
      </c>
      <c r="N164" s="2"/>
      <c r="O164" s="2"/>
    </row>
    <row r="165" spans="1:15" x14ac:dyDescent="0.25">
      <c r="A165" s="2">
        <v>44056</v>
      </c>
      <c r="B165">
        <v>109.87</v>
      </c>
      <c r="C165">
        <v>89.8</v>
      </c>
      <c r="D165">
        <v>127.27</v>
      </c>
      <c r="E165">
        <v>96.59</v>
      </c>
      <c r="F165">
        <v>96.29</v>
      </c>
      <c r="G165">
        <v>85.1</v>
      </c>
      <c r="H165">
        <v>105.57</v>
      </c>
      <c r="I165">
        <v>107</v>
      </c>
      <c r="J165">
        <v>84.62</v>
      </c>
      <c r="K165">
        <v>88.42</v>
      </c>
      <c r="N165" s="2"/>
      <c r="O165" s="2"/>
    </row>
    <row r="166" spans="1:15" x14ac:dyDescent="0.25">
      <c r="A166" s="2">
        <v>44057</v>
      </c>
      <c r="B166">
        <v>109.4</v>
      </c>
      <c r="C166">
        <v>89.14</v>
      </c>
      <c r="D166">
        <v>128.44</v>
      </c>
      <c r="E166">
        <v>95.59</v>
      </c>
      <c r="F166">
        <v>97.57</v>
      </c>
      <c r="G166">
        <v>82.75</v>
      </c>
      <c r="H166">
        <v>105.08</v>
      </c>
      <c r="I166">
        <v>106.05</v>
      </c>
      <c r="J166">
        <v>84.44</v>
      </c>
      <c r="K166">
        <v>89.03</v>
      </c>
      <c r="N166" s="2"/>
      <c r="O166" s="2"/>
    </row>
    <row r="167" spans="1:15" x14ac:dyDescent="0.25">
      <c r="A167" s="2">
        <v>44060</v>
      </c>
      <c r="B167">
        <v>108.73</v>
      </c>
      <c r="C167">
        <v>88.86</v>
      </c>
      <c r="D167">
        <v>127.33</v>
      </c>
      <c r="E167">
        <v>96.24</v>
      </c>
      <c r="F167">
        <v>98.13</v>
      </c>
      <c r="G167">
        <v>82.42</v>
      </c>
      <c r="H167">
        <v>104.6</v>
      </c>
      <c r="I167">
        <v>107.19</v>
      </c>
      <c r="J167">
        <v>84.8</v>
      </c>
      <c r="K167">
        <v>89.71</v>
      </c>
      <c r="N167" s="2"/>
      <c r="O167" s="2"/>
    </row>
    <row r="168" spans="1:15" x14ac:dyDescent="0.25">
      <c r="A168" s="2">
        <v>44061</v>
      </c>
      <c r="B168">
        <v>108.91</v>
      </c>
      <c r="C168">
        <v>87.87</v>
      </c>
      <c r="D168">
        <v>126.23</v>
      </c>
      <c r="E168">
        <v>96.88</v>
      </c>
      <c r="F168">
        <v>97.14</v>
      </c>
      <c r="G168">
        <v>81.099999999999994</v>
      </c>
      <c r="H168">
        <v>104.6</v>
      </c>
      <c r="I168">
        <v>108.39</v>
      </c>
      <c r="J168">
        <v>86.68</v>
      </c>
      <c r="K168">
        <v>88.7</v>
      </c>
      <c r="N168" s="2"/>
      <c r="O168" s="2"/>
    </row>
    <row r="169" spans="1:15" x14ac:dyDescent="0.25">
      <c r="A169" s="2">
        <v>44062</v>
      </c>
      <c r="B169">
        <v>109.3</v>
      </c>
      <c r="C169">
        <v>88.48</v>
      </c>
      <c r="D169">
        <v>126.75</v>
      </c>
      <c r="E169">
        <v>97.87</v>
      </c>
      <c r="F169">
        <v>98.55</v>
      </c>
      <c r="G169">
        <v>80.78</v>
      </c>
      <c r="H169">
        <v>105.61</v>
      </c>
      <c r="I169">
        <v>110.19</v>
      </c>
      <c r="J169">
        <v>86.61</v>
      </c>
      <c r="K169">
        <v>90.11</v>
      </c>
      <c r="N169" s="2"/>
      <c r="O169" s="2"/>
    </row>
    <row r="170" spans="1:15" x14ac:dyDescent="0.25">
      <c r="A170" s="2">
        <v>44063</v>
      </c>
      <c r="B170">
        <v>109.74</v>
      </c>
      <c r="C170">
        <v>87.72</v>
      </c>
      <c r="D170">
        <v>125.72</v>
      </c>
      <c r="E170">
        <v>98.54</v>
      </c>
      <c r="F170">
        <v>99.38</v>
      </c>
      <c r="G170">
        <v>81.760000000000005</v>
      </c>
      <c r="H170">
        <v>106.17</v>
      </c>
      <c r="I170">
        <v>111.92</v>
      </c>
      <c r="J170">
        <v>87.49</v>
      </c>
      <c r="K170">
        <v>88.53</v>
      </c>
      <c r="N170" s="2"/>
      <c r="O170" s="2"/>
    </row>
    <row r="171" spans="1:15" x14ac:dyDescent="0.25">
      <c r="A171" s="2">
        <v>44064</v>
      </c>
      <c r="B171">
        <v>109.69</v>
      </c>
      <c r="C171">
        <v>87.4</v>
      </c>
      <c r="D171">
        <v>124.9</v>
      </c>
      <c r="E171">
        <v>97.59</v>
      </c>
      <c r="F171">
        <v>99.9</v>
      </c>
      <c r="G171">
        <v>82.45</v>
      </c>
      <c r="H171">
        <v>106.68</v>
      </c>
      <c r="I171">
        <v>110.89</v>
      </c>
      <c r="J171">
        <v>88.15</v>
      </c>
      <c r="K171">
        <v>87.69</v>
      </c>
      <c r="N171" s="2"/>
      <c r="O171" s="2"/>
    </row>
    <row r="172" spans="1:15" x14ac:dyDescent="0.25">
      <c r="A172" s="2">
        <v>44067</v>
      </c>
      <c r="B172">
        <v>110.39</v>
      </c>
      <c r="C172">
        <v>86.56</v>
      </c>
      <c r="D172">
        <v>126.67</v>
      </c>
      <c r="E172">
        <v>98.68</v>
      </c>
      <c r="F172">
        <v>99.82</v>
      </c>
      <c r="G172">
        <v>82.7</v>
      </c>
      <c r="H172">
        <v>106.95</v>
      </c>
      <c r="I172">
        <v>111.65</v>
      </c>
      <c r="J172">
        <v>89.68</v>
      </c>
      <c r="K172">
        <v>88.64</v>
      </c>
      <c r="N172" s="2"/>
      <c r="O172" s="2"/>
    </row>
    <row r="173" spans="1:15" x14ac:dyDescent="0.25">
      <c r="A173" s="2">
        <v>44068</v>
      </c>
      <c r="B173">
        <v>109.84</v>
      </c>
      <c r="C173">
        <v>87.09</v>
      </c>
      <c r="D173">
        <v>126.63</v>
      </c>
      <c r="E173">
        <v>100.77</v>
      </c>
      <c r="F173">
        <v>98.78</v>
      </c>
      <c r="G173">
        <v>81.849999999999994</v>
      </c>
      <c r="H173">
        <v>106.48</v>
      </c>
      <c r="I173">
        <v>109.43</v>
      </c>
      <c r="J173">
        <v>88.81</v>
      </c>
      <c r="K173">
        <v>89.55</v>
      </c>
      <c r="N173" s="2"/>
      <c r="O173" s="2"/>
    </row>
    <row r="174" spans="1:15" x14ac:dyDescent="0.25">
      <c r="A174" s="2">
        <v>44069</v>
      </c>
      <c r="B174">
        <v>110.75</v>
      </c>
      <c r="C174">
        <v>87.69</v>
      </c>
      <c r="D174">
        <v>129.1</v>
      </c>
      <c r="E174">
        <v>100.84</v>
      </c>
      <c r="F174">
        <v>99.74</v>
      </c>
      <c r="G174">
        <v>84.3</v>
      </c>
      <c r="H174">
        <v>106.65</v>
      </c>
      <c r="I174">
        <v>110.13</v>
      </c>
      <c r="J174">
        <v>87.99</v>
      </c>
      <c r="K174">
        <v>89.34</v>
      </c>
      <c r="N174" s="2"/>
      <c r="O174" s="2"/>
    </row>
    <row r="175" spans="1:15" x14ac:dyDescent="0.25">
      <c r="A175" s="2">
        <v>44070</v>
      </c>
      <c r="B175">
        <v>112.54</v>
      </c>
      <c r="C175">
        <v>88.21</v>
      </c>
      <c r="D175">
        <v>129.11000000000001</v>
      </c>
      <c r="E175">
        <v>102.5</v>
      </c>
      <c r="F175">
        <v>99.9</v>
      </c>
      <c r="G175">
        <v>83.43</v>
      </c>
      <c r="H175">
        <v>106.3</v>
      </c>
      <c r="I175">
        <v>110.94</v>
      </c>
      <c r="J175">
        <v>89.09</v>
      </c>
      <c r="K175">
        <v>87.04</v>
      </c>
      <c r="N175" s="2"/>
      <c r="O175" s="2"/>
    </row>
    <row r="176" spans="1:15" x14ac:dyDescent="0.25">
      <c r="A176" s="2">
        <v>44071</v>
      </c>
      <c r="B176">
        <v>113.68</v>
      </c>
      <c r="C176">
        <v>89.85</v>
      </c>
      <c r="D176">
        <v>128.85</v>
      </c>
      <c r="E176">
        <v>102.21</v>
      </c>
      <c r="F176">
        <v>101.6</v>
      </c>
      <c r="G176">
        <v>85.86</v>
      </c>
      <c r="H176">
        <v>105.15</v>
      </c>
      <c r="I176">
        <v>111.9</v>
      </c>
      <c r="J176">
        <v>88.11</v>
      </c>
      <c r="K176">
        <v>87.19</v>
      </c>
      <c r="N176" s="2"/>
      <c r="O176" s="2"/>
    </row>
    <row r="177" spans="1:15" x14ac:dyDescent="0.25">
      <c r="A177" s="2">
        <v>44074</v>
      </c>
      <c r="B177">
        <v>113.38</v>
      </c>
      <c r="C177">
        <v>87.6</v>
      </c>
      <c r="D177">
        <v>128.44</v>
      </c>
      <c r="E177">
        <v>101</v>
      </c>
      <c r="F177">
        <v>101.28</v>
      </c>
      <c r="G177">
        <v>86.38</v>
      </c>
      <c r="H177">
        <v>105.65</v>
      </c>
      <c r="I177">
        <v>109.73</v>
      </c>
      <c r="J177">
        <v>88.24</v>
      </c>
      <c r="K177">
        <v>87.85</v>
      </c>
      <c r="N177" s="2"/>
      <c r="O177" s="2"/>
    </row>
    <row r="178" spans="1:15" x14ac:dyDescent="0.25">
      <c r="A178" s="2">
        <v>44075</v>
      </c>
      <c r="B178">
        <v>114.36</v>
      </c>
      <c r="C178">
        <v>88.38</v>
      </c>
      <c r="D178">
        <v>128.85</v>
      </c>
      <c r="E178">
        <v>102.01</v>
      </c>
      <c r="F178">
        <v>102.67</v>
      </c>
      <c r="G178">
        <v>86.32</v>
      </c>
      <c r="H178">
        <v>107.64</v>
      </c>
      <c r="I178">
        <v>110.64</v>
      </c>
      <c r="J178">
        <v>86.99</v>
      </c>
      <c r="K178">
        <v>88.64</v>
      </c>
      <c r="N178" s="2"/>
      <c r="O178" s="2"/>
    </row>
    <row r="179" spans="1:15" x14ac:dyDescent="0.25">
      <c r="A179" s="2">
        <v>44076</v>
      </c>
      <c r="B179">
        <v>113.98</v>
      </c>
      <c r="C179">
        <v>87.31</v>
      </c>
      <c r="D179">
        <v>129.66999999999999</v>
      </c>
      <c r="E179">
        <v>102.13</v>
      </c>
      <c r="F179">
        <v>102.2</v>
      </c>
      <c r="G179">
        <v>86.63</v>
      </c>
      <c r="H179">
        <v>105.31</v>
      </c>
      <c r="I179">
        <v>110.64</v>
      </c>
      <c r="J179">
        <v>87.76</v>
      </c>
      <c r="K179">
        <v>88.93</v>
      </c>
      <c r="N179" s="2"/>
      <c r="O179" s="2"/>
    </row>
    <row r="180" spans="1:15" x14ac:dyDescent="0.25">
      <c r="A180" s="2">
        <v>44077</v>
      </c>
      <c r="B180">
        <v>113.42</v>
      </c>
      <c r="C180">
        <v>88.03</v>
      </c>
      <c r="D180">
        <v>128.9</v>
      </c>
      <c r="E180">
        <v>101.53</v>
      </c>
      <c r="F180">
        <v>102.54</v>
      </c>
      <c r="G180">
        <v>85.6</v>
      </c>
      <c r="H180">
        <v>104.2</v>
      </c>
      <c r="I180">
        <v>110.73</v>
      </c>
      <c r="J180">
        <v>86.59</v>
      </c>
      <c r="K180">
        <v>89.33</v>
      </c>
      <c r="N180" s="2"/>
      <c r="O180" s="2"/>
    </row>
    <row r="181" spans="1:15" x14ac:dyDescent="0.25">
      <c r="A181" s="2">
        <v>44078</v>
      </c>
      <c r="B181">
        <v>113.31</v>
      </c>
      <c r="C181">
        <v>89.79</v>
      </c>
      <c r="D181">
        <v>128.81</v>
      </c>
      <c r="E181">
        <v>101.99</v>
      </c>
      <c r="F181">
        <v>102.16</v>
      </c>
      <c r="G181">
        <v>85.95</v>
      </c>
      <c r="H181">
        <v>103.92</v>
      </c>
      <c r="I181">
        <v>111.61</v>
      </c>
      <c r="J181">
        <v>87.43</v>
      </c>
      <c r="K181">
        <v>90.89</v>
      </c>
      <c r="N181" s="2"/>
      <c r="O181" s="2"/>
    </row>
    <row r="182" spans="1:15" x14ac:dyDescent="0.25">
      <c r="A182" s="2">
        <v>44081</v>
      </c>
      <c r="B182">
        <v>114.29</v>
      </c>
      <c r="C182">
        <v>91.61</v>
      </c>
      <c r="D182">
        <v>126.9</v>
      </c>
      <c r="E182">
        <v>101.07</v>
      </c>
      <c r="F182">
        <v>103.53</v>
      </c>
      <c r="G182">
        <v>86.7</v>
      </c>
      <c r="H182">
        <v>104.39</v>
      </c>
      <c r="I182">
        <v>112.94</v>
      </c>
      <c r="J182">
        <v>87.66</v>
      </c>
      <c r="K182">
        <v>90.93</v>
      </c>
      <c r="N182" s="2"/>
      <c r="O182" s="2"/>
    </row>
    <row r="183" spans="1:15" x14ac:dyDescent="0.25">
      <c r="A183" s="2">
        <v>44082</v>
      </c>
      <c r="B183">
        <v>112.44</v>
      </c>
      <c r="C183">
        <v>92.58</v>
      </c>
      <c r="D183">
        <v>125.8</v>
      </c>
      <c r="E183">
        <v>102.09</v>
      </c>
      <c r="F183">
        <v>103.54</v>
      </c>
      <c r="G183">
        <v>85.55</v>
      </c>
      <c r="H183">
        <v>104.92</v>
      </c>
      <c r="I183">
        <v>112.54</v>
      </c>
      <c r="J183">
        <v>86.95</v>
      </c>
      <c r="K183">
        <v>88.17</v>
      </c>
      <c r="N183" s="2"/>
      <c r="O183" s="2"/>
    </row>
    <row r="184" spans="1:15" x14ac:dyDescent="0.25">
      <c r="A184" s="2">
        <v>44083</v>
      </c>
      <c r="B184">
        <v>111.49</v>
      </c>
      <c r="C184">
        <v>92.21</v>
      </c>
      <c r="D184">
        <v>127.41</v>
      </c>
      <c r="E184">
        <v>102.01</v>
      </c>
      <c r="F184">
        <v>102.1</v>
      </c>
      <c r="G184">
        <v>84.96</v>
      </c>
      <c r="H184">
        <v>104.73</v>
      </c>
      <c r="I184">
        <v>111.28</v>
      </c>
      <c r="J184">
        <v>87.67</v>
      </c>
      <c r="K184">
        <v>88.74</v>
      </c>
      <c r="N184" s="2"/>
      <c r="O184" s="2"/>
    </row>
    <row r="185" spans="1:15" x14ac:dyDescent="0.25">
      <c r="A185" s="2">
        <v>44084</v>
      </c>
      <c r="B185">
        <v>111.77</v>
      </c>
      <c r="C185">
        <v>93.45</v>
      </c>
      <c r="D185">
        <v>127.02</v>
      </c>
      <c r="E185">
        <v>102.48</v>
      </c>
      <c r="F185">
        <v>102.79</v>
      </c>
      <c r="G185">
        <v>84.64</v>
      </c>
      <c r="H185">
        <v>103.06</v>
      </c>
      <c r="I185">
        <v>112.14</v>
      </c>
      <c r="J185">
        <v>87</v>
      </c>
      <c r="K185">
        <v>88.68</v>
      </c>
      <c r="N185" s="2"/>
      <c r="O185" s="2"/>
    </row>
    <row r="186" spans="1:15" x14ac:dyDescent="0.25">
      <c r="A186" s="2">
        <v>44085</v>
      </c>
      <c r="B186">
        <v>112.17</v>
      </c>
      <c r="C186">
        <v>91.98</v>
      </c>
      <c r="D186">
        <v>126.07</v>
      </c>
      <c r="E186">
        <v>101.13</v>
      </c>
      <c r="F186">
        <v>103.83</v>
      </c>
      <c r="G186">
        <v>85.19</v>
      </c>
      <c r="H186">
        <v>101.85</v>
      </c>
      <c r="I186">
        <v>114.52</v>
      </c>
      <c r="J186">
        <v>87.79</v>
      </c>
      <c r="K186">
        <v>88.61</v>
      </c>
      <c r="N186" s="2"/>
      <c r="O186" s="2"/>
    </row>
    <row r="187" spans="1:15" x14ac:dyDescent="0.25">
      <c r="A187" s="2">
        <v>44088</v>
      </c>
      <c r="B187">
        <v>113.07</v>
      </c>
      <c r="C187">
        <v>92.84</v>
      </c>
      <c r="D187">
        <v>125.12</v>
      </c>
      <c r="E187">
        <v>100.19</v>
      </c>
      <c r="F187">
        <v>105.14</v>
      </c>
      <c r="G187">
        <v>85.05</v>
      </c>
      <c r="H187">
        <v>102.36</v>
      </c>
      <c r="I187">
        <v>115.44</v>
      </c>
      <c r="J187">
        <v>88.94</v>
      </c>
      <c r="K187">
        <v>88.54</v>
      </c>
      <c r="N187" s="2"/>
      <c r="O187" s="2"/>
    </row>
    <row r="188" spans="1:15" x14ac:dyDescent="0.25">
      <c r="A188" s="2">
        <v>44089</v>
      </c>
      <c r="B188">
        <v>113.89</v>
      </c>
      <c r="C188">
        <v>93.13</v>
      </c>
      <c r="D188">
        <v>124.08</v>
      </c>
      <c r="E188">
        <v>100.51</v>
      </c>
      <c r="F188">
        <v>104.01</v>
      </c>
      <c r="G188">
        <v>84.1</v>
      </c>
      <c r="H188">
        <v>105</v>
      </c>
      <c r="I188">
        <v>115.62</v>
      </c>
      <c r="J188">
        <v>88.85</v>
      </c>
      <c r="K188">
        <v>88.47</v>
      </c>
      <c r="N188" s="2"/>
      <c r="O188" s="2"/>
    </row>
    <row r="189" spans="1:15" x14ac:dyDescent="0.25">
      <c r="A189" s="2">
        <v>44090</v>
      </c>
      <c r="B189">
        <v>114.75</v>
      </c>
      <c r="C189">
        <v>90.66</v>
      </c>
      <c r="D189">
        <v>124.96</v>
      </c>
      <c r="E189">
        <v>98.58</v>
      </c>
      <c r="F189">
        <v>103.3</v>
      </c>
      <c r="G189">
        <v>83.49</v>
      </c>
      <c r="H189">
        <v>105.26</v>
      </c>
      <c r="I189">
        <v>115.86</v>
      </c>
      <c r="J189">
        <v>88.5</v>
      </c>
      <c r="K189">
        <v>87.16</v>
      </c>
      <c r="N189" s="2"/>
      <c r="O189" s="2"/>
    </row>
    <row r="190" spans="1:15" x14ac:dyDescent="0.25">
      <c r="A190" s="2">
        <v>44091</v>
      </c>
      <c r="B190">
        <v>116.27</v>
      </c>
      <c r="C190">
        <v>92.38</v>
      </c>
      <c r="D190">
        <v>124.18</v>
      </c>
      <c r="E190">
        <v>99.57</v>
      </c>
      <c r="F190">
        <v>104.15</v>
      </c>
      <c r="G190">
        <v>82.78</v>
      </c>
      <c r="H190">
        <v>105.62</v>
      </c>
      <c r="I190">
        <v>115.43</v>
      </c>
      <c r="J190">
        <v>86.56</v>
      </c>
      <c r="K190">
        <v>88.16</v>
      </c>
      <c r="N190" s="2"/>
      <c r="O190" s="2"/>
    </row>
    <row r="191" spans="1:15" x14ac:dyDescent="0.25">
      <c r="A191" s="2">
        <v>44092</v>
      </c>
      <c r="B191">
        <v>115.91</v>
      </c>
      <c r="C191">
        <v>92.85</v>
      </c>
      <c r="D191">
        <v>124.63</v>
      </c>
      <c r="E191">
        <v>98.86</v>
      </c>
      <c r="F191">
        <v>102.56</v>
      </c>
      <c r="G191">
        <v>81.260000000000005</v>
      </c>
      <c r="H191">
        <v>105.08</v>
      </c>
      <c r="I191">
        <v>116.12</v>
      </c>
      <c r="J191">
        <v>84.71</v>
      </c>
      <c r="K191">
        <v>87.16</v>
      </c>
      <c r="N191" s="2"/>
      <c r="O191" s="2"/>
    </row>
    <row r="192" spans="1:15" x14ac:dyDescent="0.25">
      <c r="A192" s="2">
        <v>44095</v>
      </c>
      <c r="B192">
        <v>116.35</v>
      </c>
      <c r="C192">
        <v>92.19</v>
      </c>
      <c r="D192">
        <v>124.29</v>
      </c>
      <c r="E192">
        <v>100.69</v>
      </c>
      <c r="F192">
        <v>103.71</v>
      </c>
      <c r="G192">
        <v>80.760000000000005</v>
      </c>
      <c r="H192">
        <v>105.61</v>
      </c>
      <c r="I192">
        <v>118.19</v>
      </c>
      <c r="J192">
        <v>85.9</v>
      </c>
      <c r="K192">
        <v>88.05</v>
      </c>
      <c r="N192" s="2"/>
      <c r="O192" s="2"/>
    </row>
    <row r="193" spans="1:15" x14ac:dyDescent="0.25">
      <c r="A193" s="2">
        <v>44096</v>
      </c>
      <c r="B193">
        <v>115.54</v>
      </c>
      <c r="C193">
        <v>92.27</v>
      </c>
      <c r="D193">
        <v>122.77</v>
      </c>
      <c r="E193">
        <v>100.45</v>
      </c>
      <c r="F193">
        <v>105.62</v>
      </c>
      <c r="G193">
        <v>80.89</v>
      </c>
      <c r="H193">
        <v>105.25</v>
      </c>
      <c r="I193">
        <v>117.39</v>
      </c>
      <c r="J193">
        <v>84.53</v>
      </c>
      <c r="K193">
        <v>89.94</v>
      </c>
      <c r="N193" s="2"/>
      <c r="O193" s="2"/>
    </row>
    <row r="194" spans="1:15" x14ac:dyDescent="0.25">
      <c r="A194" s="2">
        <v>44097</v>
      </c>
      <c r="B194">
        <v>115.69</v>
      </c>
      <c r="C194">
        <v>92.87</v>
      </c>
      <c r="D194">
        <v>121.22</v>
      </c>
      <c r="E194">
        <v>100.86</v>
      </c>
      <c r="F194">
        <v>107.55</v>
      </c>
      <c r="G194">
        <v>80.83</v>
      </c>
      <c r="H194">
        <v>103.71</v>
      </c>
      <c r="I194">
        <v>116.4</v>
      </c>
      <c r="J194">
        <v>84.81</v>
      </c>
      <c r="K194">
        <v>89.14</v>
      </c>
      <c r="N194" s="2"/>
      <c r="O194" s="2"/>
    </row>
    <row r="195" spans="1:15" x14ac:dyDescent="0.25">
      <c r="A195" s="2">
        <v>44098</v>
      </c>
      <c r="B195">
        <v>115.59</v>
      </c>
      <c r="C195">
        <v>90.39</v>
      </c>
      <c r="D195">
        <v>121.63</v>
      </c>
      <c r="E195">
        <v>100.69</v>
      </c>
      <c r="F195">
        <v>106.11</v>
      </c>
      <c r="G195">
        <v>81.819999999999993</v>
      </c>
      <c r="H195">
        <v>102.71</v>
      </c>
      <c r="I195">
        <v>115.62</v>
      </c>
      <c r="J195">
        <v>83.51</v>
      </c>
      <c r="K195">
        <v>88.95</v>
      </c>
      <c r="N195" s="2"/>
      <c r="O195" s="2"/>
    </row>
    <row r="196" spans="1:15" x14ac:dyDescent="0.25">
      <c r="A196" s="2">
        <v>44099</v>
      </c>
      <c r="B196">
        <v>115.3</v>
      </c>
      <c r="C196">
        <v>90.97</v>
      </c>
      <c r="D196">
        <v>122.2</v>
      </c>
      <c r="E196">
        <v>99.78</v>
      </c>
      <c r="F196">
        <v>108.11</v>
      </c>
      <c r="G196">
        <v>81.13</v>
      </c>
      <c r="H196">
        <v>104.25</v>
      </c>
      <c r="I196">
        <v>115.15</v>
      </c>
      <c r="J196">
        <v>81.52</v>
      </c>
      <c r="K196">
        <v>89.68</v>
      </c>
      <c r="N196" s="2"/>
      <c r="O196" s="2"/>
    </row>
    <row r="197" spans="1:15" x14ac:dyDescent="0.25">
      <c r="A197" s="2">
        <v>44102</v>
      </c>
      <c r="B197">
        <v>113.41</v>
      </c>
      <c r="C197">
        <v>91.25</v>
      </c>
      <c r="D197">
        <v>122.88</v>
      </c>
      <c r="E197">
        <v>99</v>
      </c>
      <c r="F197">
        <v>107.04</v>
      </c>
      <c r="G197">
        <v>80.62</v>
      </c>
      <c r="H197">
        <v>102.82</v>
      </c>
      <c r="I197">
        <v>115.36</v>
      </c>
      <c r="J197">
        <v>81.16</v>
      </c>
      <c r="K197">
        <v>90.18</v>
      </c>
      <c r="N197" s="2"/>
      <c r="O197" s="2"/>
    </row>
    <row r="198" spans="1:15" x14ac:dyDescent="0.25">
      <c r="A198" s="2">
        <v>44103</v>
      </c>
      <c r="B198">
        <v>114.38</v>
      </c>
      <c r="C198">
        <v>91.65</v>
      </c>
      <c r="D198">
        <v>121.02</v>
      </c>
      <c r="E198">
        <v>96.91</v>
      </c>
      <c r="F198">
        <v>107.11</v>
      </c>
      <c r="G198">
        <v>80.400000000000006</v>
      </c>
      <c r="H198">
        <v>103.54</v>
      </c>
      <c r="I198">
        <v>116.91</v>
      </c>
      <c r="J198">
        <v>83.2</v>
      </c>
      <c r="K198">
        <v>90.84</v>
      </c>
      <c r="N198" s="2"/>
      <c r="O198" s="2"/>
    </row>
    <row r="199" spans="1:15" x14ac:dyDescent="0.25">
      <c r="A199" s="2">
        <v>44104</v>
      </c>
      <c r="B199">
        <v>116.14</v>
      </c>
      <c r="C199">
        <v>91.73</v>
      </c>
      <c r="D199">
        <v>121.61</v>
      </c>
      <c r="E199">
        <v>95.84</v>
      </c>
      <c r="F199">
        <v>106.15</v>
      </c>
      <c r="G199">
        <v>80.489999999999995</v>
      </c>
      <c r="H199">
        <v>103.61</v>
      </c>
      <c r="I199">
        <v>116.16</v>
      </c>
      <c r="J199">
        <v>83.59</v>
      </c>
      <c r="K199">
        <v>92.96</v>
      </c>
      <c r="N199" s="2"/>
      <c r="O199" s="2"/>
    </row>
    <row r="200" spans="1:15" x14ac:dyDescent="0.25">
      <c r="A200" s="2">
        <v>44105</v>
      </c>
      <c r="B200">
        <v>117.32</v>
      </c>
      <c r="C200">
        <v>91.61</v>
      </c>
      <c r="D200">
        <v>123.4</v>
      </c>
      <c r="E200">
        <v>96.55</v>
      </c>
      <c r="F200">
        <v>106.81</v>
      </c>
      <c r="G200">
        <v>80.89</v>
      </c>
      <c r="H200">
        <v>104.98</v>
      </c>
      <c r="I200">
        <v>116.95</v>
      </c>
      <c r="J200">
        <v>83.87</v>
      </c>
      <c r="K200">
        <v>92.04</v>
      </c>
      <c r="N200" s="2"/>
      <c r="O200" s="2"/>
    </row>
    <row r="201" spans="1:15" x14ac:dyDescent="0.25">
      <c r="A201" s="2">
        <v>44106</v>
      </c>
      <c r="B201">
        <v>117.23</v>
      </c>
      <c r="C201">
        <v>92.77</v>
      </c>
      <c r="D201">
        <v>122.74</v>
      </c>
      <c r="E201">
        <v>95.06</v>
      </c>
      <c r="F201">
        <v>108.01</v>
      </c>
      <c r="G201">
        <v>81.23</v>
      </c>
      <c r="H201">
        <v>104.92</v>
      </c>
      <c r="I201">
        <v>117.16</v>
      </c>
      <c r="J201">
        <v>85.06</v>
      </c>
      <c r="K201">
        <v>91.74</v>
      </c>
      <c r="N201" s="2"/>
      <c r="O201" s="2"/>
    </row>
    <row r="202" spans="1:15" x14ac:dyDescent="0.25">
      <c r="A202" s="2">
        <v>44109</v>
      </c>
      <c r="B202">
        <v>116.9</v>
      </c>
      <c r="C202">
        <v>91.44</v>
      </c>
      <c r="D202">
        <v>122.43</v>
      </c>
      <c r="E202">
        <v>94.62</v>
      </c>
      <c r="F202">
        <v>107.94</v>
      </c>
      <c r="G202">
        <v>81.12</v>
      </c>
      <c r="H202">
        <v>103.56</v>
      </c>
      <c r="I202">
        <v>117.43</v>
      </c>
      <c r="J202">
        <v>84.42</v>
      </c>
      <c r="K202">
        <v>91.54</v>
      </c>
      <c r="N202" s="2"/>
      <c r="O202" s="2"/>
    </row>
    <row r="203" spans="1:15" x14ac:dyDescent="0.25">
      <c r="A203" s="2">
        <v>44110</v>
      </c>
      <c r="B203">
        <v>116.34</v>
      </c>
      <c r="C203">
        <v>92.64</v>
      </c>
      <c r="D203">
        <v>121.8</v>
      </c>
      <c r="E203">
        <v>94.25</v>
      </c>
      <c r="F203">
        <v>110.34</v>
      </c>
      <c r="G203">
        <v>80.77</v>
      </c>
      <c r="H203">
        <v>103.21</v>
      </c>
      <c r="I203">
        <v>116.36</v>
      </c>
      <c r="J203">
        <v>83.71</v>
      </c>
      <c r="K203">
        <v>90.18</v>
      </c>
      <c r="N203" s="2"/>
      <c r="O203" s="2"/>
    </row>
    <row r="204" spans="1:15" x14ac:dyDescent="0.25">
      <c r="A204" s="2">
        <v>44111</v>
      </c>
      <c r="B204">
        <v>116.49</v>
      </c>
      <c r="C204">
        <v>92.55</v>
      </c>
      <c r="D204">
        <v>122.63</v>
      </c>
      <c r="E204">
        <v>95.95</v>
      </c>
      <c r="F204">
        <v>109.82</v>
      </c>
      <c r="G204">
        <v>79.97</v>
      </c>
      <c r="H204">
        <v>104.07</v>
      </c>
      <c r="I204">
        <v>116.39</v>
      </c>
      <c r="J204">
        <v>83.85</v>
      </c>
      <c r="K204">
        <v>88.78</v>
      </c>
      <c r="N204" s="2"/>
      <c r="O204" s="2"/>
    </row>
    <row r="205" spans="1:15" x14ac:dyDescent="0.25">
      <c r="A205" s="2">
        <v>44112</v>
      </c>
      <c r="B205">
        <v>117.63</v>
      </c>
      <c r="C205">
        <v>92.96</v>
      </c>
      <c r="D205">
        <v>123.32</v>
      </c>
      <c r="E205">
        <v>95.59</v>
      </c>
      <c r="F205">
        <v>109.42</v>
      </c>
      <c r="G205">
        <v>80.92</v>
      </c>
      <c r="H205">
        <v>104.29</v>
      </c>
      <c r="I205">
        <v>117.63</v>
      </c>
      <c r="J205">
        <v>85.24</v>
      </c>
      <c r="K205">
        <v>90.49</v>
      </c>
      <c r="N205" s="2"/>
      <c r="O205" s="2"/>
    </row>
    <row r="206" spans="1:15" x14ac:dyDescent="0.25">
      <c r="A206" s="2">
        <v>44113</v>
      </c>
      <c r="B206">
        <v>117.98</v>
      </c>
      <c r="C206">
        <v>92.69</v>
      </c>
      <c r="D206">
        <v>123.81</v>
      </c>
      <c r="E206">
        <v>96.6</v>
      </c>
      <c r="F206">
        <v>109.07</v>
      </c>
      <c r="G206">
        <v>80.14</v>
      </c>
      <c r="H206">
        <v>103.44</v>
      </c>
      <c r="I206">
        <v>116.65</v>
      </c>
      <c r="J206">
        <v>83.99</v>
      </c>
      <c r="K206">
        <v>90.56</v>
      </c>
      <c r="N206" s="2"/>
      <c r="O206" s="2"/>
    </row>
    <row r="207" spans="1:15" x14ac:dyDescent="0.25">
      <c r="A207" s="2">
        <v>44116</v>
      </c>
      <c r="B207">
        <v>119.54</v>
      </c>
      <c r="C207">
        <v>93.16</v>
      </c>
      <c r="D207">
        <v>123.34</v>
      </c>
      <c r="E207">
        <v>98.27</v>
      </c>
      <c r="F207">
        <v>108.43</v>
      </c>
      <c r="G207">
        <v>79.86</v>
      </c>
      <c r="H207">
        <v>103.52</v>
      </c>
      <c r="I207">
        <v>116.39</v>
      </c>
      <c r="J207">
        <v>84.86</v>
      </c>
      <c r="K207">
        <v>90.07</v>
      </c>
      <c r="N207" s="2"/>
      <c r="O207" s="2"/>
    </row>
    <row r="208" spans="1:15" x14ac:dyDescent="0.25">
      <c r="A208" s="2">
        <v>44117</v>
      </c>
      <c r="B208">
        <v>117.67</v>
      </c>
      <c r="C208">
        <v>93.4</v>
      </c>
      <c r="D208">
        <v>123.13</v>
      </c>
      <c r="E208">
        <v>99.53</v>
      </c>
      <c r="F208">
        <v>109.6</v>
      </c>
      <c r="G208">
        <v>80.73</v>
      </c>
      <c r="H208">
        <v>104.25</v>
      </c>
      <c r="I208">
        <v>117.63</v>
      </c>
      <c r="J208">
        <v>84.2</v>
      </c>
      <c r="K208">
        <v>91.92</v>
      </c>
      <c r="N208" s="2"/>
      <c r="O208" s="2"/>
    </row>
    <row r="209" spans="1:15" x14ac:dyDescent="0.25">
      <c r="A209" s="2">
        <v>44118</v>
      </c>
      <c r="B209">
        <v>117.61</v>
      </c>
      <c r="C209">
        <v>91.82</v>
      </c>
      <c r="D209">
        <v>123.6</v>
      </c>
      <c r="E209">
        <v>96.91</v>
      </c>
      <c r="F209">
        <v>110.81</v>
      </c>
      <c r="G209">
        <v>80.98</v>
      </c>
      <c r="H209">
        <v>103.37</v>
      </c>
      <c r="I209">
        <v>118.17</v>
      </c>
      <c r="J209">
        <v>83.29</v>
      </c>
      <c r="K209">
        <v>88.11</v>
      </c>
      <c r="N209" s="2"/>
      <c r="O209" s="2"/>
    </row>
    <row r="210" spans="1:15" x14ac:dyDescent="0.25">
      <c r="A210" s="2">
        <v>44119</v>
      </c>
      <c r="B210">
        <v>117.52</v>
      </c>
      <c r="C210">
        <v>91.3</v>
      </c>
      <c r="D210">
        <v>124.17</v>
      </c>
      <c r="E210">
        <v>97.47</v>
      </c>
      <c r="F210">
        <v>110.44</v>
      </c>
      <c r="G210">
        <v>79.73</v>
      </c>
      <c r="H210">
        <v>104.72</v>
      </c>
      <c r="I210">
        <v>117.69</v>
      </c>
      <c r="J210">
        <v>83.63</v>
      </c>
      <c r="K210">
        <v>87.91</v>
      </c>
      <c r="N210" s="2"/>
      <c r="O210" s="2"/>
    </row>
    <row r="211" spans="1:15" x14ac:dyDescent="0.25">
      <c r="A211" s="2">
        <v>44120</v>
      </c>
      <c r="B211">
        <v>116.35</v>
      </c>
      <c r="C211">
        <v>91.63</v>
      </c>
      <c r="D211">
        <v>123.89</v>
      </c>
      <c r="E211">
        <v>98.11</v>
      </c>
      <c r="F211">
        <v>110.3</v>
      </c>
      <c r="G211">
        <v>79.67</v>
      </c>
      <c r="H211">
        <v>105.88</v>
      </c>
      <c r="I211">
        <v>118.29</v>
      </c>
      <c r="J211">
        <v>82.29</v>
      </c>
      <c r="K211">
        <v>88.53</v>
      </c>
      <c r="N211" s="2"/>
      <c r="O211" s="2"/>
    </row>
    <row r="212" spans="1:15" x14ac:dyDescent="0.25">
      <c r="A212" s="2">
        <v>44123</v>
      </c>
      <c r="B212">
        <v>116.95</v>
      </c>
      <c r="C212">
        <v>92.93</v>
      </c>
      <c r="D212">
        <v>124.72</v>
      </c>
      <c r="E212">
        <v>97.77</v>
      </c>
      <c r="F212">
        <v>110.5</v>
      </c>
      <c r="G212">
        <v>80.98</v>
      </c>
      <c r="H212">
        <v>103.68</v>
      </c>
      <c r="I212">
        <v>117.99</v>
      </c>
      <c r="J212">
        <v>83.47</v>
      </c>
      <c r="K212">
        <v>89.32</v>
      </c>
      <c r="N212" s="2"/>
      <c r="O212" s="2"/>
    </row>
    <row r="213" spans="1:15" x14ac:dyDescent="0.25">
      <c r="A213" s="2">
        <v>44124</v>
      </c>
      <c r="B213">
        <v>115.49</v>
      </c>
      <c r="C213">
        <v>92.57</v>
      </c>
      <c r="D213">
        <v>123.68</v>
      </c>
      <c r="E213">
        <v>98.99</v>
      </c>
      <c r="F213">
        <v>113.43</v>
      </c>
      <c r="G213">
        <v>82.34</v>
      </c>
      <c r="H213">
        <v>103.6</v>
      </c>
      <c r="I213">
        <v>117.05</v>
      </c>
      <c r="J213">
        <v>84.93</v>
      </c>
      <c r="K213">
        <v>88.06</v>
      </c>
      <c r="N213" s="2"/>
      <c r="O213" s="2"/>
    </row>
    <row r="214" spans="1:15" x14ac:dyDescent="0.25">
      <c r="A214" s="2">
        <v>44125</v>
      </c>
      <c r="B214">
        <v>114.98</v>
      </c>
      <c r="C214">
        <v>91.86</v>
      </c>
      <c r="D214">
        <v>125.27</v>
      </c>
      <c r="E214">
        <v>99.22</v>
      </c>
      <c r="F214">
        <v>112.84</v>
      </c>
      <c r="G214">
        <v>81.3</v>
      </c>
      <c r="H214">
        <v>102.58</v>
      </c>
      <c r="I214">
        <v>116.15</v>
      </c>
      <c r="J214">
        <v>84.65</v>
      </c>
      <c r="K214">
        <v>89.76</v>
      </c>
      <c r="N214" s="2"/>
      <c r="O214" s="2"/>
    </row>
    <row r="215" spans="1:15" x14ac:dyDescent="0.25">
      <c r="A215" s="2">
        <v>44126</v>
      </c>
      <c r="B215">
        <v>114.89</v>
      </c>
      <c r="C215">
        <v>92.17</v>
      </c>
      <c r="D215">
        <v>124.96</v>
      </c>
      <c r="E215">
        <v>99.08</v>
      </c>
      <c r="F215">
        <v>112.45</v>
      </c>
      <c r="G215">
        <v>79.39</v>
      </c>
      <c r="H215">
        <v>102.42</v>
      </c>
      <c r="I215">
        <v>116.12</v>
      </c>
      <c r="J215">
        <v>85.42</v>
      </c>
      <c r="K215">
        <v>90.79</v>
      </c>
      <c r="N215" s="2"/>
      <c r="O215" s="2"/>
    </row>
    <row r="216" spans="1:15" x14ac:dyDescent="0.25">
      <c r="A216" s="2">
        <v>44127</v>
      </c>
      <c r="B216">
        <v>114.47</v>
      </c>
      <c r="C216">
        <v>92.48</v>
      </c>
      <c r="D216">
        <v>125.97</v>
      </c>
      <c r="E216">
        <v>98.46</v>
      </c>
      <c r="F216">
        <v>113.07</v>
      </c>
      <c r="G216">
        <v>80.44</v>
      </c>
      <c r="H216">
        <v>103.34</v>
      </c>
      <c r="I216">
        <v>116.77</v>
      </c>
      <c r="J216">
        <v>84.86</v>
      </c>
      <c r="K216">
        <v>90.9</v>
      </c>
      <c r="N216" s="2"/>
      <c r="O216" s="2"/>
    </row>
    <row r="217" spans="1:15" x14ac:dyDescent="0.25">
      <c r="A217" s="2">
        <v>44130</v>
      </c>
      <c r="B217">
        <v>114.24</v>
      </c>
      <c r="C217">
        <v>92.78</v>
      </c>
      <c r="D217">
        <v>124.09</v>
      </c>
      <c r="E217">
        <v>97.04</v>
      </c>
      <c r="F217">
        <v>112.9</v>
      </c>
      <c r="G217">
        <v>80.260000000000005</v>
      </c>
      <c r="H217">
        <v>103.5</v>
      </c>
      <c r="I217">
        <v>116.63</v>
      </c>
      <c r="J217">
        <v>84.24</v>
      </c>
      <c r="K217">
        <v>91.02</v>
      </c>
      <c r="N217" s="2"/>
      <c r="O217" s="2"/>
    </row>
    <row r="218" spans="1:15" x14ac:dyDescent="0.25">
      <c r="A218" s="2">
        <v>44131</v>
      </c>
      <c r="B218">
        <v>114.1</v>
      </c>
      <c r="C218">
        <v>92.89</v>
      </c>
      <c r="D218">
        <v>122.92</v>
      </c>
      <c r="E218">
        <v>97.25</v>
      </c>
      <c r="F218">
        <v>112.41</v>
      </c>
      <c r="G218">
        <v>80.16</v>
      </c>
      <c r="H218">
        <v>104.68</v>
      </c>
      <c r="I218">
        <v>117.67</v>
      </c>
      <c r="J218">
        <v>84.55</v>
      </c>
      <c r="K218">
        <v>91.21</v>
      </c>
      <c r="N218" s="2"/>
      <c r="O218" s="2"/>
    </row>
    <row r="219" spans="1:15" x14ac:dyDescent="0.25">
      <c r="A219" s="2">
        <v>44132</v>
      </c>
      <c r="B219">
        <v>112.53</v>
      </c>
      <c r="C219">
        <v>93.15</v>
      </c>
      <c r="D219">
        <v>123.14</v>
      </c>
      <c r="E219">
        <v>96.61</v>
      </c>
      <c r="F219">
        <v>113.36</v>
      </c>
      <c r="G219">
        <v>80.19</v>
      </c>
      <c r="H219">
        <v>105.21</v>
      </c>
      <c r="I219">
        <v>116.98</v>
      </c>
      <c r="J219">
        <v>86.74</v>
      </c>
      <c r="K219">
        <v>91.72</v>
      </c>
      <c r="N219" s="2"/>
      <c r="O219" s="2"/>
    </row>
    <row r="220" spans="1:15" x14ac:dyDescent="0.25">
      <c r="A220" s="2">
        <v>44133</v>
      </c>
      <c r="B220">
        <v>112.81</v>
      </c>
      <c r="C220">
        <v>92.08</v>
      </c>
      <c r="D220">
        <v>123.15</v>
      </c>
      <c r="E220">
        <v>94.81</v>
      </c>
      <c r="F220">
        <v>111.87</v>
      </c>
      <c r="G220">
        <v>81.38</v>
      </c>
      <c r="H220">
        <v>103.38</v>
      </c>
      <c r="I220">
        <v>115.57</v>
      </c>
      <c r="J220">
        <v>87.75</v>
      </c>
      <c r="K220">
        <v>91.77</v>
      </c>
      <c r="N220" s="2"/>
      <c r="O220" s="2"/>
    </row>
    <row r="221" spans="1:15" x14ac:dyDescent="0.25">
      <c r="A221" s="2">
        <v>44134</v>
      </c>
      <c r="B221">
        <v>111.26</v>
      </c>
      <c r="C221">
        <v>92.32</v>
      </c>
      <c r="D221">
        <v>123.6</v>
      </c>
      <c r="E221">
        <v>95.06</v>
      </c>
      <c r="F221">
        <v>112.01</v>
      </c>
      <c r="G221">
        <v>81.93</v>
      </c>
      <c r="H221">
        <v>103.68</v>
      </c>
      <c r="I221">
        <v>116.06</v>
      </c>
      <c r="J221">
        <v>88.08</v>
      </c>
      <c r="K221">
        <v>92.09</v>
      </c>
      <c r="N221" s="2"/>
      <c r="O221" s="2"/>
    </row>
    <row r="222" spans="1:15" x14ac:dyDescent="0.25">
      <c r="A222" s="2">
        <v>44137</v>
      </c>
      <c r="B222">
        <v>111.74</v>
      </c>
      <c r="C222">
        <v>94.26</v>
      </c>
      <c r="D222">
        <v>124.51</v>
      </c>
      <c r="E222">
        <v>93.22</v>
      </c>
      <c r="F222">
        <v>111.33</v>
      </c>
      <c r="G222">
        <v>82.8</v>
      </c>
      <c r="H222">
        <v>103.3</v>
      </c>
      <c r="I222">
        <v>116.81</v>
      </c>
      <c r="J222">
        <v>87.58</v>
      </c>
      <c r="K222">
        <v>91.66</v>
      </c>
      <c r="N222" s="2"/>
      <c r="O222" s="2"/>
    </row>
    <row r="223" spans="1:15" x14ac:dyDescent="0.25">
      <c r="A223" s="2">
        <v>44138</v>
      </c>
      <c r="B223">
        <v>111.96</v>
      </c>
      <c r="C223">
        <v>93.65</v>
      </c>
      <c r="D223">
        <v>124.83</v>
      </c>
      <c r="E223">
        <v>95.02</v>
      </c>
      <c r="F223">
        <v>111.24</v>
      </c>
      <c r="G223">
        <v>82.35</v>
      </c>
      <c r="H223">
        <v>102.44</v>
      </c>
      <c r="I223">
        <v>116.01</v>
      </c>
      <c r="J223">
        <v>87.86</v>
      </c>
      <c r="K223">
        <v>92.3</v>
      </c>
      <c r="N223" s="2"/>
      <c r="O223" s="2"/>
    </row>
    <row r="224" spans="1:15" x14ac:dyDescent="0.25">
      <c r="A224" s="2">
        <v>44139</v>
      </c>
      <c r="B224">
        <v>113.3</v>
      </c>
      <c r="C224">
        <v>95.32</v>
      </c>
      <c r="D224">
        <v>123.13</v>
      </c>
      <c r="E224">
        <v>94.12</v>
      </c>
      <c r="F224">
        <v>112.05</v>
      </c>
      <c r="G224">
        <v>81.58</v>
      </c>
      <c r="H224">
        <v>102.44</v>
      </c>
      <c r="I224">
        <v>117.35</v>
      </c>
      <c r="J224">
        <v>86.75</v>
      </c>
      <c r="K224">
        <v>91.19</v>
      </c>
      <c r="N224" s="2"/>
      <c r="O224" s="2"/>
    </row>
    <row r="225" spans="1:15" x14ac:dyDescent="0.25">
      <c r="A225" s="2">
        <v>44140</v>
      </c>
      <c r="B225">
        <v>116.73</v>
      </c>
      <c r="C225">
        <v>95.26</v>
      </c>
      <c r="D225">
        <v>122.27</v>
      </c>
      <c r="E225">
        <v>92.93</v>
      </c>
      <c r="F225">
        <v>112.46</v>
      </c>
      <c r="G225">
        <v>81.739999999999995</v>
      </c>
      <c r="H225">
        <v>102.48</v>
      </c>
      <c r="I225">
        <v>117.18</v>
      </c>
      <c r="J225">
        <v>85.37</v>
      </c>
      <c r="K225">
        <v>90.96</v>
      </c>
      <c r="N225" s="2"/>
      <c r="O225" s="2"/>
    </row>
    <row r="226" spans="1:15" x14ac:dyDescent="0.25">
      <c r="A226" s="2">
        <v>44141</v>
      </c>
      <c r="B226">
        <v>116.34</v>
      </c>
      <c r="C226">
        <v>96.38</v>
      </c>
      <c r="D226">
        <v>121.21</v>
      </c>
      <c r="E226">
        <v>92.19</v>
      </c>
      <c r="F226">
        <v>112.64</v>
      </c>
      <c r="G226">
        <v>81.97</v>
      </c>
      <c r="H226">
        <v>101.16</v>
      </c>
      <c r="I226">
        <v>116.99</v>
      </c>
      <c r="J226">
        <v>85.87</v>
      </c>
      <c r="K226">
        <v>91.88</v>
      </c>
      <c r="N226" s="2"/>
      <c r="O226" s="2"/>
    </row>
    <row r="227" spans="1:15" x14ac:dyDescent="0.25">
      <c r="A227" s="2">
        <v>44144</v>
      </c>
      <c r="B227">
        <v>116.34</v>
      </c>
      <c r="C227">
        <v>96.56</v>
      </c>
      <c r="D227">
        <v>119.93</v>
      </c>
      <c r="E227">
        <v>92.34</v>
      </c>
      <c r="F227">
        <v>112.07</v>
      </c>
      <c r="G227">
        <v>82.76</v>
      </c>
      <c r="H227">
        <v>100.42</v>
      </c>
      <c r="I227">
        <v>116.53</v>
      </c>
      <c r="J227">
        <v>85.9</v>
      </c>
      <c r="K227">
        <v>90.57</v>
      </c>
      <c r="N227" s="2"/>
      <c r="O227" s="2"/>
    </row>
    <row r="228" spans="1:15" x14ac:dyDescent="0.25">
      <c r="A228" s="2">
        <v>44145</v>
      </c>
      <c r="B228">
        <v>117.08</v>
      </c>
      <c r="C228">
        <v>97.38</v>
      </c>
      <c r="D228">
        <v>121.41</v>
      </c>
      <c r="E228">
        <v>93.25</v>
      </c>
      <c r="F228">
        <v>112.7</v>
      </c>
      <c r="G228">
        <v>80.58</v>
      </c>
      <c r="H228">
        <v>100.64</v>
      </c>
      <c r="I228">
        <v>115.04</v>
      </c>
      <c r="J228">
        <v>84.81</v>
      </c>
      <c r="K228">
        <v>91.24</v>
      </c>
      <c r="N228" s="2"/>
      <c r="O228" s="2"/>
    </row>
    <row r="229" spans="1:15" x14ac:dyDescent="0.25">
      <c r="A229" s="2">
        <v>44146</v>
      </c>
      <c r="B229">
        <v>115.66</v>
      </c>
      <c r="C229">
        <v>95.96</v>
      </c>
      <c r="D229">
        <v>120.43</v>
      </c>
      <c r="E229">
        <v>95.24</v>
      </c>
      <c r="F229">
        <v>111.43</v>
      </c>
      <c r="G229">
        <v>80.34</v>
      </c>
      <c r="H229">
        <v>100.94</v>
      </c>
      <c r="I229">
        <v>114.26</v>
      </c>
      <c r="J229">
        <v>85.42</v>
      </c>
      <c r="K229">
        <v>90.65</v>
      </c>
      <c r="N229" s="2"/>
      <c r="O229" s="2"/>
    </row>
    <row r="230" spans="1:15" x14ac:dyDescent="0.25">
      <c r="A230" s="2">
        <v>44147</v>
      </c>
      <c r="B230">
        <v>115.2</v>
      </c>
      <c r="C230">
        <v>97.64</v>
      </c>
      <c r="D230">
        <v>119.32</v>
      </c>
      <c r="E230">
        <v>96.54</v>
      </c>
      <c r="F230">
        <v>112.24</v>
      </c>
      <c r="G230">
        <v>78.89</v>
      </c>
      <c r="H230">
        <v>101.58</v>
      </c>
      <c r="I230">
        <v>113.04</v>
      </c>
      <c r="J230">
        <v>86.63</v>
      </c>
      <c r="K230">
        <v>91.42</v>
      </c>
      <c r="N230" s="2"/>
      <c r="O230" s="2"/>
    </row>
    <row r="231" spans="1:15" x14ac:dyDescent="0.25">
      <c r="A231" s="2">
        <v>44148</v>
      </c>
      <c r="B231">
        <v>114.17</v>
      </c>
      <c r="C231">
        <v>96.52</v>
      </c>
      <c r="D231">
        <v>119.4</v>
      </c>
      <c r="E231">
        <v>97.44</v>
      </c>
      <c r="F231">
        <v>111.71</v>
      </c>
      <c r="G231">
        <v>77.790000000000006</v>
      </c>
      <c r="H231">
        <v>102.15</v>
      </c>
      <c r="I231">
        <v>113.99</v>
      </c>
      <c r="J231">
        <v>85.25</v>
      </c>
      <c r="K231">
        <v>90.5</v>
      </c>
      <c r="N231" s="2"/>
      <c r="O231" s="2"/>
    </row>
    <row r="232" spans="1:15" x14ac:dyDescent="0.25">
      <c r="A232" s="2">
        <v>44151</v>
      </c>
      <c r="B232">
        <v>113.67</v>
      </c>
      <c r="C232">
        <v>98.3</v>
      </c>
      <c r="D232">
        <v>119.29</v>
      </c>
      <c r="E232">
        <v>99.62</v>
      </c>
      <c r="F232">
        <v>109.12</v>
      </c>
      <c r="G232">
        <v>78.650000000000006</v>
      </c>
      <c r="H232">
        <v>102.29</v>
      </c>
      <c r="I232">
        <v>114.73</v>
      </c>
      <c r="J232">
        <v>84.85</v>
      </c>
      <c r="K232">
        <v>90.47</v>
      </c>
      <c r="N232" s="2"/>
      <c r="O232" s="2"/>
    </row>
    <row r="233" spans="1:15" x14ac:dyDescent="0.25">
      <c r="A233" s="2">
        <v>44152</v>
      </c>
      <c r="B233">
        <v>114.59</v>
      </c>
      <c r="C233">
        <v>97.05</v>
      </c>
      <c r="D233">
        <v>118.06</v>
      </c>
      <c r="E233">
        <v>100.49</v>
      </c>
      <c r="F233">
        <v>110.65</v>
      </c>
      <c r="G233">
        <v>78.150000000000006</v>
      </c>
      <c r="H233">
        <v>103.32</v>
      </c>
      <c r="I233">
        <v>113.93</v>
      </c>
      <c r="J233">
        <v>85.89</v>
      </c>
      <c r="K233">
        <v>89.15</v>
      </c>
      <c r="N233" s="2"/>
      <c r="O233" s="2"/>
    </row>
    <row r="234" spans="1:15" x14ac:dyDescent="0.25">
      <c r="A234" s="2">
        <v>44153</v>
      </c>
      <c r="B234">
        <v>113.57</v>
      </c>
      <c r="C234">
        <v>95.84</v>
      </c>
      <c r="D234">
        <v>117.99</v>
      </c>
      <c r="E234">
        <v>97.05</v>
      </c>
      <c r="F234">
        <v>109.86</v>
      </c>
      <c r="G234">
        <v>77.5</v>
      </c>
      <c r="H234">
        <v>105.53</v>
      </c>
      <c r="I234">
        <v>112.37</v>
      </c>
      <c r="J234">
        <v>84.3</v>
      </c>
      <c r="K234">
        <v>88.28</v>
      </c>
      <c r="N234" s="2"/>
      <c r="O234" s="2"/>
    </row>
    <row r="235" spans="1:15" x14ac:dyDescent="0.25">
      <c r="A235" s="2">
        <v>44154</v>
      </c>
      <c r="B235">
        <v>112.38</v>
      </c>
      <c r="C235">
        <v>95.44</v>
      </c>
      <c r="D235">
        <v>118.33</v>
      </c>
      <c r="E235">
        <v>97.7</v>
      </c>
      <c r="F235">
        <v>108.93</v>
      </c>
      <c r="G235">
        <v>78.92</v>
      </c>
      <c r="H235">
        <v>106.66</v>
      </c>
      <c r="I235">
        <v>112.29</v>
      </c>
      <c r="J235">
        <v>84.09</v>
      </c>
      <c r="K235">
        <v>87.67</v>
      </c>
      <c r="N235" s="2"/>
      <c r="O235" s="2"/>
    </row>
    <row r="236" spans="1:15" x14ac:dyDescent="0.25">
      <c r="A236" s="2">
        <v>44155</v>
      </c>
      <c r="B236">
        <v>113.54</v>
      </c>
      <c r="C236">
        <v>97.25</v>
      </c>
      <c r="D236">
        <v>118.55</v>
      </c>
      <c r="E236">
        <v>97.71</v>
      </c>
      <c r="F236">
        <v>109.41</v>
      </c>
      <c r="G236">
        <v>79.12</v>
      </c>
      <c r="H236">
        <v>107.09</v>
      </c>
      <c r="I236">
        <v>113.53</v>
      </c>
      <c r="J236">
        <v>85.35</v>
      </c>
      <c r="K236">
        <v>87.4</v>
      </c>
      <c r="N236" s="2"/>
      <c r="O236" s="2"/>
    </row>
    <row r="237" spans="1:15" x14ac:dyDescent="0.25">
      <c r="A237" s="2">
        <v>44158</v>
      </c>
      <c r="B237">
        <v>113.78</v>
      </c>
      <c r="C237">
        <v>96.86</v>
      </c>
      <c r="D237">
        <v>119.09</v>
      </c>
      <c r="E237">
        <v>98.39</v>
      </c>
      <c r="F237">
        <v>109.5</v>
      </c>
      <c r="G237">
        <v>80.27</v>
      </c>
      <c r="H237">
        <v>106.57</v>
      </c>
      <c r="I237">
        <v>115.11</v>
      </c>
      <c r="J237">
        <v>84.8</v>
      </c>
      <c r="K237">
        <v>85.86</v>
      </c>
      <c r="N237" s="2"/>
      <c r="O237" s="2"/>
    </row>
    <row r="238" spans="1:15" x14ac:dyDescent="0.25">
      <c r="A238" s="2">
        <v>44159</v>
      </c>
      <c r="B238">
        <v>115.95</v>
      </c>
      <c r="C238">
        <v>95.7</v>
      </c>
      <c r="D238">
        <v>118.54</v>
      </c>
      <c r="E238">
        <v>97.6</v>
      </c>
      <c r="F238">
        <v>111.13</v>
      </c>
      <c r="G238">
        <v>80.760000000000005</v>
      </c>
      <c r="H238">
        <v>107.86</v>
      </c>
      <c r="I238">
        <v>115.94</v>
      </c>
      <c r="J238">
        <v>84.79</v>
      </c>
      <c r="K238">
        <v>86.62</v>
      </c>
      <c r="N238" s="2"/>
      <c r="O238" s="2"/>
    </row>
    <row r="239" spans="1:15" x14ac:dyDescent="0.25">
      <c r="A239" s="2">
        <v>44160</v>
      </c>
      <c r="B239">
        <v>115.94</v>
      </c>
      <c r="C239">
        <v>95.5</v>
      </c>
      <c r="D239">
        <v>119.86</v>
      </c>
      <c r="E239">
        <v>99.01</v>
      </c>
      <c r="F239">
        <v>110.53</v>
      </c>
      <c r="G239">
        <v>78.97</v>
      </c>
      <c r="H239">
        <v>105.71</v>
      </c>
      <c r="I239">
        <v>115.98</v>
      </c>
      <c r="J239">
        <v>84.58</v>
      </c>
      <c r="K239">
        <v>87.95</v>
      </c>
      <c r="N239" s="2"/>
      <c r="O239" s="2"/>
    </row>
    <row r="240" spans="1:15" x14ac:dyDescent="0.25">
      <c r="A240" s="2">
        <v>44161</v>
      </c>
      <c r="B240">
        <v>116.56</v>
      </c>
      <c r="C240">
        <v>95.25</v>
      </c>
      <c r="D240">
        <v>120.25</v>
      </c>
      <c r="E240">
        <v>99.59</v>
      </c>
      <c r="F240">
        <v>111.4</v>
      </c>
      <c r="G240">
        <v>78.42</v>
      </c>
      <c r="H240">
        <v>105.44</v>
      </c>
      <c r="I240">
        <v>115.15</v>
      </c>
      <c r="J240">
        <v>82.11</v>
      </c>
      <c r="K240">
        <v>88.5</v>
      </c>
      <c r="N240" s="2"/>
      <c r="O240" s="2"/>
    </row>
    <row r="241" spans="1:15" x14ac:dyDescent="0.25">
      <c r="A241" s="2">
        <v>44162</v>
      </c>
      <c r="B241">
        <v>115.85</v>
      </c>
      <c r="C241">
        <v>96.24</v>
      </c>
      <c r="D241">
        <v>119.63</v>
      </c>
      <c r="E241">
        <v>98.64</v>
      </c>
      <c r="F241">
        <v>112.72</v>
      </c>
      <c r="G241">
        <v>78.150000000000006</v>
      </c>
      <c r="H241">
        <v>105.61</v>
      </c>
      <c r="I241">
        <v>115.17</v>
      </c>
      <c r="J241">
        <v>80.94</v>
      </c>
      <c r="K241">
        <v>88.32</v>
      </c>
      <c r="N241" s="2"/>
      <c r="O241" s="2"/>
    </row>
    <row r="242" spans="1:15" x14ac:dyDescent="0.25">
      <c r="A242" s="2">
        <v>44165</v>
      </c>
      <c r="B242">
        <v>115.69</v>
      </c>
      <c r="C242">
        <v>96.06</v>
      </c>
      <c r="D242">
        <v>118.8</v>
      </c>
      <c r="E242">
        <v>95.97</v>
      </c>
      <c r="F242">
        <v>111.7</v>
      </c>
      <c r="G242">
        <v>76.98</v>
      </c>
      <c r="H242">
        <v>106.97</v>
      </c>
      <c r="I242">
        <v>114.64</v>
      </c>
      <c r="J242">
        <v>81.59</v>
      </c>
      <c r="K242">
        <v>88.65</v>
      </c>
      <c r="N242" s="2"/>
      <c r="O242" s="2"/>
    </row>
    <row r="243" spans="1:15" x14ac:dyDescent="0.25">
      <c r="A243" s="2">
        <v>44166</v>
      </c>
      <c r="B243">
        <v>113.87</v>
      </c>
      <c r="C243">
        <v>97.41</v>
      </c>
      <c r="D243">
        <v>119.81</v>
      </c>
      <c r="E243">
        <v>95.36</v>
      </c>
      <c r="F243">
        <v>111.48</v>
      </c>
      <c r="G243">
        <v>77.78</v>
      </c>
      <c r="H243">
        <v>106.36</v>
      </c>
      <c r="I243">
        <v>115.24</v>
      </c>
      <c r="J243">
        <v>81.44</v>
      </c>
      <c r="K243">
        <v>89.85</v>
      </c>
      <c r="N243" s="2"/>
      <c r="O243" s="2"/>
    </row>
    <row r="244" spans="1:15" x14ac:dyDescent="0.25">
      <c r="A244" s="2">
        <v>44167</v>
      </c>
      <c r="B244">
        <v>111.84</v>
      </c>
      <c r="C244">
        <v>99.08</v>
      </c>
      <c r="D244">
        <v>119.53</v>
      </c>
      <c r="E244">
        <v>96.52</v>
      </c>
      <c r="F244">
        <v>110.5</v>
      </c>
      <c r="G244">
        <v>77.08</v>
      </c>
      <c r="H244">
        <v>105.9</v>
      </c>
      <c r="I244">
        <v>115.77</v>
      </c>
      <c r="J244">
        <v>81.84</v>
      </c>
      <c r="K244">
        <v>91.52</v>
      </c>
      <c r="N244" s="2"/>
      <c r="O244" s="2"/>
    </row>
    <row r="245" spans="1:15" x14ac:dyDescent="0.25">
      <c r="A245" s="2">
        <v>44168</v>
      </c>
      <c r="B245">
        <v>109.92</v>
      </c>
      <c r="C245">
        <v>97.82</v>
      </c>
      <c r="D245">
        <v>119.68</v>
      </c>
      <c r="E245">
        <v>96.04</v>
      </c>
      <c r="F245">
        <v>111.39</v>
      </c>
      <c r="G245">
        <v>75.8</v>
      </c>
      <c r="H245">
        <v>106.65</v>
      </c>
      <c r="I245">
        <v>117.49</v>
      </c>
      <c r="J245">
        <v>81.99</v>
      </c>
      <c r="K245">
        <v>93.06</v>
      </c>
      <c r="N245" s="2"/>
      <c r="O245" s="2"/>
    </row>
    <row r="246" spans="1:15" x14ac:dyDescent="0.25">
      <c r="A246" s="2">
        <v>44169</v>
      </c>
      <c r="B246">
        <v>110.36</v>
      </c>
      <c r="C246">
        <v>97.66</v>
      </c>
      <c r="D246">
        <v>119.24</v>
      </c>
      <c r="E246">
        <v>97.04</v>
      </c>
      <c r="F246">
        <v>110.98</v>
      </c>
      <c r="G246">
        <v>75.790000000000006</v>
      </c>
      <c r="H246">
        <v>105.86</v>
      </c>
      <c r="I246">
        <v>116.79</v>
      </c>
      <c r="J246">
        <v>82.48</v>
      </c>
      <c r="K246">
        <v>93.89</v>
      </c>
      <c r="N246" s="2"/>
      <c r="O246" s="2"/>
    </row>
    <row r="247" spans="1:15" x14ac:dyDescent="0.25">
      <c r="A247" s="2">
        <v>44172</v>
      </c>
      <c r="B247">
        <v>110.32</v>
      </c>
      <c r="C247">
        <v>97.3</v>
      </c>
      <c r="D247">
        <v>120.18</v>
      </c>
      <c r="E247">
        <v>97</v>
      </c>
      <c r="F247">
        <v>112.05</v>
      </c>
      <c r="G247">
        <v>76.06</v>
      </c>
      <c r="H247">
        <v>105.97</v>
      </c>
      <c r="I247">
        <v>116</v>
      </c>
      <c r="J247">
        <v>82.15</v>
      </c>
      <c r="K247">
        <v>93.46</v>
      </c>
      <c r="N247" s="2"/>
      <c r="O247" s="2"/>
    </row>
    <row r="248" spans="1:15" x14ac:dyDescent="0.25">
      <c r="A248" s="2">
        <v>44173</v>
      </c>
      <c r="B248">
        <v>112.47</v>
      </c>
      <c r="C248">
        <v>97.8</v>
      </c>
      <c r="D248">
        <v>119.55</v>
      </c>
      <c r="E248">
        <v>97.58</v>
      </c>
      <c r="F248">
        <v>111.99</v>
      </c>
      <c r="G248">
        <v>75.180000000000007</v>
      </c>
      <c r="H248">
        <v>106.06</v>
      </c>
      <c r="I248">
        <v>115.47</v>
      </c>
      <c r="J248">
        <v>81.150000000000006</v>
      </c>
      <c r="K248">
        <v>92.55</v>
      </c>
      <c r="N248" s="2"/>
      <c r="O248" s="2"/>
    </row>
    <row r="249" spans="1:15" x14ac:dyDescent="0.25">
      <c r="A249" s="2">
        <v>44174</v>
      </c>
      <c r="B249">
        <v>112.69</v>
      </c>
      <c r="C249">
        <v>97.78</v>
      </c>
      <c r="D249">
        <v>120.37</v>
      </c>
      <c r="E249">
        <v>97.02</v>
      </c>
      <c r="F249">
        <v>112.46</v>
      </c>
      <c r="G249">
        <v>74.540000000000006</v>
      </c>
      <c r="H249">
        <v>106.78</v>
      </c>
      <c r="I249">
        <v>113.77</v>
      </c>
      <c r="J249">
        <v>80.45</v>
      </c>
      <c r="K249">
        <v>92.37</v>
      </c>
      <c r="N249" s="2"/>
      <c r="O249" s="2"/>
    </row>
    <row r="250" spans="1:15" x14ac:dyDescent="0.25">
      <c r="A250" s="2">
        <v>44175</v>
      </c>
      <c r="B250">
        <v>113.64</v>
      </c>
      <c r="C250">
        <v>98.1</v>
      </c>
      <c r="D250">
        <v>119.99</v>
      </c>
      <c r="E250">
        <v>95.65</v>
      </c>
      <c r="F250">
        <v>113.77</v>
      </c>
      <c r="G250">
        <v>75.61</v>
      </c>
      <c r="H250">
        <v>107.79</v>
      </c>
      <c r="I250">
        <v>112.64</v>
      </c>
      <c r="J250">
        <v>78.430000000000007</v>
      </c>
      <c r="K250">
        <v>91.48</v>
      </c>
      <c r="N250" s="2"/>
      <c r="O250" s="2"/>
    </row>
    <row r="251" spans="1:15" x14ac:dyDescent="0.25">
      <c r="A251" s="2">
        <v>44176</v>
      </c>
      <c r="B251">
        <v>112.93</v>
      </c>
      <c r="C251">
        <v>99.96</v>
      </c>
      <c r="D251">
        <v>120.39</v>
      </c>
      <c r="E251">
        <v>95.61</v>
      </c>
      <c r="F251">
        <v>113.92</v>
      </c>
      <c r="G251">
        <v>75.260000000000005</v>
      </c>
      <c r="H251">
        <v>108.04</v>
      </c>
      <c r="I251">
        <v>113.79</v>
      </c>
      <c r="J251">
        <v>78.010000000000005</v>
      </c>
      <c r="K251">
        <v>93.47</v>
      </c>
      <c r="N251" s="2"/>
      <c r="O251" s="2"/>
    </row>
    <row r="252" spans="1:15" x14ac:dyDescent="0.25">
      <c r="A252" s="2">
        <v>44179</v>
      </c>
      <c r="B252">
        <v>113.83</v>
      </c>
      <c r="C252">
        <v>99.1</v>
      </c>
      <c r="D252">
        <v>120.89</v>
      </c>
      <c r="E252">
        <v>95.79</v>
      </c>
      <c r="F252">
        <v>114.74</v>
      </c>
      <c r="G252">
        <v>74.55</v>
      </c>
      <c r="H252">
        <v>107.86</v>
      </c>
      <c r="I252">
        <v>113.52</v>
      </c>
      <c r="J252">
        <v>80.180000000000007</v>
      </c>
      <c r="K252">
        <v>92.88</v>
      </c>
      <c r="N252" s="2"/>
      <c r="O252" s="2"/>
    </row>
    <row r="253" spans="1:15" x14ac:dyDescent="0.25">
      <c r="A253" s="2">
        <v>44180</v>
      </c>
      <c r="B253">
        <v>113.59</v>
      </c>
      <c r="C253">
        <v>99.9</v>
      </c>
      <c r="D253">
        <v>121.53</v>
      </c>
      <c r="E253">
        <v>95.39</v>
      </c>
      <c r="F253">
        <v>115.26</v>
      </c>
      <c r="G253">
        <v>74.680000000000007</v>
      </c>
      <c r="H253">
        <v>108.15</v>
      </c>
      <c r="I253">
        <v>115.35</v>
      </c>
      <c r="J253">
        <v>79.39</v>
      </c>
      <c r="K253">
        <v>91.74</v>
      </c>
      <c r="N253" s="2"/>
      <c r="O253" s="2"/>
    </row>
    <row r="254" spans="1:15" x14ac:dyDescent="0.25">
      <c r="A254" s="2">
        <v>44181</v>
      </c>
      <c r="B254">
        <v>113.05</v>
      </c>
      <c r="C254">
        <v>101.03</v>
      </c>
      <c r="D254">
        <v>120.55</v>
      </c>
      <c r="E254">
        <v>95.32</v>
      </c>
      <c r="F254">
        <v>116.41</v>
      </c>
      <c r="G254">
        <v>74.319999999999993</v>
      </c>
      <c r="H254">
        <v>109.3</v>
      </c>
      <c r="I254">
        <v>117.36</v>
      </c>
      <c r="J254">
        <v>79.430000000000007</v>
      </c>
      <c r="K254">
        <v>91.89</v>
      </c>
      <c r="N254" s="2"/>
      <c r="O254" s="2"/>
    </row>
    <row r="255" spans="1:15" x14ac:dyDescent="0.25">
      <c r="A255" s="2">
        <v>44182</v>
      </c>
      <c r="B255">
        <v>112.83</v>
      </c>
      <c r="C255">
        <v>101.15</v>
      </c>
      <c r="D255">
        <v>121.21</v>
      </c>
      <c r="E255">
        <v>94.71</v>
      </c>
      <c r="F255">
        <v>117.36</v>
      </c>
      <c r="G255">
        <v>73.95</v>
      </c>
      <c r="H255">
        <v>108.64</v>
      </c>
      <c r="I255">
        <v>115.89</v>
      </c>
      <c r="J255">
        <v>78.400000000000006</v>
      </c>
      <c r="K255">
        <v>92.79</v>
      </c>
      <c r="N255" s="2"/>
      <c r="O255" s="2"/>
    </row>
    <row r="256" spans="1:15" x14ac:dyDescent="0.25">
      <c r="A256" s="2">
        <v>44183</v>
      </c>
      <c r="B256">
        <v>112.28</v>
      </c>
      <c r="C256">
        <v>104.21</v>
      </c>
      <c r="D256">
        <v>120.45</v>
      </c>
      <c r="E256">
        <v>95.51</v>
      </c>
      <c r="F256">
        <v>118.36</v>
      </c>
      <c r="G256">
        <v>73.8</v>
      </c>
      <c r="H256">
        <v>110.4</v>
      </c>
      <c r="I256">
        <v>116.46</v>
      </c>
      <c r="J256">
        <v>79.069999999999993</v>
      </c>
      <c r="K256">
        <v>92.64</v>
      </c>
      <c r="N256" s="2"/>
      <c r="O256" s="2"/>
    </row>
    <row r="257" spans="1:15" x14ac:dyDescent="0.25">
      <c r="A257" s="2">
        <v>44186</v>
      </c>
      <c r="B257">
        <v>112.04</v>
      </c>
      <c r="C257">
        <v>104.33</v>
      </c>
      <c r="D257">
        <v>121.11</v>
      </c>
      <c r="E257">
        <v>93.43</v>
      </c>
      <c r="F257">
        <v>117.39</v>
      </c>
      <c r="G257">
        <v>73.66</v>
      </c>
      <c r="H257">
        <v>112.1</v>
      </c>
      <c r="I257">
        <v>116.55</v>
      </c>
      <c r="J257">
        <v>79.83</v>
      </c>
      <c r="K257">
        <v>92.1</v>
      </c>
      <c r="N257" s="2"/>
      <c r="O257" s="2"/>
    </row>
    <row r="258" spans="1:15" x14ac:dyDescent="0.25">
      <c r="A258" s="2">
        <v>44187</v>
      </c>
      <c r="B258">
        <v>111.89</v>
      </c>
      <c r="C258">
        <v>104.99</v>
      </c>
      <c r="D258">
        <v>121.28</v>
      </c>
      <c r="E258">
        <v>93.83</v>
      </c>
      <c r="F258">
        <v>118.32</v>
      </c>
      <c r="G258">
        <v>74.44</v>
      </c>
      <c r="H258">
        <v>112.65</v>
      </c>
      <c r="I258">
        <v>116.88</v>
      </c>
      <c r="J258">
        <v>79.98</v>
      </c>
      <c r="K258">
        <v>90.02</v>
      </c>
      <c r="N258" s="2"/>
      <c r="O258" s="2"/>
    </row>
    <row r="259" spans="1:15" x14ac:dyDescent="0.25">
      <c r="A259" s="2">
        <v>44188</v>
      </c>
      <c r="B259">
        <v>111.93</v>
      </c>
      <c r="C259">
        <v>103.9</v>
      </c>
      <c r="D259">
        <v>119.85</v>
      </c>
      <c r="E259">
        <v>94.38</v>
      </c>
      <c r="F259">
        <v>117.82</v>
      </c>
      <c r="G259">
        <v>75.22</v>
      </c>
      <c r="H259">
        <v>114.87</v>
      </c>
      <c r="I259">
        <v>116.28</v>
      </c>
      <c r="J259">
        <v>81.14</v>
      </c>
      <c r="K259">
        <v>89.94</v>
      </c>
      <c r="N259" s="2"/>
      <c r="O259" s="2"/>
    </row>
    <row r="260" spans="1:15" x14ac:dyDescent="0.25">
      <c r="A260" s="2">
        <v>44189</v>
      </c>
      <c r="B260">
        <v>112.66</v>
      </c>
      <c r="C260">
        <v>103.57</v>
      </c>
      <c r="D260">
        <v>119.88</v>
      </c>
      <c r="E260">
        <v>95.28</v>
      </c>
      <c r="F260">
        <v>118.87</v>
      </c>
      <c r="G260">
        <v>75.180000000000007</v>
      </c>
      <c r="H260">
        <v>114.68</v>
      </c>
      <c r="I260">
        <v>116.74</v>
      </c>
      <c r="J260">
        <v>81.96</v>
      </c>
      <c r="K260">
        <v>88.05</v>
      </c>
      <c r="N260" s="2"/>
      <c r="O260" s="2"/>
    </row>
    <row r="261" spans="1:15" x14ac:dyDescent="0.25">
      <c r="A261" s="2">
        <v>44190</v>
      </c>
      <c r="B261">
        <v>111.49</v>
      </c>
      <c r="C261">
        <v>104.49</v>
      </c>
      <c r="D261">
        <v>120.21</v>
      </c>
      <c r="E261">
        <v>94.38</v>
      </c>
      <c r="F261">
        <v>119.35</v>
      </c>
      <c r="G261">
        <v>77.290000000000006</v>
      </c>
      <c r="H261">
        <v>114.38</v>
      </c>
      <c r="I261">
        <v>118.33</v>
      </c>
      <c r="J261">
        <v>81.56</v>
      </c>
      <c r="K261">
        <v>88.3</v>
      </c>
      <c r="N261" s="2"/>
      <c r="O261" s="2"/>
    </row>
    <row r="262" spans="1:15" x14ac:dyDescent="0.25">
      <c r="A262" s="2">
        <v>44193</v>
      </c>
      <c r="B262">
        <v>111.49</v>
      </c>
      <c r="C262">
        <v>103.97</v>
      </c>
      <c r="D262">
        <v>120.33</v>
      </c>
      <c r="E262">
        <v>95</v>
      </c>
      <c r="F262">
        <v>119.41</v>
      </c>
      <c r="G262">
        <v>77.31</v>
      </c>
      <c r="H262">
        <v>113.44</v>
      </c>
      <c r="I262">
        <v>116.9</v>
      </c>
      <c r="J262">
        <v>81.040000000000006</v>
      </c>
      <c r="K262">
        <v>89.02</v>
      </c>
      <c r="N262" s="2"/>
      <c r="O262" s="2"/>
    </row>
    <row r="263" spans="1:15" x14ac:dyDescent="0.25">
      <c r="A263" s="2">
        <v>44194</v>
      </c>
      <c r="B263">
        <v>110.86</v>
      </c>
      <c r="C263">
        <v>103.81</v>
      </c>
      <c r="D263">
        <v>119.15</v>
      </c>
      <c r="E263">
        <v>95.77</v>
      </c>
      <c r="F263">
        <v>119.29</v>
      </c>
      <c r="G263">
        <v>76.319999999999993</v>
      </c>
      <c r="H263">
        <v>113.76</v>
      </c>
      <c r="I263">
        <v>116.13</v>
      </c>
      <c r="J263">
        <v>81.680000000000007</v>
      </c>
      <c r="K263">
        <v>87.61</v>
      </c>
      <c r="N263" s="2"/>
      <c r="O263" s="2"/>
    </row>
    <row r="264" spans="1:15" x14ac:dyDescent="0.25">
      <c r="A264" s="2">
        <v>44195</v>
      </c>
      <c r="B264">
        <v>110.86</v>
      </c>
      <c r="C264">
        <v>104.06</v>
      </c>
      <c r="D264">
        <v>120.77</v>
      </c>
      <c r="E264">
        <v>94.8</v>
      </c>
      <c r="F264">
        <v>119.25</v>
      </c>
      <c r="G264">
        <v>76.400000000000006</v>
      </c>
      <c r="H264">
        <v>114.39</v>
      </c>
      <c r="I264">
        <v>114.81</v>
      </c>
      <c r="J264">
        <v>80.92</v>
      </c>
      <c r="K264">
        <v>86.63</v>
      </c>
      <c r="N264" s="2"/>
      <c r="O264" s="2"/>
    </row>
    <row r="265" spans="1:15" x14ac:dyDescent="0.25">
      <c r="A265" s="2">
        <v>44196</v>
      </c>
      <c r="B265">
        <v>110.36</v>
      </c>
      <c r="C265">
        <v>102.99</v>
      </c>
      <c r="D265">
        <v>120.71</v>
      </c>
      <c r="E265">
        <v>94.48</v>
      </c>
      <c r="F265">
        <v>118.46</v>
      </c>
      <c r="G265">
        <v>76.63</v>
      </c>
      <c r="H265">
        <v>113.92</v>
      </c>
      <c r="I265">
        <v>116.22</v>
      </c>
      <c r="J265">
        <v>81.849999999999994</v>
      </c>
      <c r="K265">
        <v>86.14</v>
      </c>
      <c r="N265" s="2"/>
      <c r="O26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82C85-7064-46DD-8F91-AF88B3716A70}">
  <dimension ref="A1:B36"/>
  <sheetViews>
    <sheetView workbookViewId="0">
      <selection activeCell="B1" sqref="B1"/>
    </sheetView>
  </sheetViews>
  <sheetFormatPr defaultRowHeight="15" x14ac:dyDescent="0.25"/>
  <cols>
    <col min="1" max="1" width="19.42578125" customWidth="1"/>
    <col min="2" max="2" width="9.7109375" bestFit="1" customWidth="1"/>
  </cols>
  <sheetData>
    <row r="1" spans="1:2" x14ac:dyDescent="0.25">
      <c r="A1" s="1" t="s">
        <v>0</v>
      </c>
      <c r="B1" s="2">
        <v>43829</v>
      </c>
    </row>
    <row r="2" spans="1:2" x14ac:dyDescent="0.25">
      <c r="A2" s="1" t="s">
        <v>39</v>
      </c>
      <c r="B2">
        <v>1000</v>
      </c>
    </row>
    <row r="3" spans="1:2" x14ac:dyDescent="0.25">
      <c r="A3" s="1" t="s">
        <v>40</v>
      </c>
      <c r="B3">
        <v>100</v>
      </c>
    </row>
    <row r="4" spans="1:2" x14ac:dyDescent="0.25">
      <c r="A4" s="1"/>
    </row>
    <row r="5" spans="1:2" x14ac:dyDescent="0.25">
      <c r="A5" s="1"/>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7D802-1B9E-48FA-804B-55E431054705}">
  <dimension ref="A1:A37"/>
  <sheetViews>
    <sheetView topLeftCell="A7" workbookViewId="0">
      <selection activeCell="A27" sqref="A27:A37"/>
    </sheetView>
  </sheetViews>
  <sheetFormatPr defaultRowHeight="15" x14ac:dyDescent="0.25"/>
  <sheetData>
    <row r="1" spans="1:1" x14ac:dyDescent="0.25">
      <c r="A1" s="1" t="s">
        <v>32</v>
      </c>
    </row>
    <row r="2" spans="1:1" x14ac:dyDescent="0.25">
      <c r="A2" t="s">
        <v>38</v>
      </c>
    </row>
    <row r="3" spans="1:1" x14ac:dyDescent="0.25">
      <c r="A3" t="s">
        <v>13</v>
      </c>
    </row>
    <row r="4" spans="1:1" x14ac:dyDescent="0.25">
      <c r="A4" t="s">
        <v>14</v>
      </c>
    </row>
    <row r="6" spans="1:1" x14ac:dyDescent="0.25">
      <c r="A6" t="s">
        <v>15</v>
      </c>
    </row>
    <row r="7" spans="1:1" x14ac:dyDescent="0.25">
      <c r="A7" t="s">
        <v>16</v>
      </c>
    </row>
    <row r="9" spans="1:1" x14ac:dyDescent="0.25">
      <c r="A9" t="s">
        <v>17</v>
      </c>
    </row>
    <row r="11" spans="1:1" x14ac:dyDescent="0.25">
      <c r="A11" t="s">
        <v>18</v>
      </c>
    </row>
    <row r="12" spans="1:1" x14ac:dyDescent="0.25">
      <c r="A12" t="s">
        <v>19</v>
      </c>
    </row>
    <row r="13" spans="1:1" x14ac:dyDescent="0.25">
      <c r="A13" t="s">
        <v>20</v>
      </c>
    </row>
    <row r="14" spans="1:1" x14ac:dyDescent="0.25">
      <c r="A14" t="s">
        <v>21</v>
      </c>
    </row>
    <row r="17" spans="1:1" x14ac:dyDescent="0.25">
      <c r="A17" s="1" t="s">
        <v>22</v>
      </c>
    </row>
    <row r="19" spans="1:1" x14ac:dyDescent="0.25">
      <c r="A19" t="s">
        <v>23</v>
      </c>
    </row>
    <row r="20" spans="1:1" x14ac:dyDescent="0.25">
      <c r="A20" s="3" t="s">
        <v>33</v>
      </c>
    </row>
    <row r="21" spans="1:1" x14ac:dyDescent="0.25">
      <c r="A21" t="s">
        <v>24</v>
      </c>
    </row>
    <row r="22" spans="1:1" x14ac:dyDescent="0.25">
      <c r="A22" t="s">
        <v>25</v>
      </c>
    </row>
    <row r="23" spans="1:1" x14ac:dyDescent="0.25">
      <c r="A23" s="3" t="s">
        <v>34</v>
      </c>
    </row>
    <row r="24" spans="1:1" x14ac:dyDescent="0.25">
      <c r="A24" s="3" t="s">
        <v>35</v>
      </c>
    </row>
    <row r="27" spans="1:1" x14ac:dyDescent="0.25">
      <c r="A27" s="1" t="s">
        <v>26</v>
      </c>
    </row>
    <row r="29" spans="1:1" x14ac:dyDescent="0.25">
      <c r="A29" t="s">
        <v>27</v>
      </c>
    </row>
    <row r="30" spans="1:1" x14ac:dyDescent="0.25">
      <c r="A30" t="s">
        <v>28</v>
      </c>
    </row>
    <row r="31" spans="1:1" x14ac:dyDescent="0.25">
      <c r="A31" s="9" t="s">
        <v>47</v>
      </c>
    </row>
    <row r="32" spans="1:1" x14ac:dyDescent="0.25">
      <c r="A32" s="9" t="s">
        <v>37</v>
      </c>
    </row>
    <row r="33" spans="1:1" x14ac:dyDescent="0.25">
      <c r="A33" s="9" t="s">
        <v>48</v>
      </c>
    </row>
    <row r="34" spans="1:1" x14ac:dyDescent="0.25">
      <c r="A34" t="s">
        <v>29</v>
      </c>
    </row>
    <row r="35" spans="1:1" x14ac:dyDescent="0.25">
      <c r="A35" t="s">
        <v>30</v>
      </c>
    </row>
    <row r="36" spans="1:1" x14ac:dyDescent="0.25">
      <c r="A36" t="s">
        <v>31</v>
      </c>
    </row>
    <row r="37" spans="1:1" x14ac:dyDescent="0.25">
      <c r="A37"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Index_Calcs</vt:lpstr>
      <vt:lpstr>Check</vt:lpstr>
      <vt:lpstr>index_level_solactive</vt:lpstr>
      <vt:lpstr>data_sources</vt:lpstr>
      <vt:lpstr>settings</vt:lpstr>
      <vt:lpstr>notes_rules</vt:lpstr>
      <vt:lpstr>index_start_date</vt:lpstr>
      <vt:lpstr>index_start_level</vt:lpstr>
      <vt:lpstr>shares_outstanding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Gurvijay</dc:creator>
  <cp:lastModifiedBy>Gurvijay Gill</cp:lastModifiedBy>
  <dcterms:created xsi:type="dcterms:W3CDTF">2015-06-05T18:17:20Z</dcterms:created>
  <dcterms:modified xsi:type="dcterms:W3CDTF">2025-09-04T21:58:13Z</dcterms:modified>
</cp:coreProperties>
</file>