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Bus\Documents\Masters\Design\Mechanical\"/>
    </mc:Choice>
  </mc:AlternateContent>
  <bookViews>
    <workbookView xWindow="0" yWindow="0" windowWidth="28800" windowHeight="1131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5" i="2"/>
  <c r="A3" i="2"/>
  <c r="F3" i="1" l="1"/>
  <c r="F1" i="1"/>
  <c r="F6" i="1" l="1"/>
  <c r="F5" i="1"/>
  <c r="F4" i="1"/>
  <c r="B3" i="1" l="1"/>
  <c r="F2" i="1" l="1"/>
</calcChain>
</file>

<file path=xl/sharedStrings.xml><?xml version="1.0" encoding="utf-8"?>
<sst xmlns="http://schemas.openxmlformats.org/spreadsheetml/2006/main" count="31" uniqueCount="22">
  <si>
    <t>Tmax</t>
  </si>
  <si>
    <t>Ixx</t>
  </si>
  <si>
    <t>Iyy</t>
  </si>
  <si>
    <t>Izz</t>
  </si>
  <si>
    <t>Tdelta Max</t>
  </si>
  <si>
    <t>τΦ</t>
  </si>
  <si>
    <t>τθ</t>
  </si>
  <si>
    <t>τψ</t>
  </si>
  <si>
    <t>Tmin</t>
  </si>
  <si>
    <t>Arm Length</t>
  </si>
  <si>
    <t>Chord Length</t>
  </si>
  <si>
    <t>Lift to Drag</t>
  </si>
  <si>
    <t>alpha</t>
  </si>
  <si>
    <t>N</t>
  </si>
  <si>
    <t>m</t>
  </si>
  <si>
    <t>deg</t>
  </si>
  <si>
    <t>Nm</t>
  </si>
  <si>
    <t>δΦ</t>
  </si>
  <si>
    <t>δθ</t>
  </si>
  <si>
    <t>δψ</t>
  </si>
  <si>
    <t>Kg.m^2</t>
  </si>
  <si>
    <t>rad/ss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</si>
</sst>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1" applyAlignment="1">
      <alignment horizontal="center" vertical="center"/>
    </xf>
    <xf numFmtId="0" fontId="2" fillId="3" borderId="1" xfId="2" applyAlignment="1">
      <alignment horizontal="center" vertic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J10" sqref="J10"/>
    </sheetView>
  </sheetViews>
  <sheetFormatPr defaultColWidth="10.7109375" defaultRowHeight="21.75" customHeight="1" x14ac:dyDescent="0.25"/>
  <cols>
    <col min="1" max="1" width="15.7109375" style="1" customWidth="1"/>
    <col min="2" max="3" width="10.7109375" style="1"/>
    <col min="4" max="4" width="6.28515625" style="1" customWidth="1"/>
    <col min="5" max="16384" width="10.7109375" style="1"/>
  </cols>
  <sheetData>
    <row r="1" spans="1:7" ht="21.75" customHeight="1" x14ac:dyDescent="0.25">
      <c r="A1" s="3" t="s">
        <v>0</v>
      </c>
      <c r="B1" s="3">
        <v>20</v>
      </c>
      <c r="C1" s="3" t="s">
        <v>13</v>
      </c>
      <c r="E1" s="4" t="s">
        <v>5</v>
      </c>
      <c r="F1" s="4">
        <f>$B$4*SIN(RADIANS($B$7)) * 2 * $B$3</f>
        <v>3.1834742547610051</v>
      </c>
      <c r="G1" s="4" t="s">
        <v>16</v>
      </c>
    </row>
    <row r="2" spans="1:7" ht="21.75" customHeight="1" x14ac:dyDescent="0.25">
      <c r="A2" s="3" t="s">
        <v>8</v>
      </c>
      <c r="B2" s="3">
        <v>5</v>
      </c>
      <c r="C2" s="3" t="s">
        <v>13</v>
      </c>
      <c r="E2" s="4" t="s">
        <v>6</v>
      </c>
      <c r="F2" s="4">
        <f>$B$4*COS(RADIANS($B$7)) * 2 * $B$3</f>
        <v>11.880887663355539</v>
      </c>
      <c r="G2" s="4" t="s">
        <v>16</v>
      </c>
    </row>
    <row r="3" spans="1:7" ht="21.75" customHeight="1" x14ac:dyDescent="0.25">
      <c r="A3" s="3" t="s">
        <v>4</v>
      </c>
      <c r="B3" s="3">
        <f>B1-B2</f>
        <v>15</v>
      </c>
      <c r="C3" s="3" t="s">
        <v>13</v>
      </c>
      <c r="E3" s="4" t="s">
        <v>7</v>
      </c>
      <c r="F3" s="4">
        <f>B5*2*B3/B6</f>
        <v>11.999999999999998</v>
      </c>
      <c r="G3" s="4" t="s">
        <v>16</v>
      </c>
    </row>
    <row r="4" spans="1:7" ht="21.75" customHeight="1" x14ac:dyDescent="0.25">
      <c r="A4" s="3" t="s">
        <v>9</v>
      </c>
      <c r="B4" s="3">
        <v>0.41</v>
      </c>
      <c r="C4" s="3" t="s">
        <v>14</v>
      </c>
      <c r="E4" s="2" t="s">
        <v>17</v>
      </c>
      <c r="F4" s="1">
        <f>F1/B8</f>
        <v>127.19651009912917</v>
      </c>
      <c r="G4" s="1" t="s">
        <v>21</v>
      </c>
    </row>
    <row r="5" spans="1:7" ht="21.75" customHeight="1" x14ac:dyDescent="0.25">
      <c r="A5" s="3" t="s">
        <v>10</v>
      </c>
      <c r="B5" s="3">
        <v>0.04</v>
      </c>
      <c r="C5" s="3" t="s">
        <v>14</v>
      </c>
      <c r="E5" s="2" t="s">
        <v>18</v>
      </c>
      <c r="F5" s="1">
        <f>F2/B9</f>
        <v>70.193121017107046</v>
      </c>
      <c r="G5" s="1" t="s">
        <v>21</v>
      </c>
    </row>
    <row r="6" spans="1:7" ht="21.75" customHeight="1" x14ac:dyDescent="0.25">
      <c r="A6" s="3" t="s">
        <v>11</v>
      </c>
      <c r="B6" s="3">
        <v>0.1</v>
      </c>
      <c r="C6" s="3"/>
      <c r="E6" s="2" t="s">
        <v>19</v>
      </c>
      <c r="F6" s="1">
        <f>F3/B10</f>
        <v>70.506530667403069</v>
      </c>
      <c r="G6" s="1" t="s">
        <v>21</v>
      </c>
    </row>
    <row r="7" spans="1:7" ht="21.75" customHeight="1" x14ac:dyDescent="0.25">
      <c r="A7" s="3" t="s">
        <v>12</v>
      </c>
      <c r="B7" s="3">
        <v>15</v>
      </c>
      <c r="C7" s="3" t="s">
        <v>15</v>
      </c>
    </row>
    <row r="8" spans="1:7" ht="21.75" customHeight="1" x14ac:dyDescent="0.25">
      <c r="A8" s="3" t="s">
        <v>1</v>
      </c>
      <c r="B8" s="3">
        <v>2.5028000000000002E-2</v>
      </c>
      <c r="C8" s="3" t="s">
        <v>20</v>
      </c>
    </row>
    <row r="9" spans="1:7" ht="21.75" customHeight="1" x14ac:dyDescent="0.25">
      <c r="A9" s="3" t="s">
        <v>2</v>
      </c>
      <c r="B9" s="3">
        <v>0.16925999999999999</v>
      </c>
      <c r="C9" s="3" t="s">
        <v>20</v>
      </c>
    </row>
    <row r="10" spans="1:7" ht="21.75" customHeight="1" x14ac:dyDescent="0.25">
      <c r="A10" s="3" t="s">
        <v>3</v>
      </c>
      <c r="B10" s="3">
        <v>0.17019699999999999</v>
      </c>
      <c r="C10" s="3" t="s">
        <v>20</v>
      </c>
    </row>
    <row r="14" spans="1:7" ht="21.75" customHeight="1" x14ac:dyDescent="0.25">
      <c r="A14" s="2"/>
    </row>
    <row r="15" spans="1:7" ht="21.75" customHeight="1" x14ac:dyDescent="0.25">
      <c r="A15" s="2"/>
    </row>
    <row r="16" spans="1:7" ht="21.75" customHeight="1" x14ac:dyDescent="0.25">
      <c r="A16" s="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5" sqref="A5"/>
    </sheetView>
  </sheetViews>
  <sheetFormatPr defaultRowHeight="15" x14ac:dyDescent="0.25"/>
  <sheetData>
    <row r="1" spans="1:2" x14ac:dyDescent="0.25">
      <c r="A1">
        <v>3.3519999999999999</v>
      </c>
    </row>
    <row r="2" spans="1:2" x14ac:dyDescent="0.25">
      <c r="A2">
        <v>9.81</v>
      </c>
    </row>
    <row r="3" spans="1:2" x14ac:dyDescent="0.25">
      <c r="A3">
        <f>A2*A1</f>
        <v>32.883119999999998</v>
      </c>
    </row>
    <row r="5" spans="1:2" x14ac:dyDescent="0.25">
      <c r="A5">
        <v>25</v>
      </c>
      <c r="B5">
        <f>(A5-A3)/A1</f>
        <v>-2.3517661097852023</v>
      </c>
    </row>
    <row r="6" spans="1:2" x14ac:dyDescent="0.25">
      <c r="A6">
        <v>50</v>
      </c>
      <c r="B6">
        <f>(A6-A3)/A1</f>
        <v>5.106467780429595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GusBus</dc:creator>
  <cp:lastModifiedBy>GusBus</cp:lastModifiedBy>
  <dcterms:created xsi:type="dcterms:W3CDTF">2018-01-22T19:07:11Z</dcterms:created>
  <dcterms:modified xsi:type="dcterms:W3CDTF">2018-06-12T19:26:01Z</dcterms:modified>
</cp:coreProperties>
</file>