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294961\Documents\PhD\Chapter 3 - Macro x Micro\Am Nat\"/>
    </mc:Choice>
  </mc:AlternateContent>
  <bookViews>
    <workbookView xWindow="0" yWindow="0" windowWidth="20490" windowHeight="6570"/>
  </bookViews>
  <sheets>
    <sheet name="AFDW&amp;Chlorophyll" sheetId="1" r:id="rId1"/>
    <sheet name="SurveyData" sheetId="2" r:id="rId2"/>
    <sheet name="BuoyantWeightData" sheetId="3" r:id="rId3"/>
  </sheets>
  <calcPr calcId="162913"/>
</workbook>
</file>

<file path=xl/calcChain.xml><?xml version="1.0" encoding="utf-8"?>
<calcChain xmlns="http://schemas.openxmlformats.org/spreadsheetml/2006/main">
  <c r="G49" i="3" l="1"/>
  <c r="G50" i="3" s="1"/>
  <c r="G51" i="3" s="1"/>
  <c r="F49" i="3"/>
  <c r="F50" i="3" s="1"/>
  <c r="F51" i="3" s="1"/>
  <c r="D41" i="3"/>
  <c r="G41" i="3" s="1"/>
  <c r="D40" i="3"/>
  <c r="G40" i="3" s="1"/>
  <c r="D39" i="3"/>
  <c r="G39" i="3" s="1"/>
  <c r="D38" i="3"/>
  <c r="G38" i="3" s="1"/>
  <c r="D37" i="3"/>
  <c r="G37" i="3" s="1"/>
  <c r="D36" i="3"/>
  <c r="G36" i="3" s="1"/>
  <c r="D35" i="3"/>
  <c r="G35" i="3" s="1"/>
  <c r="D34" i="3"/>
  <c r="G34" i="3" s="1"/>
  <c r="D33" i="3"/>
  <c r="G33" i="3" s="1"/>
  <c r="D32" i="3"/>
  <c r="G32" i="3" s="1"/>
  <c r="D31" i="3"/>
  <c r="G31" i="3" s="1"/>
  <c r="D30" i="3"/>
  <c r="G30" i="3" s="1"/>
  <c r="D29" i="3"/>
  <c r="G29" i="3" s="1"/>
  <c r="D28" i="3"/>
  <c r="G28" i="3" s="1"/>
  <c r="D27" i="3"/>
  <c r="G27" i="3" s="1"/>
  <c r="D26" i="3"/>
  <c r="G26" i="3" s="1"/>
  <c r="D25" i="3"/>
  <c r="G25" i="3" s="1"/>
  <c r="D24" i="3"/>
  <c r="G24" i="3" s="1"/>
  <c r="D23" i="3"/>
  <c r="G23" i="3" s="1"/>
  <c r="D22" i="3"/>
  <c r="G22" i="3" s="1"/>
  <c r="D21" i="3"/>
  <c r="G21" i="3" s="1"/>
  <c r="D20" i="3"/>
  <c r="G20" i="3" s="1"/>
  <c r="D19" i="3"/>
  <c r="G19" i="3" s="1"/>
  <c r="D18" i="3"/>
  <c r="G18" i="3" s="1"/>
  <c r="D17" i="3"/>
  <c r="G17" i="3" s="1"/>
  <c r="D16" i="3"/>
  <c r="G16" i="3" s="1"/>
  <c r="D15" i="3"/>
  <c r="G15" i="3" s="1"/>
  <c r="D14" i="3"/>
  <c r="G14" i="3" s="1"/>
  <c r="D13" i="3"/>
  <c r="G13" i="3" s="1"/>
  <c r="D12" i="3"/>
  <c r="G12" i="3" s="1"/>
  <c r="D11" i="3"/>
  <c r="G11" i="3" s="1"/>
  <c r="D10" i="3"/>
  <c r="G10" i="3" s="1"/>
  <c r="D9" i="3"/>
  <c r="G9" i="3" s="1"/>
  <c r="D8" i="3"/>
  <c r="G8" i="3" s="1"/>
  <c r="D7" i="3"/>
  <c r="G7" i="3" s="1"/>
  <c r="D6" i="3"/>
  <c r="G6" i="3" s="1"/>
  <c r="D5" i="3"/>
  <c r="G5" i="3" s="1"/>
  <c r="D4" i="3"/>
  <c r="G4" i="3" s="1"/>
  <c r="D3" i="3"/>
  <c r="G3" i="3" s="1"/>
  <c r="D2" i="3"/>
  <c r="G2" i="3" s="1"/>
  <c r="E46" i="2"/>
  <c r="H46" i="2" s="1"/>
  <c r="E45" i="2"/>
  <c r="H45" i="2" s="1"/>
  <c r="E44" i="2"/>
  <c r="H44" i="2" s="1"/>
  <c r="E43" i="2"/>
  <c r="H43" i="2" s="1"/>
  <c r="E42" i="2"/>
  <c r="H42" i="2" s="1"/>
  <c r="E41" i="2"/>
  <c r="H41" i="2" s="1"/>
  <c r="E40" i="2"/>
  <c r="H40" i="2" s="1"/>
  <c r="E39" i="2"/>
  <c r="H39" i="2" s="1"/>
  <c r="E38" i="2"/>
  <c r="H38" i="2" s="1"/>
  <c r="E37" i="2"/>
  <c r="H37" i="2" s="1"/>
  <c r="E36" i="2"/>
  <c r="H36" i="2" s="1"/>
  <c r="E35" i="2"/>
  <c r="H35" i="2" s="1"/>
  <c r="E34" i="2"/>
  <c r="H34" i="2" s="1"/>
  <c r="E33" i="2"/>
  <c r="H33" i="2" s="1"/>
  <c r="E32" i="2"/>
  <c r="H32" i="2" s="1"/>
  <c r="E31" i="2"/>
  <c r="H31" i="2" s="1"/>
  <c r="E30" i="2"/>
  <c r="H30" i="2" s="1"/>
  <c r="E29" i="2"/>
  <c r="H29" i="2" s="1"/>
  <c r="E28" i="2"/>
  <c r="H28" i="2" s="1"/>
  <c r="E27" i="2"/>
  <c r="H27" i="2" s="1"/>
  <c r="E26" i="2"/>
  <c r="H26" i="2" s="1"/>
  <c r="E25" i="2"/>
  <c r="H25" i="2" s="1"/>
  <c r="E24" i="2"/>
  <c r="H24" i="2" s="1"/>
  <c r="E23" i="2"/>
  <c r="H23" i="2" s="1"/>
  <c r="E22" i="2"/>
  <c r="H22" i="2" s="1"/>
  <c r="E21" i="2"/>
  <c r="H21" i="2" s="1"/>
  <c r="E20" i="2"/>
  <c r="H20" i="2" s="1"/>
  <c r="E19" i="2"/>
  <c r="H19" i="2" s="1"/>
  <c r="E18" i="2"/>
  <c r="H18" i="2" s="1"/>
  <c r="E17" i="2"/>
  <c r="H17" i="2" s="1"/>
  <c r="E16" i="2"/>
  <c r="H16" i="2" s="1"/>
  <c r="E15" i="2"/>
  <c r="H15" i="2" s="1"/>
  <c r="E14" i="2"/>
  <c r="H14" i="2" s="1"/>
  <c r="E13" i="2"/>
  <c r="H13" i="2" s="1"/>
  <c r="E12" i="2"/>
  <c r="H12" i="2" s="1"/>
  <c r="E11" i="2"/>
  <c r="H11" i="2" s="1"/>
  <c r="E10" i="2"/>
  <c r="H10" i="2" s="1"/>
  <c r="E9" i="2"/>
  <c r="H9" i="2" s="1"/>
  <c r="E8" i="2"/>
  <c r="H8" i="2" s="1"/>
  <c r="E7" i="2"/>
  <c r="H7" i="2" s="1"/>
  <c r="E6" i="2"/>
  <c r="H6" i="2" s="1"/>
  <c r="H5" i="2"/>
  <c r="E5" i="2"/>
  <c r="F5" i="2" s="1"/>
  <c r="I5" i="2" s="1"/>
  <c r="E4" i="2"/>
  <c r="F4" i="2" s="1"/>
  <c r="I4" i="2" s="1"/>
  <c r="E3" i="2"/>
  <c r="H3" i="2" s="1"/>
  <c r="E2" i="2"/>
  <c r="H2" i="2" s="1"/>
  <c r="H4" i="2" l="1"/>
  <c r="F3" i="2"/>
  <c r="I3" i="2" s="1"/>
  <c r="F9" i="2"/>
  <c r="I9" i="2" s="1"/>
  <c r="F13" i="2"/>
  <c r="I13" i="2" s="1"/>
  <c r="F17" i="2"/>
  <c r="I17" i="2" s="1"/>
  <c r="F21" i="2"/>
  <c r="I21" i="2" s="1"/>
  <c r="F23" i="2"/>
  <c r="I23" i="2" s="1"/>
  <c r="F27" i="2"/>
  <c r="I27" i="2" s="1"/>
  <c r="F31" i="2"/>
  <c r="I31" i="2" s="1"/>
  <c r="F35" i="2"/>
  <c r="I35" i="2" s="1"/>
  <c r="F43" i="2"/>
  <c r="I43" i="2" s="1"/>
  <c r="F2" i="2"/>
  <c r="I2" i="2" s="1"/>
  <c r="F6" i="2"/>
  <c r="I6" i="2" s="1"/>
  <c r="F7" i="2"/>
  <c r="I7" i="2" s="1"/>
  <c r="F11" i="2"/>
  <c r="I11" i="2" s="1"/>
  <c r="F15" i="2"/>
  <c r="I15" i="2" s="1"/>
  <c r="F19" i="2"/>
  <c r="I19" i="2" s="1"/>
  <c r="F25" i="2"/>
  <c r="I25" i="2" s="1"/>
  <c r="F29" i="2"/>
  <c r="I29" i="2" s="1"/>
  <c r="F33" i="2"/>
  <c r="I33" i="2" s="1"/>
  <c r="F37" i="2"/>
  <c r="I37" i="2" s="1"/>
  <c r="F39" i="2"/>
  <c r="I39" i="2" s="1"/>
  <c r="F41" i="2"/>
  <c r="I41" i="2" s="1"/>
  <c r="F45" i="2"/>
  <c r="I45" i="2" s="1"/>
  <c r="F8" i="2"/>
  <c r="I8" i="2" s="1"/>
  <c r="F10" i="2"/>
  <c r="I10" i="2" s="1"/>
  <c r="F12" i="2"/>
  <c r="I12" i="2" s="1"/>
  <c r="F14" i="2"/>
  <c r="I14" i="2" s="1"/>
  <c r="F16" i="2"/>
  <c r="I16" i="2" s="1"/>
  <c r="F18" i="2"/>
  <c r="I18" i="2" s="1"/>
  <c r="F20" i="2"/>
  <c r="I20" i="2" s="1"/>
  <c r="F22" i="2"/>
  <c r="I22" i="2" s="1"/>
  <c r="F24" i="2"/>
  <c r="I24" i="2" s="1"/>
  <c r="F26" i="2"/>
  <c r="I26" i="2" s="1"/>
  <c r="F28" i="2"/>
  <c r="I28" i="2" s="1"/>
  <c r="F30" i="2"/>
  <c r="I30" i="2" s="1"/>
  <c r="F32" i="2"/>
  <c r="I32" i="2" s="1"/>
  <c r="F34" i="2"/>
  <c r="I34" i="2" s="1"/>
  <c r="F36" i="2"/>
  <c r="I36" i="2" s="1"/>
  <c r="F38" i="2"/>
  <c r="I38" i="2" s="1"/>
  <c r="F40" i="2"/>
  <c r="I40" i="2" s="1"/>
  <c r="F42" i="2"/>
  <c r="I42" i="2" s="1"/>
  <c r="F44" i="2"/>
  <c r="I44" i="2" s="1"/>
  <c r="F46" i="2"/>
  <c r="I46" i="2" s="1"/>
</calcChain>
</file>

<file path=xl/comments1.xml><?xml version="1.0" encoding="utf-8"?>
<comments xmlns="http://schemas.openxmlformats.org/spreadsheetml/2006/main">
  <authors>
    <author>Alexander Fordyce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Alexander Fordyce:</t>
        </r>
        <r>
          <rPr>
            <sz val="9"/>
            <color indexed="81"/>
            <rFont val="Tahoma"/>
            <family val="2"/>
          </rPr>
          <t xml:space="preserve">
From calibration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Alexander Fordyce:</t>
        </r>
        <r>
          <rPr>
            <sz val="9"/>
            <color indexed="81"/>
            <rFont val="Tahoma"/>
            <family val="2"/>
          </rPr>
          <t xml:space="preserve">
Swap Chloro and Cell counts BW due to accidental switching of tubes</t>
        </r>
      </text>
    </comment>
  </commentList>
</comments>
</file>

<file path=xl/sharedStrings.xml><?xml version="1.0" encoding="utf-8"?>
<sst xmlns="http://schemas.openxmlformats.org/spreadsheetml/2006/main" count="111" uniqueCount="30">
  <si>
    <t>Colony</t>
  </si>
  <si>
    <t>Type</t>
  </si>
  <si>
    <t>Height</t>
  </si>
  <si>
    <t>Width</t>
  </si>
  <si>
    <t>Depth</t>
  </si>
  <si>
    <t>Volume (cm3)</t>
  </si>
  <si>
    <t>Volume (m3)</t>
  </si>
  <si>
    <t>Density (Macro cm-3)</t>
  </si>
  <si>
    <t>Density (Macro m-3)</t>
  </si>
  <si>
    <t>Sample</t>
  </si>
  <si>
    <t>Air (g)</t>
  </si>
  <si>
    <t>Seawater (g)</t>
  </si>
  <si>
    <t>Seawater Density</t>
  </si>
  <si>
    <t>With macroborer</t>
  </si>
  <si>
    <t>Without macroborer</t>
  </si>
  <si>
    <t>After water change + diff ref weight</t>
  </si>
  <si>
    <t>Ref in air</t>
  </si>
  <si>
    <t>Ref in DW</t>
  </si>
  <si>
    <t>Ref in SW</t>
  </si>
  <si>
    <t>Temp DW</t>
  </si>
  <si>
    <t>Temp SW</t>
  </si>
  <si>
    <t>DW Density</t>
  </si>
  <si>
    <t>Ref Density</t>
  </si>
  <si>
    <r>
      <t>AFDW (mg 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</si>
  <si>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Chlorophyll a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</si>
  <si>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Chlorophyll b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</si>
  <si>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Chlorophyll c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</si>
  <si>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Chlorophyll d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</si>
  <si>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t>Sample type</t>
  </si>
  <si>
    <t>Number of lithophagine boreholes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</si>
</sst>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164" fontId="18" fillId="0" borderId="10" xfId="7" applyNumberFormat="1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32" sqref="J32"/>
    </sheetView>
  </sheetViews>
  <sheetFormatPr defaultRowHeight="15" x14ac:dyDescent="0.25"/>
  <cols>
    <col min="2" max="2" width="15" customWidth="1"/>
    <col min="3" max="3" width="19.5703125" customWidth="1"/>
    <col min="4" max="4" width="22.28515625" customWidth="1"/>
    <col min="5" max="5" width="16.28515625" customWidth="1"/>
    <col min="6" max="6" width="23.85546875" customWidth="1"/>
    <col min="7" max="7" width="20" customWidth="1"/>
  </cols>
  <sheetData>
    <row r="1" spans="1:7" ht="17.25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1</v>
      </c>
      <c r="B2" t="s">
        <v>13</v>
      </c>
      <c r="C2">
        <v>8.5206537880000006</v>
      </c>
      <c r="D2">
        <v>10.018169520000001</v>
      </c>
      <c r="E2">
        <v>3.685996373</v>
      </c>
      <c r="F2">
        <v>1.1131343069999999</v>
      </c>
      <c r="G2">
        <v>1.973377317</v>
      </c>
    </row>
    <row r="3" spans="1:7" x14ac:dyDescent="0.25">
      <c r="A3">
        <v>2</v>
      </c>
      <c r="B3" t="s">
        <v>13</v>
      </c>
      <c r="C3">
        <v>9.8410196750000001</v>
      </c>
      <c r="D3">
        <v>7.0389900580000004</v>
      </c>
      <c r="E3">
        <v>5.1123359659999998</v>
      </c>
      <c r="F3">
        <v>5.717293604</v>
      </c>
      <c r="G3">
        <v>4.9911393650000004</v>
      </c>
    </row>
    <row r="4" spans="1:7" x14ac:dyDescent="0.25">
      <c r="A4">
        <v>3</v>
      </c>
      <c r="B4" t="s">
        <v>13</v>
      </c>
      <c r="C4">
        <v>9.7319820329999995</v>
      </c>
      <c r="D4">
        <v>15.566753390000001</v>
      </c>
      <c r="E4">
        <v>6.6970643790000004</v>
      </c>
      <c r="F4">
        <v>3.9396423110000001</v>
      </c>
      <c r="G4">
        <v>4.509703343</v>
      </c>
    </row>
    <row r="5" spans="1:7" x14ac:dyDescent="0.25">
      <c r="A5">
        <v>4</v>
      </c>
      <c r="B5" t="s">
        <v>13</v>
      </c>
      <c r="C5">
        <v>10.90087718</v>
      </c>
      <c r="D5">
        <v>9.5444372259999994</v>
      </c>
      <c r="E5">
        <v>9.8268749159999995</v>
      </c>
      <c r="F5">
        <v>10.30358824</v>
      </c>
      <c r="G5">
        <v>9.1249275660000002</v>
      </c>
    </row>
    <row r="6" spans="1:7" x14ac:dyDescent="0.25">
      <c r="A6">
        <v>5</v>
      </c>
      <c r="B6" t="s">
        <v>13</v>
      </c>
      <c r="C6">
        <v>6.4937927960000001</v>
      </c>
      <c r="D6">
        <v>7.0105949049999996</v>
      </c>
      <c r="E6">
        <v>4.4733464009999997</v>
      </c>
      <c r="F6">
        <v>2.2052585859999998</v>
      </c>
      <c r="G6">
        <v>2.6836933749999998</v>
      </c>
    </row>
    <row r="7" spans="1:7" x14ac:dyDescent="0.25">
      <c r="A7">
        <v>6</v>
      </c>
      <c r="B7" t="s">
        <v>13</v>
      </c>
      <c r="C7">
        <v>3.7037751929999998</v>
      </c>
      <c r="D7">
        <v>4.5967475220000003</v>
      </c>
      <c r="E7">
        <v>2.7941894270000001</v>
      </c>
      <c r="F7">
        <v>1.4052850720000001</v>
      </c>
      <c r="G7">
        <v>1.5374844599999999</v>
      </c>
    </row>
    <row r="8" spans="1:7" x14ac:dyDescent="0.25">
      <c r="A8">
        <v>7</v>
      </c>
      <c r="B8" t="s">
        <v>13</v>
      </c>
      <c r="C8">
        <v>13.1790287</v>
      </c>
      <c r="D8">
        <v>6.906016106</v>
      </c>
      <c r="E8">
        <v>6.5468495009999996</v>
      </c>
      <c r="F8">
        <v>6.1940253040000002</v>
      </c>
      <c r="G8">
        <v>5.6308718620000002</v>
      </c>
    </row>
    <row r="9" spans="1:7" x14ac:dyDescent="0.25">
      <c r="A9">
        <v>8</v>
      </c>
      <c r="B9" t="s">
        <v>13</v>
      </c>
      <c r="C9">
        <v>4.814498382</v>
      </c>
      <c r="D9">
        <v>9.4982563599999992</v>
      </c>
      <c r="E9">
        <v>5.2168053969999999</v>
      </c>
      <c r="F9">
        <v>2.9741364479999999</v>
      </c>
      <c r="G9">
        <v>3.6778864320000002</v>
      </c>
    </row>
    <row r="10" spans="1:7" x14ac:dyDescent="0.25">
      <c r="A10">
        <v>9</v>
      </c>
      <c r="B10" t="s">
        <v>13</v>
      </c>
      <c r="C10">
        <v>11.063071020000001</v>
      </c>
      <c r="D10">
        <v>6.0988265569999998</v>
      </c>
      <c r="E10">
        <v>5.9237250479999997</v>
      </c>
      <c r="F10">
        <v>5.6295176309999997</v>
      </c>
      <c r="G10">
        <v>5.014170054</v>
      </c>
    </row>
    <row r="11" spans="1:7" x14ac:dyDescent="0.25">
      <c r="A11">
        <v>10</v>
      </c>
      <c r="B11" t="s">
        <v>13</v>
      </c>
      <c r="C11">
        <v>6.5458968039999998</v>
      </c>
      <c r="D11">
        <v>13.34495845</v>
      </c>
      <c r="E11">
        <v>17.84895165</v>
      </c>
      <c r="F11">
        <v>19.21991109</v>
      </c>
      <c r="G11">
        <v>16.035679940000001</v>
      </c>
    </row>
    <row r="12" spans="1:7" x14ac:dyDescent="0.25">
      <c r="A12">
        <v>11</v>
      </c>
      <c r="B12" t="s">
        <v>13</v>
      </c>
      <c r="C12">
        <v>16.327172359999999</v>
      </c>
      <c r="D12">
        <v>3.3861190369999998</v>
      </c>
      <c r="E12">
        <v>1.371090041</v>
      </c>
      <c r="F12">
        <v>0.56590294200000002</v>
      </c>
      <c r="G12">
        <v>1.000645166</v>
      </c>
    </row>
    <row r="13" spans="1:7" x14ac:dyDescent="0.25">
      <c r="A13">
        <v>12</v>
      </c>
      <c r="B13" t="s">
        <v>13</v>
      </c>
      <c r="C13">
        <v>3.813646565</v>
      </c>
      <c r="D13">
        <v>11.826252569999999</v>
      </c>
      <c r="E13">
        <v>5.9049228950000003</v>
      </c>
      <c r="F13">
        <v>3.3875458100000002</v>
      </c>
      <c r="G13">
        <v>4.2909951990000001</v>
      </c>
    </row>
    <row r="14" spans="1:7" x14ac:dyDescent="0.25">
      <c r="A14">
        <v>13</v>
      </c>
      <c r="B14" t="s">
        <v>13</v>
      </c>
      <c r="C14">
        <v>8.7092394940000002</v>
      </c>
      <c r="D14">
        <v>27.503254909999999</v>
      </c>
      <c r="E14">
        <v>10.27942152</v>
      </c>
      <c r="F14">
        <v>2.5135959990000001</v>
      </c>
      <c r="G14">
        <v>5.0716205590000003</v>
      </c>
    </row>
    <row r="15" spans="1:7" x14ac:dyDescent="0.25">
      <c r="A15">
        <v>14</v>
      </c>
      <c r="B15" t="s">
        <v>13</v>
      </c>
      <c r="C15">
        <v>10.83856694</v>
      </c>
      <c r="D15">
        <v>34.022915329999996</v>
      </c>
      <c r="E15">
        <v>18.304107949999999</v>
      </c>
      <c r="F15">
        <v>8.3440465990000003</v>
      </c>
      <c r="G15">
        <v>10.40244672</v>
      </c>
    </row>
    <row r="16" spans="1:7" x14ac:dyDescent="0.25">
      <c r="A16">
        <v>15</v>
      </c>
      <c r="B16" t="s">
        <v>13</v>
      </c>
      <c r="C16">
        <v>6.9798403569999996</v>
      </c>
      <c r="D16">
        <v>46.499386000000001</v>
      </c>
      <c r="E16">
        <v>10.92472235</v>
      </c>
      <c r="F16">
        <v>0</v>
      </c>
      <c r="G16">
        <v>3.67584694</v>
      </c>
    </row>
    <row r="17" spans="1:7" x14ac:dyDescent="0.25">
      <c r="A17">
        <v>16</v>
      </c>
      <c r="B17" t="s">
        <v>13</v>
      </c>
      <c r="C17">
        <v>19.753446929999999</v>
      </c>
      <c r="D17">
        <v>26.27940851</v>
      </c>
      <c r="E17">
        <v>12.774503599999999</v>
      </c>
      <c r="F17">
        <v>0.54225857600000005</v>
      </c>
      <c r="G17">
        <v>3.790267327</v>
      </c>
    </row>
    <row r="18" spans="1:7" x14ac:dyDescent="0.25">
      <c r="A18">
        <v>17</v>
      </c>
      <c r="B18" t="s">
        <v>13</v>
      </c>
      <c r="C18">
        <v>17.90851705</v>
      </c>
      <c r="D18">
        <v>23.233817850000001</v>
      </c>
      <c r="E18">
        <v>10.498973530000001</v>
      </c>
      <c r="F18">
        <v>0</v>
      </c>
      <c r="G18">
        <v>1.511282282</v>
      </c>
    </row>
    <row r="19" spans="1:7" x14ac:dyDescent="0.25">
      <c r="A19">
        <v>18</v>
      </c>
      <c r="B19" t="s">
        <v>13</v>
      </c>
      <c r="C19">
        <v>15.971846790000001</v>
      </c>
      <c r="D19">
        <v>8.7753325069999999</v>
      </c>
      <c r="E19">
        <v>2.1133298979999999</v>
      </c>
      <c r="F19">
        <v>0</v>
      </c>
      <c r="G19">
        <v>0.51801980400000003</v>
      </c>
    </row>
    <row r="20" spans="1:7" x14ac:dyDescent="0.25">
      <c r="A20">
        <v>19</v>
      </c>
      <c r="B20" t="s">
        <v>13</v>
      </c>
      <c r="C20">
        <v>17.003130680000002</v>
      </c>
      <c r="D20">
        <v>62.783092199999999</v>
      </c>
      <c r="E20">
        <v>14.108291599999999</v>
      </c>
      <c r="F20">
        <v>0</v>
      </c>
      <c r="G20">
        <v>2.2499958699999998</v>
      </c>
    </row>
    <row r="21" spans="1:7" x14ac:dyDescent="0.25">
      <c r="A21">
        <v>20</v>
      </c>
      <c r="B21" t="s">
        <v>13</v>
      </c>
      <c r="C21">
        <v>21.98101883</v>
      </c>
      <c r="D21">
        <v>8.1858799829999995</v>
      </c>
      <c r="E21">
        <v>3.8336544909999999</v>
      </c>
      <c r="F21">
        <v>1.7270604220000001</v>
      </c>
      <c r="G21">
        <v>2.3601157939999999</v>
      </c>
    </row>
    <row r="22" spans="1:7" x14ac:dyDescent="0.25">
      <c r="A22">
        <v>1</v>
      </c>
      <c r="B22" t="s">
        <v>14</v>
      </c>
      <c r="C22">
        <v>2.8746295659999999</v>
      </c>
      <c r="D22">
        <v>3.6316623109999999</v>
      </c>
      <c r="E22">
        <v>4.02348661</v>
      </c>
      <c r="F22">
        <v>4.0649220179999999</v>
      </c>
      <c r="G22">
        <v>3.876284729</v>
      </c>
    </row>
    <row r="23" spans="1:7" x14ac:dyDescent="0.25">
      <c r="A23">
        <v>2</v>
      </c>
      <c r="B23" t="s">
        <v>14</v>
      </c>
      <c r="C23">
        <v>5.2123158610000004</v>
      </c>
      <c r="D23">
        <v>8.7406076559999999</v>
      </c>
      <c r="E23">
        <v>7.5182060540000002</v>
      </c>
      <c r="F23">
        <v>8.3272614229999995</v>
      </c>
      <c r="G23">
        <v>7.244408344</v>
      </c>
    </row>
    <row r="24" spans="1:7" x14ac:dyDescent="0.25">
      <c r="A24">
        <v>3</v>
      </c>
      <c r="B24" t="s">
        <v>14</v>
      </c>
      <c r="C24">
        <v>2.6764322049999998</v>
      </c>
      <c r="D24">
        <v>5.3710780079999996</v>
      </c>
      <c r="E24">
        <v>6.3199990809999997</v>
      </c>
      <c r="F24">
        <v>6.8165573889999997</v>
      </c>
      <c r="G24">
        <v>5.8556321990000004</v>
      </c>
    </row>
    <row r="25" spans="1:7" x14ac:dyDescent="0.25">
      <c r="A25">
        <v>4</v>
      </c>
      <c r="B25" t="s">
        <v>14</v>
      </c>
      <c r="C25">
        <v>8.6406770779999995</v>
      </c>
      <c r="D25">
        <v>4.0545193980000001</v>
      </c>
      <c r="E25">
        <v>3.714740849</v>
      </c>
      <c r="F25">
        <v>3.6537205149999998</v>
      </c>
      <c r="G25">
        <v>3.2719797100000001</v>
      </c>
    </row>
    <row r="26" spans="1:7" x14ac:dyDescent="0.25">
      <c r="A26">
        <v>5</v>
      </c>
      <c r="B26" t="s">
        <v>14</v>
      </c>
      <c r="C26">
        <v>6.2276905339999997</v>
      </c>
      <c r="D26">
        <v>5.2554521110000003</v>
      </c>
      <c r="E26">
        <v>6.716163968</v>
      </c>
      <c r="F26">
        <v>7.1763668870000004</v>
      </c>
      <c r="G26">
        <v>6.0893380449999999</v>
      </c>
    </row>
    <row r="27" spans="1:7" x14ac:dyDescent="0.25">
      <c r="A27">
        <v>6</v>
      </c>
      <c r="B27" t="s">
        <v>14</v>
      </c>
      <c r="C27">
        <v>7.7937361970000003</v>
      </c>
      <c r="D27">
        <v>2.7256027450000002</v>
      </c>
      <c r="E27">
        <v>3.089998665</v>
      </c>
      <c r="F27">
        <v>3.1975289010000001</v>
      </c>
      <c r="G27">
        <v>2.713379497</v>
      </c>
    </row>
    <row r="28" spans="1:7" x14ac:dyDescent="0.25">
      <c r="A28">
        <v>7</v>
      </c>
      <c r="B28" t="s">
        <v>14</v>
      </c>
      <c r="C28">
        <v>2.937612766</v>
      </c>
      <c r="D28">
        <v>1.839529864</v>
      </c>
      <c r="E28">
        <v>1.4474855719999999</v>
      </c>
      <c r="F28">
        <v>1.3150483180000001</v>
      </c>
      <c r="G28">
        <v>1.2292402019999999</v>
      </c>
    </row>
    <row r="29" spans="1:7" x14ac:dyDescent="0.25">
      <c r="A29">
        <v>8</v>
      </c>
      <c r="B29" t="s">
        <v>14</v>
      </c>
      <c r="C29">
        <v>10.743448620000001</v>
      </c>
      <c r="D29">
        <v>3.6606244000000001</v>
      </c>
      <c r="E29">
        <v>3.622705447</v>
      </c>
      <c r="F29">
        <v>3.3803032989999999</v>
      </c>
      <c r="G29">
        <v>2.903166219</v>
      </c>
    </row>
    <row r="30" spans="1:7" x14ac:dyDescent="0.25">
      <c r="A30">
        <v>9</v>
      </c>
      <c r="B30" t="s">
        <v>14</v>
      </c>
      <c r="C30">
        <v>12.56158288</v>
      </c>
      <c r="D30">
        <v>6.5721695010000003</v>
      </c>
      <c r="E30">
        <v>8.8809946360000005</v>
      </c>
      <c r="F30">
        <v>9.4637404230000008</v>
      </c>
      <c r="G30">
        <v>7.8364478430000002</v>
      </c>
    </row>
    <row r="31" spans="1:7" x14ac:dyDescent="0.25">
      <c r="A31">
        <v>10</v>
      </c>
      <c r="B31" t="s">
        <v>14</v>
      </c>
      <c r="C31">
        <v>9.421088202</v>
      </c>
      <c r="D31">
        <v>4.6020421149999997</v>
      </c>
      <c r="E31">
        <v>3.9317594950000001</v>
      </c>
      <c r="F31">
        <v>4.3372529450000004</v>
      </c>
      <c r="G31">
        <v>3.6248668930000001</v>
      </c>
    </row>
    <row r="32" spans="1:7" x14ac:dyDescent="0.25">
      <c r="A32">
        <v>11</v>
      </c>
      <c r="B32" t="s">
        <v>14</v>
      </c>
      <c r="C32">
        <v>6.0616205470000004</v>
      </c>
      <c r="D32">
        <v>8.4707295350000003</v>
      </c>
      <c r="E32">
        <v>7.4725537600000003</v>
      </c>
      <c r="F32">
        <v>7.951715718</v>
      </c>
      <c r="G32">
        <v>6.4537671980000004</v>
      </c>
    </row>
    <row r="33" spans="1:7" x14ac:dyDescent="0.25">
      <c r="A33">
        <v>12</v>
      </c>
      <c r="B33" t="s">
        <v>14</v>
      </c>
      <c r="C33">
        <v>5.6200779369999996</v>
      </c>
      <c r="D33">
        <v>5.7529471829999999</v>
      </c>
      <c r="E33">
        <v>5.74187563</v>
      </c>
      <c r="F33">
        <v>5.8128648140000001</v>
      </c>
      <c r="G33">
        <v>4.5591880189999996</v>
      </c>
    </row>
    <row r="34" spans="1:7" x14ac:dyDescent="0.25">
      <c r="A34">
        <v>13</v>
      </c>
      <c r="B34" t="s">
        <v>14</v>
      </c>
      <c r="C34">
        <v>5.2987578439999998</v>
      </c>
      <c r="D34">
        <v>4.179745305</v>
      </c>
      <c r="E34">
        <v>4.9480321229999999</v>
      </c>
      <c r="F34">
        <v>5.4702923520000004</v>
      </c>
      <c r="G34">
        <v>4.0465080389999999</v>
      </c>
    </row>
    <row r="35" spans="1:7" x14ac:dyDescent="0.25">
      <c r="A35">
        <v>14</v>
      </c>
      <c r="B35" t="s">
        <v>14</v>
      </c>
      <c r="C35">
        <v>5.8464265109999998</v>
      </c>
      <c r="D35">
        <v>11.024157880000001</v>
      </c>
      <c r="E35">
        <v>7.7897260480000003</v>
      </c>
      <c r="F35">
        <v>7.8936172290000002</v>
      </c>
      <c r="G35">
        <v>7.0124492890000001</v>
      </c>
    </row>
    <row r="36" spans="1:7" x14ac:dyDescent="0.25">
      <c r="A36">
        <v>15</v>
      </c>
      <c r="B36" t="s">
        <v>14</v>
      </c>
      <c r="C36">
        <v>4.7245410379999999</v>
      </c>
      <c r="D36">
        <v>3.5943018910000002</v>
      </c>
      <c r="E36">
        <v>3.3700171829999999</v>
      </c>
      <c r="F36">
        <v>3.5559885119999999</v>
      </c>
      <c r="G36">
        <v>2.6051713900000002</v>
      </c>
    </row>
    <row r="37" spans="1:7" x14ac:dyDescent="0.25">
      <c r="A37">
        <v>16</v>
      </c>
      <c r="B37" t="s">
        <v>14</v>
      </c>
      <c r="C37">
        <v>9.8530464270000007</v>
      </c>
      <c r="D37">
        <v>5.4077588179999996</v>
      </c>
      <c r="E37">
        <v>4.0478822040000004</v>
      </c>
      <c r="F37">
        <v>2.996271766</v>
      </c>
      <c r="G37">
        <v>2.9273989710000001</v>
      </c>
    </row>
    <row r="38" spans="1:7" x14ac:dyDescent="0.25">
      <c r="A38">
        <v>17</v>
      </c>
      <c r="B38" t="s">
        <v>14</v>
      </c>
      <c r="C38">
        <v>5.1927162449999997</v>
      </c>
      <c r="D38">
        <v>2.823438962</v>
      </c>
      <c r="E38">
        <v>2.4948841800000001</v>
      </c>
      <c r="F38">
        <v>2.1748059259999999</v>
      </c>
      <c r="G38">
        <v>1.9948126879999999</v>
      </c>
    </row>
    <row r="39" spans="1:7" x14ac:dyDescent="0.25">
      <c r="A39">
        <v>18</v>
      </c>
      <c r="B39" t="s">
        <v>14</v>
      </c>
      <c r="C39">
        <v>3.3005791169999998</v>
      </c>
      <c r="D39">
        <v>2.7322112440000001</v>
      </c>
      <c r="E39">
        <v>1.014994905</v>
      </c>
      <c r="F39">
        <v>0.33865938400000001</v>
      </c>
      <c r="G39">
        <v>0.60094418199999999</v>
      </c>
    </row>
    <row r="40" spans="1:7" x14ac:dyDescent="0.25">
      <c r="A40">
        <v>19</v>
      </c>
      <c r="B40" t="s">
        <v>14</v>
      </c>
      <c r="C40">
        <v>6.8191975300000003</v>
      </c>
      <c r="D40">
        <v>5.7115842859999999</v>
      </c>
      <c r="E40">
        <v>5.3692647579999999</v>
      </c>
      <c r="F40">
        <v>5.1731939860000002</v>
      </c>
      <c r="G40">
        <v>4.8964251900000004</v>
      </c>
    </row>
    <row r="41" spans="1:7" x14ac:dyDescent="0.25">
      <c r="A41">
        <v>20</v>
      </c>
      <c r="B41" t="s">
        <v>14</v>
      </c>
      <c r="C41">
        <v>3.286868068</v>
      </c>
      <c r="D41">
        <v>1.778978103</v>
      </c>
      <c r="E41">
        <v>0.42687218100000002</v>
      </c>
      <c r="F41">
        <v>0</v>
      </c>
      <c r="G41">
        <v>0.15235576200000001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J10" sqref="J10"/>
    </sheetView>
  </sheetViews>
  <sheetFormatPr defaultRowHeight="15" x14ac:dyDescent="0.25"/>
  <cols>
    <col min="5" max="5" width="15.28515625" customWidth="1"/>
    <col min="6" max="6" width="13.7109375" customWidth="1"/>
    <col min="8" max="8" width="22" customWidth="1"/>
    <col min="9" max="9" width="19.28515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29</v>
      </c>
      <c r="H1" t="s">
        <v>7</v>
      </c>
      <c r="I1" t="s">
        <v>8</v>
      </c>
    </row>
    <row r="2" spans="1:9" x14ac:dyDescent="0.25">
      <c r="A2">
        <v>1</v>
      </c>
      <c r="B2">
        <v>9.9</v>
      </c>
      <c r="C2">
        <v>8.1</v>
      </c>
      <c r="D2">
        <v>5.4</v>
      </c>
      <c r="E2">
        <f t="shared" ref="E2:E46" si="0">B2*C2*D2</f>
        <v>433.02600000000001</v>
      </c>
      <c r="F2">
        <f t="shared" ref="F2:F46" si="1">E2/1000000</f>
        <v>4.3302599999999998E-4</v>
      </c>
      <c r="G2">
        <v>0</v>
      </c>
      <c r="H2">
        <f t="shared" ref="H2:H46" si="2">G2/E2</f>
        <v>0</v>
      </c>
      <c r="I2">
        <f t="shared" ref="I2:I46" si="3">G2/F2</f>
        <v>0</v>
      </c>
    </row>
    <row r="3" spans="1:9" x14ac:dyDescent="0.25">
      <c r="A3">
        <v>2</v>
      </c>
      <c r="B3">
        <v>14.8</v>
      </c>
      <c r="C3">
        <v>25.8</v>
      </c>
      <c r="D3">
        <v>17.5</v>
      </c>
      <c r="E3">
        <f t="shared" si="0"/>
        <v>6682.2000000000007</v>
      </c>
      <c r="F3">
        <f t="shared" si="1"/>
        <v>6.682200000000001E-3</v>
      </c>
      <c r="G3">
        <v>3</v>
      </c>
      <c r="H3">
        <f t="shared" si="2"/>
        <v>4.4895393732603031E-4</v>
      </c>
      <c r="I3">
        <f t="shared" si="3"/>
        <v>448.95393732603026</v>
      </c>
    </row>
    <row r="4" spans="1:9" x14ac:dyDescent="0.25">
      <c r="A4">
        <v>3</v>
      </c>
      <c r="B4">
        <v>18</v>
      </c>
      <c r="C4">
        <v>23.9</v>
      </c>
      <c r="D4">
        <v>15.7</v>
      </c>
      <c r="E4">
        <f t="shared" si="0"/>
        <v>6754.1399999999994</v>
      </c>
      <c r="F4">
        <f t="shared" si="1"/>
        <v>6.7541399999999996E-3</v>
      </c>
      <c r="G4">
        <v>1</v>
      </c>
      <c r="H4">
        <f t="shared" si="2"/>
        <v>1.4805733964649831E-4</v>
      </c>
      <c r="I4">
        <f t="shared" si="3"/>
        <v>148.05733964649829</v>
      </c>
    </row>
    <row r="5" spans="1:9" x14ac:dyDescent="0.25">
      <c r="A5">
        <v>4</v>
      </c>
      <c r="B5">
        <v>19.7</v>
      </c>
      <c r="C5">
        <v>25.9</v>
      </c>
      <c r="D5">
        <v>17.2</v>
      </c>
      <c r="E5">
        <f t="shared" si="0"/>
        <v>8775.9559999999983</v>
      </c>
      <c r="F5">
        <f t="shared" si="1"/>
        <v>8.775955999999998E-3</v>
      </c>
      <c r="G5">
        <v>8</v>
      </c>
      <c r="H5">
        <f t="shared" si="2"/>
        <v>9.1158159863153384E-4</v>
      </c>
      <c r="I5">
        <f t="shared" si="3"/>
        <v>911.58159863153389</v>
      </c>
    </row>
    <row r="6" spans="1:9" x14ac:dyDescent="0.25">
      <c r="A6">
        <v>5</v>
      </c>
      <c r="B6">
        <v>25.3</v>
      </c>
      <c r="C6">
        <v>45.2</v>
      </c>
      <c r="D6">
        <v>29.9</v>
      </c>
      <c r="E6">
        <f t="shared" si="0"/>
        <v>34192.444000000003</v>
      </c>
      <c r="F6">
        <f t="shared" si="1"/>
        <v>3.4192444000000002E-2</v>
      </c>
      <c r="G6">
        <v>23</v>
      </c>
      <c r="H6">
        <f t="shared" si="2"/>
        <v>6.7266323518728284E-4</v>
      </c>
      <c r="I6">
        <f t="shared" si="3"/>
        <v>672.66323518728291</v>
      </c>
    </row>
    <row r="7" spans="1:9" x14ac:dyDescent="0.25">
      <c r="A7">
        <v>6</v>
      </c>
      <c r="B7">
        <v>26.3</v>
      </c>
      <c r="C7">
        <v>27.7</v>
      </c>
      <c r="D7">
        <v>43</v>
      </c>
      <c r="E7">
        <f t="shared" si="0"/>
        <v>31325.93</v>
      </c>
      <c r="F7">
        <f t="shared" si="1"/>
        <v>3.1325930000000002E-2</v>
      </c>
      <c r="G7">
        <v>13</v>
      </c>
      <c r="H7">
        <f t="shared" si="2"/>
        <v>4.1499166984028884E-4</v>
      </c>
      <c r="I7">
        <f t="shared" si="3"/>
        <v>414.99166984028881</v>
      </c>
    </row>
    <row r="8" spans="1:9" x14ac:dyDescent="0.25">
      <c r="A8">
        <v>7</v>
      </c>
      <c r="B8">
        <v>17.3</v>
      </c>
      <c r="C8">
        <v>35.4</v>
      </c>
      <c r="D8">
        <v>25.8</v>
      </c>
      <c r="E8">
        <f t="shared" si="0"/>
        <v>15800.436</v>
      </c>
      <c r="F8">
        <f t="shared" si="1"/>
        <v>1.5800436000000001E-2</v>
      </c>
      <c r="G8">
        <v>5</v>
      </c>
      <c r="H8">
        <f t="shared" si="2"/>
        <v>3.16446963868592E-4</v>
      </c>
      <c r="I8">
        <f t="shared" si="3"/>
        <v>316.44696386859198</v>
      </c>
    </row>
    <row r="9" spans="1:9" x14ac:dyDescent="0.25">
      <c r="A9">
        <v>8</v>
      </c>
      <c r="B9">
        <v>15.2</v>
      </c>
      <c r="C9">
        <v>37.5</v>
      </c>
      <c r="D9">
        <v>36</v>
      </c>
      <c r="E9">
        <f t="shared" si="0"/>
        <v>20520</v>
      </c>
      <c r="F9">
        <f t="shared" si="1"/>
        <v>2.052E-2</v>
      </c>
      <c r="G9">
        <v>4</v>
      </c>
      <c r="H9">
        <f t="shared" si="2"/>
        <v>1.9493177387914229E-4</v>
      </c>
      <c r="I9">
        <f t="shared" si="3"/>
        <v>194.9317738791423</v>
      </c>
    </row>
    <row r="10" spans="1:9" x14ac:dyDescent="0.25">
      <c r="A10">
        <v>9</v>
      </c>
      <c r="B10">
        <v>19.100000000000001</v>
      </c>
      <c r="C10">
        <v>50.2</v>
      </c>
      <c r="D10">
        <v>32.4</v>
      </c>
      <c r="E10">
        <f t="shared" si="0"/>
        <v>31065.768000000004</v>
      </c>
      <c r="F10">
        <f t="shared" si="1"/>
        <v>3.1065768000000004E-2</v>
      </c>
      <c r="G10">
        <v>12</v>
      </c>
      <c r="H10">
        <f t="shared" si="2"/>
        <v>3.8627726827806087E-4</v>
      </c>
      <c r="I10">
        <f t="shared" si="3"/>
        <v>386.27726827806089</v>
      </c>
    </row>
    <row r="11" spans="1:9" x14ac:dyDescent="0.25">
      <c r="A11">
        <v>10</v>
      </c>
      <c r="B11">
        <v>15.5</v>
      </c>
      <c r="C11">
        <v>50</v>
      </c>
      <c r="D11">
        <v>29.5</v>
      </c>
      <c r="E11">
        <f t="shared" si="0"/>
        <v>22862.5</v>
      </c>
      <c r="F11">
        <f t="shared" si="1"/>
        <v>2.2862500000000001E-2</v>
      </c>
      <c r="G11">
        <v>8</v>
      </c>
      <c r="H11">
        <f t="shared" si="2"/>
        <v>3.4991798797156918E-4</v>
      </c>
      <c r="I11">
        <f t="shared" si="3"/>
        <v>349.91798797156918</v>
      </c>
    </row>
    <row r="12" spans="1:9" x14ac:dyDescent="0.25">
      <c r="A12">
        <v>11</v>
      </c>
      <c r="B12">
        <v>15.4</v>
      </c>
      <c r="C12">
        <v>29.4</v>
      </c>
      <c r="D12">
        <v>19.899999999999999</v>
      </c>
      <c r="E12">
        <f t="shared" si="0"/>
        <v>9009.9239999999991</v>
      </c>
      <c r="F12">
        <f t="shared" si="1"/>
        <v>9.009923999999999E-3</v>
      </c>
      <c r="G12">
        <v>4</v>
      </c>
      <c r="H12">
        <f t="shared" si="2"/>
        <v>4.4395491016350417E-4</v>
      </c>
      <c r="I12">
        <f t="shared" si="3"/>
        <v>443.95491016350422</v>
      </c>
    </row>
    <row r="13" spans="1:9" x14ac:dyDescent="0.25">
      <c r="A13">
        <v>12</v>
      </c>
      <c r="B13">
        <v>16.2</v>
      </c>
      <c r="C13">
        <v>32</v>
      </c>
      <c r="D13">
        <v>25.5</v>
      </c>
      <c r="E13">
        <f t="shared" si="0"/>
        <v>13219.199999999999</v>
      </c>
      <c r="F13">
        <f t="shared" si="1"/>
        <v>1.3219199999999999E-2</v>
      </c>
      <c r="G13">
        <v>11</v>
      </c>
      <c r="H13">
        <f t="shared" si="2"/>
        <v>8.3212297264584855E-4</v>
      </c>
      <c r="I13">
        <f t="shared" si="3"/>
        <v>832.12297264584856</v>
      </c>
    </row>
    <row r="14" spans="1:9" x14ac:dyDescent="0.25">
      <c r="A14">
        <v>13</v>
      </c>
      <c r="B14">
        <v>9.8000000000000007</v>
      </c>
      <c r="C14">
        <v>10.4</v>
      </c>
      <c r="D14">
        <v>8.3000000000000007</v>
      </c>
      <c r="E14">
        <f t="shared" si="0"/>
        <v>845.93600000000015</v>
      </c>
      <c r="F14">
        <f t="shared" si="1"/>
        <v>8.4593600000000015E-4</v>
      </c>
      <c r="G14">
        <v>3</v>
      </c>
      <c r="H14">
        <f t="shared" si="2"/>
        <v>3.5463675739062996E-3</v>
      </c>
      <c r="I14">
        <f t="shared" si="3"/>
        <v>3546.3675739062996</v>
      </c>
    </row>
    <row r="15" spans="1:9" x14ac:dyDescent="0.25">
      <c r="A15">
        <v>14</v>
      </c>
      <c r="B15">
        <v>12.8</v>
      </c>
      <c r="C15">
        <v>7.3</v>
      </c>
      <c r="D15">
        <v>9.8000000000000007</v>
      </c>
      <c r="E15">
        <f t="shared" si="0"/>
        <v>915.71199999999999</v>
      </c>
      <c r="F15">
        <f t="shared" si="1"/>
        <v>9.1571199999999995E-4</v>
      </c>
      <c r="G15">
        <v>2</v>
      </c>
      <c r="H15">
        <f t="shared" si="2"/>
        <v>2.1840928152082749E-3</v>
      </c>
      <c r="I15">
        <f t="shared" si="3"/>
        <v>2184.0928152082752</v>
      </c>
    </row>
    <row r="16" spans="1:9" x14ac:dyDescent="0.25">
      <c r="A16">
        <v>15</v>
      </c>
      <c r="B16">
        <v>13</v>
      </c>
      <c r="C16">
        <v>8.3000000000000007</v>
      </c>
      <c r="D16">
        <v>11.9</v>
      </c>
      <c r="E16">
        <f t="shared" si="0"/>
        <v>1284.0100000000002</v>
      </c>
      <c r="F16">
        <f t="shared" si="1"/>
        <v>1.2840100000000001E-3</v>
      </c>
      <c r="G16">
        <v>1</v>
      </c>
      <c r="H16">
        <f t="shared" si="2"/>
        <v>7.7881013387746186E-4</v>
      </c>
      <c r="I16">
        <f t="shared" si="3"/>
        <v>778.81013387746191</v>
      </c>
    </row>
    <row r="17" spans="1:9" x14ac:dyDescent="0.25">
      <c r="A17">
        <v>16</v>
      </c>
      <c r="B17">
        <v>17.8</v>
      </c>
      <c r="C17">
        <v>28.2</v>
      </c>
      <c r="D17">
        <v>25.7</v>
      </c>
      <c r="E17">
        <f t="shared" si="0"/>
        <v>12900.371999999999</v>
      </c>
      <c r="F17">
        <f t="shared" si="1"/>
        <v>1.2900372E-2</v>
      </c>
      <c r="G17">
        <v>5</v>
      </c>
      <c r="H17">
        <f t="shared" si="2"/>
        <v>3.8758572233420869E-4</v>
      </c>
      <c r="I17">
        <f t="shared" si="3"/>
        <v>387.58572233420864</v>
      </c>
    </row>
    <row r="18" spans="1:9" x14ac:dyDescent="0.25">
      <c r="A18">
        <v>17</v>
      </c>
      <c r="B18">
        <v>19.8</v>
      </c>
      <c r="C18">
        <v>36.700000000000003</v>
      </c>
      <c r="D18">
        <v>26.4</v>
      </c>
      <c r="E18">
        <f t="shared" si="0"/>
        <v>19183.824000000001</v>
      </c>
      <c r="F18">
        <f t="shared" si="1"/>
        <v>1.9183824000000002E-2</v>
      </c>
      <c r="G18">
        <v>11</v>
      </c>
      <c r="H18">
        <f t="shared" si="2"/>
        <v>5.7339975596106387E-4</v>
      </c>
      <c r="I18">
        <f t="shared" si="3"/>
        <v>573.39975596106376</v>
      </c>
    </row>
    <row r="19" spans="1:9" x14ac:dyDescent="0.25">
      <c r="A19">
        <v>18</v>
      </c>
      <c r="B19">
        <v>11.5</v>
      </c>
      <c r="C19">
        <v>18.100000000000001</v>
      </c>
      <c r="D19">
        <v>13.7</v>
      </c>
      <c r="E19">
        <f t="shared" si="0"/>
        <v>2851.6549999999997</v>
      </c>
      <c r="F19">
        <f t="shared" si="1"/>
        <v>2.8516549999999998E-3</v>
      </c>
      <c r="G19">
        <v>3</v>
      </c>
      <c r="H19">
        <f t="shared" si="2"/>
        <v>1.0520206686994045E-3</v>
      </c>
      <c r="I19">
        <f t="shared" si="3"/>
        <v>1052.0206686994045</v>
      </c>
    </row>
    <row r="20" spans="1:9" x14ac:dyDescent="0.25">
      <c r="A20">
        <v>19</v>
      </c>
      <c r="B20">
        <v>17.100000000000001</v>
      </c>
      <c r="C20">
        <v>20.8</v>
      </c>
      <c r="D20">
        <v>12.7</v>
      </c>
      <c r="E20">
        <f t="shared" si="0"/>
        <v>4517.1360000000004</v>
      </c>
      <c r="F20">
        <f t="shared" si="1"/>
        <v>4.5171360000000006E-3</v>
      </c>
      <c r="G20">
        <v>12</v>
      </c>
      <c r="H20">
        <f t="shared" si="2"/>
        <v>2.6565505222778322E-3</v>
      </c>
      <c r="I20">
        <f t="shared" si="3"/>
        <v>2656.5505222778324</v>
      </c>
    </row>
    <row r="21" spans="1:9" x14ac:dyDescent="0.25">
      <c r="A21">
        <v>20</v>
      </c>
      <c r="B21">
        <v>12.2</v>
      </c>
      <c r="C21">
        <v>14.4</v>
      </c>
      <c r="D21">
        <v>11</v>
      </c>
      <c r="E21">
        <f t="shared" si="0"/>
        <v>1932.48</v>
      </c>
      <c r="F21">
        <f t="shared" si="1"/>
        <v>1.9324800000000001E-3</v>
      </c>
      <c r="G21">
        <v>1</v>
      </c>
      <c r="H21">
        <f t="shared" si="2"/>
        <v>5.1746977976486173E-4</v>
      </c>
      <c r="I21">
        <f t="shared" si="3"/>
        <v>517.46977976486176</v>
      </c>
    </row>
    <row r="22" spans="1:9" x14ac:dyDescent="0.25">
      <c r="A22">
        <v>21</v>
      </c>
      <c r="B22">
        <v>14.8</v>
      </c>
      <c r="C22">
        <v>12.6</v>
      </c>
      <c r="D22">
        <v>14.1</v>
      </c>
      <c r="E22">
        <f t="shared" si="0"/>
        <v>2629.3679999999999</v>
      </c>
      <c r="F22">
        <f t="shared" si="1"/>
        <v>2.629368E-3</v>
      </c>
      <c r="G22">
        <v>3</v>
      </c>
      <c r="H22">
        <f t="shared" si="2"/>
        <v>1.1409585877670985E-3</v>
      </c>
      <c r="I22">
        <f t="shared" si="3"/>
        <v>1140.9585877670984</v>
      </c>
    </row>
    <row r="23" spans="1:9" x14ac:dyDescent="0.25">
      <c r="A23">
        <v>22</v>
      </c>
      <c r="B23">
        <v>26</v>
      </c>
      <c r="C23">
        <v>60</v>
      </c>
      <c r="D23">
        <v>49.1</v>
      </c>
      <c r="E23">
        <f t="shared" si="0"/>
        <v>76596</v>
      </c>
      <c r="F23">
        <f t="shared" si="1"/>
        <v>7.6595999999999997E-2</v>
      </c>
      <c r="G23">
        <v>65</v>
      </c>
      <c r="H23">
        <f t="shared" si="2"/>
        <v>8.4860828241683638E-4</v>
      </c>
      <c r="I23">
        <f t="shared" si="3"/>
        <v>848.60828241683646</v>
      </c>
    </row>
    <row r="24" spans="1:9" x14ac:dyDescent="0.25">
      <c r="A24">
        <v>23</v>
      </c>
      <c r="B24">
        <v>16.3</v>
      </c>
      <c r="C24">
        <v>20.5</v>
      </c>
      <c r="D24">
        <v>18.399999999999999</v>
      </c>
      <c r="E24">
        <f t="shared" si="0"/>
        <v>6148.3600000000006</v>
      </c>
      <c r="F24">
        <f t="shared" si="1"/>
        <v>6.1483600000000003E-3</v>
      </c>
      <c r="G24">
        <v>6</v>
      </c>
      <c r="H24">
        <f t="shared" si="2"/>
        <v>9.7586998809438602E-4</v>
      </c>
      <c r="I24">
        <f t="shared" si="3"/>
        <v>975.86998809438614</v>
      </c>
    </row>
    <row r="25" spans="1:9" x14ac:dyDescent="0.25">
      <c r="A25">
        <v>24</v>
      </c>
      <c r="B25">
        <v>14.8</v>
      </c>
      <c r="C25">
        <v>13.5</v>
      </c>
      <c r="D25">
        <v>32.799999999999997</v>
      </c>
      <c r="E25">
        <f t="shared" si="0"/>
        <v>6553.44</v>
      </c>
      <c r="F25">
        <f t="shared" si="1"/>
        <v>6.5534399999999998E-3</v>
      </c>
      <c r="G25">
        <v>7</v>
      </c>
      <c r="H25">
        <f t="shared" si="2"/>
        <v>1.0681413120437512E-3</v>
      </c>
      <c r="I25">
        <f t="shared" si="3"/>
        <v>1068.1413120437512</v>
      </c>
    </row>
    <row r="26" spans="1:9" x14ac:dyDescent="0.25">
      <c r="A26">
        <v>25</v>
      </c>
      <c r="B26">
        <v>10.1</v>
      </c>
      <c r="C26">
        <v>13.8</v>
      </c>
      <c r="D26">
        <v>14.3</v>
      </c>
      <c r="E26">
        <f t="shared" si="0"/>
        <v>1993.134</v>
      </c>
      <c r="F26">
        <f t="shared" si="1"/>
        <v>1.9931340000000001E-3</v>
      </c>
      <c r="G26">
        <v>2</v>
      </c>
      <c r="H26">
        <f t="shared" si="2"/>
        <v>1.00344482608796E-3</v>
      </c>
      <c r="I26">
        <f t="shared" si="3"/>
        <v>1003.4448260879599</v>
      </c>
    </row>
    <row r="27" spans="1:9" x14ac:dyDescent="0.25">
      <c r="A27">
        <v>26</v>
      </c>
      <c r="B27">
        <v>15.3</v>
      </c>
      <c r="C27">
        <v>9.3000000000000007</v>
      </c>
      <c r="D27">
        <v>10.199999999999999</v>
      </c>
      <c r="E27">
        <f t="shared" si="0"/>
        <v>1451.3580000000002</v>
      </c>
      <c r="F27">
        <f t="shared" si="1"/>
        <v>1.4513580000000002E-3</v>
      </c>
      <c r="G27">
        <v>4</v>
      </c>
      <c r="H27">
        <f t="shared" si="2"/>
        <v>2.7560395160945816E-3</v>
      </c>
      <c r="I27">
        <f t="shared" si="3"/>
        <v>2756.0395160945814</v>
      </c>
    </row>
    <row r="28" spans="1:9" x14ac:dyDescent="0.25">
      <c r="A28">
        <v>27</v>
      </c>
      <c r="B28">
        <v>14.9</v>
      </c>
      <c r="C28">
        <v>28.6</v>
      </c>
      <c r="D28">
        <v>18.2</v>
      </c>
      <c r="E28">
        <f t="shared" si="0"/>
        <v>7755.7480000000005</v>
      </c>
      <c r="F28">
        <f t="shared" si="1"/>
        <v>7.7557480000000007E-3</v>
      </c>
      <c r="G28">
        <v>11</v>
      </c>
      <c r="H28">
        <f t="shared" si="2"/>
        <v>1.418302915463473E-3</v>
      </c>
      <c r="I28">
        <f t="shared" si="3"/>
        <v>1418.3029154634728</v>
      </c>
    </row>
    <row r="29" spans="1:9" x14ac:dyDescent="0.25">
      <c r="A29">
        <v>28</v>
      </c>
      <c r="B29">
        <v>19.899999999999999</v>
      </c>
      <c r="C29">
        <v>45.4</v>
      </c>
      <c r="D29">
        <v>39.5</v>
      </c>
      <c r="E29">
        <f t="shared" si="0"/>
        <v>35686.67</v>
      </c>
      <c r="F29">
        <f t="shared" si="1"/>
        <v>3.5686669999999997E-2</v>
      </c>
      <c r="G29">
        <v>54</v>
      </c>
      <c r="H29">
        <f t="shared" si="2"/>
        <v>1.5131700436045168E-3</v>
      </c>
      <c r="I29">
        <f t="shared" si="3"/>
        <v>1513.1700436045169</v>
      </c>
    </row>
    <row r="30" spans="1:9" x14ac:dyDescent="0.25">
      <c r="A30">
        <v>29</v>
      </c>
      <c r="B30">
        <v>16.3</v>
      </c>
      <c r="C30">
        <v>13.6</v>
      </c>
      <c r="D30">
        <v>12.8</v>
      </c>
      <c r="E30">
        <f t="shared" si="0"/>
        <v>2837.5040000000004</v>
      </c>
      <c r="F30">
        <f t="shared" si="1"/>
        <v>2.8375040000000002E-3</v>
      </c>
      <c r="G30">
        <v>8</v>
      </c>
      <c r="H30">
        <f t="shared" si="2"/>
        <v>2.8193792854565134E-3</v>
      </c>
      <c r="I30">
        <f t="shared" si="3"/>
        <v>2819.3792854565136</v>
      </c>
    </row>
    <row r="31" spans="1:9" x14ac:dyDescent="0.25">
      <c r="A31">
        <v>30</v>
      </c>
      <c r="B31">
        <v>26.8</v>
      </c>
      <c r="C31">
        <v>46.1</v>
      </c>
      <c r="D31">
        <v>45.5</v>
      </c>
      <c r="E31">
        <f t="shared" si="0"/>
        <v>56214.340000000004</v>
      </c>
      <c r="F31">
        <f t="shared" si="1"/>
        <v>5.6214340000000002E-2</v>
      </c>
      <c r="G31">
        <v>36</v>
      </c>
      <c r="H31">
        <f t="shared" si="2"/>
        <v>6.4040598893449607E-4</v>
      </c>
      <c r="I31">
        <f t="shared" si="3"/>
        <v>640.40598893449601</v>
      </c>
    </row>
    <row r="32" spans="1:9" x14ac:dyDescent="0.25">
      <c r="A32">
        <v>31</v>
      </c>
      <c r="B32">
        <v>17.399999999999999</v>
      </c>
      <c r="C32">
        <v>17.2</v>
      </c>
      <c r="D32">
        <v>11.5</v>
      </c>
      <c r="E32">
        <f t="shared" si="0"/>
        <v>3441.72</v>
      </c>
      <c r="F32">
        <f t="shared" si="1"/>
        <v>3.4417199999999997E-3</v>
      </c>
      <c r="G32">
        <v>1</v>
      </c>
      <c r="H32">
        <f t="shared" si="2"/>
        <v>2.9055239821949494E-4</v>
      </c>
      <c r="I32">
        <f t="shared" si="3"/>
        <v>290.55239821949493</v>
      </c>
    </row>
    <row r="33" spans="1:9" x14ac:dyDescent="0.25">
      <c r="A33">
        <v>32</v>
      </c>
      <c r="B33">
        <v>29.5</v>
      </c>
      <c r="C33">
        <v>44.9</v>
      </c>
      <c r="D33">
        <v>28</v>
      </c>
      <c r="E33">
        <f t="shared" si="0"/>
        <v>37087.4</v>
      </c>
      <c r="F33">
        <f t="shared" si="1"/>
        <v>3.70874E-2</v>
      </c>
      <c r="G33">
        <v>43</v>
      </c>
      <c r="H33">
        <f t="shared" si="2"/>
        <v>1.1594234160388704E-3</v>
      </c>
      <c r="I33">
        <f t="shared" si="3"/>
        <v>1159.4234160388703</v>
      </c>
    </row>
    <row r="34" spans="1:9" x14ac:dyDescent="0.25">
      <c r="A34">
        <v>33</v>
      </c>
      <c r="B34">
        <v>13.8</v>
      </c>
      <c r="C34">
        <v>20.399999999999999</v>
      </c>
      <c r="D34">
        <v>15.3</v>
      </c>
      <c r="E34">
        <f t="shared" si="0"/>
        <v>4307.2560000000003</v>
      </c>
      <c r="F34">
        <f t="shared" si="1"/>
        <v>4.3072560000000006E-3</v>
      </c>
      <c r="G34">
        <v>6</v>
      </c>
      <c r="H34">
        <f t="shared" si="2"/>
        <v>1.3929982336782396E-3</v>
      </c>
      <c r="I34">
        <f t="shared" si="3"/>
        <v>1392.9982336782396</v>
      </c>
    </row>
    <row r="35" spans="1:9" x14ac:dyDescent="0.25">
      <c r="A35">
        <v>34</v>
      </c>
      <c r="B35">
        <v>15.2</v>
      </c>
      <c r="C35">
        <v>21.1</v>
      </c>
      <c r="D35">
        <v>16.600000000000001</v>
      </c>
      <c r="E35">
        <f t="shared" si="0"/>
        <v>5323.9520000000011</v>
      </c>
      <c r="F35">
        <f t="shared" si="1"/>
        <v>5.3239520000000007E-3</v>
      </c>
      <c r="G35">
        <v>10</v>
      </c>
      <c r="H35">
        <f t="shared" si="2"/>
        <v>1.8783039366245221E-3</v>
      </c>
      <c r="I35">
        <f t="shared" si="3"/>
        <v>1878.3039366245223</v>
      </c>
    </row>
    <row r="36" spans="1:9" x14ac:dyDescent="0.25">
      <c r="A36">
        <v>35</v>
      </c>
      <c r="B36">
        <v>25.4</v>
      </c>
      <c r="C36">
        <v>23.2</v>
      </c>
      <c r="D36">
        <v>25.7</v>
      </c>
      <c r="E36">
        <f t="shared" si="0"/>
        <v>15144.495999999999</v>
      </c>
      <c r="F36">
        <f t="shared" si="1"/>
        <v>1.5144495999999999E-2</v>
      </c>
      <c r="G36">
        <v>18</v>
      </c>
      <c r="H36">
        <f t="shared" si="2"/>
        <v>1.1885506127110471E-3</v>
      </c>
      <c r="I36">
        <f t="shared" si="3"/>
        <v>1188.5506127110471</v>
      </c>
    </row>
    <row r="37" spans="1:9" x14ac:dyDescent="0.25">
      <c r="A37">
        <v>36</v>
      </c>
      <c r="B37">
        <v>15.4</v>
      </c>
      <c r="C37">
        <v>16.899999999999999</v>
      </c>
      <c r="D37">
        <v>12.6</v>
      </c>
      <c r="E37">
        <f t="shared" si="0"/>
        <v>3279.2759999999998</v>
      </c>
      <c r="F37">
        <f t="shared" si="1"/>
        <v>3.2792759999999998E-3</v>
      </c>
      <c r="G37">
        <v>3</v>
      </c>
      <c r="H37">
        <f t="shared" si="2"/>
        <v>9.1483607967124457E-4</v>
      </c>
      <c r="I37">
        <f t="shared" si="3"/>
        <v>914.83607967124453</v>
      </c>
    </row>
    <row r="38" spans="1:9" x14ac:dyDescent="0.25">
      <c r="A38">
        <v>37</v>
      </c>
      <c r="B38">
        <v>13.8</v>
      </c>
      <c r="C38">
        <v>30.5</v>
      </c>
      <c r="D38">
        <v>20.6</v>
      </c>
      <c r="E38">
        <f t="shared" si="0"/>
        <v>8670.5400000000009</v>
      </c>
      <c r="F38">
        <f t="shared" si="1"/>
        <v>8.6705400000000009E-3</v>
      </c>
      <c r="G38">
        <v>6</v>
      </c>
      <c r="H38">
        <f t="shared" si="2"/>
        <v>6.9199842224359717E-4</v>
      </c>
      <c r="I38">
        <f t="shared" si="3"/>
        <v>691.99842224359725</v>
      </c>
    </row>
    <row r="39" spans="1:9" x14ac:dyDescent="0.25">
      <c r="A39">
        <v>38</v>
      </c>
      <c r="B39">
        <v>18.7</v>
      </c>
      <c r="C39">
        <v>28.5</v>
      </c>
      <c r="D39">
        <v>19.3</v>
      </c>
      <c r="E39">
        <f t="shared" si="0"/>
        <v>10285.934999999999</v>
      </c>
      <c r="F39">
        <f t="shared" si="1"/>
        <v>1.0285935E-2</v>
      </c>
      <c r="G39">
        <v>6</v>
      </c>
      <c r="H39">
        <f t="shared" si="2"/>
        <v>5.8332081624081823E-4</v>
      </c>
      <c r="I39">
        <f t="shared" si="3"/>
        <v>583.3208162408182</v>
      </c>
    </row>
    <row r="40" spans="1:9" x14ac:dyDescent="0.25">
      <c r="A40">
        <v>39</v>
      </c>
      <c r="B40">
        <v>19.8</v>
      </c>
      <c r="C40">
        <v>33.9</v>
      </c>
      <c r="D40">
        <v>28.4</v>
      </c>
      <c r="E40">
        <f t="shared" si="0"/>
        <v>19062.648000000001</v>
      </c>
      <c r="F40">
        <f t="shared" si="1"/>
        <v>1.9062648000000001E-2</v>
      </c>
      <c r="G40">
        <v>5</v>
      </c>
      <c r="H40">
        <f t="shared" si="2"/>
        <v>2.6229304554120707E-4</v>
      </c>
      <c r="I40">
        <f t="shared" si="3"/>
        <v>262.29304554120705</v>
      </c>
    </row>
    <row r="41" spans="1:9" x14ac:dyDescent="0.25">
      <c r="A41">
        <v>40</v>
      </c>
      <c r="B41">
        <v>9.8000000000000007</v>
      </c>
      <c r="C41">
        <v>17.7</v>
      </c>
      <c r="D41">
        <v>9.6</v>
      </c>
      <c r="E41">
        <f t="shared" si="0"/>
        <v>1665.2160000000001</v>
      </c>
      <c r="F41">
        <f t="shared" si="1"/>
        <v>1.6652160000000002E-3</v>
      </c>
      <c r="G41">
        <v>3</v>
      </c>
      <c r="H41">
        <f t="shared" si="2"/>
        <v>1.801568084861063E-3</v>
      </c>
      <c r="I41">
        <f t="shared" si="3"/>
        <v>1801.568084861063</v>
      </c>
    </row>
    <row r="42" spans="1:9" x14ac:dyDescent="0.25">
      <c r="A42">
        <v>41</v>
      </c>
      <c r="B42">
        <v>11.9</v>
      </c>
      <c r="C42">
        <v>25</v>
      </c>
      <c r="D42">
        <v>9</v>
      </c>
      <c r="E42">
        <f t="shared" si="0"/>
        <v>2677.5</v>
      </c>
      <c r="F42">
        <f t="shared" si="1"/>
        <v>2.6775000000000002E-3</v>
      </c>
      <c r="G42">
        <v>11</v>
      </c>
      <c r="H42">
        <f t="shared" si="2"/>
        <v>4.108309990662932E-3</v>
      </c>
      <c r="I42">
        <f t="shared" si="3"/>
        <v>4108.3099906629313</v>
      </c>
    </row>
    <row r="43" spans="1:9" x14ac:dyDescent="0.25">
      <c r="A43">
        <v>42</v>
      </c>
      <c r="B43">
        <v>18.5</v>
      </c>
      <c r="C43">
        <v>32.4</v>
      </c>
      <c r="D43">
        <v>19.8</v>
      </c>
      <c r="E43">
        <f t="shared" si="0"/>
        <v>11868.12</v>
      </c>
      <c r="F43">
        <f t="shared" si="1"/>
        <v>1.1868120000000001E-2</v>
      </c>
      <c r="G43">
        <v>9</v>
      </c>
      <c r="H43">
        <f t="shared" si="2"/>
        <v>7.58334091667425E-4</v>
      </c>
      <c r="I43">
        <f t="shared" si="3"/>
        <v>758.3340916674249</v>
      </c>
    </row>
    <row r="44" spans="1:9" x14ac:dyDescent="0.25">
      <c r="A44">
        <v>43</v>
      </c>
      <c r="B44">
        <v>16.7</v>
      </c>
      <c r="C44">
        <v>11.7</v>
      </c>
      <c r="D44">
        <v>14.7</v>
      </c>
      <c r="E44">
        <f t="shared" si="0"/>
        <v>2872.2329999999997</v>
      </c>
      <c r="F44">
        <f t="shared" si="1"/>
        <v>2.8722329999999996E-3</v>
      </c>
      <c r="G44">
        <v>1</v>
      </c>
      <c r="H44">
        <f t="shared" si="2"/>
        <v>3.4816116937588283E-4</v>
      </c>
      <c r="I44">
        <f t="shared" si="3"/>
        <v>348.16116937588282</v>
      </c>
    </row>
    <row r="45" spans="1:9" x14ac:dyDescent="0.25">
      <c r="A45">
        <v>44</v>
      </c>
      <c r="B45">
        <v>12</v>
      </c>
      <c r="C45">
        <v>13.5</v>
      </c>
      <c r="D45">
        <v>13.5</v>
      </c>
      <c r="E45">
        <f t="shared" si="0"/>
        <v>2187</v>
      </c>
      <c r="F45">
        <f t="shared" si="1"/>
        <v>2.1870000000000001E-3</v>
      </c>
      <c r="G45">
        <v>3</v>
      </c>
      <c r="H45">
        <f t="shared" si="2"/>
        <v>1.3717421124828531E-3</v>
      </c>
      <c r="I45">
        <f t="shared" si="3"/>
        <v>1371.7421124828531</v>
      </c>
    </row>
    <row r="46" spans="1:9" x14ac:dyDescent="0.25">
      <c r="A46">
        <v>45</v>
      </c>
      <c r="B46">
        <v>16.2</v>
      </c>
      <c r="C46">
        <v>25.3</v>
      </c>
      <c r="D46">
        <v>16.7</v>
      </c>
      <c r="E46">
        <f t="shared" si="0"/>
        <v>6844.6620000000003</v>
      </c>
      <c r="F46">
        <f t="shared" si="1"/>
        <v>6.8446620000000005E-3</v>
      </c>
      <c r="G46">
        <v>3</v>
      </c>
      <c r="H46">
        <f t="shared" si="2"/>
        <v>4.382977567044216E-4</v>
      </c>
      <c r="I46">
        <f t="shared" si="3"/>
        <v>438.2977567044216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1"/>
  <sheetViews>
    <sheetView workbookViewId="0">
      <selection activeCell="B31" sqref="B31:B41"/>
    </sheetView>
  </sheetViews>
  <sheetFormatPr defaultRowHeight="15" x14ac:dyDescent="0.25"/>
  <cols>
    <col min="2" max="2" width="30.140625" customWidth="1"/>
    <col min="4" max="4" width="12.85546875" style="4" customWidth="1"/>
    <col min="5" max="5" width="19.5703125" customWidth="1"/>
    <col min="6" max="6" width="20.42578125" customWidth="1"/>
    <col min="7" max="7" width="34.5703125" customWidth="1"/>
  </cols>
  <sheetData>
    <row r="1" spans="1:7" x14ac:dyDescent="0.25">
      <c r="A1" t="s">
        <v>0</v>
      </c>
      <c r="B1" t="s">
        <v>28</v>
      </c>
      <c r="C1" t="s">
        <v>9</v>
      </c>
      <c r="D1" s="4" t="s">
        <v>10</v>
      </c>
      <c r="E1" t="s">
        <v>11</v>
      </c>
      <c r="F1" t="s">
        <v>12</v>
      </c>
      <c r="G1" t="s">
        <v>5</v>
      </c>
    </row>
    <row r="2" spans="1:7" x14ac:dyDescent="0.25">
      <c r="A2">
        <v>1</v>
      </c>
      <c r="B2" t="s">
        <v>13</v>
      </c>
      <c r="C2">
        <v>1</v>
      </c>
      <c r="D2" s="4">
        <f t="shared" ref="D2:D41" si="0">E2/(1-(F2/2.947))</f>
        <v>40.258741704382508</v>
      </c>
      <c r="E2">
        <v>26.263000000000002</v>
      </c>
      <c r="F2">
        <v>1.0245091887291979</v>
      </c>
      <c r="G2">
        <f t="shared" ref="G2:G41" si="1">(D2-E2)/F2</f>
        <v>13.66092355085935</v>
      </c>
    </row>
    <row r="3" spans="1:7" x14ac:dyDescent="0.25">
      <c r="A3">
        <v>2</v>
      </c>
      <c r="B3" t="s">
        <v>13</v>
      </c>
      <c r="C3">
        <v>2</v>
      </c>
      <c r="D3" s="4">
        <f t="shared" si="0"/>
        <v>18.566571965254575</v>
      </c>
      <c r="E3">
        <v>12.112</v>
      </c>
      <c r="F3">
        <v>1.0245091887291979</v>
      </c>
      <c r="G3">
        <f t="shared" si="1"/>
        <v>6.3001601510874012</v>
      </c>
    </row>
    <row r="4" spans="1:7" x14ac:dyDescent="0.25">
      <c r="A4">
        <v>3</v>
      </c>
      <c r="B4" t="s">
        <v>13</v>
      </c>
      <c r="C4">
        <v>3</v>
      </c>
      <c r="D4" s="4">
        <f t="shared" si="0"/>
        <v>20.833741709030296</v>
      </c>
      <c r="E4">
        <v>13.590999999999999</v>
      </c>
      <c r="F4">
        <v>1.0245091887291979</v>
      </c>
      <c r="G4">
        <f t="shared" si="1"/>
        <v>7.0694746213200874</v>
      </c>
    </row>
    <row r="5" spans="1:7" x14ac:dyDescent="0.25">
      <c r="A5">
        <v>4</v>
      </c>
      <c r="B5" t="s">
        <v>13</v>
      </c>
      <c r="C5">
        <v>4</v>
      </c>
      <c r="D5" s="4">
        <f t="shared" si="0"/>
        <v>19.464855582463887</v>
      </c>
      <c r="E5">
        <v>12.698</v>
      </c>
      <c r="F5">
        <v>1.0245091887291979</v>
      </c>
      <c r="G5">
        <f t="shared" si="1"/>
        <v>6.604973051395957</v>
      </c>
    </row>
    <row r="6" spans="1:7" x14ac:dyDescent="0.25">
      <c r="A6">
        <v>5</v>
      </c>
      <c r="B6" t="s">
        <v>13</v>
      </c>
      <c r="C6">
        <v>5</v>
      </c>
      <c r="D6" s="4">
        <f t="shared" si="0"/>
        <v>34.127112917970827</v>
      </c>
      <c r="E6">
        <v>22.263000000000002</v>
      </c>
      <c r="F6">
        <v>1.0245091887291979</v>
      </c>
      <c r="G6">
        <f t="shared" si="1"/>
        <v>11.580289419060341</v>
      </c>
    </row>
    <row r="7" spans="1:7" x14ac:dyDescent="0.25">
      <c r="A7">
        <v>6</v>
      </c>
      <c r="B7" t="s">
        <v>13</v>
      </c>
      <c r="C7">
        <v>6</v>
      </c>
      <c r="D7" s="4">
        <f t="shared" si="0"/>
        <v>25.461588535574514</v>
      </c>
      <c r="E7">
        <v>16.61</v>
      </c>
      <c r="F7">
        <v>1.0245091887291979</v>
      </c>
      <c r="G7">
        <f t="shared" si="1"/>
        <v>8.6398332322953895</v>
      </c>
    </row>
    <row r="8" spans="1:7" x14ac:dyDescent="0.25">
      <c r="A8">
        <v>7</v>
      </c>
      <c r="B8" t="s">
        <v>13</v>
      </c>
      <c r="C8">
        <v>7</v>
      </c>
      <c r="D8" s="4">
        <f t="shared" si="0"/>
        <v>32.200248571840952</v>
      </c>
      <c r="E8">
        <v>21.006</v>
      </c>
      <c r="F8">
        <v>1.0245091887291979</v>
      </c>
      <c r="G8">
        <f t="shared" si="1"/>
        <v>10.9264501431425</v>
      </c>
    </row>
    <row r="9" spans="1:7" x14ac:dyDescent="0.25">
      <c r="A9">
        <v>8</v>
      </c>
      <c r="B9" t="s">
        <v>13</v>
      </c>
      <c r="C9">
        <v>8</v>
      </c>
      <c r="D9" s="4">
        <f t="shared" si="0"/>
        <v>25.831019169955816</v>
      </c>
      <c r="E9">
        <v>16.850999999999999</v>
      </c>
      <c r="F9">
        <v>1.0245091887291979</v>
      </c>
      <c r="G9">
        <f t="shared" si="1"/>
        <v>8.765191438736279</v>
      </c>
    </row>
    <row r="10" spans="1:7" x14ac:dyDescent="0.25">
      <c r="A10">
        <v>9</v>
      </c>
      <c r="B10" t="s">
        <v>13</v>
      </c>
      <c r="C10">
        <v>9</v>
      </c>
      <c r="D10" s="4">
        <f t="shared" si="0"/>
        <v>20.884327646518191</v>
      </c>
      <c r="E10">
        <v>13.624000000000001</v>
      </c>
      <c r="F10">
        <v>1.0245091887291979</v>
      </c>
      <c r="G10">
        <f t="shared" si="1"/>
        <v>7.0866398529074264</v>
      </c>
    </row>
    <row r="11" spans="1:7" x14ac:dyDescent="0.25">
      <c r="A11">
        <v>10</v>
      </c>
      <c r="B11" t="s">
        <v>13</v>
      </c>
      <c r="C11">
        <v>10</v>
      </c>
      <c r="D11" s="4">
        <f t="shared" si="0"/>
        <v>12.065512544461589</v>
      </c>
      <c r="E11">
        <v>7.8710000000000004</v>
      </c>
      <c r="F11">
        <v>1.0245091887291979</v>
      </c>
      <c r="G11">
        <f t="shared" si="1"/>
        <v>4.094167812847501</v>
      </c>
    </row>
    <row r="12" spans="1:7" x14ac:dyDescent="0.25">
      <c r="A12">
        <v>11</v>
      </c>
      <c r="B12" t="s">
        <v>13</v>
      </c>
      <c r="C12">
        <v>11</v>
      </c>
      <c r="D12" s="4">
        <f>E12/(1-(F12/2.947))</f>
        <v>8.7360381134400455</v>
      </c>
      <c r="E12" s="1">
        <v>5.6989999999999998</v>
      </c>
      <c r="F12">
        <v>1.0245091887291979</v>
      </c>
      <c r="G12" s="2">
        <f>(D12-E12)/F12</f>
        <v>2.9643834792806403</v>
      </c>
    </row>
    <row r="13" spans="1:7" x14ac:dyDescent="0.25">
      <c r="A13">
        <v>12</v>
      </c>
      <c r="B13" t="s">
        <v>13</v>
      </c>
      <c r="C13">
        <v>12</v>
      </c>
      <c r="D13" s="4">
        <f>E13/(1-(F13/2.947))</f>
        <v>24.264388015027631</v>
      </c>
      <c r="E13" s="1">
        <v>15.829000000000001</v>
      </c>
      <c r="F13">
        <v>1.0245091887291979</v>
      </c>
      <c r="G13" s="2">
        <f>(D13-E13)/F13</f>
        <v>8.23358941806163</v>
      </c>
    </row>
    <row r="14" spans="1:7" x14ac:dyDescent="0.25">
      <c r="A14">
        <v>13</v>
      </c>
      <c r="B14" t="s">
        <v>13</v>
      </c>
      <c r="C14">
        <v>13</v>
      </c>
      <c r="D14" s="4">
        <f>E14/(1-(F14/2.947))</f>
        <v>15.971360081405832</v>
      </c>
      <c r="E14" s="1">
        <v>10.419</v>
      </c>
      <c r="F14">
        <v>1.0245091887291979</v>
      </c>
      <c r="G14" s="2">
        <f>(D14-E14)/F14</f>
        <v>5.4195317548034723</v>
      </c>
    </row>
    <row r="15" spans="1:7" x14ac:dyDescent="0.25">
      <c r="A15">
        <v>14</v>
      </c>
      <c r="B15" t="s">
        <v>13</v>
      </c>
      <c r="C15">
        <v>14</v>
      </c>
      <c r="D15" s="4">
        <f>E15/(1-(F15/2.947))</f>
        <v>8.7007812479181776</v>
      </c>
      <c r="E15" s="1">
        <v>5.6760000000000002</v>
      </c>
      <c r="F15">
        <v>1.0245091887291979</v>
      </c>
      <c r="G15" s="2">
        <f>(D15-E15)/F15</f>
        <v>2.9524198330227946</v>
      </c>
    </row>
    <row r="16" spans="1:7" x14ac:dyDescent="0.25">
      <c r="A16">
        <v>15</v>
      </c>
      <c r="B16" t="s">
        <v>13</v>
      </c>
      <c r="C16">
        <v>15</v>
      </c>
      <c r="D16" s="4">
        <f>E16/(1-(F16/2.947))</f>
        <v>21.364127599054903</v>
      </c>
      <c r="E16" s="1">
        <v>13.936999999999999</v>
      </c>
      <c r="F16">
        <v>1.0245091887291979</v>
      </c>
      <c r="G16" s="2">
        <f>(D16-E16)/F16</f>
        <v>7.2494494737206985</v>
      </c>
    </row>
    <row r="17" spans="1:7" x14ac:dyDescent="0.25">
      <c r="A17">
        <v>16</v>
      </c>
      <c r="B17" t="s">
        <v>13</v>
      </c>
      <c r="C17">
        <v>16</v>
      </c>
      <c r="D17" s="4">
        <f t="shared" ref="D17:D21" si="2">E17/(1-(F17/2.947))</f>
        <v>9.8763218733776732</v>
      </c>
      <c r="E17" s="1">
        <v>6.4349999999999996</v>
      </c>
      <c r="F17">
        <v>1.0268575377419948</v>
      </c>
      <c r="G17" s="2">
        <f t="shared" ref="G17:G21" si="3">(D17-E17)/F17</f>
        <v>3.3513138355540124</v>
      </c>
    </row>
    <row r="18" spans="1:7" x14ac:dyDescent="0.25">
      <c r="A18">
        <v>17</v>
      </c>
      <c r="B18" t="s">
        <v>13</v>
      </c>
      <c r="C18">
        <v>17</v>
      </c>
      <c r="D18" s="4">
        <f t="shared" si="2"/>
        <v>6.7469014693656959</v>
      </c>
      <c r="E18" s="1">
        <v>4.3959999999999999</v>
      </c>
      <c r="F18">
        <v>1.0268575377419948</v>
      </c>
      <c r="G18" s="2">
        <f t="shared" si="3"/>
        <v>2.2894134609316921</v>
      </c>
    </row>
    <row r="19" spans="1:7" x14ac:dyDescent="0.25">
      <c r="A19">
        <v>18</v>
      </c>
      <c r="B19" t="s">
        <v>13</v>
      </c>
      <c r="C19">
        <v>18</v>
      </c>
      <c r="D19" s="4">
        <f t="shared" si="2"/>
        <v>18.414313882950324</v>
      </c>
      <c r="E19" s="1">
        <v>11.997999999999999</v>
      </c>
      <c r="F19">
        <v>1.0268575377419948</v>
      </c>
      <c r="G19" s="2">
        <f t="shared" si="3"/>
        <v>6.2484947006957343</v>
      </c>
    </row>
    <row r="20" spans="1:7" x14ac:dyDescent="0.25">
      <c r="A20">
        <v>19</v>
      </c>
      <c r="B20" t="s">
        <v>13</v>
      </c>
      <c r="C20">
        <v>19</v>
      </c>
      <c r="D20" s="4">
        <f t="shared" si="2"/>
        <v>13.137733525425469</v>
      </c>
      <c r="E20" s="1">
        <v>8.56</v>
      </c>
      <c r="F20">
        <v>1.0268575377419948</v>
      </c>
      <c r="G20" s="2">
        <f t="shared" si="3"/>
        <v>4.458002553588555</v>
      </c>
    </row>
    <row r="21" spans="1:7" x14ac:dyDescent="0.25">
      <c r="A21">
        <v>20</v>
      </c>
      <c r="B21" t="s">
        <v>13</v>
      </c>
      <c r="C21">
        <v>20</v>
      </c>
      <c r="D21" s="4">
        <f t="shared" si="2"/>
        <v>9.6798697832778551</v>
      </c>
      <c r="E21" s="1">
        <v>6.3070000000000004</v>
      </c>
      <c r="F21">
        <v>1.0268575377419948</v>
      </c>
      <c r="G21" s="2">
        <f t="shared" si="3"/>
        <v>3.2846521151265211</v>
      </c>
    </row>
    <row r="22" spans="1:7" x14ac:dyDescent="0.25">
      <c r="A22">
        <v>1</v>
      </c>
      <c r="B22" t="s">
        <v>14</v>
      </c>
      <c r="C22">
        <v>1</v>
      </c>
      <c r="D22" s="4">
        <f t="shared" si="0"/>
        <v>26.859599898876375</v>
      </c>
      <c r="E22" s="1">
        <v>17.521999999999998</v>
      </c>
      <c r="F22">
        <v>1.0245091887291979</v>
      </c>
      <c r="G22" s="2">
        <f t="shared" si="1"/>
        <v>9.1142178143455634</v>
      </c>
    </row>
    <row r="23" spans="1:7" x14ac:dyDescent="0.25">
      <c r="A23">
        <v>2</v>
      </c>
      <c r="B23" t="s">
        <v>14</v>
      </c>
      <c r="C23">
        <v>2</v>
      </c>
      <c r="D23" s="4">
        <f t="shared" si="0"/>
        <v>13.117086881331193</v>
      </c>
      <c r="E23" s="1">
        <v>8.5570000000000004</v>
      </c>
      <c r="F23">
        <v>1.0245091887291979</v>
      </c>
      <c r="G23" s="2">
        <f t="shared" si="1"/>
        <v>4.4509965664510327</v>
      </c>
    </row>
    <row r="24" spans="1:7" x14ac:dyDescent="0.25">
      <c r="A24">
        <v>3</v>
      </c>
      <c r="B24" t="s">
        <v>14</v>
      </c>
      <c r="C24">
        <v>3</v>
      </c>
      <c r="D24" s="4">
        <f t="shared" si="0"/>
        <v>24.664476793340995</v>
      </c>
      <c r="E24" s="1">
        <v>16.09</v>
      </c>
      <c r="F24">
        <v>1.0245091887291979</v>
      </c>
      <c r="G24" s="2">
        <f t="shared" si="1"/>
        <v>8.3693507951615196</v>
      </c>
    </row>
    <row r="25" spans="1:7" x14ac:dyDescent="0.25">
      <c r="A25">
        <v>4</v>
      </c>
      <c r="B25" t="s">
        <v>14</v>
      </c>
      <c r="C25">
        <v>4</v>
      </c>
      <c r="D25" s="4">
        <f t="shared" si="0"/>
        <v>24.624621206229317</v>
      </c>
      <c r="E25" s="1">
        <v>16.064</v>
      </c>
      <c r="F25">
        <v>1.0245091887291979</v>
      </c>
      <c r="G25" s="2">
        <f t="shared" si="1"/>
        <v>8.3558266733048239</v>
      </c>
    </row>
    <row r="26" spans="1:7" x14ac:dyDescent="0.25">
      <c r="A26">
        <v>5</v>
      </c>
      <c r="B26" t="s">
        <v>14</v>
      </c>
      <c r="C26">
        <v>5</v>
      </c>
      <c r="D26" s="4">
        <f t="shared" si="0"/>
        <v>21.483694360389933</v>
      </c>
      <c r="E26" s="1">
        <v>14.015000000000001</v>
      </c>
      <c r="F26">
        <v>1.0245091887291979</v>
      </c>
      <c r="G26" s="2">
        <f t="shared" si="1"/>
        <v>7.2900218392907803</v>
      </c>
    </row>
    <row r="27" spans="1:7" x14ac:dyDescent="0.25">
      <c r="A27">
        <v>6</v>
      </c>
      <c r="B27" t="s">
        <v>14</v>
      </c>
      <c r="C27">
        <v>6</v>
      </c>
      <c r="D27" s="4">
        <f t="shared" si="0"/>
        <v>27.376189624131563</v>
      </c>
      <c r="E27" s="1">
        <v>17.859000000000002</v>
      </c>
      <c r="F27">
        <v>1.0245091887291979</v>
      </c>
      <c r="G27" s="2">
        <f t="shared" si="1"/>
        <v>9.2895112399496291</v>
      </c>
    </row>
    <row r="28" spans="1:7" x14ac:dyDescent="0.25">
      <c r="A28">
        <v>7</v>
      </c>
      <c r="B28" t="s">
        <v>14</v>
      </c>
      <c r="C28">
        <v>7</v>
      </c>
      <c r="D28" s="4">
        <f t="shared" si="0"/>
        <v>48.354024609642529</v>
      </c>
      <c r="E28" s="1">
        <v>31.544</v>
      </c>
      <c r="F28">
        <v>1.0245091887291979</v>
      </c>
      <c r="G28" s="2">
        <f t="shared" si="1"/>
        <v>16.40788076336699</v>
      </c>
    </row>
    <row r="29" spans="1:7" x14ac:dyDescent="0.25">
      <c r="A29">
        <v>8</v>
      </c>
      <c r="B29" t="s">
        <v>14</v>
      </c>
      <c r="C29">
        <v>8</v>
      </c>
      <c r="D29" s="4">
        <f t="shared" si="0"/>
        <v>22.109120496603925</v>
      </c>
      <c r="E29" s="1">
        <v>14.423</v>
      </c>
      <c r="F29">
        <v>1.0245091887291979</v>
      </c>
      <c r="G29" s="2">
        <f t="shared" si="1"/>
        <v>7.5022465207342801</v>
      </c>
    </row>
    <row r="30" spans="1:7" x14ac:dyDescent="0.25">
      <c r="A30">
        <v>9</v>
      </c>
      <c r="B30" t="s">
        <v>14</v>
      </c>
      <c r="C30">
        <v>9</v>
      </c>
      <c r="D30" s="4">
        <f t="shared" si="0"/>
        <v>11.401763728332524</v>
      </c>
      <c r="E30" s="1">
        <v>7.4379999999999997</v>
      </c>
      <c r="F30">
        <v>1.0245091887291979</v>
      </c>
      <c r="G30" s="2">
        <f t="shared" si="1"/>
        <v>3.8689391680802592</v>
      </c>
    </row>
    <row r="31" spans="1:7" x14ac:dyDescent="0.25">
      <c r="A31">
        <v>10</v>
      </c>
      <c r="B31" t="s">
        <v>14</v>
      </c>
      <c r="C31">
        <v>10</v>
      </c>
      <c r="D31" s="4">
        <f t="shared" si="0"/>
        <v>12.011860792580487</v>
      </c>
      <c r="E31" s="1">
        <v>7.8360000000000003</v>
      </c>
      <c r="F31">
        <v>1.0245091887291979</v>
      </c>
      <c r="G31" s="2">
        <f t="shared" si="1"/>
        <v>4.0759622641942608</v>
      </c>
    </row>
    <row r="32" spans="1:7" x14ac:dyDescent="0.25">
      <c r="A32">
        <v>11</v>
      </c>
      <c r="B32" t="s">
        <v>14</v>
      </c>
      <c r="C32">
        <v>11</v>
      </c>
      <c r="D32" s="4">
        <f t="shared" si="0"/>
        <v>9.2372987667292001</v>
      </c>
      <c r="E32" s="1">
        <v>6.0259999999999998</v>
      </c>
      <c r="F32">
        <v>1.0245091887291979</v>
      </c>
      <c r="G32" s="2">
        <f t="shared" si="1"/>
        <v>3.1344753195552086</v>
      </c>
    </row>
    <row r="33" spans="1:7" x14ac:dyDescent="0.25">
      <c r="A33">
        <v>12</v>
      </c>
      <c r="B33" t="s">
        <v>14</v>
      </c>
      <c r="C33">
        <v>12</v>
      </c>
      <c r="D33" s="4">
        <f t="shared" si="0"/>
        <v>11.116642989764381</v>
      </c>
      <c r="E33" s="1">
        <v>7.2519999999999998</v>
      </c>
      <c r="F33">
        <v>1.0245091887291979</v>
      </c>
      <c r="G33" s="2">
        <f t="shared" si="1"/>
        <v>3.7721896809516058</v>
      </c>
    </row>
    <row r="34" spans="1:7" x14ac:dyDescent="0.25">
      <c r="A34">
        <v>13</v>
      </c>
      <c r="B34" t="s">
        <v>14</v>
      </c>
      <c r="C34">
        <v>13</v>
      </c>
      <c r="D34" s="4">
        <f t="shared" si="0"/>
        <v>10.455959988028521</v>
      </c>
      <c r="E34" s="1">
        <v>6.8209999999999997</v>
      </c>
      <c r="F34">
        <v>1.0245091887291979</v>
      </c>
      <c r="G34" s="2">
        <f t="shared" si="1"/>
        <v>3.5480013532502612</v>
      </c>
    </row>
    <row r="35" spans="1:7" x14ac:dyDescent="0.25">
      <c r="A35">
        <v>14</v>
      </c>
      <c r="B35" t="s">
        <v>14</v>
      </c>
      <c r="C35">
        <v>14</v>
      </c>
      <c r="D35" s="4">
        <f t="shared" si="0"/>
        <v>10.787067942494753</v>
      </c>
      <c r="E35" s="1">
        <v>7.0369999999999999</v>
      </c>
      <c r="F35">
        <v>1.0245091887291979</v>
      </c>
      <c r="G35" s="2">
        <f t="shared" si="1"/>
        <v>3.6603555963674084</v>
      </c>
    </row>
    <row r="36" spans="1:7" x14ac:dyDescent="0.25">
      <c r="A36">
        <v>15</v>
      </c>
      <c r="B36" t="s">
        <v>14</v>
      </c>
      <c r="C36">
        <v>15</v>
      </c>
      <c r="D36" s="4">
        <f t="shared" si="0"/>
        <v>13.348555868018234</v>
      </c>
      <c r="E36" s="1">
        <v>8.7080000000000002</v>
      </c>
      <c r="F36">
        <v>1.0245091887291979</v>
      </c>
      <c r="G36" s="2">
        <f t="shared" si="1"/>
        <v>4.5295405049264454</v>
      </c>
    </row>
    <row r="37" spans="1:7" x14ac:dyDescent="0.25">
      <c r="A37">
        <v>16</v>
      </c>
      <c r="B37" t="s">
        <v>14</v>
      </c>
      <c r="C37">
        <v>16</v>
      </c>
      <c r="D37" s="4">
        <f t="shared" si="0"/>
        <v>4.9051631246798832</v>
      </c>
      <c r="E37" s="1">
        <v>3.1960000000000002</v>
      </c>
      <c r="F37">
        <v>1.0268575377419948</v>
      </c>
      <c r="G37" s="2">
        <f t="shared" si="1"/>
        <v>1.6644598319239512</v>
      </c>
    </row>
    <row r="38" spans="1:7" x14ac:dyDescent="0.25">
      <c r="A38">
        <v>17</v>
      </c>
      <c r="B38" t="s">
        <v>14</v>
      </c>
      <c r="C38">
        <v>17</v>
      </c>
      <c r="D38" s="4">
        <f t="shared" si="0"/>
        <v>7.6048445815985044</v>
      </c>
      <c r="E38" s="1">
        <v>4.9550000000000001</v>
      </c>
      <c r="F38">
        <v>1.0268575377419948</v>
      </c>
      <c r="G38" s="2">
        <f t="shared" si="1"/>
        <v>2.5805376931111317</v>
      </c>
    </row>
    <row r="39" spans="1:7" x14ac:dyDescent="0.25">
      <c r="A39">
        <v>18</v>
      </c>
      <c r="B39" t="s">
        <v>14</v>
      </c>
      <c r="C39">
        <v>18</v>
      </c>
      <c r="D39" s="4">
        <f t="shared" si="0"/>
        <v>9.6430350163841378</v>
      </c>
      <c r="E39" s="1">
        <v>6.2830000000000004</v>
      </c>
      <c r="F39">
        <v>1.0268575377419948</v>
      </c>
      <c r="G39" s="2">
        <f t="shared" si="1"/>
        <v>3.2721530425463654</v>
      </c>
    </row>
    <row r="40" spans="1:7" x14ac:dyDescent="0.25">
      <c r="A40">
        <v>19</v>
      </c>
      <c r="B40" t="s">
        <v>14</v>
      </c>
      <c r="C40">
        <v>19</v>
      </c>
      <c r="D40" s="4">
        <f t="shared" si="0"/>
        <v>6.5688667627127346</v>
      </c>
      <c r="E40" s="1">
        <v>4.28</v>
      </c>
      <c r="F40">
        <v>1.0268575377419948</v>
      </c>
      <c r="G40" s="2">
        <f t="shared" si="1"/>
        <v>2.2290012767942775</v>
      </c>
    </row>
    <row r="41" spans="1:7" x14ac:dyDescent="0.25">
      <c r="A41">
        <v>20</v>
      </c>
      <c r="B41" t="s">
        <v>14</v>
      </c>
      <c r="C41">
        <v>20</v>
      </c>
      <c r="D41" s="4">
        <f t="shared" si="0"/>
        <v>7.7107445364179386</v>
      </c>
      <c r="E41" s="1">
        <v>5.024</v>
      </c>
      <c r="F41">
        <v>1.0268575377419948</v>
      </c>
      <c r="G41" s="2">
        <f t="shared" si="1"/>
        <v>2.6164725267790767</v>
      </c>
    </row>
    <row r="42" spans="1:7" x14ac:dyDescent="0.25">
      <c r="E42" s="1"/>
      <c r="G42" s="1"/>
    </row>
    <row r="43" spans="1:7" x14ac:dyDescent="0.25">
      <c r="E43" s="1"/>
      <c r="G43" s="1" t="s">
        <v>15</v>
      </c>
    </row>
    <row r="44" spans="1:7" x14ac:dyDescent="0.25">
      <c r="E44" s="1" t="s">
        <v>16</v>
      </c>
      <c r="F44">
        <v>68.929000000000002</v>
      </c>
      <c r="G44">
        <v>43.927</v>
      </c>
    </row>
    <row r="45" spans="1:7" x14ac:dyDescent="0.25">
      <c r="E45" s="1" t="s">
        <v>17</v>
      </c>
      <c r="F45">
        <v>59.674999999999997</v>
      </c>
      <c r="G45">
        <v>38.555</v>
      </c>
    </row>
    <row r="46" spans="1:7" x14ac:dyDescent="0.25">
      <c r="E46" s="1" t="s">
        <v>18</v>
      </c>
      <c r="F46">
        <v>59.414999999999999</v>
      </c>
      <c r="G46">
        <v>38.392000000000003</v>
      </c>
    </row>
    <row r="47" spans="1:7" x14ac:dyDescent="0.25">
      <c r="E47" s="1" t="s">
        <v>19</v>
      </c>
      <c r="F47" s="1">
        <v>27.5</v>
      </c>
      <c r="G47" s="1">
        <v>27.1</v>
      </c>
    </row>
    <row r="48" spans="1:7" x14ac:dyDescent="0.25">
      <c r="E48" s="1" t="s">
        <v>20</v>
      </c>
      <c r="F48" s="1">
        <v>29.1</v>
      </c>
      <c r="G48" s="1">
        <v>27.5</v>
      </c>
    </row>
    <row r="49" spans="5:7" x14ac:dyDescent="0.25">
      <c r="E49" s="1" t="s">
        <v>21</v>
      </c>
      <c r="F49" s="3">
        <f>(-0.000005*F47^2)+(0.000007*F47)+1.0001</f>
        <v>0.99651124999999996</v>
      </c>
      <c r="G49" s="3">
        <f>(-0.000005*G47^2)+(0.000007*G47)+1.0001</f>
        <v>0.99661765000000002</v>
      </c>
    </row>
    <row r="50" spans="5:7" x14ac:dyDescent="0.25">
      <c r="E50" s="1" t="s">
        <v>22</v>
      </c>
      <c r="F50">
        <f>(F44*F49)/(F44-F45)</f>
        <v>7.4225766102496182</v>
      </c>
      <c r="G50">
        <f>(G44*G49)/(G44-G45)</f>
        <v>8.1493714652922566</v>
      </c>
    </row>
    <row r="51" spans="5:7" x14ac:dyDescent="0.25">
      <c r="E51" s="1"/>
      <c r="F51">
        <f>(F50*(F44-F46)/F44)</f>
        <v>1.0245091887291979</v>
      </c>
      <c r="G51">
        <f>(G50*(G44-G46)/G44)</f>
        <v>1.0268575377419948</v>
      </c>
    </row>
    <row r="52" spans="5:7" x14ac:dyDescent="0.25">
      <c r="E52" s="1"/>
      <c r="G52" s="1"/>
    </row>
    <row r="53" spans="5:7" x14ac:dyDescent="0.25">
      <c r="E53" s="1"/>
      <c r="G53" s="1"/>
    </row>
    <row r="54" spans="5:7" x14ac:dyDescent="0.25">
      <c r="E54" s="1"/>
      <c r="G54" s="1"/>
    </row>
    <row r="55" spans="5:7" x14ac:dyDescent="0.25">
      <c r="E55" s="1"/>
      <c r="G55" s="1"/>
    </row>
    <row r="56" spans="5:7" x14ac:dyDescent="0.25">
      <c r="E56" s="1"/>
      <c r="G56" s="1"/>
    </row>
    <row r="57" spans="5:7" x14ac:dyDescent="0.25">
      <c r="E57" s="1"/>
      <c r="G57" s="1"/>
    </row>
    <row r="58" spans="5:7" x14ac:dyDescent="0.25">
      <c r="E58" s="1"/>
      <c r="G58" s="1"/>
    </row>
    <row r="59" spans="5:7" x14ac:dyDescent="0.25">
      <c r="E59" s="1"/>
      <c r="G59" s="1"/>
    </row>
    <row r="60" spans="5:7" x14ac:dyDescent="0.25">
      <c r="E60" s="1"/>
      <c r="G60" s="1"/>
    </row>
    <row r="61" spans="5:7" x14ac:dyDescent="0.25">
      <c r="E61" s="1"/>
      <c r="G61" s="1"/>
    </row>
    <row r="62" spans="5:7" x14ac:dyDescent="0.25">
      <c r="E62" s="1"/>
      <c r="G62" s="1"/>
    </row>
    <row r="63" spans="5:7" x14ac:dyDescent="0.25">
      <c r="E63" s="1"/>
      <c r="G63" s="1"/>
    </row>
    <row r="64" spans="5:7" x14ac:dyDescent="0.25">
      <c r="E64" s="1"/>
      <c r="G64" s="1"/>
    </row>
    <row r="65" spans="5:7" x14ac:dyDescent="0.25">
      <c r="E65" s="1"/>
      <c r="G65" s="1"/>
    </row>
    <row r="66" spans="5:7" x14ac:dyDescent="0.25">
      <c r="E66" s="1"/>
      <c r="G66" s="1"/>
    </row>
    <row r="67" spans="5:7" x14ac:dyDescent="0.25">
      <c r="E67" s="1"/>
      <c r="G67" s="1"/>
    </row>
    <row r="68" spans="5:7" x14ac:dyDescent="0.25">
      <c r="E68" s="1"/>
      <c r="G68" s="1"/>
    </row>
    <row r="69" spans="5:7" x14ac:dyDescent="0.25">
      <c r="E69" s="1"/>
      <c r="G69" s="1"/>
    </row>
    <row r="70" spans="5:7" x14ac:dyDescent="0.25">
      <c r="E70" s="1"/>
      <c r="G70" s="1"/>
    </row>
    <row r="71" spans="5:7" x14ac:dyDescent="0.25">
      <c r="E71" s="1"/>
      <c r="G71" s="1"/>
    </row>
    <row r="72" spans="5:7" x14ac:dyDescent="0.25">
      <c r="E72" s="1"/>
      <c r="G72" s="1"/>
    </row>
    <row r="73" spans="5:7" x14ac:dyDescent="0.25">
      <c r="E73" s="1"/>
      <c r="G73" s="1"/>
    </row>
    <row r="74" spans="5:7" x14ac:dyDescent="0.25">
      <c r="E74" s="1"/>
      <c r="G74" s="1"/>
    </row>
    <row r="75" spans="5:7" x14ac:dyDescent="0.25">
      <c r="E75" s="1"/>
      <c r="G75" s="1"/>
    </row>
    <row r="76" spans="5:7" x14ac:dyDescent="0.25">
      <c r="E76" s="1"/>
      <c r="G76" s="1"/>
    </row>
    <row r="77" spans="5:7" x14ac:dyDescent="0.25">
      <c r="E77" s="1"/>
      <c r="G77" s="1"/>
    </row>
    <row r="78" spans="5:7" x14ac:dyDescent="0.25">
      <c r="E78" s="1"/>
      <c r="G78" s="1"/>
    </row>
    <row r="79" spans="5:7" x14ac:dyDescent="0.25">
      <c r="E79" s="1"/>
      <c r="G79" s="1"/>
    </row>
    <row r="80" spans="5:7" x14ac:dyDescent="0.25">
      <c r="E80" s="1"/>
      <c r="G80" s="1"/>
    </row>
    <row r="81" spans="5:7" x14ac:dyDescent="0.25">
      <c r="E81" s="1"/>
      <c r="G81" s="1"/>
    </row>
    <row r="82" spans="5:7" x14ac:dyDescent="0.25">
      <c r="E82" s="1"/>
      <c r="G82" s="1"/>
    </row>
    <row r="83" spans="5:7" x14ac:dyDescent="0.25">
      <c r="E83" s="1"/>
      <c r="G83" s="1"/>
    </row>
    <row r="84" spans="5:7" x14ac:dyDescent="0.25">
      <c r="E84" s="1"/>
      <c r="G84" s="1"/>
    </row>
    <row r="85" spans="5:7" x14ac:dyDescent="0.25">
      <c r="E85" s="1"/>
      <c r="G85" s="1"/>
    </row>
    <row r="86" spans="5:7" x14ac:dyDescent="0.25">
      <c r="E86" s="1"/>
      <c r="G86" s="1"/>
    </row>
    <row r="87" spans="5:7" x14ac:dyDescent="0.25">
      <c r="E87" s="1"/>
      <c r="G87" s="1"/>
    </row>
    <row r="88" spans="5:7" x14ac:dyDescent="0.25">
      <c r="E88" s="1"/>
      <c r="G88" s="1"/>
    </row>
    <row r="89" spans="5:7" x14ac:dyDescent="0.25">
      <c r="E89" s="1"/>
      <c r="G89" s="1"/>
    </row>
    <row r="90" spans="5:7" x14ac:dyDescent="0.25">
      <c r="E90" s="1"/>
      <c r="G90" s="1"/>
    </row>
    <row r="91" spans="5:7" x14ac:dyDescent="0.25">
      <c r="E91" s="1"/>
      <c r="G91" s="1"/>
    </row>
    <row r="92" spans="5:7" x14ac:dyDescent="0.25">
      <c r="E92" s="1"/>
      <c r="G92" s="1"/>
    </row>
    <row r="93" spans="5:7" x14ac:dyDescent="0.25">
      <c r="E93" s="1"/>
      <c r="G93" s="1"/>
    </row>
    <row r="94" spans="5:7" x14ac:dyDescent="0.25">
      <c r="E94" s="1"/>
      <c r="G94" s="1"/>
    </row>
    <row r="95" spans="5:7" x14ac:dyDescent="0.25">
      <c r="E95" s="1"/>
      <c r="G95" s="1"/>
    </row>
    <row r="96" spans="5:7" x14ac:dyDescent="0.25">
      <c r="E96" s="1"/>
      <c r="G96" s="1"/>
    </row>
    <row r="97" spans="5:7" x14ac:dyDescent="0.25">
      <c r="E97" s="1"/>
      <c r="G97" s="1"/>
    </row>
    <row r="98" spans="5:7" x14ac:dyDescent="0.25">
      <c r="E98" s="1"/>
      <c r="G98" s="1"/>
    </row>
    <row r="99" spans="5:7" x14ac:dyDescent="0.25">
      <c r="E99" s="1"/>
      <c r="G99" s="1"/>
    </row>
    <row r="100" spans="5:7" x14ac:dyDescent="0.25">
      <c r="E100" s="1"/>
      <c r="G100" s="1"/>
    </row>
    <row r="101" spans="5:7" x14ac:dyDescent="0.25">
      <c r="E101" s="1"/>
      <c r="G101" s="1"/>
    </row>
    <row r="102" spans="5:7" x14ac:dyDescent="0.25">
      <c r="E102" s="1"/>
      <c r="G102" s="1"/>
    </row>
    <row r="103" spans="5:7" x14ac:dyDescent="0.25">
      <c r="E103" s="1"/>
      <c r="G103" s="1"/>
    </row>
    <row r="104" spans="5:7" x14ac:dyDescent="0.25">
      <c r="E104" s="1"/>
      <c r="G104" s="1"/>
    </row>
    <row r="105" spans="5:7" x14ac:dyDescent="0.25">
      <c r="E105" s="1"/>
      <c r="G105" s="1"/>
    </row>
    <row r="106" spans="5:7" x14ac:dyDescent="0.25">
      <c r="E106" s="1"/>
      <c r="G106" s="1"/>
    </row>
    <row r="107" spans="5:7" x14ac:dyDescent="0.25">
      <c r="E107" s="1"/>
      <c r="G107" s="1"/>
    </row>
    <row r="108" spans="5:7" x14ac:dyDescent="0.25">
      <c r="E108" s="1"/>
      <c r="G108" s="1"/>
    </row>
    <row r="109" spans="5:7" x14ac:dyDescent="0.25">
      <c r="E109" s="1"/>
      <c r="G109" s="1"/>
    </row>
    <row r="110" spans="5:7" x14ac:dyDescent="0.25">
      <c r="E110" s="1"/>
      <c r="G110" s="1"/>
    </row>
    <row r="111" spans="5:7" x14ac:dyDescent="0.25">
      <c r="E111" s="1"/>
      <c r="G111" s="1"/>
    </row>
    <row r="112" spans="5:7" x14ac:dyDescent="0.25">
      <c r="E112" s="1"/>
      <c r="G112" s="1"/>
    </row>
    <row r="113" spans="5:7" x14ac:dyDescent="0.25">
      <c r="E113" s="1"/>
      <c r="G113" s="1"/>
    </row>
    <row r="114" spans="5:7" x14ac:dyDescent="0.25">
      <c r="E114" s="1"/>
      <c r="G114" s="1"/>
    </row>
    <row r="115" spans="5:7" x14ac:dyDescent="0.25">
      <c r="E115" s="1"/>
      <c r="G115" s="1"/>
    </row>
    <row r="116" spans="5:7" x14ac:dyDescent="0.25">
      <c r="E116" s="1"/>
      <c r="G116" s="1"/>
    </row>
    <row r="117" spans="5:7" x14ac:dyDescent="0.25">
      <c r="E117" s="1"/>
      <c r="G117" s="1"/>
    </row>
    <row r="118" spans="5:7" x14ac:dyDescent="0.25">
      <c r="E118" s="1"/>
      <c r="G118" s="1"/>
    </row>
    <row r="119" spans="5:7" x14ac:dyDescent="0.25">
      <c r="E119" s="1"/>
      <c r="G119" s="1"/>
    </row>
    <row r="120" spans="5:7" x14ac:dyDescent="0.25">
      <c r="E120" s="1"/>
      <c r="G120" s="1"/>
    </row>
    <row r="121" spans="5:7" x14ac:dyDescent="0.25">
      <c r="E121" s="1"/>
      <c r="G12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AFDW&amp;Chlorophyll</vt:lpstr>
      <vt:lpstr>SurveyData</vt:lpstr>
      <vt:lpstr>BuoyantWeightData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Fordyce</dc:creator>
  <cp:lastModifiedBy>Alexander Fordyce</cp:lastModifiedBy>
  <dcterms:created xsi:type="dcterms:W3CDTF">2020-05-21T07:19:21Z</dcterms:created>
  <dcterms:modified xsi:type="dcterms:W3CDTF">2020-08-27T05:46:46Z</dcterms:modified>
</cp:coreProperties>
</file>