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45" windowWidth="19155" windowHeight="11820"/>
  </bookViews>
  <sheets>
    <sheet name="Lead" sheetId="4" r:id="rId1"/>
    <sheet name="BHZ" sheetId="1" r:id="rId2"/>
    <sheet name="AFO" sheetId="16" r:id="rId3"/>
    <sheet name="RFO" sheetId="7" r:id="rId4"/>
    <sheet name="RFM" sheetId="9" r:id="rId5"/>
    <sheet name="RFO_CL" sheetId="11" r:id="rId6"/>
    <sheet name="RFO_CE" sheetId="18" r:id="rId7"/>
    <sheet name="RFM_CL" sheetId="17" r:id="rId8"/>
    <sheet name="RFM_CE" sheetId="19" r:id="rId9"/>
    <sheet name="Fotos" sheetId="13" r:id="rId10"/>
    <sheet name="Temp" sheetId="15" r:id="rId11"/>
  </sheets>
  <definedNames>
    <definedName name="__b70000" localSheetId="8">#REF!</definedName>
    <definedName name="__b70000" localSheetId="7">#REF!</definedName>
    <definedName name="__b70000" localSheetId="6">#REF!</definedName>
    <definedName name="__b70000" localSheetId="5">#REF!</definedName>
    <definedName name="__b70000">#REF!</definedName>
    <definedName name="_b70000" localSheetId="8">#REF!</definedName>
    <definedName name="_b70000" localSheetId="7">#REF!</definedName>
    <definedName name="_b70000" localSheetId="6">#REF!</definedName>
    <definedName name="_b70000" localSheetId="5">#REF!</definedName>
    <definedName name="_b70000">#REF!</definedName>
    <definedName name="_xlnm._FilterDatabase" localSheetId="1" hidden="1">BHZ!$A$1:$CL$1</definedName>
    <definedName name="_Order1" hidden="1">255</definedName>
    <definedName name="_Order2" hidden="1">255</definedName>
    <definedName name="AE" localSheetId="4">#REF!</definedName>
    <definedName name="AE" localSheetId="8">#REF!</definedName>
    <definedName name="AE" localSheetId="7">#REF!</definedName>
    <definedName name="AE" localSheetId="6">#REF!</definedName>
    <definedName name="AE" localSheetId="5">#REF!</definedName>
    <definedName name="AE">#REF!</definedName>
    <definedName name="_xlnm.Print_Area" localSheetId="8">RFM_CE!$A$1:$K$13</definedName>
    <definedName name="_xlnm.Print_Area" localSheetId="7">RFM_CL!$A$1:$K$13</definedName>
    <definedName name="_xlnm.Print_Area" localSheetId="6">RFO_CE!$A$1:$J$14</definedName>
    <definedName name="_xlnm.Print_Area" localSheetId="5">RFO_CL!$A$1:$J$14</definedName>
    <definedName name="_xlnm.Print_Area">#REF!</definedName>
    <definedName name="bdi" localSheetId="4">#REF!</definedName>
    <definedName name="bdi" localSheetId="8">#REF!</definedName>
    <definedName name="bdi" localSheetId="7">#REF!</definedName>
    <definedName name="bdi" localSheetId="6">#REF!</definedName>
    <definedName name="bdi" localSheetId="5">#REF!</definedName>
    <definedName name="bdi">#REF!</definedName>
    <definedName name="Bucha" localSheetId="4">#REF!</definedName>
    <definedName name="Bucha" localSheetId="8">#REF!</definedName>
    <definedName name="Bucha" localSheetId="7">#REF!</definedName>
    <definedName name="Bucha" localSheetId="6">#REF!</definedName>
    <definedName name="Bucha" localSheetId="5">#REF!</definedName>
    <definedName name="Bucha">#REF!</definedName>
    <definedName name="ELET3" localSheetId="4">#REF!</definedName>
    <definedName name="ELET3" localSheetId="8">#REF!</definedName>
    <definedName name="ELET3" localSheetId="7">#REF!</definedName>
    <definedName name="ELET3" localSheetId="6">#REF!</definedName>
    <definedName name="ELET3" localSheetId="5">#REF!</definedName>
    <definedName name="ELET3">#REF!</definedName>
    <definedName name="ELETroduto" localSheetId="4">#REF!</definedName>
    <definedName name="ELETroduto" localSheetId="8">#REF!</definedName>
    <definedName name="ELETroduto" localSheetId="7">#REF!</definedName>
    <definedName name="ELETroduto" localSheetId="6">#REF!</definedName>
    <definedName name="ELETroduto" localSheetId="5">#REF!</definedName>
    <definedName name="ELETroduto">#REF!</definedName>
    <definedName name="fefhdsa" localSheetId="8">#REF!</definedName>
    <definedName name="fefhdsa" localSheetId="7">#REF!</definedName>
    <definedName name="fefhdsa" localSheetId="6">#REF!</definedName>
    <definedName name="fefhdsa">#REF!</definedName>
    <definedName name="Impr" localSheetId="8">#REF!</definedName>
    <definedName name="Impr" localSheetId="7">#REF!</definedName>
    <definedName name="Impr" localSheetId="6">#REF!</definedName>
    <definedName name="Impr" localSheetId="5">#REF!</definedName>
    <definedName name="Impr">#REF!</definedName>
    <definedName name="PRINT_AREA" localSheetId="4">#REF!</definedName>
    <definedName name="PRINT_AREA" localSheetId="8">#REF!</definedName>
    <definedName name="PRINT_AREA" localSheetId="7">#REF!</definedName>
    <definedName name="PRINT_AREA" localSheetId="6">#REF!</definedName>
    <definedName name="PRINT_AREA" localSheetId="5">#REF!</definedName>
    <definedName name="PRINT_AREA">#REF!</definedName>
    <definedName name="Print_Area_MI" localSheetId="4">#REF!</definedName>
    <definedName name="Print_Area_MI" localSheetId="8">#REF!</definedName>
    <definedName name="Print_Area_MI" localSheetId="7">#REF!</definedName>
    <definedName name="Print_Area_MI" localSheetId="6">#REF!</definedName>
    <definedName name="Print_Area_MI" localSheetId="5">#REF!</definedName>
    <definedName name="Print_Area_MI">#REF!</definedName>
    <definedName name="_xlnm.Print_Titles" localSheetId="8">RFM_CE!#REF!</definedName>
    <definedName name="_xlnm.Print_Titles" localSheetId="7">RFM_CL!#REF!</definedName>
    <definedName name="_xlnm.Print_Titles" localSheetId="6">RFO_CE!#REF!</definedName>
    <definedName name="_xlnm.Print_Titles" localSheetId="5">RFO_CL!#REF!</definedName>
  </definedNames>
  <calcPr calcId="125725"/>
</workbook>
</file>

<file path=xl/calcChain.xml><?xml version="1.0" encoding="utf-8"?>
<calcChain xmlns="http://schemas.openxmlformats.org/spreadsheetml/2006/main">
  <c r="CJ90" i="1"/>
  <c r="B62" l="1"/>
  <c r="C22" l="1"/>
  <c r="WTD16" i="4"/>
  <c r="WTD15"/>
  <c r="WTD14"/>
  <c r="WTD13"/>
  <c r="WTD12"/>
  <c r="WTD11"/>
  <c r="WTD10"/>
  <c r="WTD9"/>
  <c r="WTD8"/>
  <c r="WTD7"/>
  <c r="WTD6"/>
  <c r="WTD5" l="1"/>
  <c r="WTD4"/>
  <c r="WTD3"/>
  <c r="S2"/>
  <c r="R2"/>
  <c r="Q2"/>
  <c r="CL188" i="1"/>
  <c r="CJ188"/>
  <c r="CL187"/>
  <c r="CJ187"/>
  <c r="CL186"/>
  <c r="CJ186"/>
  <c r="CL185"/>
  <c r="CJ185"/>
  <c r="CL184"/>
  <c r="CJ184"/>
  <c r="CL183"/>
  <c r="CJ183"/>
  <c r="CL182"/>
  <c r="CJ182"/>
  <c r="CL181"/>
  <c r="CJ181"/>
  <c r="CL180"/>
  <c r="CJ180"/>
  <c r="CL179"/>
  <c r="CJ179"/>
  <c r="CL178"/>
  <c r="CJ178"/>
  <c r="CL177"/>
  <c r="CJ177"/>
  <c r="CL176"/>
  <c r="CJ176"/>
  <c r="CL175"/>
  <c r="CJ175"/>
  <c r="CL174"/>
  <c r="CJ174"/>
  <c r="CL173"/>
  <c r="CJ173"/>
  <c r="CL172"/>
  <c r="CJ172"/>
  <c r="CL171"/>
  <c r="CJ171"/>
  <c r="CL170"/>
  <c r="CJ170"/>
  <c r="CL169"/>
  <c r="CJ169"/>
  <c r="CL168"/>
  <c r="CJ168"/>
  <c r="CL167"/>
  <c r="CJ167"/>
  <c r="CL166"/>
  <c r="CJ166"/>
  <c r="CL165"/>
  <c r="CJ165"/>
  <c r="CL164"/>
  <c r="CJ164"/>
  <c r="CL163"/>
  <c r="CJ163"/>
  <c r="CL162"/>
  <c r="CJ162"/>
  <c r="CL161"/>
  <c r="CJ161"/>
  <c r="CL160"/>
  <c r="CJ160"/>
  <c r="CL159"/>
  <c r="CJ159"/>
  <c r="CL158"/>
  <c r="CJ158"/>
  <c r="CL157"/>
  <c r="CJ157"/>
  <c r="CL156"/>
  <c r="CJ156"/>
  <c r="CL155"/>
  <c r="CJ155"/>
  <c r="CL154"/>
  <c r="CJ154"/>
  <c r="CL153"/>
  <c r="CJ153"/>
  <c r="CL152"/>
  <c r="CJ152"/>
  <c r="CL151"/>
  <c r="CJ151"/>
  <c r="CL150"/>
  <c r="CJ150"/>
  <c r="CL149"/>
  <c r="CJ149"/>
  <c r="CL148"/>
  <c r="CJ148"/>
  <c r="CL147"/>
  <c r="CJ147"/>
  <c r="CL146"/>
  <c r="CJ146"/>
  <c r="CL145"/>
  <c r="CJ145"/>
  <c r="CL144"/>
  <c r="CJ144"/>
  <c r="CL143"/>
  <c r="CJ143"/>
  <c r="CL142"/>
  <c r="CJ142"/>
  <c r="CL141"/>
  <c r="CJ141"/>
  <c r="CL140"/>
  <c r="CJ140"/>
  <c r="CL139"/>
  <c r="CJ139"/>
  <c r="CL138"/>
  <c r="CJ138"/>
  <c r="CL137"/>
  <c r="CJ137"/>
  <c r="CL136"/>
  <c r="CJ136"/>
  <c r="CL135"/>
  <c r="CJ135"/>
  <c r="CL134"/>
  <c r="CJ134"/>
  <c r="CL133"/>
  <c r="CJ133"/>
  <c r="CL132"/>
  <c r="CJ132"/>
  <c r="CL131"/>
  <c r="CJ131"/>
  <c r="CL130"/>
  <c r="CJ130"/>
  <c r="CL129"/>
  <c r="CJ129"/>
  <c r="CL128"/>
  <c r="CJ128"/>
  <c r="CL127"/>
  <c r="CJ127"/>
  <c r="CL126"/>
  <c r="CJ126"/>
  <c r="CL125"/>
  <c r="CJ125"/>
  <c r="CL124"/>
  <c r="CJ124"/>
  <c r="CL123"/>
  <c r="CJ123"/>
  <c r="CL122"/>
  <c r="CJ122"/>
  <c r="CL121"/>
  <c r="CJ121"/>
  <c r="CL120"/>
  <c r="CJ120"/>
  <c r="CL119"/>
  <c r="CJ119"/>
  <c r="CL118"/>
  <c r="CJ118"/>
  <c r="CL117"/>
  <c r="CJ117"/>
  <c r="CL116"/>
  <c r="CJ116"/>
  <c r="CL115"/>
  <c r="CJ115"/>
  <c r="CL114"/>
  <c r="CJ114"/>
  <c r="CL113"/>
  <c r="CJ113"/>
  <c r="CL112"/>
  <c r="CJ112"/>
  <c r="CL111"/>
  <c r="CJ111"/>
  <c r="CL110"/>
  <c r="CJ110"/>
  <c r="CL108"/>
  <c r="CJ108"/>
  <c r="C108"/>
  <c r="B108"/>
  <c r="A108"/>
  <c r="CL107"/>
  <c r="CJ107"/>
  <c r="C107"/>
  <c r="B107"/>
  <c r="A107"/>
  <c r="CL106"/>
  <c r="CJ106"/>
  <c r="C106"/>
  <c r="B106"/>
  <c r="A106"/>
  <c r="CL105"/>
  <c r="CJ105"/>
  <c r="C105"/>
  <c r="B105"/>
  <c r="A105"/>
  <c r="CL104"/>
  <c r="CJ104"/>
  <c r="C104"/>
  <c r="B104"/>
  <c r="A104"/>
  <c r="CL103"/>
  <c r="CJ103"/>
  <c r="C103"/>
  <c r="B103"/>
  <c r="A103"/>
  <c r="CL102"/>
  <c r="CJ102"/>
  <c r="C102"/>
  <c r="B102"/>
  <c r="A102"/>
  <c r="CL101"/>
  <c r="CJ101"/>
  <c r="C101"/>
  <c r="B101"/>
  <c r="A101"/>
  <c r="CL100"/>
  <c r="C100"/>
  <c r="B100"/>
  <c r="A100"/>
  <c r="CJ100" s="1"/>
  <c r="CL99"/>
  <c r="CJ99"/>
  <c r="C99"/>
  <c r="B99"/>
  <c r="A99"/>
  <c r="CL98"/>
  <c r="CJ98"/>
  <c r="C98"/>
  <c r="B98"/>
  <c r="A98"/>
  <c r="CL97"/>
  <c r="CJ97"/>
  <c r="C97"/>
  <c r="B97"/>
  <c r="A97"/>
  <c r="CL96"/>
  <c r="CJ96"/>
  <c r="C96"/>
  <c r="B96"/>
  <c r="A96"/>
  <c r="CL95"/>
  <c r="CJ95"/>
  <c r="C95"/>
  <c r="B95"/>
  <c r="A95"/>
  <c r="CL94"/>
  <c r="CJ94"/>
  <c r="C94"/>
  <c r="B94"/>
  <c r="A94"/>
  <c r="CL93"/>
  <c r="CJ93"/>
  <c r="C93"/>
  <c r="B93"/>
  <c r="A93"/>
  <c r="CL92"/>
  <c r="CJ92"/>
  <c r="C92"/>
  <c r="B92"/>
  <c r="A92"/>
  <c r="CL91"/>
  <c r="CJ91"/>
  <c r="C91"/>
  <c r="B91"/>
  <c r="A91"/>
  <c r="CL90"/>
  <c r="C90"/>
  <c r="B90"/>
  <c r="A90"/>
  <c r="CL89"/>
  <c r="C89"/>
  <c r="B89"/>
  <c r="A89"/>
  <c r="CJ89" s="1"/>
  <c r="CL88"/>
  <c r="CJ88"/>
  <c r="C88"/>
  <c r="B88"/>
  <c r="A88"/>
  <c r="CL87"/>
  <c r="CJ87"/>
  <c r="C87"/>
  <c r="B87"/>
  <c r="A87"/>
  <c r="CL86"/>
  <c r="CJ86"/>
  <c r="C86"/>
  <c r="B86"/>
  <c r="A86"/>
  <c r="CL85"/>
  <c r="C85"/>
  <c r="B85"/>
  <c r="A85"/>
  <c r="CJ85" s="1"/>
  <c r="CL84"/>
  <c r="C84"/>
  <c r="B84"/>
  <c r="A84"/>
  <c r="CL83"/>
  <c r="C83"/>
  <c r="B83"/>
  <c r="A83"/>
  <c r="CL82"/>
  <c r="CJ82"/>
  <c r="C82"/>
  <c r="B82"/>
  <c r="A82"/>
  <c r="CL81"/>
  <c r="C81"/>
  <c r="B81"/>
  <c r="A81"/>
  <c r="CJ81" s="1"/>
  <c r="CL80"/>
  <c r="CJ80"/>
  <c r="C80"/>
  <c r="B80"/>
  <c r="A80"/>
  <c r="CL79"/>
  <c r="CJ79"/>
  <c r="C79"/>
  <c r="B79"/>
  <c r="A79"/>
  <c r="CL78"/>
  <c r="C78"/>
  <c r="B78"/>
  <c r="A78"/>
  <c r="CL77"/>
  <c r="CJ77"/>
  <c r="C77"/>
  <c r="B77"/>
  <c r="A77"/>
  <c r="CL76"/>
  <c r="CJ76"/>
  <c r="C76"/>
  <c r="B76"/>
  <c r="A76"/>
  <c r="CL75"/>
  <c r="C75"/>
  <c r="B75"/>
  <c r="A75"/>
  <c r="CL74"/>
  <c r="CJ74"/>
  <c r="C74"/>
  <c r="B74"/>
  <c r="A74"/>
  <c r="CL73"/>
  <c r="CJ73"/>
  <c r="C73"/>
  <c r="B73"/>
  <c r="A73"/>
  <c r="CL72"/>
  <c r="CJ72"/>
  <c r="C72"/>
  <c r="B72"/>
  <c r="A72"/>
  <c r="CL71"/>
  <c r="CJ71"/>
  <c r="C71"/>
  <c r="B71"/>
  <c r="A71"/>
  <c r="CL70"/>
  <c r="C70"/>
  <c r="B70"/>
  <c r="A70"/>
  <c r="CL69"/>
  <c r="CJ69"/>
  <c r="C69"/>
  <c r="B69"/>
  <c r="A69"/>
  <c r="CL68"/>
  <c r="CJ68"/>
  <c r="C68"/>
  <c r="B68"/>
  <c r="A68"/>
  <c r="CL67"/>
  <c r="CJ67"/>
  <c r="C67"/>
  <c r="B67"/>
  <c r="A67"/>
  <c r="CL66"/>
  <c r="CJ66"/>
  <c r="C66"/>
  <c r="B66"/>
  <c r="A66"/>
  <c r="CL65"/>
  <c r="CJ65"/>
  <c r="C65"/>
  <c r="B65"/>
  <c r="A65"/>
  <c r="CL64"/>
  <c r="CJ64"/>
  <c r="C64"/>
  <c r="B64"/>
  <c r="A64"/>
  <c r="CL63"/>
  <c r="CJ63"/>
  <c r="C63"/>
  <c r="B63"/>
  <c r="A63"/>
  <c r="CL62"/>
  <c r="C62"/>
  <c r="A62"/>
  <c r="CJ62" s="1"/>
  <c r="CL61"/>
  <c r="C61"/>
  <c r="B61"/>
  <c r="A61"/>
  <c r="CJ61" s="1"/>
  <c r="CL60"/>
  <c r="C60"/>
  <c r="B60"/>
  <c r="A60"/>
  <c r="CL59"/>
  <c r="CJ59"/>
  <c r="C59"/>
  <c r="B59"/>
  <c r="A59"/>
  <c r="CL58"/>
  <c r="CJ58"/>
  <c r="C58"/>
  <c r="B58"/>
  <c r="A58"/>
  <c r="CL57"/>
  <c r="CJ57"/>
  <c r="C57"/>
  <c r="B57"/>
  <c r="A57"/>
  <c r="CL56"/>
  <c r="CJ56"/>
  <c r="C56"/>
  <c r="B56"/>
  <c r="A56"/>
  <c r="CL55"/>
  <c r="CJ55"/>
  <c r="C55"/>
  <c r="B55"/>
  <c r="A55"/>
  <c r="CL54"/>
  <c r="CJ54"/>
  <c r="C54"/>
  <c r="B54"/>
  <c r="A54"/>
  <c r="CL53"/>
  <c r="CJ53"/>
  <c r="C53"/>
  <c r="B53"/>
  <c r="A53"/>
  <c r="CL52"/>
  <c r="CJ52"/>
  <c r="C52"/>
  <c r="B52"/>
  <c r="A52"/>
  <c r="CL51"/>
  <c r="CJ51"/>
  <c r="C51"/>
  <c r="B51"/>
  <c r="A51"/>
  <c r="CL50"/>
  <c r="CJ50"/>
  <c r="C50"/>
  <c r="B50"/>
  <c r="A50"/>
  <c r="CL49"/>
  <c r="CJ49"/>
  <c r="C49"/>
  <c r="B49"/>
  <c r="A49"/>
  <c r="CL48"/>
  <c r="CJ48"/>
  <c r="C48"/>
  <c r="B48"/>
  <c r="A48"/>
  <c r="CL47"/>
  <c r="CJ47"/>
  <c r="C47"/>
  <c r="B47"/>
  <c r="A47"/>
  <c r="CL46"/>
  <c r="CJ46"/>
  <c r="C46"/>
  <c r="B46"/>
  <c r="A46"/>
  <c r="CL45"/>
  <c r="CJ45"/>
  <c r="C45"/>
  <c r="B45"/>
  <c r="A45"/>
  <c r="CL44"/>
  <c r="CJ44"/>
  <c r="C44"/>
  <c r="B44"/>
  <c r="A44"/>
  <c r="CL43"/>
  <c r="CJ43"/>
  <c r="C43"/>
  <c r="B43"/>
  <c r="A43"/>
  <c r="CL42"/>
  <c r="CJ42"/>
  <c r="C42"/>
  <c r="B42"/>
  <c r="A42"/>
  <c r="CL41"/>
  <c r="CJ41"/>
  <c r="C41"/>
  <c r="B41"/>
  <c r="A41"/>
  <c r="CL40"/>
  <c r="CJ40"/>
  <c r="C40"/>
  <c r="B40"/>
  <c r="A40"/>
  <c r="CL39"/>
  <c r="CJ39"/>
  <c r="C39"/>
  <c r="B39"/>
  <c r="A39"/>
  <c r="CL38"/>
  <c r="CJ38"/>
  <c r="C38"/>
  <c r="B38"/>
  <c r="A38"/>
  <c r="CL37"/>
  <c r="CJ37"/>
  <c r="C37"/>
  <c r="B37"/>
  <c r="A37"/>
  <c r="CL36"/>
  <c r="C36"/>
  <c r="B36"/>
  <c r="A36"/>
  <c r="CJ36" s="1"/>
  <c r="CL35"/>
  <c r="CJ35"/>
  <c r="C35"/>
  <c r="B35"/>
  <c r="A35"/>
  <c r="CL34"/>
  <c r="CJ34"/>
  <c r="C34"/>
  <c r="B34"/>
  <c r="A34"/>
  <c r="CL33"/>
  <c r="CJ33"/>
  <c r="C33"/>
  <c r="B33"/>
  <c r="A33"/>
  <c r="CL32"/>
  <c r="CJ32"/>
  <c r="C32"/>
  <c r="B32"/>
  <c r="A32"/>
  <c r="CL31"/>
  <c r="CJ31"/>
  <c r="C31"/>
  <c r="B31"/>
  <c r="A31"/>
  <c r="CL30"/>
  <c r="CJ30"/>
  <c r="C30"/>
  <c r="B30"/>
  <c r="A30"/>
  <c r="CL29"/>
  <c r="C29"/>
  <c r="B29"/>
  <c r="A29"/>
  <c r="CJ29" s="1"/>
  <c r="CL28"/>
  <c r="CJ28"/>
  <c r="C28"/>
  <c r="B28"/>
  <c r="A28"/>
  <c r="CL27"/>
  <c r="CJ27"/>
  <c r="C27"/>
  <c r="B27"/>
  <c r="A27"/>
  <c r="CL26"/>
  <c r="CJ26"/>
  <c r="C26"/>
  <c r="B26"/>
  <c r="A26"/>
  <c r="CL25"/>
  <c r="CJ25"/>
  <c r="C25"/>
  <c r="B25"/>
  <c r="A25"/>
  <c r="CL24"/>
  <c r="CJ24"/>
  <c r="C24"/>
  <c r="B24"/>
  <c r="A24"/>
  <c r="CL23"/>
  <c r="CJ23"/>
  <c r="C23"/>
  <c r="B23"/>
  <c r="A23"/>
  <c r="CL22"/>
  <c r="B22"/>
  <c r="A22"/>
  <c r="CL21"/>
  <c r="CJ21"/>
  <c r="C21"/>
  <c r="B21"/>
  <c r="A21"/>
  <c r="CL20"/>
  <c r="CJ20"/>
  <c r="C20"/>
  <c r="B20"/>
  <c r="A20"/>
  <c r="CL19"/>
  <c r="C19"/>
  <c r="B19"/>
  <c r="A19"/>
  <c r="WTD20" i="4" s="1"/>
  <c r="CL18" i="1"/>
  <c r="CJ18"/>
  <c r="C18"/>
  <c r="B18"/>
  <c r="A18"/>
  <c r="CL17"/>
  <c r="CJ17"/>
  <c r="C17"/>
  <c r="B17"/>
  <c r="A17"/>
  <c r="CL16"/>
  <c r="CJ16"/>
  <c r="C16"/>
  <c r="B16"/>
  <c r="A16"/>
  <c r="CL15"/>
  <c r="CJ15"/>
  <c r="C15"/>
  <c r="B15"/>
  <c r="A15"/>
  <c r="CL14"/>
  <c r="CJ14"/>
  <c r="C14"/>
  <c r="B14"/>
  <c r="A14"/>
  <c r="CL13"/>
  <c r="CJ13"/>
  <c r="C13"/>
  <c r="B13"/>
  <c r="A13"/>
  <c r="CL12"/>
  <c r="CJ12"/>
  <c r="C12"/>
  <c r="B12"/>
  <c r="A12"/>
  <c r="CL11"/>
  <c r="CJ11"/>
  <c r="C11"/>
  <c r="B11"/>
  <c r="A11"/>
  <c r="CL10"/>
  <c r="CJ10"/>
  <c r="C10"/>
  <c r="B10"/>
  <c r="A10"/>
  <c r="CL9"/>
  <c r="CJ9"/>
  <c r="C9"/>
  <c r="B9"/>
  <c r="A9"/>
  <c r="CL8"/>
  <c r="CJ8"/>
  <c r="C8"/>
  <c r="B8"/>
  <c r="A8"/>
  <c r="CL7"/>
  <c r="CJ7"/>
  <c r="C7"/>
  <c r="B7"/>
  <c r="A7"/>
  <c r="CL6"/>
  <c r="CJ6"/>
  <c r="C6"/>
  <c r="B6"/>
  <c r="A6"/>
  <c r="CL5"/>
  <c r="CJ5"/>
  <c r="C5"/>
  <c r="B5"/>
  <c r="A5"/>
  <c r="CL4"/>
  <c r="CJ4"/>
  <c r="C4"/>
  <c r="B4"/>
  <c r="A4"/>
  <c r="CL3"/>
  <c r="CJ3"/>
  <c r="C3"/>
  <c r="B3"/>
  <c r="A3"/>
  <c r="CL2"/>
  <c r="CJ2"/>
  <c r="C2"/>
  <c r="B2"/>
  <c r="A2"/>
  <c r="WTD507" i="4"/>
  <c r="WTD506"/>
  <c r="WTD505"/>
  <c r="WTD504"/>
  <c r="WTD503"/>
  <c r="WTD502"/>
  <c r="WTD501"/>
  <c r="WTD500"/>
  <c r="WTD499"/>
  <c r="WTD498"/>
  <c r="WTD497"/>
  <c r="WTD496"/>
  <c r="WTD495"/>
  <c r="WTD494"/>
  <c r="WTD493"/>
  <c r="WTD492"/>
  <c r="WTD491"/>
  <c r="WTD490"/>
  <c r="WTD489"/>
  <c r="WTD488"/>
  <c r="WTD487"/>
  <c r="WTD486"/>
  <c r="WTD485"/>
  <c r="WTD484"/>
  <c r="WTD483"/>
  <c r="WTD482"/>
  <c r="WTD481"/>
  <c r="WTD480"/>
  <c r="WTD479"/>
  <c r="WTD478"/>
  <c r="WTD477"/>
  <c r="WTD476"/>
  <c r="WTD475"/>
  <c r="WTD474"/>
  <c r="WTD473"/>
  <c r="WTD472"/>
  <c r="WTD471"/>
  <c r="WTD470"/>
  <c r="WTD469"/>
  <c r="WTD468"/>
  <c r="WTD467"/>
  <c r="WTD466"/>
  <c r="WTD465"/>
  <c r="WTD464"/>
  <c r="WTD463"/>
  <c r="WTD462"/>
  <c r="WTD461"/>
  <c r="WTD460"/>
  <c r="WTD459"/>
  <c r="WTD458"/>
  <c r="WTD457"/>
  <c r="WTD456"/>
  <c r="WTD455"/>
  <c r="WTD454"/>
  <c r="WTD453"/>
  <c r="WTD452"/>
  <c r="WTD451"/>
  <c r="WTD450"/>
  <c r="WTD449"/>
  <c r="WTD448"/>
  <c r="WTD447"/>
  <c r="WTD446"/>
  <c r="WTD445"/>
  <c r="WTD444"/>
  <c r="WTD443"/>
  <c r="WTD442"/>
  <c r="WTD441"/>
  <c r="WTD440"/>
  <c r="WTD439"/>
  <c r="WTD438"/>
  <c r="WTD437"/>
  <c r="WTD436"/>
  <c r="WTD435"/>
  <c r="WTD434"/>
  <c r="WTD433"/>
  <c r="WTD432"/>
  <c r="WTD431"/>
  <c r="WTD430"/>
  <c r="WTD429"/>
  <c r="WTD428"/>
  <c r="WTD427"/>
  <c r="WTD426"/>
  <c r="WTD425"/>
  <c r="WTD424"/>
  <c r="WTD423"/>
  <c r="WTD422"/>
  <c r="WTD421"/>
  <c r="WTD420"/>
  <c r="WTD419"/>
  <c r="WTD418"/>
  <c r="WTD417"/>
  <c r="WTD416"/>
  <c r="WTD415"/>
  <c r="WTD414"/>
  <c r="WTD413"/>
  <c r="WTD412"/>
  <c r="WTD411"/>
  <c r="WTD410"/>
  <c r="WTD409"/>
  <c r="WTD408"/>
  <c r="WTD407"/>
  <c r="WTD406"/>
  <c r="WTD405"/>
  <c r="WTD404"/>
  <c r="WTD403"/>
  <c r="WTD402"/>
  <c r="WTD401"/>
  <c r="WTD400"/>
  <c r="WTD399"/>
  <c r="WTD398"/>
  <c r="WTD397"/>
  <c r="WTD396"/>
  <c r="WTD395"/>
  <c r="WTD394"/>
  <c r="WTD393"/>
  <c r="WTD392"/>
  <c r="WTD391"/>
  <c r="WTD390"/>
  <c r="WTD389"/>
  <c r="WTD388"/>
  <c r="WTD387"/>
  <c r="WTD386"/>
  <c r="WTD385"/>
  <c r="WTD384"/>
  <c r="WTD383"/>
  <c r="WTD382"/>
  <c r="WTD381"/>
  <c r="WTD380"/>
  <c r="WTD379"/>
  <c r="WTD378"/>
  <c r="WTD377"/>
  <c r="WTD376"/>
  <c r="WTD375"/>
  <c r="WTD374"/>
  <c r="WTD373"/>
  <c r="WTD372"/>
  <c r="WTD371"/>
  <c r="WTD370"/>
  <c r="WTD369"/>
  <c r="WTD368"/>
  <c r="WTD367"/>
  <c r="WTD366"/>
  <c r="WTD365"/>
  <c r="WTD364"/>
  <c r="WTD363"/>
  <c r="WTD362"/>
  <c r="WTD361"/>
  <c r="WTD360"/>
  <c r="WTD359"/>
  <c r="WTD358"/>
  <c r="WTD357"/>
  <c r="WTD356"/>
  <c r="WTD355"/>
  <c r="WTD354"/>
  <c r="WTD353"/>
  <c r="WTD352"/>
  <c r="WTD351"/>
  <c r="WTD350"/>
  <c r="WTD349"/>
  <c r="WTD348"/>
  <c r="WTD347"/>
  <c r="WTD346"/>
  <c r="WTD345"/>
  <c r="WTD344"/>
  <c r="WTD343"/>
  <c r="WTD342"/>
  <c r="WTD341"/>
  <c r="WTD340"/>
  <c r="WTD339"/>
  <c r="WTD338"/>
  <c r="WTD337"/>
  <c r="WTD336"/>
  <c r="WTD335"/>
  <c r="WTD334"/>
  <c r="WTD333"/>
  <c r="WTD332"/>
  <c r="WTD331"/>
  <c r="WTD330"/>
  <c r="WTD329"/>
  <c r="WTD328"/>
  <c r="WTD327"/>
  <c r="WTD326"/>
  <c r="WTD325"/>
  <c r="WTD324"/>
  <c r="WTD323"/>
  <c r="WTD322"/>
  <c r="WTD321"/>
  <c r="WTD320"/>
  <c r="WTD319"/>
  <c r="WTD318"/>
  <c r="WTD317"/>
  <c r="WTD316"/>
  <c r="WTD315"/>
  <c r="WTD314"/>
  <c r="WTD313"/>
  <c r="WTD312"/>
  <c r="WTD311"/>
  <c r="WTD310"/>
  <c r="WTD309"/>
  <c r="WTD308"/>
  <c r="WTD307"/>
  <c r="WTD306"/>
  <c r="WTD305"/>
  <c r="WTD304"/>
  <c r="WTD303"/>
  <c r="WTD302"/>
  <c r="WTD301"/>
  <c r="WTD300"/>
  <c r="WTD299"/>
  <c r="WTD298"/>
  <c r="WTD297"/>
  <c r="WTD296"/>
  <c r="WTD295"/>
  <c r="WTD294"/>
  <c r="WTD293"/>
  <c r="WTD292"/>
  <c r="WTD291"/>
  <c r="WTD290"/>
  <c r="WTD289"/>
  <c r="WTD288"/>
  <c r="WTD287"/>
  <c r="WTD286"/>
  <c r="WTD285"/>
  <c r="WTD284"/>
  <c r="WTD283"/>
  <c r="WTD282"/>
  <c r="WTD281"/>
  <c r="WTD280"/>
  <c r="WTD279"/>
  <c r="WTD278"/>
  <c r="WTD277"/>
  <c r="WTD276"/>
  <c r="WTD275"/>
  <c r="WTD274"/>
  <c r="WTD273"/>
  <c r="WTD272"/>
  <c r="WTD271"/>
  <c r="WTD270"/>
  <c r="WTD269"/>
  <c r="WTD268"/>
  <c r="WTD267"/>
  <c r="WTD266"/>
  <c r="WTD265"/>
  <c r="WTD264"/>
  <c r="WTD263"/>
  <c r="WTD262"/>
  <c r="WTD261"/>
  <c r="WTD260"/>
  <c r="WTD259"/>
  <c r="WTD258"/>
  <c r="WTD257"/>
  <c r="WTD256"/>
  <c r="WTD255"/>
  <c r="WTD254"/>
  <c r="WTD253"/>
  <c r="WTD252"/>
  <c r="WTD251"/>
  <c r="WTD250"/>
  <c r="WTD249"/>
  <c r="WTD248"/>
  <c r="WTD247"/>
  <c r="WTD246"/>
  <c r="WTD245"/>
  <c r="WTD244"/>
  <c r="WTD243"/>
  <c r="WTD242"/>
  <c r="WTD241"/>
  <c r="WTD240"/>
  <c r="WTD239"/>
  <c r="WTD238"/>
  <c r="WTD237"/>
  <c r="WTD236"/>
  <c r="WTD235"/>
  <c r="WTD234"/>
  <c r="WTD233"/>
  <c r="WTD232"/>
  <c r="WTD231"/>
  <c r="WTD230"/>
  <c r="WTD229"/>
  <c r="WTD228"/>
  <c r="WTD227"/>
  <c r="WTD226"/>
  <c r="WTD225"/>
  <c r="WTD224"/>
  <c r="WTD223"/>
  <c r="WTD222"/>
  <c r="WTD221"/>
  <c r="WTD220"/>
  <c r="WTD219"/>
  <c r="WTD218"/>
  <c r="WTD217"/>
  <c r="WTD216"/>
  <c r="WTD215"/>
  <c r="WTD214"/>
  <c r="WTD213"/>
  <c r="WTD212"/>
  <c r="WTD211"/>
  <c r="WTD210"/>
  <c r="WTD209"/>
  <c r="WTD208"/>
  <c r="WTD207"/>
  <c r="WTD206"/>
  <c r="WTD205"/>
  <c r="WTD204"/>
  <c r="WTD203"/>
  <c r="WTD202"/>
  <c r="WTD201"/>
  <c r="WTD200"/>
  <c r="WTD199"/>
  <c r="WTD198"/>
  <c r="WTD197"/>
  <c r="WTD196"/>
  <c r="WTD195"/>
  <c r="WTD194"/>
  <c r="WTD193"/>
  <c r="WTD192"/>
  <c r="WTD191"/>
  <c r="WTD190"/>
  <c r="WTD189"/>
  <c r="WTD188"/>
  <c r="WTD187"/>
  <c r="WTD186"/>
  <c r="WTD185"/>
  <c r="WTD184"/>
  <c r="WTD183"/>
  <c r="WTD182"/>
  <c r="WTD181"/>
  <c r="WTD180"/>
  <c r="WTD179"/>
  <c r="WTD178"/>
  <c r="WTD177"/>
  <c r="WTD176"/>
  <c r="WTD175"/>
  <c r="WTD174"/>
  <c r="WTD173"/>
  <c r="WTD172"/>
  <c r="WTD171"/>
  <c r="WTD170"/>
  <c r="WTD169"/>
  <c r="WTD168"/>
  <c r="WTD167"/>
  <c r="WTD166"/>
  <c r="WTD165"/>
  <c r="WTD164"/>
  <c r="WTD163"/>
  <c r="WTD162"/>
  <c r="WTD161"/>
  <c r="WTD160"/>
  <c r="WTD159"/>
  <c r="WTD158"/>
  <c r="WTD157"/>
  <c r="WTD156"/>
  <c r="WTD155"/>
  <c r="WTD154"/>
  <c r="WTD153"/>
  <c r="WTD152"/>
  <c r="WTD151"/>
  <c r="WTD150"/>
  <c r="WTD149"/>
  <c r="WTD148"/>
  <c r="WTD147"/>
  <c r="WTD146"/>
  <c r="WTD145"/>
  <c r="WTD144"/>
  <c r="WTD143"/>
  <c r="WTD142"/>
  <c r="WTD141"/>
  <c r="WTD140"/>
  <c r="WTD139"/>
  <c r="WTD138"/>
  <c r="WTD137"/>
  <c r="WTD136"/>
  <c r="WTD135"/>
  <c r="WTD134"/>
  <c r="WTD133"/>
  <c r="WTD132"/>
  <c r="WTD131"/>
  <c r="WTD130"/>
  <c r="WTD129"/>
  <c r="WTD128"/>
  <c r="WTD127"/>
  <c r="WTD126"/>
  <c r="WTD125"/>
  <c r="WTD124"/>
  <c r="WTD123"/>
  <c r="WTD122"/>
  <c r="WTD121"/>
  <c r="WTD120"/>
  <c r="WTD119"/>
  <c r="WTD118"/>
  <c r="WTD117"/>
  <c r="WTD116"/>
  <c r="WTD115"/>
  <c r="WTD114"/>
  <c r="WTD113"/>
  <c r="WTD112"/>
  <c r="WTD111"/>
  <c r="WTD110"/>
  <c r="WTD109"/>
  <c r="WTD108"/>
  <c r="WTD107"/>
  <c r="WTD106"/>
  <c r="WTD105"/>
  <c r="WTD104"/>
  <c r="WTD103"/>
  <c r="WTD102"/>
  <c r="WTD101"/>
  <c r="WTD100"/>
  <c r="WTD99"/>
  <c r="WTD98"/>
  <c r="WTD97"/>
  <c r="WTD96"/>
  <c r="WTD95"/>
  <c r="WTD94"/>
  <c r="WTD93"/>
  <c r="WTD92"/>
  <c r="WTD91"/>
  <c r="WTD89"/>
  <c r="WTD88"/>
  <c r="WTD87"/>
  <c r="WTD86"/>
  <c r="WTD85"/>
  <c r="WTD84"/>
  <c r="WTD83"/>
  <c r="WTD82"/>
  <c r="WTD81"/>
  <c r="WTD80"/>
  <c r="WTD79"/>
  <c r="WTD78"/>
  <c r="WTD77"/>
  <c r="WTD76"/>
  <c r="WTD75"/>
  <c r="WTD74"/>
  <c r="WTD73"/>
  <c r="WTD72"/>
  <c r="WTD71"/>
  <c r="WTD70"/>
  <c r="WTD69"/>
  <c r="WTD68"/>
  <c r="WTD67"/>
  <c r="WTD66"/>
  <c r="WTD65"/>
  <c r="WTD64"/>
  <c r="WTD63"/>
  <c r="WTD62"/>
  <c r="WTD61"/>
  <c r="WTD60"/>
  <c r="WTD59"/>
  <c r="WTD58"/>
  <c r="WTD57"/>
  <c r="WTD56"/>
  <c r="WTD55"/>
  <c r="WTD54"/>
  <c r="WTD53"/>
  <c r="WTD52"/>
  <c r="WTD51"/>
  <c r="WTD50"/>
  <c r="WTD49"/>
  <c r="WTD48"/>
  <c r="WTD47"/>
  <c r="WTD46"/>
  <c r="WTD45"/>
  <c r="WTD44"/>
  <c r="WTD43"/>
  <c r="WTD42"/>
  <c r="WTD41"/>
  <c r="WTD40"/>
  <c r="WTD39"/>
  <c r="WTD38"/>
  <c r="WTD37"/>
  <c r="WTD36"/>
  <c r="WTD35"/>
  <c r="WTD34"/>
  <c r="WTD33"/>
  <c r="WTD32"/>
  <c r="WTD31"/>
  <c r="WTD29"/>
  <c r="WTD28"/>
  <c r="WTD27"/>
  <c r="WTD26"/>
  <c r="WTD25"/>
  <c r="WTD24"/>
  <c r="WTD22"/>
  <c r="WTD21"/>
  <c r="WTD19"/>
  <c r="WTD18"/>
  <c r="WTD17"/>
  <c r="WTD30" l="1"/>
  <c r="WTD90"/>
  <c r="WTD23"/>
</calcChain>
</file>

<file path=xl/comments1.xml><?xml version="1.0" encoding="utf-8"?>
<comments xmlns="http://schemas.openxmlformats.org/spreadsheetml/2006/main">
  <authors>
    <author>Gustavo</author>
  </authors>
  <commentList>
    <comment ref="A2" authorId="0">
      <text>
        <r>
          <rPr>
            <sz val="9"/>
            <color indexed="81"/>
            <rFont val="Tahoma"/>
            <family val="2"/>
          </rPr>
          <t>Insira o número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referente ao projeto em questão (conforme disposição estrutural da pasta "HD Rede")
</t>
        </r>
      </text>
    </comment>
    <comment ref="B2" authorId="0">
      <text>
        <r>
          <rPr>
            <sz val="9"/>
            <color indexed="81"/>
            <rFont val="Tahoma"/>
            <family val="2"/>
          </rPr>
          <t xml:space="preserve">Insira o código (formato ABC) referente à Agência. No caso de mais de um projeto para o mesmo código, todos os projetos serão listados
</t>
        </r>
      </text>
    </comment>
    <comment ref="F2" authorId="0">
      <text>
        <r>
          <rPr>
            <sz val="9"/>
            <color indexed="81"/>
            <rFont val="Tahoma"/>
            <family val="2"/>
          </rPr>
          <t xml:space="preserve">Inserir a Visão (caixa ou investidor) para o Relatório a ser emitido
</t>
        </r>
      </text>
    </comment>
  </commentList>
</comments>
</file>

<file path=xl/sharedStrings.xml><?xml version="1.0" encoding="utf-8"?>
<sst xmlns="http://schemas.openxmlformats.org/spreadsheetml/2006/main" count="1433" uniqueCount="762">
  <si>
    <t>#</t>
  </si>
  <si>
    <t>Sigla</t>
  </si>
  <si>
    <t>Ag</t>
  </si>
  <si>
    <t>003-HAF-Ag. Halfed-CEF</t>
  </si>
  <si>
    <t>007-ITA-SAANC Itabira-CEF</t>
  </si>
  <si>
    <t>008-GVA-SRLMG Gov. Valadares-CEF</t>
  </si>
  <si>
    <t>009-TAI-PAB Taiobeiras-CEF</t>
  </si>
  <si>
    <t>011-ATA-Ag. Taiobeiras-CEF</t>
  </si>
  <si>
    <t>016-BOC-Ag. Bocaiuva-CEF</t>
  </si>
  <si>
    <t>029-BHS-SR BH Sul</t>
  </si>
  <si>
    <t>030-AUD-AUDIR-CEF</t>
  </si>
  <si>
    <t>033-GRN-PAB Guarani-CEF</t>
  </si>
  <si>
    <t>039-TUP-Ag. Tupinambás-CEF</t>
  </si>
  <si>
    <t>041-MRV-PAB MRV</t>
  </si>
  <si>
    <t>043-ACR-Ag. Acrópole-CEF</t>
  </si>
  <si>
    <t>044-LMD-Ag. Lima Duarte</t>
  </si>
  <si>
    <t>047-SRM-SR Montes Claros-CEF</t>
  </si>
  <si>
    <t>054-SHE-SAANC Shopping Estação</t>
  </si>
  <si>
    <t>055-VAP-Ag. Várzea da Palma-CEF</t>
  </si>
  <si>
    <t>056-CRS-Ag. Cidade das Rosas-Barbacena-CEF</t>
  </si>
  <si>
    <t>058-JDC-Ag. Jardim Canadá-CEF</t>
  </si>
  <si>
    <t>064-CAT-Ag. Cataguazes</t>
  </si>
  <si>
    <t>066-ALI-Ag. Alípio de Melo-CEF</t>
  </si>
  <si>
    <t>067-SFG-Ag. Santa Efigênia-CEF</t>
  </si>
  <si>
    <t>068-DIV-Ag. Divino-CEF</t>
  </si>
  <si>
    <t>069-MAT-Ag. Matipó-CEF</t>
  </si>
  <si>
    <t>070-MAB-Ag. Matias Barbosa-CEF</t>
  </si>
  <si>
    <t>071-GIR-GIRET-CEF</t>
  </si>
  <si>
    <t>072-JEQ-Ag. Jequitinhonha-CEF</t>
  </si>
  <si>
    <t>073-BEO-Ag. Belo Oriente-CEF</t>
  </si>
  <si>
    <t>074-LAP-Ag. Rua Lagoa da Prata-CEF</t>
  </si>
  <si>
    <t>076-CUR-Ag. Curvelo-CEF</t>
  </si>
  <si>
    <t>086-RIP-Ag. Rio Pomba-CEF</t>
  </si>
  <si>
    <t>087-SHE-SAANC Shopping Estação</t>
  </si>
  <si>
    <t>089-GIL-GILIE-BH-CEF</t>
  </si>
  <si>
    <t>090-SSD-SAANC Santos Dumont</t>
  </si>
  <si>
    <t>091-COR-Ag. Corinto</t>
  </si>
  <si>
    <t>092-ESP-Ag. Espinosa</t>
  </si>
  <si>
    <t>093-JAN-Ag. Januária</t>
  </si>
  <si>
    <t>094-RGB-Ag. Raja Gabaglia</t>
  </si>
  <si>
    <t>095-JUS-Ag. Justinópolis</t>
  </si>
  <si>
    <t>096-MVI-Melo Viana</t>
  </si>
  <si>
    <t>097-HOR-Ed. Horto</t>
  </si>
  <si>
    <t>098-SBS-SAANC Boulevard Shopping</t>
  </si>
  <si>
    <t>100-LOU-Ag. Lourdes</t>
  </si>
  <si>
    <t>Folder Name</t>
  </si>
  <si>
    <t>x</t>
  </si>
  <si>
    <t>057-SAM-Ag. Santa Mônica-CEF</t>
  </si>
  <si>
    <t>RFO</t>
  </si>
  <si>
    <t>Tipo</t>
  </si>
  <si>
    <t>CLIENTE:</t>
  </si>
  <si>
    <t>CAIXA ECONÔMICA FEDERAL</t>
  </si>
  <si>
    <t>OBJETIVO:</t>
  </si>
  <si>
    <t>TÍTULO:</t>
  </si>
  <si>
    <t>ARQUIVO:</t>
  </si>
  <si>
    <t xml:space="preserve">OES Nº.: </t>
  </si>
  <si>
    <t>DT EMISSÃO:</t>
  </si>
  <si>
    <t>DT VENCIMENTO:</t>
  </si>
  <si>
    <t>Nº RELATÓRIO:</t>
  </si>
  <si>
    <t>DT RELATÓRIO:</t>
  </si>
  <si>
    <t>LOCAL DA FISCALIZAÇÃO</t>
  </si>
  <si>
    <t>UNIDADE DA CAIXA</t>
  </si>
  <si>
    <t>RUA/AV/PÇA</t>
  </si>
  <si>
    <t>Nº.</t>
  </si>
  <si>
    <t>COMPLEMENTO</t>
  </si>
  <si>
    <t xml:space="preserve">UNIDADE VINCULADA A FISCALIZAÇÃO </t>
  </si>
  <si>
    <t>Rua Coronel Laurindo Luiz Viana</t>
  </si>
  <si>
    <t>Ag. Divino</t>
  </si>
  <si>
    <t>BAIRRO</t>
  </si>
  <si>
    <t>CIDADE</t>
  </si>
  <si>
    <t>CEP</t>
  </si>
  <si>
    <t>S.R.</t>
  </si>
  <si>
    <t>Centro</t>
  </si>
  <si>
    <t>Sudeste de Minas</t>
  </si>
  <si>
    <t>REGISTROS DA FISCALIZAÇÃO</t>
  </si>
  <si>
    <t>DESLOCAMENTO</t>
  </si>
  <si>
    <t>DATA REALIZAÇÃO</t>
  </si>
  <si>
    <t>HORÁRIO INÍCIO</t>
  </si>
  <si>
    <t>HORÁRIO FIM</t>
  </si>
  <si>
    <t>TEMPO DECORRIDO</t>
  </si>
  <si>
    <t>SEM DESLOCAMENTO</t>
  </si>
  <si>
    <t>COM DESLOCAMENTO POR TRAJETO INDIVIDUAL</t>
  </si>
  <si>
    <t>CONTATO</t>
  </si>
  <si>
    <t>TELEF.</t>
  </si>
  <si>
    <t>COM DESLOCAMENTO POR TRAJETO POR ROTEIRO</t>
  </si>
  <si>
    <t>Emmerson Ferreira</t>
  </si>
  <si>
    <t>31 3262-0900</t>
  </si>
  <si>
    <t>COM DESLOCAMENTO POR TRAJETO ALTERNATIVO</t>
  </si>
  <si>
    <t>ALTERAÇÕES DE PROJETOS, MATERIAIS E ESPECIFICAÇÕES VERIFICADAS</t>
  </si>
  <si>
    <t>DADOS DO CONTRATO</t>
  </si>
  <si>
    <r>
      <t xml:space="preserve">ITEM  </t>
    </r>
    <r>
      <rPr>
        <sz val="7"/>
        <rFont val="Arial"/>
        <family val="2"/>
      </rPr>
      <t>(DESCRIÇÃO RESUMIDA DO ITEM)</t>
    </r>
  </si>
  <si>
    <r>
      <t>JUSTIFICATIVA</t>
    </r>
    <r>
      <rPr>
        <sz val="7"/>
        <rFont val="Arial"/>
        <family val="2"/>
      </rPr>
      <t xml:space="preserve"> (INFORMAÇÃO DO MOTIVO)</t>
    </r>
  </si>
  <si>
    <t xml:space="preserve">CONTRATADA / RESP. PELA OBRA: </t>
  </si>
  <si>
    <t>FOCO SERVIÇOS DE INSTALAÇÃO E MANUTENÇÃO PREDIAL LTDA.</t>
  </si>
  <si>
    <t>VALOR INICIAL:</t>
  </si>
  <si>
    <t>VALOR ADITIVO:</t>
  </si>
  <si>
    <t>VALOR DECRÉSCIMO</t>
  </si>
  <si>
    <t>VALOR ATUAL:</t>
  </si>
  <si>
    <t xml:space="preserve">PRAZO CONTRATUAL </t>
  </si>
  <si>
    <t>DATA INÍCIO</t>
  </si>
  <si>
    <t>DIAS</t>
  </si>
  <si>
    <t>DATA TÉRMINO</t>
  </si>
  <si>
    <t>PRORROGAÇÃO DO PRAZO CONTRATUAL</t>
  </si>
  <si>
    <t>ANDAMENTO DA OBRA/SERVIÇO</t>
  </si>
  <si>
    <t>PRAZO DECORRIDO</t>
  </si>
  <si>
    <t>RITMO DA OBRA</t>
  </si>
  <si>
    <t xml:space="preserve">      ACELERADO</t>
  </si>
  <si>
    <t xml:space="preserve">      NORMAL</t>
  </si>
  <si>
    <t xml:space="preserve">      LENTO</t>
  </si>
  <si>
    <t xml:space="preserve">QUALIDADE DA ETAPA EXECUTADA </t>
  </si>
  <si>
    <t>MATERIAIS E EQUIPAMENTOS</t>
  </si>
  <si>
    <t xml:space="preserve">      EQUIVALENTES</t>
  </si>
  <si>
    <t xml:space="preserve">      NÃO EQUIVALENTES</t>
  </si>
  <si>
    <t>MÃO DE OBRA</t>
  </si>
  <si>
    <t xml:space="preserve">      BOM </t>
  </si>
  <si>
    <t xml:space="preserve">      REGULAR</t>
  </si>
  <si>
    <t xml:space="preserve">      RUIM</t>
  </si>
  <si>
    <t xml:space="preserve">SITUAÇÃO GERAL </t>
  </si>
  <si>
    <t xml:space="preserve">      EM DIA</t>
  </si>
  <si>
    <t xml:space="preserve">      EM ATRASO C/JUSTIFICATIVA</t>
  </si>
  <si>
    <t xml:space="preserve">      EM ATRASO S/JUSTIFICATIVA</t>
  </si>
  <si>
    <t>OBSERVAÇÕES E INFORMAÇÕES ADICIONAIS</t>
  </si>
  <si>
    <t>ANEXOS</t>
  </si>
  <si>
    <t>RESPONSÁVEL TÉCNICO / COORDENADOR</t>
  </si>
  <si>
    <t>NOME COMPLETO DO RESP. TÉCNICO</t>
  </si>
  <si>
    <t>REG. Nº</t>
  </si>
  <si>
    <t>CELSO WATANABE</t>
  </si>
  <si>
    <t>44.273/D</t>
  </si>
  <si>
    <t>ASSINATURA RESP. TÉCNICO</t>
  </si>
  <si>
    <t>RUBRICA COORDENADOR DO EE</t>
  </si>
  <si>
    <t>VERIFICAÇÃO PELA CAIXA</t>
  </si>
  <si>
    <t>DT RECEB</t>
  </si>
  <si>
    <t>DT VERIF</t>
  </si>
  <si>
    <t>OBSERVAÇÕES, COMENTÁRIOS E JUSTIFICATIVAS</t>
  </si>
  <si>
    <t>APROVADO P/PAGAMENTO</t>
  </si>
  <si>
    <t>SIM</t>
  </si>
  <si>
    <t>NÃO</t>
  </si>
  <si>
    <t>RUBRICA DO GESTOR</t>
  </si>
  <si>
    <t xml:space="preserve">OES Nº: </t>
  </si>
  <si>
    <t>Nº</t>
  </si>
  <si>
    <t>HORARIO INÍCIO</t>
  </si>
  <si>
    <t>Sem deslocamento</t>
  </si>
  <si>
    <t>Com Deslocamento por trajeto individual</t>
  </si>
  <si>
    <t>Com Deslocamento por roteiro</t>
  </si>
  <si>
    <t>Com Deslocamento por trajeto alternativo</t>
  </si>
  <si>
    <t>RESUMO DA MEDIÇÃO</t>
  </si>
  <si>
    <t>POSIÇÃO FINANCEIRA</t>
  </si>
  <si>
    <t>Contratada:</t>
  </si>
  <si>
    <t>PARCELA</t>
  </si>
  <si>
    <t>$ MEDIÇÃO</t>
  </si>
  <si>
    <t>$ ACUMULADO</t>
  </si>
  <si>
    <t>% ACUMULADO</t>
  </si>
  <si>
    <t>$ DECRÉSCIMO</t>
  </si>
  <si>
    <t>$ SALDO A MEDIR</t>
  </si>
  <si>
    <t>% A MEDIR</t>
  </si>
  <si>
    <t>CONTRATUAL</t>
  </si>
  <si>
    <t>ADITIVO</t>
  </si>
  <si>
    <t>TOTAL</t>
  </si>
  <si>
    <t>Prazo contratual</t>
  </si>
  <si>
    <t>POSIÇÃO FÍSICA</t>
  </si>
  <si>
    <t xml:space="preserve">PARCELA </t>
  </si>
  <si>
    <t>ETAPA Nº</t>
  </si>
  <si>
    <t>% PREVISTO</t>
  </si>
  <si>
    <t>% EXECUTADO</t>
  </si>
  <si>
    <t>Prazo decorrido</t>
  </si>
  <si>
    <t>Dias</t>
  </si>
  <si>
    <t>QUADRO COMPARATIVO PREVISÃO X EXECUTADO PARA ETAPA ATUAL</t>
  </si>
  <si>
    <t xml:space="preserve">RITMO </t>
  </si>
  <si>
    <t xml:space="preserve">                     PREVISÃO</t>
  </si>
  <si>
    <t xml:space="preserve">                      EXECUTADO</t>
  </si>
  <si>
    <t xml:space="preserve">                  DIFERENÇA</t>
  </si>
  <si>
    <t xml:space="preserve">     Acelerado</t>
  </si>
  <si>
    <t>Valor Acumulado</t>
  </si>
  <si>
    <t>% Previsto</t>
  </si>
  <si>
    <t>% Acumulado</t>
  </si>
  <si>
    <t>Valor</t>
  </si>
  <si>
    <t>%</t>
  </si>
  <si>
    <t xml:space="preserve">     Normal</t>
  </si>
  <si>
    <t xml:space="preserve">     Lento</t>
  </si>
  <si>
    <t>MATERIAIS E  EQUIPAMENTOS</t>
  </si>
  <si>
    <t xml:space="preserve">     Equivalente</t>
  </si>
  <si>
    <t xml:space="preserve">     Não equivalente</t>
  </si>
  <si>
    <t xml:space="preserve">     Bom</t>
  </si>
  <si>
    <t xml:space="preserve">     Regular</t>
  </si>
  <si>
    <t xml:space="preserve">     Ruim</t>
  </si>
  <si>
    <t>SITUAÇÃO GERAL</t>
  </si>
  <si>
    <t xml:space="preserve">     Em dia</t>
  </si>
  <si>
    <t xml:space="preserve">     Em atraso com justificativa</t>
  </si>
  <si>
    <t xml:space="preserve">     Em atraso sem justificativa</t>
  </si>
  <si>
    <t>(RELAÇÃO DE DOCUMENTOS ANEXADOS)</t>
  </si>
  <si>
    <t>NOME COMPLETO DO RESPONSÁVEL TÉCNICO</t>
  </si>
  <si>
    <t>RUBRICA COORD.DO EE</t>
  </si>
  <si>
    <t>(USO EXCLUSIVO DO GESTOR TÉCNICO DA CAIXA)</t>
  </si>
  <si>
    <t>RUBRICA DO ASS. TÉCNICO</t>
  </si>
  <si>
    <t>Folder</t>
  </si>
  <si>
    <t>Data</t>
  </si>
  <si>
    <t>Fiscal</t>
  </si>
  <si>
    <t>Deslocamento</t>
  </si>
  <si>
    <t>Hora</t>
  </si>
  <si>
    <t>Foto</t>
  </si>
  <si>
    <t>Visão</t>
  </si>
  <si>
    <t>CAIXA</t>
  </si>
  <si>
    <t>INVESTIDOR</t>
  </si>
  <si>
    <t>Cliente</t>
  </si>
  <si>
    <t>Objetivo</t>
  </si>
  <si>
    <t>OESN</t>
  </si>
  <si>
    <t>Dt Emissao</t>
  </si>
  <si>
    <t>Dt Vencimento</t>
  </si>
  <si>
    <t>Rua</t>
  </si>
  <si>
    <t>Complemento</t>
  </si>
  <si>
    <t>Unidade</t>
  </si>
  <si>
    <t>Bairro</t>
  </si>
  <si>
    <t>Cidade</t>
  </si>
  <si>
    <t>Contato</t>
  </si>
  <si>
    <t>Telefone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</si>
  <si>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</si>
  <si>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</si>
  <si>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</si>
  <si>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</si>
  <si>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</si>
  <si>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</si>
  <si>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</si>
  <si>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</si>
  <si>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</si>
  <si>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</si>
  <si>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</si>
  <si>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</si>
  <si>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</si>
  <si>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</si>
  <si>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</si>
  <si>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</si>
  <si>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</si>
  <si>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</si>
  <si>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</si>
  <si>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</si>
  <si>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</si>
  <si>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</si>
  <si>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</si>
  <si>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</si>
  <si>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</si>
  <si>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</si>
  <si>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JUSTIFICATIVA 1</t>
  </si>
  <si>
    <t>JUSTIFICATIVA 2</t>
  </si>
  <si>
    <t>JUSTIFICATIVA 3</t>
  </si>
  <si>
    <t>JUSTIFICATIVA 4</t>
  </si>
  <si>
    <t>JUSTIFICATIVA 5</t>
  </si>
  <si>
    <t>JUSTIFICATIVA 6</t>
  </si>
  <si>
    <t>JUSTIFICATIVA 7</t>
  </si>
  <si>
    <t>JUSTIFICATIVA 8</t>
  </si>
  <si>
    <t>JUSTIFICATIVA 9</t>
  </si>
  <si>
    <t>JUSTIFICATIVA 10</t>
  </si>
  <si>
    <t>JUSTIFICATIVA 11</t>
  </si>
  <si>
    <t>JUSTIFICATIVA 12</t>
  </si>
  <si>
    <t>JUSTIFICATIVA 13</t>
  </si>
  <si>
    <t>JUSTIFICATIVA 14</t>
  </si>
  <si>
    <t>JUSTIFICATIVA 15</t>
  </si>
  <si>
    <t>JUSTIFICATIVA 16</t>
  </si>
  <si>
    <t>JUSTIFICATIVA 17</t>
  </si>
  <si>
    <t>JUSTIFICATIVA 18</t>
  </si>
  <si>
    <t>JUSTIFICATIVA 19</t>
  </si>
  <si>
    <t>JUSTIFICATIVA 20</t>
  </si>
  <si>
    <t>JUSTIFICATIVA 21</t>
  </si>
  <si>
    <t>JUSTIFICATIVA 22</t>
  </si>
  <si>
    <t>JUSTIFICATIVA 23</t>
  </si>
  <si>
    <t>JUSTIFICATIVA 24</t>
  </si>
  <si>
    <t>JUSTIFICATIVA 25</t>
  </si>
  <si>
    <t>JUSTIFICATIVA 26</t>
  </si>
  <si>
    <t>CONTRATADA</t>
  </si>
  <si>
    <t>VALOR INICIAL</t>
  </si>
  <si>
    <t>VALOR ADITIVO</t>
  </si>
  <si>
    <t>VALOR ATUAL</t>
  </si>
  <si>
    <t>NORMAL</t>
  </si>
  <si>
    <t>EM DIA</t>
  </si>
  <si>
    <t>Implantação nova agência</t>
  </si>
  <si>
    <t>SN</t>
  </si>
  <si>
    <t>RFO – RELATÓRIO DE FISCALIZAÇÃO DE OBRAS SEM MEDIÇÃO</t>
  </si>
  <si>
    <t>CLAUDIO FREITAS</t>
  </si>
  <si>
    <t>CELSO</t>
  </si>
  <si>
    <t>CLAUDIO</t>
  </si>
  <si>
    <t>TERMINO</t>
  </si>
  <si>
    <t>PRORROGAÇÃO</t>
  </si>
  <si>
    <t>TERMINO PRORR.</t>
  </si>
  <si>
    <t>LENTO</t>
  </si>
  <si>
    <t>EQUIVALENTES</t>
  </si>
  <si>
    <t>EM ATRASO C/JUSTIFICATIVA</t>
  </si>
  <si>
    <t>Implantação Nova Unidade</t>
  </si>
  <si>
    <t>Relatório de fiscalização de instalações – Ag. Barbacena - Adequação PEATE</t>
  </si>
  <si>
    <t>1 Acompanhamento de obra:</t>
  </si>
  <si>
    <t>Titulo 1</t>
  </si>
  <si>
    <t>Título 2</t>
  </si>
  <si>
    <t>Word Table</t>
  </si>
  <si>
    <t>NomeAg</t>
  </si>
  <si>
    <t>AFOnum</t>
  </si>
  <si>
    <t>SR</t>
  </si>
  <si>
    <t>Endereço</t>
  </si>
  <si>
    <t>AFOnome</t>
  </si>
  <si>
    <t>Técnico</t>
  </si>
  <si>
    <t>CREA</t>
  </si>
  <si>
    <t>RFnome</t>
  </si>
  <si>
    <t>Fotos</t>
  </si>
  <si>
    <t>48.747/D</t>
  </si>
  <si>
    <t>Search</t>
  </si>
  <si>
    <t>Pça General Osório</t>
  </si>
  <si>
    <t>Ag. Leopoldina</t>
  </si>
  <si>
    <t>PREMOLDADOS RIO POMBA LTDA</t>
  </si>
  <si>
    <t xml:space="preserve"> </t>
  </si>
  <si>
    <t>BOM</t>
  </si>
  <si>
    <t>025-LEO-Ag. Leopoldina-CEF</t>
  </si>
  <si>
    <t>Ampliação agência</t>
  </si>
  <si>
    <t>Relatório de fiscalização de instalações</t>
  </si>
  <si>
    <t>Verificação</t>
  </si>
  <si>
    <t>OES</t>
  </si>
  <si>
    <t>099-PTJ-Pab TJ Ribeirão das Neves</t>
  </si>
  <si>
    <t>1297.2011.1124</t>
  </si>
  <si>
    <t xml:space="preserve">Relatório de fiscalização elétrica – Implantação nova unidade - Foco </t>
  </si>
  <si>
    <t>1. Itens verificados, referentes ao serviço de implantação da agência: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</si>
  <si>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</si>
  <si>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</si>
  <si>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</si>
  <si>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</si>
  <si>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</si>
  <si>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</si>
  <si>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</si>
  <si>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</si>
  <si>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</si>
  <si>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</si>
  <si>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</si>
  <si>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</si>
  <si>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101-CEU-Ag. Coração Eucarístico</t>
  </si>
  <si>
    <t>103-SLG-Ag. Sete Lagoas</t>
  </si>
  <si>
    <t>104-NER-Ag. Nova Era</t>
  </si>
  <si>
    <t>105-BUR-Ag. Buritis</t>
  </si>
  <si>
    <t>3063.2012.72</t>
  </si>
  <si>
    <t>Av. São João</t>
  </si>
  <si>
    <t>Ag. Matipó</t>
  </si>
  <si>
    <t>Leste de Minas</t>
  </si>
  <si>
    <t>(31) 3194-7550</t>
  </si>
  <si>
    <t>Relatório de Fiscalização Elétrica - Obra de implantação da nova agência Matipó</t>
  </si>
  <si>
    <t>1 - Andamento da obra</t>
  </si>
  <si>
    <t>MAIS TECNOLOGIA LTDA</t>
  </si>
  <si>
    <t>001-MSP-Ag. Minas Shopping-CEF</t>
  </si>
  <si>
    <t>004-LEO-Ag. Leopoldina-CEF</t>
  </si>
  <si>
    <t>005-MAN-Ag. Manchester-CEF</t>
  </si>
  <si>
    <t>012-ITC-Ag. Intendente Câmara-CEF</t>
  </si>
  <si>
    <t>014-HTO-Ag. Horto-CEF</t>
  </si>
  <si>
    <t>015-INH-Ag. Inhapim-CEF</t>
  </si>
  <si>
    <t>019-PDM-Ag. Prudente de Moraes-CEF</t>
  </si>
  <si>
    <t>020-AGF-Ag. Águas Formosas-CEF</t>
  </si>
  <si>
    <t>022-VRD-Ag. Veredas-CEF</t>
  </si>
  <si>
    <t>023-SJN-Ag. São João Nepomuceno-CEF</t>
  </si>
  <si>
    <t>024-BAR-Ag. Barbacena-CEF</t>
  </si>
  <si>
    <t>026-MOC-Ag. Montes Claros-CEF</t>
  </si>
  <si>
    <t>028-BAC-Ag. Barão de Cocais-CEF</t>
  </si>
  <si>
    <t>017-MUT-PAB Prefeitura de Mutum-CEF</t>
  </si>
  <si>
    <t>031-INC-Ag. Inconfidência-CEF</t>
  </si>
  <si>
    <t>032-MGB-Ag. Mangabeiras-CEF</t>
  </si>
  <si>
    <t>034-RIB-Ag. Ribeirão das Neves-CEF</t>
  </si>
  <si>
    <t>035-TOC-Ag. Tocantinense-CEF</t>
  </si>
  <si>
    <t>036-ITM-Ag. Itamarandiba-CEF</t>
  </si>
  <si>
    <t>037-FIE-Ag. FIEMG-CEF</t>
  </si>
  <si>
    <t>038-SHC-Ag. Shopping Cidade-CEF</t>
  </si>
  <si>
    <t>040-IND-SAANC Independência</t>
  </si>
  <si>
    <t>042-TUP-Ag. Tupinambás</t>
  </si>
  <si>
    <t>045-TRM-Ag. Três Marias</t>
  </si>
  <si>
    <t>046-CRT-Ag. Caratinga-CEF</t>
  </si>
  <si>
    <t>048-MHO-Ag. Manoel Honório-CEF</t>
  </si>
  <si>
    <t>049-OVI-Ag. Oscar Vidal-CEF</t>
  </si>
  <si>
    <t>050-JZF-Ag. Juiz de Fora-CEF</t>
  </si>
  <si>
    <t>051-RSO-Ag. Raul Soares-CEF</t>
  </si>
  <si>
    <t>052-VMU-Ag. Vale do Mucuri-CEF</t>
  </si>
  <si>
    <t>053-JMO-Ag. João Monlevade-CEF</t>
  </si>
  <si>
    <t>075-PUV-PAB UFV-CEF</t>
  </si>
  <si>
    <t>077-PPR-PAB Prefeitura de Rio Acima-CEF</t>
  </si>
  <si>
    <t>078-LEO-Ag. Leopoldina-CEF</t>
  </si>
  <si>
    <t>079-ABC-Ag. ABC-CEF</t>
  </si>
  <si>
    <t>081-SCU-SAANC Curvelo-CEF</t>
  </si>
  <si>
    <t>082-PPI-PAB J.T. Pirapora-CEF</t>
  </si>
  <si>
    <t>083-PDI-PAB Diamantina (UFVJM)-CEF</t>
  </si>
  <si>
    <t>Obra</t>
  </si>
  <si>
    <t>Ag. Três Marias</t>
  </si>
  <si>
    <t>3063.2012.51</t>
  </si>
  <si>
    <t>Rua Antônio Carlos Pedrosa</t>
  </si>
  <si>
    <t>Norte de Minas</t>
  </si>
  <si>
    <t>ENGEFORMA END IND E COMERCIO LTDA</t>
  </si>
  <si>
    <t>Vistoria para VERIFICAÇÃO DOS SERVIÇOS executados pela construtora ENGEFORMA</t>
  </si>
  <si>
    <t>1 - ITENS VERIFICADOS:</t>
  </si>
  <si>
    <t>027-TIM-SAANC Timóteo-CEF</t>
  </si>
  <si>
    <t>106-CRJ-Ag. Carijós</t>
  </si>
  <si>
    <t>Ag. Santa Amélia</t>
  </si>
  <si>
    <t>-</t>
  </si>
  <si>
    <t>Av. Portugal</t>
  </si>
  <si>
    <t>Jardim Atlântico</t>
  </si>
  <si>
    <t>BH Norte</t>
  </si>
  <si>
    <t>31 3195-7550</t>
  </si>
  <si>
    <t>107-SAL-SAANC Alphaville</t>
  </si>
  <si>
    <t>006-PIT-PAB Prefeitura de Itabira-CEF</t>
  </si>
  <si>
    <t>010-PVT-PAB Vara do Trabalho-CEF</t>
  </si>
  <si>
    <t>063-SLG-Ag. Sete Lagoas</t>
  </si>
  <si>
    <t>013-JZF-Ag. Juiz de Fora-CEF</t>
  </si>
  <si>
    <t>062-GMC-GIDUR Montes Claros-CEF</t>
  </si>
  <si>
    <t>3063.2012.103</t>
  </si>
  <si>
    <t>Praça Benedito Valadares</t>
  </si>
  <si>
    <t>31 3194-7550</t>
  </si>
  <si>
    <t>Ampliação da Unidade</t>
  </si>
  <si>
    <t>Ag. Curvelo</t>
  </si>
  <si>
    <t>Av. Wilson Alvarenga</t>
  </si>
  <si>
    <t>Ag. Barão de Cocais</t>
  </si>
  <si>
    <t>Viúva</t>
  </si>
  <si>
    <t>065-SGR-Ag. São Gonçalo do Rio Abaixo-CEF</t>
  </si>
  <si>
    <t xml:space="preserve">AV. CENTRAL </t>
  </si>
  <si>
    <t>Frederico Santiago</t>
  </si>
  <si>
    <t>Ag. São Gonçalo do Rio Abaixo</t>
  </si>
  <si>
    <t>ENGEARTE ENGENHARIA LTDA</t>
  </si>
  <si>
    <t>3063.2012.52</t>
  </si>
  <si>
    <t>Rua Travessa Tiradentes</t>
  </si>
  <si>
    <t>Ag. Itamarandiba</t>
  </si>
  <si>
    <t xml:space="preserve">Av. Governador Bias Fortes </t>
  </si>
  <si>
    <t>Ag. Cidade das Rosas</t>
  </si>
  <si>
    <t xml:space="preserve">PRÉ-MOLDADOS E CONSTRUÇÕES RIO POMBA LTDA </t>
  </si>
  <si>
    <t>1297.2011.1072</t>
  </si>
  <si>
    <t>Antônio Carlos</t>
  </si>
  <si>
    <t>PAB Rio Acima</t>
  </si>
  <si>
    <t>BH Sul</t>
  </si>
  <si>
    <t>CONSTRUTORA ATICA LTDA</t>
  </si>
  <si>
    <t>085-DBR-Ag. da Barra-CEF</t>
  </si>
  <si>
    <t>1297.2011.1163</t>
  </si>
  <si>
    <t>Rua Benedito Valadares</t>
  </si>
  <si>
    <t>Loja 02</t>
  </si>
  <si>
    <t>Barra</t>
  </si>
  <si>
    <t>Natália Guedes</t>
  </si>
  <si>
    <t>ENGEFORMA ENGENHARIA INDÚSTRIA E COM. LTDA</t>
  </si>
  <si>
    <t>Ag. Da Barra</t>
  </si>
  <si>
    <t>Ag. Justinópolis</t>
  </si>
  <si>
    <t>NF</t>
  </si>
  <si>
    <t>5364.2008.1138</t>
  </si>
  <si>
    <t>Av. das Civilizações</t>
  </si>
  <si>
    <t>Justinópolis</t>
  </si>
  <si>
    <t xml:space="preserve">BH NORTE </t>
  </si>
  <si>
    <t>Empresa Contratada / Investidor</t>
  </si>
  <si>
    <t>Nova Agência</t>
  </si>
  <si>
    <t>102-MCT-Ag. Manchester</t>
  </si>
  <si>
    <t>Ag. Manchester</t>
  </si>
  <si>
    <t>Av. Rio Branco</t>
  </si>
  <si>
    <t>PREMOLDADOS E CONSTRUÇOES RIO POMBA LTDA</t>
  </si>
  <si>
    <t>Reforma Geral</t>
  </si>
  <si>
    <t>EMITIR</t>
  </si>
  <si>
    <t>Visao</t>
  </si>
  <si>
    <t>002-CRG-Ag.Carangola-CEF</t>
  </si>
  <si>
    <t>Av. Presidente Costa e Silva</t>
  </si>
  <si>
    <t>São Pedro</t>
  </si>
  <si>
    <t>GALAPOS</t>
  </si>
  <si>
    <t>Ag. Acrópole</t>
  </si>
  <si>
    <t>Ag. Lima Duarte</t>
  </si>
  <si>
    <t>Rua Tancredo Alves</t>
  </si>
  <si>
    <t>1297.2011.1164</t>
  </si>
  <si>
    <t>Rua Kremlim</t>
  </si>
  <si>
    <t>Ag. Jardim Canadá</t>
  </si>
  <si>
    <t>Jardim Canadá</t>
  </si>
  <si>
    <t>1297.2011.1176</t>
  </si>
  <si>
    <t>Leopoldina - MG</t>
  </si>
  <si>
    <t>Barão de Cocais - MG</t>
  </si>
  <si>
    <t>Juiz de Fora - MG</t>
  </si>
  <si>
    <t>Barbacena - MG</t>
  </si>
  <si>
    <t>Belo Horizonte - MG</t>
  </si>
  <si>
    <t>São Gonçalo do Rio Abaixo - MG</t>
  </si>
  <si>
    <t>Divino - MG</t>
  </si>
  <si>
    <t>Matipó - MG</t>
  </si>
  <si>
    <t>Curvelo - MG</t>
  </si>
  <si>
    <t>Muriaé - MG</t>
  </si>
  <si>
    <t>Ribeirão das Neves - MG</t>
  </si>
  <si>
    <t>Ed. Sede Tupinambás</t>
  </si>
  <si>
    <t>Rua dos Tupinambás</t>
  </si>
  <si>
    <t>7º, 9º e 10°pav</t>
  </si>
  <si>
    <t>GRUPO 3 ENGENHARIA</t>
  </si>
  <si>
    <t>Obra Jurir</t>
  </si>
  <si>
    <t>021-RCA-Ag. Rio Casca-CEF</t>
  </si>
  <si>
    <t>Av. José Piuzana</t>
  </si>
  <si>
    <t>Rio Casca - MG</t>
  </si>
  <si>
    <t>Maurício Meirelles</t>
  </si>
  <si>
    <t>Adequação PEATE</t>
  </si>
  <si>
    <t>Ag. Rio Casca</t>
  </si>
  <si>
    <t>CONSER</t>
  </si>
  <si>
    <t>Tocantins - MG</t>
  </si>
  <si>
    <t>Itamarandiba - MG</t>
  </si>
  <si>
    <t>Rua Padre Goulart</t>
  </si>
  <si>
    <t>Ag. Tocantinense</t>
  </si>
  <si>
    <t>084-PMV-Ag. Polo Moveleiro-CEF</t>
  </si>
  <si>
    <t>Av Olegário Maciel</t>
  </si>
  <si>
    <t xml:space="preserve">Ag. Polo Moveleiro </t>
  </si>
  <si>
    <t>Ubá - MG</t>
  </si>
  <si>
    <t>Obra Cipes</t>
  </si>
  <si>
    <t>080-ETP-Ed. Sede Tupinambás - Cipes</t>
  </si>
  <si>
    <t>11°pav</t>
  </si>
  <si>
    <t>059-ACO-Ag. Av. Contorno-CEF</t>
  </si>
  <si>
    <t>088-PSE-PAB SESC</t>
  </si>
  <si>
    <t>060-RED-GIDUR Juiz de Fora-CEF</t>
  </si>
  <si>
    <t>Av. do Contorno</t>
  </si>
  <si>
    <t>Ag. Av. do Contorno</t>
  </si>
  <si>
    <t>Santo Antônio</t>
  </si>
  <si>
    <t>Rua Doutor Santos</t>
  </si>
  <si>
    <t>Ag. Montes Claros</t>
  </si>
  <si>
    <t>Montes Claros - MG</t>
  </si>
  <si>
    <t>ENGEBANC CONSTRUÇÕES LTDA</t>
  </si>
  <si>
    <t>emitir</t>
  </si>
  <si>
    <t>061-SAM-Ag. Santa Amélia</t>
  </si>
  <si>
    <t>RFM</t>
  </si>
  <si>
    <t>EVOLUÇÃO DAS INSTALAÇÕES ELÉTRICAS</t>
  </si>
  <si>
    <t>LEGENDA</t>
  </si>
  <si>
    <t>OBRA</t>
  </si>
  <si>
    <t>VISÃO DO RELATÓRIO</t>
  </si>
  <si>
    <t>HR INICIO</t>
  </si>
  <si>
    <t>EC-ELETRICA COMUM</t>
  </si>
  <si>
    <t>EE-ELETRICA ESTABILIZADA</t>
  </si>
  <si>
    <t>ES-ELETRICA SEGURA</t>
  </si>
  <si>
    <t>CE-REDE ESTRUTURADA</t>
  </si>
  <si>
    <t>AL-ALARME</t>
  </si>
  <si>
    <t>CF-CFTV</t>
  </si>
  <si>
    <t>CA-CONTROLE DE ACESSO</t>
  </si>
  <si>
    <t>NO-NÃO OCORRE</t>
  </si>
  <si>
    <t>FISCAL</t>
  </si>
  <si>
    <t>REPRESENTANTE</t>
  </si>
  <si>
    <t>FOTO 0</t>
  </si>
  <si>
    <t>FOTO 1</t>
  </si>
  <si>
    <t>TIPO</t>
  </si>
  <si>
    <t>DATA</t>
  </si>
  <si>
    <t>HR FIM</t>
  </si>
  <si>
    <t>NI-NÃO INICIADO</t>
  </si>
  <si>
    <t>PA-PARALISADO</t>
  </si>
  <si>
    <t>EA-EM ANDAMENTO</t>
  </si>
  <si>
    <t>CO-CONCLUÍDO</t>
  </si>
  <si>
    <t>1. INFRA ESTRUTURA SECA</t>
  </si>
  <si>
    <t>EC-ILUMINAÇÃO</t>
  </si>
  <si>
    <t>EA</t>
  </si>
  <si>
    <t>PASTAS</t>
  </si>
  <si>
    <t>CO</t>
  </si>
  <si>
    <t>EC-TOMADAS</t>
  </si>
  <si>
    <t>GERAR</t>
  </si>
  <si>
    <t>EC-ALIMENTADORES</t>
  </si>
  <si>
    <t>FOTOS</t>
  </si>
  <si>
    <t>NI</t>
  </si>
  <si>
    <t>RVP</t>
  </si>
  <si>
    <t>EE-TOMADAS ESTABILIZADAS</t>
  </si>
  <si>
    <t>OBS</t>
  </si>
  <si>
    <t>NO</t>
  </si>
  <si>
    <t>ES-TOMADAS SEGURAS</t>
  </si>
  <si>
    <t>EMAIL</t>
  </si>
  <si>
    <t>PA</t>
  </si>
  <si>
    <t>CE-PONTOS DE DADOS/VOZ</t>
  </si>
  <si>
    <t>CF-PONTOS DE CFTV</t>
  </si>
  <si>
    <t>AL-PONTOS DE ALARME</t>
  </si>
  <si>
    <t>CA-PONTOS DE CONTROLE</t>
  </si>
  <si>
    <t>2. FIOS E CABOS</t>
  </si>
  <si>
    <t>3. EQUIPAMENTOS</t>
  </si>
  <si>
    <t>EC-LUMINÁRIAS</t>
  </si>
  <si>
    <t>EC-QUADROS ELÉTRICOS</t>
  </si>
  <si>
    <t>EC-TOMADAS COMUNS</t>
  </si>
  <si>
    <t>EE-ESTABILIZADOR</t>
  </si>
  <si>
    <t>EE-QUADROS ELÉTRICOS</t>
  </si>
  <si>
    <t>ES-QSNB</t>
  </si>
  <si>
    <t>ES-QACR</t>
  </si>
  <si>
    <t>ES-NO BREAK</t>
  </si>
  <si>
    <t>CE-TOMADAS DE REDE</t>
  </si>
  <si>
    <t>CE-RACK</t>
  </si>
  <si>
    <t>CE-CPCT</t>
  </si>
  <si>
    <t>AL-SENSORES</t>
  </si>
  <si>
    <t>AL-TECLADOS</t>
  </si>
  <si>
    <t>AL-CENTRAL</t>
  </si>
  <si>
    <t>AL-GRPS</t>
  </si>
  <si>
    <t>CF-ILUM. SEGURANÇA</t>
  </si>
  <si>
    <t>CF-CÂMERAS</t>
  </si>
  <si>
    <t>CF-DVR</t>
  </si>
  <si>
    <t>CF-RACK DE SEGURANÇA</t>
  </si>
  <si>
    <t>CA-FECHADURAS</t>
  </si>
  <si>
    <t>CA-TECLADO</t>
  </si>
  <si>
    <t>4. OBSERVAÇÕES COMPLEMENTARES</t>
  </si>
  <si>
    <t>A eventual existência de itens pendentes que não constem neste relatório de fiscalização não exime a contratada de executar sua correção conforme projeto, especificações e normas técnicas pertinentes</t>
  </si>
  <si>
    <t>Escopo</t>
  </si>
  <si>
    <t>implantação unidade</t>
  </si>
  <si>
    <t>3 Observações Adicionais:</t>
  </si>
  <si>
    <t>obra cipes</t>
  </si>
  <si>
    <t>Nova Lima/MG</t>
  </si>
  <si>
    <t>074-SGF-Ag. Salgado Filho-CEF</t>
  </si>
  <si>
    <t>1297.2011.1227</t>
  </si>
  <si>
    <t>Rua Lagoa da Prata</t>
  </si>
  <si>
    <t>Salgado Filho</t>
  </si>
  <si>
    <t>GRUPO 3 ENGENHARIA E CONSTRUÇÕES LTDA</t>
  </si>
  <si>
    <t>Ag. Salgado Filho</t>
  </si>
  <si>
    <t>implantação de nova agência</t>
  </si>
  <si>
    <t>083-PUF-PAB UFVJM-CEF</t>
  </si>
  <si>
    <t>Univ. Fed. dos Vales Jequitinhona e Mucurí</t>
  </si>
  <si>
    <t>Diamantina - MG</t>
  </si>
  <si>
    <t>Implantação de Novo PAB</t>
  </si>
  <si>
    <t>Ag. Diamantina</t>
  </si>
  <si>
    <t>CONSTRUTORA ÁTICA LTDA</t>
  </si>
  <si>
    <t>novo pab</t>
  </si>
  <si>
    <t>099-PNE-PAB JT Ribeirão das Neves</t>
  </si>
  <si>
    <t>Rua José Ferreira</t>
  </si>
  <si>
    <t>Savassi</t>
  </si>
  <si>
    <t xml:space="preserve">Foco Serviços de Instalação e Manutenção Predial </t>
  </si>
  <si>
    <t>Relocação</t>
  </si>
  <si>
    <t>Ag. Ribeirão das Neves</t>
  </si>
  <si>
    <t>relocação</t>
  </si>
  <si>
    <t>RFM – RELATÓRIO DE FISCALIZAÇÃO DE OBRAS COM MEDIÇÃO</t>
  </si>
  <si>
    <t>Rio Acima - MG</t>
  </si>
  <si>
    <t>Três Marias - MG</t>
  </si>
  <si>
    <t>Juíz de Fora - MG</t>
  </si>
  <si>
    <t>RFM1</t>
  </si>
  <si>
    <t>RFM2</t>
  </si>
  <si>
    <t>RFM3</t>
  </si>
  <si>
    <t>RFM4</t>
  </si>
  <si>
    <t>RFM5</t>
  </si>
  <si>
    <t>RFM6</t>
  </si>
  <si>
    <t>RFM7</t>
  </si>
  <si>
    <t>RFM8</t>
  </si>
  <si>
    <t>RFM9</t>
  </si>
  <si>
    <t>RFM10</t>
  </si>
  <si>
    <t>RFM11</t>
  </si>
  <si>
    <t>RFM12</t>
  </si>
  <si>
    <t>RFM13</t>
  </si>
  <si>
    <t>RFM14</t>
  </si>
  <si>
    <t>RFM15</t>
  </si>
  <si>
    <t>RFM16</t>
  </si>
  <si>
    <t>RFM17</t>
  </si>
  <si>
    <t>RFM18</t>
  </si>
  <si>
    <t>RFM19</t>
  </si>
  <si>
    <t>RFM20</t>
  </si>
  <si>
    <t>RFM21</t>
  </si>
  <si>
    <t>RFM22</t>
  </si>
  <si>
    <t>RFM23</t>
  </si>
  <si>
    <t>RFM24</t>
  </si>
  <si>
    <t>RFM25</t>
  </si>
  <si>
    <t>RFM26</t>
  </si>
  <si>
    <t>RFM27</t>
  </si>
  <si>
    <t>RFM28</t>
  </si>
  <si>
    <t>RFM29</t>
  </si>
  <si>
    <t>RFM30</t>
  </si>
  <si>
    <t>RFM31</t>
  </si>
  <si>
    <t>RFM32</t>
  </si>
  <si>
    <t>RFM33</t>
  </si>
  <si>
    <t>RFM34</t>
  </si>
  <si>
    <t>RFM35</t>
  </si>
  <si>
    <t>RFM36</t>
  </si>
  <si>
    <t>RFM37</t>
  </si>
  <si>
    <t>RFM38</t>
  </si>
  <si>
    <t>RFM39</t>
  </si>
  <si>
    <t>2 Comentários sobre a fiscalização:</t>
  </si>
  <si>
    <t>3 Observações adicionais:</t>
  </si>
  <si>
    <t>2.1 Não houve qualquer representante local acompanhando a vistoria;</t>
  </si>
  <si>
    <t>3.4 A eventual existência de itens pendentes que não constem neste relatório de fiscalização não exime a contratada de executar sua correção conforme projeto, especificações e normas técnicas pertinentes;</t>
  </si>
  <si>
    <t>018-ETP-Ed. Sede Tupinambás-Jurir</t>
  </si>
  <si>
    <t>obra jurir</t>
  </si>
  <si>
    <t>ETP-RFM-06A-2012-it-obra jurir_grupo 3-CLAUDIO-emitir</t>
  </si>
  <si>
    <t>06</t>
  </si>
  <si>
    <t>2.2 Não foram observadas quaisquer irregularidades para a vistoria;</t>
  </si>
  <si>
    <t>3.1 Os "as builts" do 7º andar não confere, porque houve diversas alterações de layout a execução da obra;</t>
  </si>
  <si>
    <t>3.2 Os "as builts" do 9º andar estão de acordo com o instalado;</t>
  </si>
  <si>
    <t>3.3 Os "as builts" do 10º andar estão de acordo com o instalado;</t>
  </si>
  <si>
    <t>ETP-AFO-10A-2012-it-obra jurir_grupo 3-CLAUDIO-emitir</t>
  </si>
  <si>
    <t>ENG. CLAUDIO FREITAS</t>
  </si>
  <si>
    <t>082-PIR-PAB JT Pirapora-CEF</t>
  </si>
  <si>
    <t>alteração leiaute</t>
  </si>
  <si>
    <t>Alteração Leiaute</t>
  </si>
  <si>
    <t>Av. Brasil</t>
  </si>
  <si>
    <t>GILIE - BH</t>
  </si>
  <si>
    <t>Santa Efigência</t>
  </si>
  <si>
    <t>PIR</t>
  </si>
  <si>
    <t>PAB JT Pirapora-CEF</t>
  </si>
  <si>
    <t>018-ETP-Ed. Sede Tupinambás - Jurir</t>
  </si>
  <si>
    <t>5. IRREGULARIDADES</t>
  </si>
  <si>
    <t>Avenida João Pinheiro</t>
  </si>
  <si>
    <t>Pirapora - MG</t>
  </si>
  <si>
    <t>implantação novo pab</t>
  </si>
  <si>
    <t>Implantação da Unidade</t>
  </si>
  <si>
    <t>Ag. Pirapora</t>
  </si>
  <si>
    <t>AG. PIRAPORA</t>
  </si>
  <si>
    <t>IMPLANTAÇÃO DA UNIDADE</t>
  </si>
  <si>
    <t>NORTE DE MINAS</t>
  </si>
  <si>
    <t>AVENIDA JOÃO PINHEIRO, 314-CENTRO-PIRAPORA - MG</t>
  </si>
  <si>
    <t>3.10 A eventual existência de itens pendentes que não constem neste relatório de fiscalização não exime a contratada de executar sua correção conforme projeto, especificações e normas técnicas pertinentes;</t>
  </si>
  <si>
    <t>implantação nova agência</t>
  </si>
  <si>
    <t>03</t>
  </si>
  <si>
    <t>ANEXO FOTOGRAFICO - 03 IT</t>
  </si>
  <si>
    <t>1.1 A instalação da infra-estrutura seca de Elétrica Comum (ILUMINAÇÃO) encontra-se em andamento de 80%;</t>
  </si>
  <si>
    <t>Lima Duarte/MG</t>
  </si>
  <si>
    <t>implantação nova unidade</t>
  </si>
  <si>
    <t>Ribeirão das Neves</t>
  </si>
  <si>
    <t>nova agência</t>
  </si>
  <si>
    <t>Eletricista Warlei</t>
  </si>
  <si>
    <t>OK 18/11/2012 23:02:59</t>
  </si>
  <si>
    <t>O cabeamento de CFTV esta lançado</t>
  </si>
  <si>
    <t xml:space="preserve">O cabeamento estruturado esta em fase de lançamento, em função da montagem das carenagem dos ATM's o cabeamento deste local esta paralisado  </t>
  </si>
  <si>
    <t>O cabeamento de alarme esta lançado</t>
  </si>
  <si>
    <t>Para ativação do sistema de alarme é necessário o fechamento do forro de gesso, para que os pontos de sensores tenham pontos de fixação</t>
  </si>
  <si>
    <t>Cabeamentos de iluminação comum e de emergência estão lançados</t>
  </si>
  <si>
    <t>Os cabos dos alimentadores do quadro QFL estão lançados</t>
  </si>
  <si>
    <t>Prever infra estrutura e comprimento adequado dos cabos de entrada e saída para instalação do no-break e do banco de baterias</t>
  </si>
  <si>
    <t>Prever circuitos, no quadro QFNB-AA, para iluminação de segurança, tais como circuitos dos SIL's, dos projetores de iluminação de segurança e instalação de timer para controlar horário de funcionamento da iluminação de segurança</t>
  </si>
  <si>
    <t>Instalações das infra estrutura embutidas na alvenaria estão em fase de execução</t>
  </si>
  <si>
    <t>Importação dos dados da Vistoria importados com sucesso 19/11/2012 10:06:28</t>
  </si>
  <si>
    <t>Histórico de Vistorias foi atualizado com sucesso 19/11/2012 10:06:35</t>
  </si>
  <si>
    <t>D:\HD SEDE\BACK UP FOCUS\001-BHZ\082-PIR-PAB JT Pirapora-CEF\Fotos\20121108\082-PIR-CAIXA-Fotos.xlsx</t>
  </si>
  <si>
    <t>Compactação e redimensionamento das fotos do AFO foram realizadas com sucesso 19/11/2012 10:06:50</t>
  </si>
  <si>
    <t>Template importado com sucesso 19/11/2012 10:06:54</t>
  </si>
  <si>
    <t>PIR-RFO-03A-2012-it-implantação novo pab_construtora ática-CLAUDIO-emitir</t>
  </si>
  <si>
    <t>1.2 A instalação da infra-estrutura seca de Elétrica Comum (TOMADAS) encontra-se em andamento de 80%;</t>
  </si>
  <si>
    <t>1.3 A instalação da infra-estrutura seca de Elétrica Comum (ALIMENTADORES) encontra-se em andamento de 80%;</t>
  </si>
  <si>
    <t>1.4 A instalação da infra-estrutura seca de Elétrica Segura (TOMADAS SEGURAS) encontra-se em andamento de 80%;</t>
  </si>
  <si>
    <t>1.5 A instalação da infra-estrutura seca de Rede Estruturada (PONTOS DE DADOS/VOZ) encontra-se em andamento de 80%;</t>
  </si>
  <si>
    <t>1.6 A instalação da infra-estrutura seca de CFTV (PONTOS DE CFTV) encontra-se em andamento de 80%;</t>
  </si>
  <si>
    <t>1.7 A instalação da infra-estrutura seca de Alarme (PONTOS DE ALARME) encontra-se em andamento de 80%;</t>
  </si>
  <si>
    <t>1.8 A instalação da infra-estrutura seca de Controle de Acesso (PONTOS DE CONTROLE) encontra-se em andamento de 80%;</t>
  </si>
  <si>
    <t>1.9 A instalação dos fios e cabos de Elétrica Comum (ILUMINAÇÃO) encontra-se em andamento de 70%;</t>
  </si>
  <si>
    <t>1.10 A instalação dos fios e cabos de Elétrica Comum (TOMADAS) encontra-se em andamento de 70%;</t>
  </si>
  <si>
    <t>1.11 A instalação dos fios e cabos de Elétrica Comum (ALIMENTADORES) encontra-se em andamento de 70%;</t>
  </si>
  <si>
    <t>1.12 A instalação dos fios e cabos de Elétrica Segura (TOMADAS SEGURAS) encontra-se em andamento de 50%;</t>
  </si>
  <si>
    <t>1.13 A instalação dos fios e cabos de Rede Estruturada (PONTOS DE DADOS/VOZ) encontra-se em andamento de 50%;</t>
  </si>
  <si>
    <t>1.14 A instalação dos fios e cabos de CFTV (PONTOS DE CFTV) encontra-se em andamento de 80%;</t>
  </si>
  <si>
    <t>1.15 A instalação dos fios e cabos de Alarme (PONTOS DE ALARME) encontra-se em andamento de 60%;</t>
  </si>
  <si>
    <t>1.16 A instalação dos fios e cabos de Controle de Acesso (PONTOS DE CONTROLE) encontra-se em andamento de 80%;</t>
  </si>
  <si>
    <t>1.17 A instalação dos equipamentos de Elétrica Comum (QUADROS ELÉTRICOS) encontra-se em andamento de 30%;</t>
  </si>
  <si>
    <t>1.18 A instalação dos equipamentos de Elétrica Segura (QSNB) encontra-se em andamento de 30%;</t>
  </si>
  <si>
    <t>1.19 A instalação dos equipamentos de Elétrica Segura (NO BREAK) encontra-se em andamento de 50%;</t>
  </si>
  <si>
    <t>2.1 A vistoria foi realizada com o acompanhamento do(a) Eletricista Warlei;</t>
  </si>
  <si>
    <t>3.1 O cabeamento de CFTV esta lançado;</t>
  </si>
  <si>
    <t>3.2 O cabeamento estruturado esta em fase de lançamento, em função da montagem das carenagem dos ATM's o cabeamento deste local esta paralisado  ;</t>
  </si>
  <si>
    <t>3.3 O cabeamento de alarme esta lançado;</t>
  </si>
  <si>
    <t>3.4 Para ativação do sistema de alarme é necessário o fechamento do forro de gesso, para que os pontos de sensores tenham pontos de fixação;</t>
  </si>
  <si>
    <t>3.5 Cabeamentos de iluminação comum e de emergência estão lançados;</t>
  </si>
  <si>
    <t>3.6 Os cabos dos alimentadores do quadro QFL estão lançados;</t>
  </si>
  <si>
    <t>3.7 Prever infra estrutura e comprimento adequado dos cabos de entrada e saída para instalação do no-break e do banco de baterias;</t>
  </si>
  <si>
    <t>3.8 Prever circuitos, no quadro QFNB-AA, para iluminação de segurança, tais como circuitos dos SIL's, dos projetores de iluminação de segurança e instalação de timer para controlar horário de funcionamento da iluminação de segurança;</t>
  </si>
  <si>
    <t>3.9 Instalações das infra estrutura embutidas na alvenaria estão em fase de execução;</t>
  </si>
  <si>
    <t>PIR-AFO-03A-2012-it-implantação novo pab_construtora ática-CLAUDIO-emitir</t>
  </si>
  <si>
    <t>D:\HD SEDE\BACK UP FOCUS\001-BHZ\082-PIR-PAB JT Pirapora-CEF\Relatórios\PIR-CAIXA-RFO-03_20121108</t>
  </si>
  <si>
    <t>Confecção do relatório final realizado com sucesso 19/11/2012 10:11:46</t>
  </si>
  <si>
    <t>Vista da entrada do PAB</t>
  </si>
  <si>
    <t>Vista do quadro QFL com o cabeamento de energia com em fase de lançamento</t>
  </si>
  <si>
    <t>Vista da infra estrutura embutida na alvenaria em fase de execução</t>
  </si>
  <si>
    <t xml:space="preserve">Vista do local de posicionamento dos rack's dados/voz e de segurança, com a infra estrutura embutida na alvenaria sendo executada </t>
  </si>
  <si>
    <t>Vista dos pontos de alarme posicionados na área onde o forro de gesso esta instalado</t>
  </si>
  <si>
    <t>Vista das instalações no entre forro em fase de lançamento dos cabeamento, onde após a instalação do forro de gesso será possível posicionar os pontos de alarme no local</t>
  </si>
  <si>
    <t>Vista do cabeamento de iluminação comum lançado</t>
  </si>
  <si>
    <t>Vista do corredor de abastecimento</t>
  </si>
  <si>
    <t>Vista da infra estrutura na carenagem dos ATM's em fase de instalação</t>
  </si>
  <si>
    <t>Vista dos quadros QFNB-AA, QS, e DG posicionados no corredor de abastecimento</t>
  </si>
  <si>
    <t>Vista da entrada do PAB, com o ponto de CFTV lançado</t>
  </si>
  <si>
    <t>Vista da infra estrutura para as tomadas de energia segura e de dados em fase de execução nas carenagens dos ATM's</t>
  </si>
  <si>
    <t>Vista da entrada do PAB.</t>
  </si>
  <si>
    <t>Vista do quadro QFL com o cabeamento de energia com em fase de lançamento.</t>
  </si>
  <si>
    <t>Vista da infra estrutura embutida na alvenaria em fase de execução.</t>
  </si>
  <si>
    <t>Vista do local de posicionamento dos rack's dados/voz e de segurança, com a infra estrutura embutida na alvenaria sendo executada .</t>
  </si>
  <si>
    <t>Vista dos pontos de alarme posicionados na área onde o forro de gesso esta instalado.</t>
  </si>
  <si>
    <t>Vista das instalações no entre forro em fase de lançamento dos cabeamento, onde após a instalação do forro de gesso será possível posicionar os pontos de alarme no local.</t>
  </si>
  <si>
    <t>Vista do cabeamento de iluminação comum lançado.</t>
  </si>
  <si>
    <t>Vista do corredor de abastecimento.</t>
  </si>
  <si>
    <t>Vista da infra estrutura na carenagem dos ATM's em fase de instalação.</t>
  </si>
  <si>
    <t>Vista dos quadros QFNB-AA, QS, e DG posicionados no corredor de abastecimento.</t>
  </si>
  <si>
    <t>Vista da entrada do PAB, com o ponto de CFTV lançado.</t>
  </si>
  <si>
    <t>Vista da infra estrutura para as tomadas de energia segura e de dados em fase de execução nas carenagens dos ATM's.</t>
  </si>
  <si>
    <t>O AFO foi elaborado com sucesso 19/11/2012 10:11:55</t>
  </si>
  <si>
    <t>O relatório foi contabilizado com sucesso 19/11/2012 10:12:04</t>
  </si>
  <si>
    <t>O relatório foi enviado com sucesso 19/11/2012 10:12:06</t>
  </si>
</sst>
</file>

<file path=xl/styles.xml><?xml version="1.0" encoding="utf-8"?>
<styleSheet xmlns="http://schemas.openxmlformats.org/spreadsheetml/2006/main">
  <numFmts count="7">
    <numFmt numFmtId="164" formatCode="000"/>
    <numFmt numFmtId="165" formatCode="_(* #,##0.00_);_(* \(#,##0.00\);_(* &quot;-&quot;??_);_(@_)"/>
    <numFmt numFmtId="166" formatCode="_(* #,##0_);_(* \(#,##0\);_(* &quot;-&quot;??_);_(@_)"/>
    <numFmt numFmtId="167" formatCode="&quot;R$&quot;\ #,##0.00"/>
    <numFmt numFmtId="168" formatCode="_(&quot;R$&quot;* #,##0.00_);_(&quot;R$&quot;* \(#,##0.00\);_(&quot;R$&quot;* &quot;-&quot;??_);_(@_)"/>
    <numFmt numFmtId="169" formatCode="dd/mm/yy"/>
    <numFmt numFmtId="170" formatCode="h:mm;@"/>
  </numFmts>
  <fonts count="3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9"/>
      <name val="Arial"/>
      <family val="2"/>
    </font>
    <font>
      <b/>
      <sz val="9"/>
      <name val="Times New Roman"/>
      <family val="1"/>
    </font>
    <font>
      <b/>
      <sz val="9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7"/>
      <color indexed="8"/>
      <name val="Arial"/>
      <family val="2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0"/>
      <name val="Arial"/>
      <family val="2"/>
    </font>
    <font>
      <b/>
      <u/>
      <vertAlign val="subscript"/>
      <sz val="10"/>
      <name val="Arial"/>
      <family val="2"/>
    </font>
    <font>
      <u/>
      <sz val="9.9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lightTrellis">
        <bgColor rgb="FFFFFF99"/>
      </patternFill>
    </fill>
    <fill>
      <patternFill patternType="lightTrellis">
        <bgColor theme="0" tint="-0.14999847407452621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5" fillId="0" borderId="0"/>
    <xf numFmtId="165" fontId="5" fillId="0" borderId="0" applyFont="0" applyFill="0" applyBorder="0" applyAlignment="0" applyProtection="0"/>
    <xf numFmtId="0" fontId="15" fillId="5" borderId="13">
      <alignment wrapText="1"/>
    </xf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</cellStyleXfs>
  <cellXfs count="50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/>
    <xf numFmtId="0" fontId="0" fillId="3" borderId="0" xfId="0" applyFill="1"/>
    <xf numFmtId="0" fontId="0" fillId="3" borderId="0" xfId="0" applyFill="1" applyAlignment="1">
      <alignment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5" fillId="0" borderId="17" xfId="1" applyFont="1" applyBorder="1" applyAlignment="1">
      <alignment horizontal="center" vertical="center"/>
    </xf>
    <xf numFmtId="0" fontId="5" fillId="5" borderId="19" xfId="1" applyFont="1" applyFill="1" applyBorder="1" applyAlignment="1" applyProtection="1">
      <alignment vertical="center"/>
    </xf>
    <xf numFmtId="49" fontId="7" fillId="5" borderId="20" xfId="1" applyNumberFormat="1" applyFont="1" applyFill="1" applyBorder="1" applyAlignment="1" applyProtection="1">
      <alignment horizontal="right" vertical="center"/>
      <protection locked="0"/>
    </xf>
    <xf numFmtId="0" fontId="5" fillId="0" borderId="13" xfId="1" applyFont="1" applyBorder="1" applyAlignment="1" applyProtection="1">
      <alignment vertical="center"/>
    </xf>
    <xf numFmtId="14" fontId="7" fillId="0" borderId="17" xfId="1" applyNumberFormat="1" applyFont="1" applyBorder="1" applyAlignment="1" applyProtection="1">
      <alignment horizontal="right" vertical="center"/>
      <protection locked="0"/>
    </xf>
    <xf numFmtId="49" fontId="7" fillId="0" borderId="17" xfId="1" applyNumberFormat="1" applyFont="1" applyBorder="1" applyAlignment="1" applyProtection="1">
      <alignment horizontal="right" vertical="center"/>
      <protection locked="0"/>
    </xf>
    <xf numFmtId="14" fontId="7" fillId="0" borderId="17" xfId="1" applyNumberFormat="1" applyFont="1" applyBorder="1" applyAlignment="1" applyProtection="1">
      <alignment vertical="center"/>
      <protection locked="0"/>
    </xf>
    <xf numFmtId="0" fontId="7" fillId="5" borderId="15" xfId="1" applyFont="1" applyFill="1" applyBorder="1" applyAlignment="1" applyProtection="1">
      <alignment vertical="center"/>
    </xf>
    <xf numFmtId="0" fontId="7" fillId="5" borderId="14" xfId="1" applyFont="1" applyFill="1" applyBorder="1" applyAlignment="1" applyProtection="1">
      <alignment vertical="center"/>
    </xf>
    <xf numFmtId="0" fontId="7" fillId="5" borderId="29" xfId="1" applyFont="1" applyFill="1" applyBorder="1" applyAlignment="1" applyProtection="1">
      <alignment vertical="center"/>
    </xf>
    <xf numFmtId="0" fontId="11" fillId="0" borderId="21" xfId="1" applyFont="1" applyBorder="1" applyAlignment="1" applyProtection="1">
      <alignment vertical="center"/>
    </xf>
    <xf numFmtId="0" fontId="11" fillId="0" borderId="31" xfId="1" applyFont="1" applyBorder="1" applyAlignment="1" applyProtection="1">
      <alignment vertical="center"/>
    </xf>
    <xf numFmtId="0" fontId="11" fillId="0" borderId="30" xfId="1" applyFont="1" applyBorder="1" applyAlignment="1" applyProtection="1">
      <alignment vertical="center"/>
      <protection locked="0"/>
    </xf>
    <xf numFmtId="0" fontId="5" fillId="0" borderId="22" xfId="1" applyFont="1" applyBorder="1" applyAlignment="1" applyProtection="1">
      <alignment vertical="center"/>
      <protection locked="0"/>
    </xf>
    <xf numFmtId="0" fontId="5" fillId="0" borderId="32" xfId="1" applyFont="1" applyBorder="1" applyAlignment="1" applyProtection="1">
      <alignment vertical="center"/>
      <protection locked="0"/>
    </xf>
    <xf numFmtId="3" fontId="7" fillId="0" borderId="33" xfId="1" applyNumberFormat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vertical="center"/>
      <protection locked="0"/>
    </xf>
    <xf numFmtId="0" fontId="5" fillId="0" borderId="19" xfId="1" applyFont="1" applyBorder="1" applyAlignment="1" applyProtection="1">
      <alignment horizontal="left" vertical="center"/>
      <protection locked="0"/>
    </xf>
    <xf numFmtId="0" fontId="7" fillId="5" borderId="16" xfId="1" applyFont="1" applyFill="1" applyBorder="1" applyAlignment="1" applyProtection="1">
      <alignment vertical="center"/>
    </xf>
    <xf numFmtId="0" fontId="11" fillId="0" borderId="13" xfId="1" applyFont="1" applyBorder="1" applyAlignment="1" applyProtection="1">
      <alignment horizontal="center" vertical="center"/>
    </xf>
    <xf numFmtId="0" fontId="12" fillId="0" borderId="13" xfId="1" quotePrefix="1" applyFont="1" applyBorder="1" applyAlignment="1" applyProtection="1">
      <alignment horizontal="center" vertical="center"/>
      <protection locked="0"/>
    </xf>
    <xf numFmtId="20" fontId="7" fillId="0" borderId="13" xfId="1" applyNumberFormat="1" applyFont="1" applyBorder="1" applyAlignment="1" applyProtection="1">
      <alignment horizontal="center" vertical="center"/>
      <protection locked="0"/>
    </xf>
    <xf numFmtId="20" fontId="7" fillId="0" borderId="13" xfId="1" applyNumberFormat="1" applyFont="1" applyBorder="1" applyAlignment="1" applyProtection="1">
      <alignment horizontal="center" vertical="center"/>
    </xf>
    <xf numFmtId="0" fontId="12" fillId="0" borderId="13" xfId="1" applyFont="1" applyBorder="1" applyAlignment="1" applyProtection="1">
      <alignment horizontal="center" vertical="center"/>
      <protection locked="0"/>
    </xf>
    <xf numFmtId="0" fontId="11" fillId="0" borderId="23" xfId="1" applyFont="1" applyBorder="1" applyAlignment="1" applyProtection="1">
      <alignment vertical="center"/>
    </xf>
    <xf numFmtId="0" fontId="11" fillId="5" borderId="15" xfId="1" applyFont="1" applyFill="1" applyBorder="1" applyAlignment="1" applyProtection="1">
      <alignment vertical="center"/>
    </xf>
    <xf numFmtId="0" fontId="11" fillId="5" borderId="16" xfId="1" applyFont="1" applyFill="1" applyBorder="1" applyAlignment="1" applyProtection="1">
      <alignment vertical="center"/>
    </xf>
    <xf numFmtId="0" fontId="5" fillId="5" borderId="29" xfId="1" applyFont="1" applyFill="1" applyBorder="1" applyAlignment="1" applyProtection="1">
      <alignment vertical="center"/>
    </xf>
    <xf numFmtId="0" fontId="11" fillId="0" borderId="14" xfId="1" applyFont="1" applyBorder="1" applyAlignment="1" applyProtection="1">
      <alignment vertical="center"/>
    </xf>
    <xf numFmtId="0" fontId="11" fillId="0" borderId="15" xfId="1" applyFont="1" applyBorder="1" applyAlignment="1" applyProtection="1">
      <alignment vertical="center"/>
    </xf>
    <xf numFmtId="0" fontId="5" fillId="0" borderId="15" xfId="1" applyFont="1" applyBorder="1" applyAlignment="1" applyProtection="1">
      <alignment vertical="center"/>
    </xf>
    <xf numFmtId="4" fontId="7" fillId="0" borderId="16" xfId="1" applyNumberFormat="1" applyFont="1" applyBorder="1" applyAlignment="1">
      <alignment vertical="center"/>
    </xf>
    <xf numFmtId="167" fontId="7" fillId="0" borderId="29" xfId="1" applyNumberFormat="1" applyFont="1" applyBorder="1" applyAlignment="1">
      <alignment vertical="center"/>
    </xf>
    <xf numFmtId="4" fontId="7" fillId="0" borderId="16" xfId="1" applyNumberFormat="1" applyFont="1" applyFill="1" applyBorder="1" applyAlignment="1">
      <alignment vertical="center"/>
    </xf>
    <xf numFmtId="4" fontId="7" fillId="0" borderId="29" xfId="1" applyNumberFormat="1" applyFont="1" applyFill="1" applyBorder="1" applyAlignment="1">
      <alignment vertical="center"/>
    </xf>
    <xf numFmtId="4" fontId="7" fillId="0" borderId="29" xfId="1" applyNumberFormat="1" applyFont="1" applyBorder="1" applyAlignment="1">
      <alignment vertical="center"/>
    </xf>
    <xf numFmtId="0" fontId="11" fillId="0" borderId="13" xfId="1" applyFont="1" applyBorder="1" applyAlignment="1" applyProtection="1">
      <alignment vertical="center"/>
    </xf>
    <xf numFmtId="14" fontId="7" fillId="7" borderId="17" xfId="1" applyNumberFormat="1" applyFont="1" applyFill="1" applyBorder="1" applyAlignment="1" applyProtection="1">
      <alignment vertical="center"/>
      <protection locked="0"/>
    </xf>
    <xf numFmtId="0" fontId="5" fillId="0" borderId="29" xfId="1" applyFont="1" applyBorder="1" applyAlignment="1" applyProtection="1">
      <alignment vertical="center"/>
    </xf>
    <xf numFmtId="14" fontId="7" fillId="0" borderId="29" xfId="1" applyNumberFormat="1" applyFont="1" applyBorder="1" applyAlignment="1" applyProtection="1">
      <alignment vertical="center"/>
    </xf>
    <xf numFmtId="0" fontId="7" fillId="5" borderId="22" xfId="1" applyFont="1" applyFill="1" applyBorder="1" applyAlignment="1" applyProtection="1">
      <alignment vertical="center"/>
    </xf>
    <xf numFmtId="0" fontId="7" fillId="5" borderId="32" xfId="1" applyFont="1" applyFill="1" applyBorder="1" applyAlignment="1" applyProtection="1">
      <alignment vertical="center"/>
    </xf>
    <xf numFmtId="1" fontId="7" fillId="0" borderId="14" xfId="2" applyNumberFormat="1" applyFont="1" applyBorder="1" applyAlignment="1" applyProtection="1">
      <alignment vertical="center"/>
    </xf>
    <xf numFmtId="166" fontId="11" fillId="0" borderId="29" xfId="2" applyNumberFormat="1" applyFont="1" applyBorder="1" applyAlignment="1" applyProtection="1">
      <alignment vertical="center"/>
    </xf>
    <xf numFmtId="0" fontId="12" fillId="0" borderId="39" xfId="1" applyFont="1" applyBorder="1" applyAlignment="1" applyProtection="1">
      <alignment horizontal="center" vertical="center"/>
      <protection locked="0"/>
    </xf>
    <xf numFmtId="0" fontId="7" fillId="5" borderId="41" xfId="1" applyFont="1" applyFill="1" applyBorder="1" applyAlignment="1" applyProtection="1">
      <alignment vertical="center"/>
    </xf>
    <xf numFmtId="0" fontId="7" fillId="5" borderId="9" xfId="1" applyFont="1" applyFill="1" applyBorder="1" applyAlignment="1" applyProtection="1">
      <alignment vertical="center"/>
    </xf>
    <xf numFmtId="0" fontId="7" fillId="5" borderId="42" xfId="1" applyFont="1" applyFill="1" applyBorder="1" applyAlignment="1" applyProtection="1">
      <alignment vertical="center"/>
    </xf>
    <xf numFmtId="0" fontId="5" fillId="0" borderId="0" xfId="1" applyFont="1" applyBorder="1" applyAlignment="1">
      <alignment vertical="center"/>
    </xf>
    <xf numFmtId="0" fontId="11" fillId="0" borderId="0" xfId="1" applyFont="1" applyBorder="1" applyAlignment="1" applyProtection="1">
      <alignment vertical="center"/>
    </xf>
    <xf numFmtId="0" fontId="11" fillId="0" borderId="44" xfId="1" applyFont="1" applyBorder="1" applyAlignment="1" applyProtection="1">
      <alignment vertical="center"/>
    </xf>
    <xf numFmtId="0" fontId="7" fillId="0" borderId="35" xfId="1" applyFont="1" applyBorder="1"/>
    <xf numFmtId="0" fontId="7" fillId="0" borderId="0" xfId="1" applyFont="1" applyBorder="1" applyAlignment="1">
      <alignment horizontal="left" vertical="center" wrapText="1"/>
    </xf>
    <xf numFmtId="0" fontId="11" fillId="0" borderId="32" xfId="1" applyFont="1" applyBorder="1" applyAlignment="1" applyProtection="1">
      <alignment vertical="center"/>
    </xf>
    <xf numFmtId="0" fontId="11" fillId="0" borderId="45" xfId="1" applyFont="1" applyBorder="1" applyAlignment="1" applyProtection="1">
      <alignment vertical="center"/>
    </xf>
    <xf numFmtId="0" fontId="5" fillId="0" borderId="46" xfId="1" applyFont="1" applyBorder="1" applyAlignment="1" applyProtection="1">
      <alignment vertical="center"/>
    </xf>
    <xf numFmtId="0" fontId="5" fillId="0" borderId="28" xfId="1" applyFont="1" applyBorder="1" applyAlignment="1" applyProtection="1">
      <alignment vertical="center"/>
    </xf>
    <xf numFmtId="0" fontId="5" fillId="0" borderId="24" xfId="1" applyFont="1" applyBorder="1" applyAlignment="1" applyProtection="1">
      <alignment vertical="center"/>
    </xf>
    <xf numFmtId="0" fontId="5" fillId="0" borderId="25" xfId="1" applyFont="1" applyBorder="1" applyAlignment="1" applyProtection="1">
      <alignment vertical="center"/>
    </xf>
    <xf numFmtId="0" fontId="5" fillId="0" borderId="26" xfId="1" applyFont="1" applyBorder="1" applyAlignment="1" applyProtection="1">
      <alignment vertical="center"/>
    </xf>
    <xf numFmtId="0" fontId="0" fillId="4" borderId="0" xfId="0" applyFill="1" applyAlignment="1">
      <alignment horizontal="center"/>
    </xf>
    <xf numFmtId="0" fontId="5" fillId="0" borderId="16" xfId="1" applyFont="1" applyBorder="1" applyAlignment="1">
      <alignment vertical="center"/>
    </xf>
    <xf numFmtId="0" fontId="10" fillId="6" borderId="26" xfId="1" applyFont="1" applyFill="1" applyBorder="1" applyAlignment="1">
      <alignment vertical="center"/>
    </xf>
    <xf numFmtId="0" fontId="10" fillId="6" borderId="27" xfId="1" applyFont="1" applyFill="1" applyBorder="1" applyAlignment="1">
      <alignment vertical="center"/>
    </xf>
    <xf numFmtId="0" fontId="17" fillId="6" borderId="27" xfId="1" applyFont="1" applyFill="1" applyBorder="1" applyAlignment="1">
      <alignment vertical="center"/>
    </xf>
    <xf numFmtId="0" fontId="17" fillId="6" borderId="15" xfId="1" applyFont="1" applyFill="1" applyBorder="1" applyAlignment="1">
      <alignment vertical="center"/>
    </xf>
    <xf numFmtId="0" fontId="17" fillId="6" borderId="29" xfId="1" applyFont="1" applyFill="1" applyBorder="1" applyAlignment="1">
      <alignment vertical="center"/>
    </xf>
    <xf numFmtId="0" fontId="5" fillId="0" borderId="0" xfId="1" applyAlignment="1">
      <alignment vertical="center"/>
    </xf>
    <xf numFmtId="0" fontId="7" fillId="5" borderId="18" xfId="1" applyFont="1" applyFill="1" applyBorder="1" applyAlignment="1">
      <alignment vertical="center"/>
    </xf>
    <xf numFmtId="0" fontId="7" fillId="5" borderId="15" xfId="1" applyFont="1" applyFill="1" applyBorder="1" applyAlignment="1">
      <alignment vertical="center"/>
    </xf>
    <xf numFmtId="0" fontId="7" fillId="5" borderId="14" xfId="1" applyFont="1" applyFill="1" applyBorder="1" applyAlignment="1">
      <alignment vertical="center"/>
    </xf>
    <xf numFmtId="0" fontId="7" fillId="5" borderId="29" xfId="1" applyFont="1" applyFill="1" applyBorder="1" applyAlignment="1">
      <alignment vertical="center"/>
    </xf>
    <xf numFmtId="0" fontId="11" fillId="0" borderId="21" xfId="1" applyFont="1" applyBorder="1" applyAlignment="1">
      <alignment vertical="center"/>
    </xf>
    <xf numFmtId="0" fontId="11" fillId="0" borderId="22" xfId="1" applyFont="1" applyBorder="1" applyAlignment="1">
      <alignment vertical="center"/>
    </xf>
    <xf numFmtId="0" fontId="11" fillId="0" borderId="23" xfId="1" applyFont="1" applyBorder="1" applyAlignment="1">
      <alignment vertical="center"/>
    </xf>
    <xf numFmtId="0" fontId="11" fillId="0" borderId="30" xfId="1" applyFont="1" applyBorder="1" applyAlignment="1">
      <alignment vertical="center"/>
    </xf>
    <xf numFmtId="0" fontId="11" fillId="0" borderId="31" xfId="1" applyFont="1" applyBorder="1" applyAlignment="1">
      <alignment vertical="center"/>
    </xf>
    <xf numFmtId="3" fontId="7" fillId="0" borderId="27" xfId="1" applyNumberFormat="1" applyFont="1" applyFill="1" applyBorder="1" applyAlignment="1" applyProtection="1">
      <alignment horizontal="center" vertical="center"/>
      <protection locked="0"/>
    </xf>
    <xf numFmtId="0" fontId="7" fillId="0" borderId="19" xfId="1" applyFont="1" applyFill="1" applyBorder="1" applyAlignment="1" applyProtection="1">
      <alignment vertical="center" wrapText="1"/>
      <protection locked="0"/>
    </xf>
    <xf numFmtId="0" fontId="7" fillId="0" borderId="19" xfId="1" applyFont="1" applyBorder="1" applyAlignment="1">
      <alignment horizontal="left" vertical="center"/>
    </xf>
    <xf numFmtId="0" fontId="5" fillId="0" borderId="30" xfId="1" applyFont="1" applyBorder="1" applyAlignment="1">
      <alignment vertical="center"/>
    </xf>
    <xf numFmtId="0" fontId="7" fillId="5" borderId="16" xfId="1" applyFont="1" applyFill="1" applyBorder="1" applyAlignment="1">
      <alignment vertical="center"/>
    </xf>
    <xf numFmtId="0" fontId="7" fillId="5" borderId="22" xfId="1" applyFont="1" applyFill="1" applyBorder="1" applyAlignment="1">
      <alignment vertical="center"/>
    </xf>
    <xf numFmtId="0" fontId="7" fillId="5" borderId="32" xfId="1" applyFont="1" applyFill="1" applyBorder="1" applyAlignment="1">
      <alignment vertical="center"/>
    </xf>
    <xf numFmtId="0" fontId="11" fillId="0" borderId="31" xfId="1" applyFont="1" applyBorder="1" applyAlignment="1" applyProtection="1">
      <alignment horizontal="centerContinuous" vertical="center"/>
    </xf>
    <xf numFmtId="0" fontId="11" fillId="0" borderId="23" xfId="1" applyFont="1" applyBorder="1" applyAlignment="1">
      <alignment horizontal="centerContinuous" vertical="center"/>
    </xf>
    <xf numFmtId="20" fontId="7" fillId="0" borderId="13" xfId="1" applyNumberFormat="1" applyFont="1" applyFill="1" applyBorder="1" applyAlignment="1" applyProtection="1">
      <alignment horizontal="center" vertical="center"/>
      <protection locked="0"/>
    </xf>
    <xf numFmtId="0" fontId="7" fillId="0" borderId="27" xfId="1" applyFont="1" applyFill="1" applyBorder="1" applyAlignment="1">
      <alignment horizontal="left" vertical="center"/>
    </xf>
    <xf numFmtId="0" fontId="11" fillId="5" borderId="15" xfId="1" applyFont="1" applyFill="1" applyBorder="1" applyAlignment="1">
      <alignment vertical="center"/>
    </xf>
    <xf numFmtId="0" fontId="11" fillId="5" borderId="16" xfId="1" applyFont="1" applyFill="1" applyBorder="1" applyAlignment="1">
      <alignment vertical="center"/>
    </xf>
    <xf numFmtId="0" fontId="11" fillId="5" borderId="27" xfId="1" applyFont="1" applyFill="1" applyBorder="1" applyAlignment="1">
      <alignment vertical="center"/>
    </xf>
    <xf numFmtId="0" fontId="5" fillId="5" borderId="34" xfId="1" applyFill="1" applyBorder="1" applyAlignment="1">
      <alignment vertical="center"/>
    </xf>
    <xf numFmtId="0" fontId="7" fillId="0" borderId="18" xfId="1" applyFont="1" applyFill="1" applyBorder="1" applyAlignment="1">
      <alignment vertical="center"/>
    </xf>
    <xf numFmtId="0" fontId="5" fillId="0" borderId="15" xfId="1" applyFont="1" applyFill="1" applyBorder="1" applyAlignment="1">
      <alignment vertical="center" wrapText="1"/>
    </xf>
    <xf numFmtId="0" fontId="5" fillId="0" borderId="15" xfId="1" applyFont="1" applyFill="1" applyBorder="1" applyAlignment="1">
      <alignment vertical="center"/>
    </xf>
    <xf numFmtId="0" fontId="5" fillId="0" borderId="16" xfId="1" applyFont="1" applyFill="1" applyBorder="1" applyAlignment="1">
      <alignment vertical="center" wrapText="1"/>
    </xf>
    <xf numFmtId="0" fontId="16" fillId="0" borderId="14" xfId="1" applyFont="1" applyFill="1" applyBorder="1" applyAlignment="1">
      <alignment vertical="center"/>
    </xf>
    <xf numFmtId="0" fontId="5" fillId="7" borderId="0" xfId="1" applyFill="1" applyBorder="1" applyAlignment="1">
      <alignment vertical="center"/>
    </xf>
    <xf numFmtId="0" fontId="11" fillId="0" borderId="12" xfId="1" applyFont="1" applyFill="1" applyBorder="1" applyAlignment="1">
      <alignment horizontal="center" vertical="center"/>
    </xf>
    <xf numFmtId="0" fontId="11" fillId="0" borderId="13" xfId="1" applyFont="1" applyFill="1" applyBorder="1" applyAlignment="1">
      <alignment horizontal="center" vertical="center"/>
    </xf>
    <xf numFmtId="0" fontId="5" fillId="0" borderId="16" xfId="1" applyFont="1" applyFill="1" applyBorder="1" applyAlignment="1">
      <alignment vertical="center"/>
    </xf>
    <xf numFmtId="168" fontId="7" fillId="0" borderId="29" xfId="4" applyFont="1" applyFill="1" applyBorder="1" applyAlignment="1">
      <alignment horizontal="right" vertical="center"/>
    </xf>
    <xf numFmtId="0" fontId="5" fillId="0" borderId="12" xfId="1" applyFill="1" applyBorder="1" applyAlignment="1">
      <alignment vertical="center"/>
    </xf>
    <xf numFmtId="168" fontId="5" fillId="0" borderId="13" xfId="4" applyFont="1" applyFill="1" applyBorder="1" applyAlignment="1">
      <alignment horizontal="right" vertical="center"/>
    </xf>
    <xf numFmtId="10" fontId="5" fillId="0" borderId="13" xfId="5" applyNumberFormat="1" applyFont="1" applyFill="1" applyBorder="1" applyAlignment="1">
      <alignment horizontal="right" vertical="center"/>
    </xf>
    <xf numFmtId="4" fontId="5" fillId="0" borderId="13" xfId="6" applyNumberFormat="1" applyFont="1" applyFill="1" applyBorder="1" applyAlignment="1">
      <alignment horizontal="right" vertical="center"/>
    </xf>
    <xf numFmtId="10" fontId="5" fillId="0" borderId="13" xfId="1" applyNumberFormat="1" applyFont="1" applyFill="1" applyBorder="1" applyAlignment="1">
      <alignment horizontal="right" vertical="center"/>
    </xf>
    <xf numFmtId="168" fontId="7" fillId="0" borderId="17" xfId="4" applyFont="1" applyFill="1" applyBorder="1" applyAlignment="1">
      <alignment horizontal="right" vertical="center"/>
    </xf>
    <xf numFmtId="39" fontId="18" fillId="0" borderId="13" xfId="6" applyNumberFormat="1" applyFont="1" applyFill="1" applyBorder="1" applyAlignment="1">
      <alignment horizontal="right" vertical="center"/>
    </xf>
    <xf numFmtId="39" fontId="5" fillId="0" borderId="13" xfId="1" applyNumberFormat="1" applyFont="1" applyFill="1" applyBorder="1" applyAlignment="1">
      <alignment horizontal="right" vertical="center"/>
    </xf>
    <xf numFmtId="2" fontId="5" fillId="0" borderId="13" xfId="6" applyNumberFormat="1" applyFont="1" applyFill="1" applyBorder="1" applyAlignment="1">
      <alignment horizontal="right" vertical="center"/>
    </xf>
    <xf numFmtId="0" fontId="5" fillId="0" borderId="14" xfId="1" applyFont="1" applyFill="1" applyBorder="1" applyAlignment="1">
      <alignment vertical="center"/>
    </xf>
    <xf numFmtId="0" fontId="5" fillId="0" borderId="13" xfId="1" applyFill="1" applyBorder="1" applyAlignment="1">
      <alignment vertical="center"/>
    </xf>
    <xf numFmtId="39" fontId="5" fillId="0" borderId="13" xfId="1" applyNumberFormat="1" applyFill="1" applyBorder="1" applyAlignment="1">
      <alignment vertical="center"/>
    </xf>
    <xf numFmtId="0" fontId="11" fillId="0" borderId="13" xfId="1" applyFont="1" applyFill="1" applyBorder="1" applyAlignment="1">
      <alignment vertical="center" wrapText="1"/>
    </xf>
    <xf numFmtId="14" fontId="7" fillId="0" borderId="17" xfId="1" applyNumberFormat="1" applyFont="1" applyFill="1" applyBorder="1" applyAlignment="1" applyProtection="1">
      <alignment vertical="center"/>
      <protection locked="0"/>
    </xf>
    <xf numFmtId="0" fontId="5" fillId="0" borderId="15" xfId="1" applyFill="1" applyBorder="1" applyAlignment="1">
      <alignment vertical="center"/>
    </xf>
    <xf numFmtId="0" fontId="5" fillId="0" borderId="14" xfId="1" applyFill="1" applyBorder="1" applyAlignment="1">
      <alignment vertical="center"/>
    </xf>
    <xf numFmtId="0" fontId="7" fillId="0" borderId="15" xfId="1" applyFont="1" applyFill="1" applyBorder="1" applyAlignment="1">
      <alignment horizontal="center" vertical="center"/>
    </xf>
    <xf numFmtId="0" fontId="5" fillId="0" borderId="0" xfId="1" applyFill="1" applyBorder="1" applyAlignment="1">
      <alignment vertical="center"/>
    </xf>
    <xf numFmtId="169" fontId="7" fillId="0" borderId="17" xfId="1" applyNumberFormat="1" applyFont="1" applyFill="1" applyBorder="1" applyAlignment="1">
      <alignment horizontal="right" vertical="center"/>
    </xf>
    <xf numFmtId="0" fontId="5" fillId="0" borderId="13" xfId="1" applyFont="1" applyFill="1" applyBorder="1" applyAlignment="1">
      <alignment horizontal="right" vertical="center"/>
    </xf>
    <xf numFmtId="1" fontId="19" fillId="0" borderId="15" xfId="1" applyNumberFormat="1" applyFont="1" applyFill="1" applyBorder="1" applyAlignment="1">
      <alignment horizontal="center" vertical="center"/>
    </xf>
    <xf numFmtId="169" fontId="7" fillId="0" borderId="35" xfId="1" applyNumberFormat="1" applyFont="1" applyFill="1" applyBorder="1" applyAlignment="1">
      <alignment vertical="center"/>
    </xf>
    <xf numFmtId="0" fontId="7" fillId="0" borderId="14" xfId="1" applyFont="1" applyFill="1" applyBorder="1" applyAlignment="1">
      <alignment vertical="center"/>
    </xf>
    <xf numFmtId="0" fontId="7" fillId="0" borderId="15" xfId="1" applyFont="1" applyFill="1" applyBorder="1" applyAlignment="1">
      <alignment vertical="center"/>
    </xf>
    <xf numFmtId="0" fontId="7" fillId="0" borderId="29" xfId="1" applyFont="1" applyFill="1" applyBorder="1" applyAlignment="1">
      <alignment vertical="center"/>
    </xf>
    <xf numFmtId="0" fontId="14" fillId="0" borderId="14" xfId="1" applyFont="1" applyFill="1" applyBorder="1" applyAlignment="1">
      <alignment vertical="center"/>
    </xf>
    <xf numFmtId="0" fontId="14" fillId="0" borderId="15" xfId="1" applyFont="1" applyFill="1" applyBorder="1" applyAlignment="1">
      <alignment vertical="center"/>
    </xf>
    <xf numFmtId="1" fontId="16" fillId="0" borderId="15" xfId="1" applyNumberFormat="1" applyFont="1" applyFill="1" applyBorder="1" applyAlignment="1">
      <alignment vertical="center"/>
    </xf>
    <xf numFmtId="0" fontId="7" fillId="0" borderId="12" xfId="1" applyFont="1" applyFill="1" applyBorder="1" applyAlignment="1">
      <alignment vertical="center"/>
    </xf>
    <xf numFmtId="0" fontId="11" fillId="0" borderId="18" xfId="1" applyFont="1" applyFill="1" applyBorder="1" applyAlignment="1">
      <alignment horizontal="center" vertical="center"/>
    </xf>
    <xf numFmtId="0" fontId="11" fillId="0" borderId="16" xfId="1" applyFont="1" applyFill="1" applyBorder="1" applyAlignment="1">
      <alignment horizontal="center" vertical="center"/>
    </xf>
    <xf numFmtId="0" fontId="11" fillId="0" borderId="16" xfId="1" applyFont="1" applyFill="1" applyBorder="1" applyAlignment="1">
      <alignment vertical="center"/>
    </xf>
    <xf numFmtId="0" fontId="5" fillId="0" borderId="29" xfId="1" applyFont="1" applyFill="1" applyBorder="1" applyAlignment="1">
      <alignment vertical="center"/>
    </xf>
    <xf numFmtId="168" fontId="5" fillId="0" borderId="12" xfId="4" applyFont="1" applyFill="1" applyBorder="1" applyAlignment="1">
      <alignment horizontal="right" vertical="center"/>
    </xf>
    <xf numFmtId="4" fontId="5" fillId="0" borderId="13" xfId="1" applyNumberFormat="1" applyFont="1" applyFill="1" applyBorder="1" applyAlignment="1">
      <alignment horizontal="right" vertical="center"/>
    </xf>
    <xf numFmtId="0" fontId="5" fillId="7" borderId="21" xfId="1" applyFill="1" applyBorder="1" applyAlignment="1">
      <alignment vertical="center"/>
    </xf>
    <xf numFmtId="0" fontId="5" fillId="7" borderId="22" xfId="1" applyFill="1" applyBorder="1" applyAlignment="1">
      <alignment vertical="center"/>
    </xf>
    <xf numFmtId="0" fontId="5" fillId="7" borderId="23" xfId="1" applyFill="1" applyBorder="1" applyAlignment="1">
      <alignment vertical="center"/>
    </xf>
    <xf numFmtId="0" fontId="12" fillId="7" borderId="14" xfId="1" applyFont="1" applyFill="1" applyBorder="1" applyAlignment="1">
      <alignment vertical="center"/>
    </xf>
    <xf numFmtId="0" fontId="11" fillId="7" borderId="15" xfId="1" applyFont="1" applyFill="1" applyBorder="1" applyAlignment="1">
      <alignment vertical="center"/>
    </xf>
    <xf numFmtId="0" fontId="11" fillId="7" borderId="29" xfId="1" applyFont="1" applyFill="1" applyBorder="1" applyAlignment="1">
      <alignment vertical="center"/>
    </xf>
    <xf numFmtId="0" fontId="5" fillId="7" borderId="24" xfId="1" applyFill="1" applyBorder="1" applyAlignment="1">
      <alignment vertical="center"/>
    </xf>
    <xf numFmtId="4" fontId="5" fillId="7" borderId="0" xfId="1" applyNumberFormat="1" applyFill="1" applyBorder="1" applyAlignment="1">
      <alignment vertical="center"/>
    </xf>
    <xf numFmtId="0" fontId="5" fillId="7" borderId="25" xfId="1" applyFill="1" applyBorder="1" applyAlignment="1">
      <alignment vertical="center"/>
    </xf>
    <xf numFmtId="0" fontId="11" fillId="7" borderId="47" xfId="1" applyFont="1" applyFill="1" applyBorder="1" applyAlignment="1">
      <alignment vertical="center"/>
    </xf>
    <xf numFmtId="0" fontId="11" fillId="7" borderId="27" xfId="1" applyFont="1" applyFill="1" applyBorder="1" applyAlignment="1">
      <alignment vertical="center"/>
    </xf>
    <xf numFmtId="0" fontId="11" fillId="7" borderId="34" xfId="1" applyFont="1" applyFill="1" applyBorder="1" applyAlignment="1">
      <alignment vertical="center"/>
    </xf>
    <xf numFmtId="0" fontId="7" fillId="7" borderId="14" xfId="1" applyFont="1" applyFill="1" applyBorder="1" applyAlignment="1">
      <alignment vertical="center"/>
    </xf>
    <xf numFmtId="0" fontId="5" fillId="7" borderId="14" xfId="1" applyFont="1" applyFill="1" applyBorder="1" applyAlignment="1">
      <alignment vertical="center"/>
    </xf>
    <xf numFmtId="0" fontId="5" fillId="7" borderId="15" xfId="1" applyFont="1" applyFill="1" applyBorder="1" applyAlignment="1">
      <alignment vertical="center"/>
    </xf>
    <xf numFmtId="0" fontId="5" fillId="7" borderId="29" xfId="1" applyFont="1" applyFill="1" applyBorder="1" applyAlignment="1">
      <alignment vertical="center"/>
    </xf>
    <xf numFmtId="0" fontId="7" fillId="7" borderId="13" xfId="1" applyFont="1" applyFill="1" applyBorder="1" applyAlignment="1">
      <alignment vertical="center"/>
    </xf>
    <xf numFmtId="0" fontId="7" fillId="7" borderId="38" xfId="1" applyFont="1" applyFill="1" applyBorder="1" applyAlignment="1">
      <alignment vertical="center"/>
    </xf>
    <xf numFmtId="0" fontId="5" fillId="7" borderId="38" xfId="1" applyFont="1" applyFill="1" applyBorder="1" applyAlignment="1">
      <alignment vertical="center"/>
    </xf>
    <xf numFmtId="0" fontId="5" fillId="7" borderId="36" xfId="1" applyFont="1" applyFill="1" applyBorder="1" applyAlignment="1">
      <alignment vertical="center"/>
    </xf>
    <xf numFmtId="0" fontId="5" fillId="7" borderId="53" xfId="1" applyFont="1" applyFill="1" applyBorder="1" applyAlignment="1">
      <alignment vertical="center"/>
    </xf>
    <xf numFmtId="0" fontId="7" fillId="5" borderId="41" xfId="1" applyFont="1" applyFill="1" applyBorder="1" applyAlignment="1">
      <alignment vertical="center"/>
    </xf>
    <xf numFmtId="0" fontId="7" fillId="5" borderId="9" xfId="1" applyFont="1" applyFill="1" applyBorder="1" applyAlignment="1">
      <alignment vertical="center"/>
    </xf>
    <xf numFmtId="0" fontId="7" fillId="5" borderId="42" xfId="1" applyFont="1" applyFill="1" applyBorder="1" applyAlignment="1">
      <alignment vertical="center"/>
    </xf>
    <xf numFmtId="0" fontId="7" fillId="5" borderId="21" xfId="1" applyFont="1" applyFill="1" applyBorder="1" applyAlignment="1">
      <alignment vertical="center"/>
    </xf>
    <xf numFmtId="0" fontId="11" fillId="5" borderId="22" xfId="1" applyFont="1" applyFill="1" applyBorder="1" applyAlignment="1">
      <alignment vertical="center"/>
    </xf>
    <xf numFmtId="0" fontId="11" fillId="5" borderId="30" xfId="1" applyFont="1" applyFill="1" applyBorder="1" applyAlignment="1">
      <alignment vertical="center"/>
    </xf>
    <xf numFmtId="0" fontId="11" fillId="5" borderId="23" xfId="1" applyFont="1" applyFill="1" applyBorder="1" applyAlignment="1">
      <alignment vertical="center"/>
    </xf>
    <xf numFmtId="0" fontId="11" fillId="0" borderId="0" xfId="1" applyFont="1" applyBorder="1" applyAlignment="1">
      <alignment vertical="center"/>
    </xf>
    <xf numFmtId="0" fontId="11" fillId="0" borderId="54" xfId="1" applyFont="1" applyBorder="1" applyAlignment="1">
      <alignment vertical="center"/>
    </xf>
    <xf numFmtId="0" fontId="7" fillId="0" borderId="20" xfId="1" applyFon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5" fillId="0" borderId="33" xfId="1" applyBorder="1" applyAlignment="1">
      <alignment horizontal="left" vertical="center"/>
    </xf>
    <xf numFmtId="0" fontId="5" fillId="0" borderId="34" xfId="1" applyBorder="1" applyAlignment="1">
      <alignment horizontal="left" vertical="center"/>
    </xf>
    <xf numFmtId="0" fontId="7" fillId="6" borderId="26" xfId="1" applyFont="1" applyFill="1" applyBorder="1" applyAlignment="1">
      <alignment vertical="center"/>
    </xf>
    <xf numFmtId="0" fontId="7" fillId="6" borderId="27" xfId="1" applyFont="1" applyFill="1" applyBorder="1" applyAlignment="1">
      <alignment vertical="center"/>
    </xf>
    <xf numFmtId="0" fontId="11" fillId="6" borderId="27" xfId="1" applyFont="1" applyFill="1" applyBorder="1" applyAlignment="1">
      <alignment vertical="center"/>
    </xf>
    <xf numFmtId="0" fontId="11" fillId="6" borderId="15" xfId="1" applyFont="1" applyFill="1" applyBorder="1" applyAlignment="1">
      <alignment vertical="center"/>
    </xf>
    <xf numFmtId="0" fontId="5" fillId="6" borderId="29" xfId="1" applyFill="1" applyBorder="1" applyAlignment="1">
      <alignment vertical="center"/>
    </xf>
    <xf numFmtId="0" fontId="11" fillId="0" borderId="45" xfId="1" applyFont="1" applyBorder="1" applyAlignment="1">
      <alignment vertical="center"/>
    </xf>
    <xf numFmtId="0" fontId="5" fillId="0" borderId="46" xfId="1" applyBorder="1" applyAlignment="1">
      <alignment vertical="center"/>
    </xf>
    <xf numFmtId="0" fontId="5" fillId="0" borderId="28" xfId="1" applyBorder="1" applyAlignment="1">
      <alignment vertical="center"/>
    </xf>
    <xf numFmtId="0" fontId="5" fillId="0" borderId="47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35" xfId="1" applyBorder="1" applyAlignment="1">
      <alignment horizontal="center" vertical="center"/>
    </xf>
    <xf numFmtId="0" fontId="5" fillId="0" borderId="24" xfId="1" applyBorder="1" applyAlignment="1">
      <alignment vertical="center"/>
    </xf>
    <xf numFmtId="0" fontId="5" fillId="0" borderId="25" xfId="1" applyBorder="1" applyAlignment="1">
      <alignment vertical="center"/>
    </xf>
    <xf numFmtId="0" fontId="5" fillId="0" borderId="26" xfId="1" applyBorder="1" applyAlignment="1">
      <alignment vertical="center"/>
    </xf>
    <xf numFmtId="0" fontId="5" fillId="0" borderId="4" xfId="1" applyBorder="1" applyAlignment="1">
      <alignment vertical="center"/>
    </xf>
    <xf numFmtId="0" fontId="5" fillId="0" borderId="48" xfId="1" applyBorder="1" applyAlignment="1">
      <alignment vertical="center"/>
    </xf>
    <xf numFmtId="0" fontId="5" fillId="0" borderId="49" xfId="1" applyBorder="1" applyAlignment="1">
      <alignment horizontal="center" vertical="center"/>
    </xf>
    <xf numFmtId="0" fontId="5" fillId="0" borderId="43" xfId="1" applyBorder="1" applyAlignment="1">
      <alignment horizontal="center" vertical="center"/>
    </xf>
    <xf numFmtId="0" fontId="5" fillId="0" borderId="5" xfId="1" applyBorder="1" applyAlignment="1">
      <alignment horizontal="center" vertical="center"/>
    </xf>
    <xf numFmtId="0" fontId="5" fillId="0" borderId="0" xfId="1" applyBorder="1" applyAlignment="1">
      <alignment vertical="center"/>
    </xf>
    <xf numFmtId="0" fontId="0" fillId="0" borderId="0" xfId="0" applyAlignment="1">
      <alignment horizontal="left"/>
    </xf>
    <xf numFmtId="0" fontId="3" fillId="3" borderId="5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27" xfId="1" applyFont="1" applyBorder="1" applyAlignment="1">
      <alignment horizontal="left" vertical="center"/>
    </xf>
    <xf numFmtId="0" fontId="7" fillId="0" borderId="0" xfId="1" applyFont="1" applyBorder="1" applyAlignment="1">
      <alignment horizontal="left" vertical="center"/>
    </xf>
    <xf numFmtId="0" fontId="7" fillId="0" borderId="35" xfId="1" applyFont="1" applyBorder="1" applyAlignment="1">
      <alignment horizontal="left" vertical="center"/>
    </xf>
    <xf numFmtId="3" fontId="7" fillId="0" borderId="27" xfId="1" applyNumberFormat="1" applyFont="1" applyBorder="1" applyAlignment="1">
      <alignment horizontal="left" vertical="center"/>
    </xf>
    <xf numFmtId="0" fontId="12" fillId="0" borderId="14" xfId="1" applyFont="1" applyBorder="1" applyAlignment="1" applyProtection="1">
      <alignment horizontal="center" vertical="center"/>
      <protection locked="0"/>
    </xf>
    <xf numFmtId="0" fontId="14" fillId="0" borderId="27" xfId="1" applyFont="1" applyBorder="1" applyAlignment="1" applyProtection="1">
      <alignment horizontal="left" vertical="center"/>
    </xf>
    <xf numFmtId="0" fontId="14" fillId="0" borderId="34" xfId="1" applyFont="1" applyBorder="1" applyAlignment="1" applyProtection="1">
      <alignment horizontal="left" vertical="center"/>
    </xf>
    <xf numFmtId="0" fontId="3" fillId="3" borderId="1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22" fillId="9" borderId="55" xfId="0" applyFont="1" applyFill="1" applyBorder="1" applyAlignment="1">
      <alignment horizontal="center"/>
    </xf>
    <xf numFmtId="170" fontId="22" fillId="9" borderId="58" xfId="0" applyNumberFormat="1" applyFont="1" applyFill="1" applyBorder="1" applyAlignment="1">
      <alignment horizontal="center"/>
    </xf>
    <xf numFmtId="14" fontId="22" fillId="9" borderId="55" xfId="0" applyNumberFormat="1" applyFont="1" applyFill="1" applyBorder="1" applyAlignment="1">
      <alignment horizontal="center"/>
    </xf>
    <xf numFmtId="170" fontId="22" fillId="9" borderId="57" xfId="0" applyNumberFormat="1" applyFont="1" applyFill="1" applyBorder="1" applyAlignment="1">
      <alignment horizontal="center"/>
    </xf>
    <xf numFmtId="0" fontId="24" fillId="9" borderId="55" xfId="0" applyFont="1" applyFill="1" applyBorder="1" applyAlignment="1">
      <alignment horizontal="center"/>
    </xf>
    <xf numFmtId="0" fontId="24" fillId="4" borderId="0" xfId="0" applyFont="1" applyFill="1" applyAlignment="1">
      <alignment horizontal="center"/>
    </xf>
    <xf numFmtId="0" fontId="11" fillId="0" borderId="22" xfId="1" applyFont="1" applyBorder="1" applyAlignment="1" applyProtection="1">
      <alignment vertical="center"/>
    </xf>
    <xf numFmtId="0" fontId="11" fillId="0" borderId="30" xfId="1" applyFont="1" applyBorder="1" applyAlignment="1" applyProtection="1">
      <alignment vertical="center"/>
    </xf>
    <xf numFmtId="164" fontId="0" fillId="3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2" xfId="0" applyFont="1" applyFill="1" applyBorder="1" applyAlignment="1">
      <alignment vertical="center"/>
    </xf>
    <xf numFmtId="164" fontId="0" fillId="4" borderId="0" xfId="0" applyNumberFormat="1" applyFill="1" applyAlignment="1">
      <alignment horizontal="left"/>
    </xf>
    <xf numFmtId="0" fontId="0" fillId="9" borderId="60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164" fontId="1" fillId="4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11" fillId="5" borderId="9" xfId="1" applyFont="1" applyFill="1" applyBorder="1" applyAlignment="1" applyProtection="1">
      <alignment vertical="center"/>
    </xf>
    <xf numFmtId="0" fontId="7" fillId="5" borderId="8" xfId="1" applyFont="1" applyFill="1" applyBorder="1" applyAlignment="1" applyProtection="1">
      <alignment vertical="center"/>
    </xf>
    <xf numFmtId="14" fontId="0" fillId="0" borderId="0" xfId="0" applyNumberFormat="1" applyAlignment="1">
      <alignment horizontal="left"/>
    </xf>
    <xf numFmtId="0" fontId="14" fillId="0" borderId="29" xfId="1" applyFont="1" applyFill="1" applyBorder="1" applyAlignment="1">
      <alignment vertical="center"/>
    </xf>
    <xf numFmtId="14" fontId="0" fillId="9" borderId="57" xfId="0" applyNumberFormat="1" applyFont="1" applyFill="1" applyBorder="1" applyAlignment="1">
      <alignment horizontal="center"/>
    </xf>
    <xf numFmtId="0" fontId="1" fillId="9" borderId="59" xfId="0" applyFont="1" applyFill="1" applyBorder="1" applyAlignment="1">
      <alignment horizontal="center"/>
    </xf>
    <xf numFmtId="0" fontId="1" fillId="9" borderId="56" xfId="0" applyFont="1" applyFill="1" applyBorder="1" applyAlignment="1">
      <alignment horizontal="center"/>
    </xf>
    <xf numFmtId="0" fontId="0" fillId="0" borderId="0" xfId="0" applyFill="1"/>
    <xf numFmtId="3" fontId="0" fillId="0" borderId="0" xfId="0" applyNumberFormat="1" applyAlignment="1">
      <alignment horizontal="center"/>
    </xf>
    <xf numFmtId="1" fontId="7" fillId="5" borderId="20" xfId="1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Alignment="1">
      <alignment horizontal="center"/>
    </xf>
    <xf numFmtId="0" fontId="22" fillId="10" borderId="56" xfId="0" applyFont="1" applyFill="1" applyBorder="1" applyAlignment="1">
      <alignment horizontal="center"/>
    </xf>
    <xf numFmtId="0" fontId="22" fillId="10" borderId="59" xfId="0" applyFont="1" applyFill="1" applyBorder="1" applyAlignment="1">
      <alignment horizontal="center"/>
    </xf>
    <xf numFmtId="0" fontId="0" fillId="10" borderId="59" xfId="0" applyFont="1" applyFill="1" applyBorder="1" applyAlignment="1">
      <alignment horizontal="center"/>
    </xf>
    <xf numFmtId="0" fontId="11" fillId="0" borderId="30" xfId="1" applyFont="1" applyBorder="1" applyAlignment="1" applyProtection="1">
      <alignment vertical="center"/>
    </xf>
    <xf numFmtId="0" fontId="11" fillId="0" borderId="22" xfId="1" applyFont="1" applyBorder="1" applyAlignment="1" applyProtection="1">
      <alignment vertical="center"/>
    </xf>
    <xf numFmtId="0" fontId="7" fillId="0" borderId="0" xfId="1" applyFont="1" applyBorder="1" applyAlignment="1">
      <alignment horizontal="left" vertical="center" wrapText="1"/>
    </xf>
    <xf numFmtId="164" fontId="0" fillId="4" borderId="0" xfId="0" applyNumberFormat="1" applyFill="1" applyAlignment="1">
      <alignment horizontal="right"/>
    </xf>
    <xf numFmtId="0" fontId="0" fillId="4" borderId="0" xfId="0" applyFill="1" applyAlignment="1">
      <alignment horizontal="left"/>
    </xf>
    <xf numFmtId="0" fontId="0" fillId="0" borderId="0" xfId="0" applyAlignment="1">
      <alignment wrapText="1"/>
    </xf>
    <xf numFmtId="3" fontId="0" fillId="0" borderId="0" xfId="0" applyNumberFormat="1"/>
    <xf numFmtId="0" fontId="21" fillId="8" borderId="3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32" fillId="0" borderId="0" xfId="1" applyFont="1" applyBorder="1" applyAlignment="1">
      <alignment vertical="center"/>
    </xf>
    <xf numFmtId="0" fontId="32" fillId="0" borderId="0" xfId="1" applyFont="1" applyAlignment="1">
      <alignment vertical="center"/>
    </xf>
    <xf numFmtId="0" fontId="31" fillId="0" borderId="0" xfId="1" applyFont="1" applyAlignment="1">
      <alignment vertical="center"/>
    </xf>
    <xf numFmtId="3" fontId="0" fillId="0" borderId="0" xfId="0" applyNumberFormat="1" applyAlignment="1">
      <alignment horizontal="left"/>
    </xf>
    <xf numFmtId="0" fontId="7" fillId="0" borderId="0" xfId="1" applyFont="1" applyBorder="1" applyAlignment="1">
      <alignment horizontal="left" vertical="center" wrapText="1"/>
    </xf>
    <xf numFmtId="0" fontId="0" fillId="2" borderId="0" xfId="0" applyFill="1"/>
    <xf numFmtId="0" fontId="5" fillId="0" borderId="22" xfId="1" applyFont="1" applyBorder="1" applyAlignment="1">
      <alignment vertical="center"/>
    </xf>
    <xf numFmtId="0" fontId="5" fillId="0" borderId="32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7" fillId="0" borderId="27" xfId="1" applyFont="1" applyBorder="1" applyAlignment="1">
      <alignment horizontal="left" vertical="center"/>
    </xf>
    <xf numFmtId="0" fontId="7" fillId="0" borderId="28" xfId="1" applyFont="1" applyBorder="1" applyAlignment="1">
      <alignment horizontal="left" vertical="center"/>
    </xf>
    <xf numFmtId="0" fontId="7" fillId="0" borderId="26" xfId="1" applyFont="1" applyBorder="1" applyAlignment="1">
      <alignment horizontal="left" vertical="center"/>
    </xf>
    <xf numFmtId="0" fontId="7" fillId="0" borderId="33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0" fontId="11" fillId="0" borderId="14" xfId="1" applyFont="1" applyFill="1" applyBorder="1" applyAlignment="1">
      <alignment vertical="center"/>
    </xf>
    <xf numFmtId="0" fontId="5" fillId="0" borderId="16" xfId="1" applyFill="1" applyBorder="1" applyAlignment="1">
      <alignment vertical="center"/>
    </xf>
    <xf numFmtId="164" fontId="21" fillId="8" borderId="1" xfId="0" applyNumberFormat="1" applyFont="1" applyFill="1" applyBorder="1" applyAlignment="1">
      <alignment horizontal="center"/>
    </xf>
    <xf numFmtId="0" fontId="33" fillId="0" borderId="0" xfId="7" applyAlignment="1" applyProtection="1"/>
    <xf numFmtId="0" fontId="33" fillId="0" borderId="0" xfId="7" applyFill="1" applyAlignment="1" applyProtection="1"/>
    <xf numFmtId="0" fontId="11" fillId="0" borderId="22" xfId="1" applyFont="1" applyBorder="1" applyAlignment="1" applyProtection="1">
      <alignment vertical="center"/>
    </xf>
    <xf numFmtId="0" fontId="11" fillId="0" borderId="30" xfId="1" applyFont="1" applyBorder="1" applyAlignment="1" applyProtection="1">
      <alignment vertical="center"/>
    </xf>
    <xf numFmtId="0" fontId="7" fillId="5" borderId="18" xfId="1" applyFont="1" applyFill="1" applyBorder="1" applyAlignment="1" applyProtection="1">
      <alignment vertical="center"/>
    </xf>
    <xf numFmtId="0" fontId="11" fillId="0" borderId="15" xfId="1" applyFont="1" applyBorder="1" applyAlignment="1" applyProtection="1">
      <alignment horizontal="left" vertical="center"/>
    </xf>
    <xf numFmtId="0" fontId="5" fillId="0" borderId="7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164" fontId="0" fillId="4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5" fillId="0" borderId="4" xfId="1" applyFont="1" applyBorder="1" applyAlignment="1" applyProtection="1">
      <alignment vertical="center"/>
    </xf>
    <xf numFmtId="0" fontId="5" fillId="0" borderId="48" xfId="1" applyFont="1" applyBorder="1" applyAlignment="1">
      <alignment vertical="center"/>
    </xf>
    <xf numFmtId="0" fontId="31" fillId="0" borderId="24" xfId="1" applyFont="1" applyBorder="1" applyAlignment="1">
      <alignment horizontal="left" vertical="center" wrapText="1"/>
    </xf>
    <xf numFmtId="0" fontId="31" fillId="0" borderId="0" xfId="1" applyFont="1" applyBorder="1" applyAlignment="1">
      <alignment horizontal="left" vertical="center" wrapText="1"/>
    </xf>
    <xf numFmtId="0" fontId="31" fillId="0" borderId="35" xfId="1" applyFont="1" applyBorder="1" applyAlignment="1">
      <alignment horizontal="left" vertical="center" wrapText="1"/>
    </xf>
    <xf numFmtId="0" fontId="5" fillId="0" borderId="24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5" fillId="0" borderId="35" xfId="1" applyFont="1" applyBorder="1" applyAlignment="1">
      <alignment horizontal="left" vertical="center" wrapText="1"/>
    </xf>
    <xf numFmtId="0" fontId="5" fillId="0" borderId="24" xfId="1" applyFont="1" applyBorder="1" applyAlignment="1">
      <alignment horizontal="left" vertical="center" wrapText="1" shrinkToFit="1"/>
    </xf>
    <xf numFmtId="0" fontId="5" fillId="0" borderId="0" xfId="1" applyFont="1" applyBorder="1" applyAlignment="1">
      <alignment horizontal="left" vertical="center" wrapText="1" shrinkToFit="1"/>
    </xf>
    <xf numFmtId="0" fontId="5" fillId="0" borderId="35" xfId="1" applyFont="1" applyBorder="1" applyAlignment="1">
      <alignment horizontal="left" vertical="center" wrapText="1" shrinkToFit="1"/>
    </xf>
    <xf numFmtId="0" fontId="7" fillId="5" borderId="18" xfId="1" applyFont="1" applyFill="1" applyBorder="1" applyAlignment="1" applyProtection="1">
      <alignment vertical="center"/>
    </xf>
    <xf numFmtId="0" fontId="5" fillId="5" borderId="15" xfId="1" applyFill="1" applyBorder="1" applyAlignment="1">
      <alignment vertical="center"/>
    </xf>
    <xf numFmtId="0" fontId="5" fillId="5" borderId="29" xfId="1" applyFill="1" applyBorder="1" applyAlignment="1">
      <alignment vertical="center"/>
    </xf>
    <xf numFmtId="0" fontId="5" fillId="0" borderId="21" xfId="1" applyFont="1" applyBorder="1" applyAlignment="1" applyProtection="1">
      <alignment horizontal="center" vertical="center" wrapText="1"/>
      <protection locked="0"/>
    </xf>
    <xf numFmtId="0" fontId="5" fillId="0" borderId="22" xfId="1" applyFont="1" applyBorder="1" applyAlignment="1" applyProtection="1">
      <alignment horizontal="center" vertical="center" wrapText="1"/>
      <protection locked="0"/>
    </xf>
    <xf numFmtId="0" fontId="5" fillId="0" borderId="23" xfId="1" applyFont="1" applyBorder="1" applyAlignment="1" applyProtection="1">
      <alignment horizontal="center" vertical="center" wrapText="1"/>
      <protection locked="0"/>
    </xf>
    <xf numFmtId="0" fontId="5" fillId="0" borderId="24" xfId="1" applyFont="1" applyBorder="1" applyAlignment="1" applyProtection="1">
      <alignment horizontal="center" vertical="center" wrapText="1"/>
      <protection locked="0"/>
    </xf>
    <xf numFmtId="0" fontId="5" fillId="0" borderId="0" xfId="1" applyFont="1" applyBorder="1" applyAlignment="1" applyProtection="1">
      <alignment horizontal="center" vertical="center" wrapText="1"/>
      <protection locked="0"/>
    </xf>
    <xf numFmtId="0" fontId="5" fillId="0" borderId="25" xfId="1" applyFont="1" applyBorder="1" applyAlignment="1" applyProtection="1">
      <alignment horizontal="center" vertical="center" wrapText="1"/>
      <protection locked="0"/>
    </xf>
    <xf numFmtId="0" fontId="7" fillId="0" borderId="33" xfId="1" applyFont="1" applyBorder="1" applyAlignment="1" applyProtection="1">
      <alignment horizontal="left" vertical="center"/>
      <protection locked="0"/>
    </xf>
    <xf numFmtId="0" fontId="7" fillId="0" borderId="27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14" fillId="0" borderId="24" xfId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horizontal="left" vertical="center"/>
      <protection locked="0"/>
    </xf>
    <xf numFmtId="0" fontId="14" fillId="0" borderId="0" xfId="1" applyFont="1" applyBorder="1" applyAlignment="1">
      <alignment horizontal="left" vertical="center"/>
    </xf>
    <xf numFmtId="0" fontId="14" fillId="0" borderId="25" xfId="1" applyFont="1" applyBorder="1" applyAlignment="1">
      <alignment horizontal="left" vertical="center"/>
    </xf>
    <xf numFmtId="0" fontId="5" fillId="0" borderId="24" xfId="1" applyFont="1" applyBorder="1" applyAlignment="1" applyProtection="1">
      <alignment horizontal="left" vertical="center"/>
      <protection locked="0"/>
    </xf>
    <xf numFmtId="0" fontId="5" fillId="0" borderId="0" xfId="1" applyFont="1" applyBorder="1" applyAlignment="1" applyProtection="1">
      <alignment horizontal="left" vertical="center"/>
      <protection locked="0"/>
    </xf>
    <xf numFmtId="0" fontId="5" fillId="0" borderId="0" xfId="1" applyFont="1" applyBorder="1" applyAlignment="1">
      <alignment horizontal="left" vertical="center"/>
    </xf>
    <xf numFmtId="0" fontId="5" fillId="0" borderId="25" xfId="1" applyFont="1" applyBorder="1" applyAlignment="1">
      <alignment horizontal="left" vertical="center"/>
    </xf>
    <xf numFmtId="0" fontId="11" fillId="0" borderId="30" xfId="1" applyFont="1" applyBorder="1" applyAlignment="1" applyProtection="1">
      <alignment vertical="center"/>
    </xf>
    <xf numFmtId="0" fontId="5" fillId="0" borderId="22" xfId="1" applyFont="1" applyBorder="1" applyAlignment="1">
      <alignment vertical="center"/>
    </xf>
    <xf numFmtId="0" fontId="5" fillId="0" borderId="23" xfId="1" applyFont="1" applyBorder="1" applyAlignment="1">
      <alignment vertical="center"/>
    </xf>
    <xf numFmtId="0" fontId="5" fillId="0" borderId="33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vertical="center"/>
    </xf>
    <xf numFmtId="0" fontId="5" fillId="0" borderId="32" xfId="1" applyFont="1" applyBorder="1" applyAlignment="1">
      <alignment vertical="center"/>
    </xf>
    <xf numFmtId="0" fontId="5" fillId="0" borderId="34" xfId="1" applyFont="1" applyBorder="1" applyAlignment="1">
      <alignment vertical="center"/>
    </xf>
    <xf numFmtId="0" fontId="14" fillId="0" borderId="26" xfId="1" applyFont="1" applyBorder="1" applyAlignment="1" applyProtection="1">
      <alignment horizontal="left" vertical="top"/>
      <protection locked="0"/>
    </xf>
    <xf numFmtId="0" fontId="14" fillId="0" borderId="27" xfId="1" applyFont="1" applyBorder="1" applyAlignment="1" applyProtection="1">
      <alignment horizontal="left" vertical="top"/>
      <protection locked="0"/>
    </xf>
    <xf numFmtId="0" fontId="14" fillId="0" borderId="27" xfId="1" applyFont="1" applyBorder="1" applyAlignment="1">
      <alignment horizontal="left" vertical="top"/>
    </xf>
    <xf numFmtId="0" fontId="14" fillId="0" borderId="28" xfId="1" applyFont="1" applyBorder="1" applyAlignment="1">
      <alignment horizontal="left" vertical="top"/>
    </xf>
    <xf numFmtId="0" fontId="11" fillId="0" borderId="22" xfId="1" applyFont="1" applyBorder="1" applyAlignment="1" applyProtection="1">
      <alignment vertical="center"/>
    </xf>
    <xf numFmtId="0" fontId="5" fillId="0" borderId="22" xfId="1" applyBorder="1" applyAlignment="1">
      <alignment vertical="center"/>
    </xf>
    <xf numFmtId="0" fontId="5" fillId="0" borderId="32" xfId="1" applyBorder="1" applyAlignment="1">
      <alignment vertical="center"/>
    </xf>
    <xf numFmtId="0" fontId="5" fillId="0" borderId="47" xfId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5" fillId="0" borderId="35" xfId="1" applyFont="1" applyBorder="1" applyAlignment="1" applyProtection="1">
      <alignment horizontal="center" vertical="center"/>
    </xf>
    <xf numFmtId="0" fontId="5" fillId="0" borderId="49" xfId="1" applyBorder="1" applyAlignment="1">
      <alignment vertical="center"/>
    </xf>
    <xf numFmtId="0" fontId="5" fillId="0" borderId="43" xfId="1" applyBorder="1" applyAlignment="1">
      <alignment vertical="center"/>
    </xf>
    <xf numFmtId="0" fontId="5" fillId="0" borderId="5" xfId="1" applyBorder="1" applyAlignment="1">
      <alignment vertical="center"/>
    </xf>
    <xf numFmtId="0" fontId="5" fillId="0" borderId="61" xfId="1" applyFont="1" applyBorder="1" applyAlignment="1" applyProtection="1">
      <alignment horizontal="left" vertical="center"/>
      <protection locked="0"/>
    </xf>
    <xf numFmtId="0" fontId="5" fillId="0" borderId="36" xfId="1" applyFont="1" applyBorder="1" applyAlignment="1" applyProtection="1">
      <alignment horizontal="left" vertical="center"/>
      <protection locked="0"/>
    </xf>
    <xf numFmtId="0" fontId="5" fillId="0" borderId="37" xfId="1" applyFont="1" applyBorder="1" applyAlignment="1" applyProtection="1">
      <alignment horizontal="left" vertical="center"/>
      <protection locked="0"/>
    </xf>
    <xf numFmtId="0" fontId="5" fillId="0" borderId="38" xfId="1" applyFont="1" applyBorder="1" applyAlignment="1" applyProtection="1">
      <alignment horizontal="left" vertical="center"/>
      <protection locked="0"/>
    </xf>
    <xf numFmtId="0" fontId="11" fillId="0" borderId="39" xfId="1" applyFont="1" applyBorder="1" applyAlignment="1" applyProtection="1">
      <alignment horizontal="left" vertical="center"/>
    </xf>
    <xf numFmtId="0" fontId="11" fillId="0" borderId="40" xfId="1" applyFont="1" applyBorder="1" applyAlignment="1" applyProtection="1">
      <alignment horizontal="left" vertical="center"/>
    </xf>
    <xf numFmtId="0" fontId="9" fillId="0" borderId="24" xfId="1" applyFont="1" applyFill="1" applyBorder="1" applyAlignment="1" applyProtection="1">
      <alignment horizontal="left" vertical="center" wrapText="1"/>
      <protection locked="0"/>
    </xf>
    <xf numFmtId="0" fontId="7" fillId="0" borderId="0" xfId="1" applyFont="1" applyFill="1" applyBorder="1" applyAlignment="1" applyProtection="1">
      <alignment horizontal="left" vertical="center" wrapText="1"/>
      <protection locked="0"/>
    </xf>
    <xf numFmtId="0" fontId="7" fillId="0" borderId="35" xfId="1" applyFont="1" applyFill="1" applyBorder="1" applyAlignment="1" applyProtection="1">
      <alignment horizontal="left" vertical="center" wrapText="1"/>
      <protection locked="0"/>
    </xf>
    <xf numFmtId="0" fontId="5" fillId="0" borderId="18" xfId="1" applyFont="1" applyBorder="1" applyAlignment="1" applyProtection="1">
      <alignment horizontal="left" vertical="center"/>
      <protection locked="0"/>
    </xf>
    <xf numFmtId="0" fontId="5" fillId="0" borderId="15" xfId="1" applyFont="1" applyBorder="1" applyAlignment="1" applyProtection="1">
      <alignment horizontal="left" vertical="center"/>
      <protection locked="0"/>
    </xf>
    <xf numFmtId="0" fontId="5" fillId="0" borderId="16" xfId="1" applyFont="1" applyBorder="1" applyAlignment="1" applyProtection="1">
      <alignment horizontal="left" vertical="center"/>
      <protection locked="0"/>
    </xf>
    <xf numFmtId="0" fontId="5" fillId="0" borderId="14" xfId="1" applyFont="1" applyBorder="1" applyAlignment="1" applyProtection="1">
      <alignment horizontal="left" vertical="center"/>
      <protection locked="0"/>
    </xf>
    <xf numFmtId="0" fontId="11" fillId="0" borderId="13" xfId="1" applyFont="1" applyBorder="1" applyAlignment="1" applyProtection="1">
      <alignment horizontal="left" vertical="center"/>
    </xf>
    <xf numFmtId="0" fontId="11" fillId="0" borderId="17" xfId="1" applyFont="1" applyBorder="1" applyAlignment="1" applyProtection="1">
      <alignment horizontal="left" vertical="center"/>
    </xf>
    <xf numFmtId="0" fontId="5" fillId="0" borderId="14" xfId="1" applyFont="1" applyBorder="1" applyAlignment="1" applyProtection="1">
      <alignment horizontal="center" vertical="center"/>
      <protection locked="0"/>
    </xf>
    <xf numFmtId="0" fontId="5" fillId="0" borderId="16" xfId="1" applyFont="1" applyBorder="1" applyAlignment="1" applyProtection="1">
      <alignment horizontal="center" vertical="center"/>
      <protection locked="0"/>
    </xf>
    <xf numFmtId="0" fontId="12" fillId="0" borderId="14" xfId="1" applyFont="1" applyBorder="1" applyAlignment="1" applyProtection="1">
      <alignment horizontal="left" vertical="center"/>
    </xf>
    <xf numFmtId="0" fontId="12" fillId="0" borderId="15" xfId="1" applyFont="1" applyBorder="1" applyAlignment="1" applyProtection="1">
      <alignment horizontal="left" vertical="center"/>
    </xf>
    <xf numFmtId="0" fontId="12" fillId="0" borderId="29" xfId="1" applyFont="1" applyBorder="1" applyAlignment="1" applyProtection="1">
      <alignment horizontal="left" vertical="center"/>
    </xf>
    <xf numFmtId="0" fontId="7" fillId="0" borderId="26" xfId="1" applyFont="1" applyBorder="1" applyAlignment="1" applyProtection="1">
      <alignment horizontal="left" vertical="center"/>
    </xf>
    <xf numFmtId="0" fontId="7" fillId="0" borderId="27" xfId="1" applyFont="1" applyBorder="1" applyAlignment="1" applyProtection="1">
      <alignment horizontal="left" vertical="center"/>
    </xf>
    <xf numFmtId="166" fontId="7" fillId="0" borderId="33" xfId="2" applyNumberFormat="1" applyFont="1" applyBorder="1" applyAlignment="1" applyProtection="1">
      <alignment horizontal="left" vertical="center"/>
    </xf>
    <xf numFmtId="166" fontId="7" fillId="0" borderId="28" xfId="2" applyNumberFormat="1" applyFont="1" applyBorder="1" applyAlignment="1" applyProtection="1">
      <alignment horizontal="left" vertical="center"/>
    </xf>
    <xf numFmtId="0" fontId="11" fillId="0" borderId="15" xfId="1" applyFont="1" applyBorder="1" applyAlignment="1" applyProtection="1">
      <alignment horizontal="left" vertical="center"/>
    </xf>
    <xf numFmtId="0" fontId="11" fillId="0" borderId="29" xfId="1" applyFont="1" applyBorder="1" applyAlignment="1" applyProtection="1">
      <alignment horizontal="left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6" fillId="4" borderId="8" xfId="1" applyFont="1" applyFill="1" applyBorder="1" applyAlignment="1">
      <alignment horizontal="center" vertical="center"/>
    </xf>
    <xf numFmtId="0" fontId="6" fillId="4" borderId="9" xfId="1" applyFont="1" applyFill="1" applyBorder="1" applyAlignment="1">
      <alignment horizontal="center" vertical="center"/>
    </xf>
    <xf numFmtId="0" fontId="5" fillId="4" borderId="10" xfId="1" applyFill="1" applyBorder="1" applyAlignment="1">
      <alignment horizontal="center" vertical="center"/>
    </xf>
    <xf numFmtId="0" fontId="7" fillId="4" borderId="14" xfId="1" applyFont="1" applyFill="1" applyBorder="1" applyAlignment="1">
      <alignment horizontal="center" vertical="center" wrapText="1"/>
    </xf>
    <xf numFmtId="0" fontId="7" fillId="4" borderId="15" xfId="1" applyFont="1" applyFill="1" applyBorder="1" applyAlignment="1">
      <alignment horizontal="center" vertical="center" wrapText="1"/>
    </xf>
    <xf numFmtId="0" fontId="5" fillId="4" borderId="16" xfId="1" applyFill="1" applyBorder="1" applyAlignment="1">
      <alignment horizontal="center" vertical="center" wrapText="1"/>
    </xf>
    <xf numFmtId="0" fontId="8" fillId="5" borderId="18" xfId="1" applyFont="1" applyFill="1" applyBorder="1" applyAlignment="1" applyProtection="1">
      <alignment horizontal="left" vertical="center"/>
    </xf>
    <xf numFmtId="0" fontId="8" fillId="5" borderId="15" xfId="1" applyFont="1" applyFill="1" applyBorder="1" applyAlignment="1" applyProtection="1">
      <alignment horizontal="left" vertical="center"/>
    </xf>
    <xf numFmtId="0" fontId="8" fillId="5" borderId="16" xfId="1" applyFont="1" applyFill="1" applyBorder="1" applyAlignment="1" applyProtection="1">
      <alignment horizontal="left" vertical="center"/>
    </xf>
    <xf numFmtId="0" fontId="7" fillId="0" borderId="34" xfId="1" applyFont="1" applyBorder="1" applyAlignment="1" applyProtection="1">
      <alignment horizontal="left" vertical="center"/>
      <protection locked="0"/>
    </xf>
    <xf numFmtId="0" fontId="9" fillId="4" borderId="21" xfId="1" applyFont="1" applyFill="1" applyBorder="1" applyAlignment="1" applyProtection="1">
      <alignment horizontal="center" vertical="center" wrapText="1"/>
      <protection locked="0"/>
    </xf>
    <xf numFmtId="0" fontId="5" fillId="4" borderId="22" xfId="1" applyFont="1" applyFill="1" applyBorder="1" applyAlignment="1">
      <alignment horizontal="center" vertical="center" wrapText="1"/>
    </xf>
    <xf numFmtId="0" fontId="5" fillId="4" borderId="23" xfId="1" applyFont="1" applyFill="1" applyBorder="1" applyAlignment="1">
      <alignment horizontal="center" vertical="center" wrapText="1"/>
    </xf>
    <xf numFmtId="0" fontId="5" fillId="4" borderId="24" xfId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>
      <alignment horizontal="center" vertical="center" wrapText="1"/>
    </xf>
    <xf numFmtId="0" fontId="5" fillId="4" borderId="26" xfId="1" applyFont="1" applyFill="1" applyBorder="1" applyAlignment="1">
      <alignment horizontal="center" vertical="center" wrapText="1"/>
    </xf>
    <xf numFmtId="0" fontId="5" fillId="4" borderId="27" xfId="1" applyFont="1" applyFill="1" applyBorder="1" applyAlignment="1">
      <alignment horizontal="center" vertical="center" wrapText="1"/>
    </xf>
    <xf numFmtId="0" fontId="5" fillId="4" borderId="28" xfId="1" applyFont="1" applyFill="1" applyBorder="1" applyAlignment="1">
      <alignment horizontal="center" vertical="center" wrapText="1"/>
    </xf>
    <xf numFmtId="0" fontId="5" fillId="0" borderId="18" xfId="1" applyFont="1" applyBorder="1" applyAlignment="1" applyProtection="1">
      <alignment horizontal="center" vertical="center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center" vertical="center"/>
      <protection locked="0"/>
    </xf>
    <xf numFmtId="0" fontId="11" fillId="0" borderId="18" xfId="1" applyFont="1" applyBorder="1" applyAlignment="1" applyProtection="1">
      <alignment horizontal="center" vertical="center"/>
    </xf>
    <xf numFmtId="0" fontId="11" fillId="0" borderId="16" xfId="1" applyFont="1" applyBorder="1" applyAlignment="1" applyProtection="1">
      <alignment horizontal="center" vertical="center"/>
    </xf>
    <xf numFmtId="14" fontId="7" fillId="0" borderId="12" xfId="1" applyNumberFormat="1" applyFont="1" applyFill="1" applyBorder="1" applyAlignment="1" applyProtection="1">
      <alignment horizontal="center" vertical="center"/>
    </xf>
    <xf numFmtId="14" fontId="7" fillId="0" borderId="13" xfId="1" applyNumberFormat="1" applyFont="1" applyFill="1" applyBorder="1" applyAlignment="1" applyProtection="1">
      <alignment horizontal="center" vertical="center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0" fillId="6" borderId="15" xfId="1" applyFont="1" applyFill="1" applyBorder="1" applyAlignment="1" applyProtection="1">
      <alignment horizontal="center" vertical="center"/>
      <protection locked="0"/>
    </xf>
    <xf numFmtId="0" fontId="10" fillId="6" borderId="29" xfId="1" applyFont="1" applyFill="1" applyBorder="1" applyAlignment="1" applyProtection="1">
      <alignment horizontal="center" vertical="center"/>
      <protection locked="0"/>
    </xf>
    <xf numFmtId="0" fontId="7" fillId="0" borderId="26" xfId="1" applyFont="1" applyFill="1" applyBorder="1" applyAlignment="1" applyProtection="1">
      <alignment horizontal="left" vertical="center"/>
      <protection locked="0"/>
    </xf>
    <xf numFmtId="0" fontId="7" fillId="0" borderId="27" xfId="1" applyFont="1" applyFill="1" applyBorder="1" applyAlignment="1" applyProtection="1">
      <alignment horizontal="left" vertical="center"/>
      <protection locked="0"/>
    </xf>
    <xf numFmtId="0" fontId="11" fillId="0" borderId="30" xfId="1" applyFont="1" applyBorder="1" applyAlignment="1" applyProtection="1">
      <alignment horizontal="left" vertical="center"/>
    </xf>
    <xf numFmtId="0" fontId="11" fillId="0" borderId="22" xfId="1" applyFont="1" applyBorder="1" applyAlignment="1" applyProtection="1">
      <alignment horizontal="left" vertical="center"/>
    </xf>
    <xf numFmtId="0" fontId="5" fillId="0" borderId="30" xfId="1" applyFont="1" applyBorder="1" applyAlignment="1" applyProtection="1">
      <alignment horizontal="left" vertical="center"/>
    </xf>
    <xf numFmtId="0" fontId="5" fillId="0" borderId="22" xfId="1" applyFont="1" applyBorder="1" applyAlignment="1" applyProtection="1">
      <alignment horizontal="left" vertical="center"/>
    </xf>
    <xf numFmtId="0" fontId="5" fillId="0" borderId="32" xfId="1" applyFont="1" applyBorder="1" applyAlignment="1" applyProtection="1">
      <alignment horizontal="left" vertical="center"/>
    </xf>
    <xf numFmtId="0" fontId="7" fillId="0" borderId="26" xfId="1" applyFont="1" applyBorder="1" applyAlignment="1" applyProtection="1">
      <alignment horizontal="left" vertical="center"/>
      <protection locked="0"/>
    </xf>
    <xf numFmtId="0" fontId="12" fillId="0" borderId="18" xfId="1" applyFont="1" applyBorder="1" applyAlignment="1" applyProtection="1">
      <alignment horizontal="left" vertical="center" wrapText="1"/>
    </xf>
    <xf numFmtId="0" fontId="12" fillId="0" borderId="15" xfId="1" applyFont="1" applyBorder="1" applyAlignment="1" applyProtection="1">
      <alignment horizontal="left" vertical="center" wrapText="1"/>
    </xf>
    <xf numFmtId="0" fontId="12" fillId="0" borderId="16" xfId="1" applyFont="1" applyBorder="1" applyAlignment="1" applyProtection="1">
      <alignment horizontal="left" vertical="center" wrapText="1"/>
    </xf>
    <xf numFmtId="0" fontId="12" fillId="0" borderId="14" xfId="1" applyFont="1" applyBorder="1" applyAlignment="1" applyProtection="1">
      <alignment horizontal="left" vertical="center" wrapText="1"/>
    </xf>
    <xf numFmtId="0" fontId="7" fillId="0" borderId="14" xfId="1" applyFont="1" applyBorder="1" applyAlignment="1">
      <alignment horizontal="center" vertical="center" wrapText="1"/>
    </xf>
    <xf numFmtId="0" fontId="7" fillId="0" borderId="29" xfId="1" applyFont="1" applyBorder="1" applyAlignment="1">
      <alignment horizontal="center" vertical="center" wrapText="1"/>
    </xf>
    <xf numFmtId="0" fontId="7" fillId="0" borderId="14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12" fillId="0" borderId="30" xfId="1" applyFont="1" applyBorder="1" applyAlignment="1" applyProtection="1">
      <alignment horizontal="left" vertical="center"/>
    </xf>
    <xf numFmtId="0" fontId="12" fillId="0" borderId="22" xfId="1" applyFont="1" applyBorder="1" applyAlignment="1" applyProtection="1">
      <alignment horizontal="left" vertical="center"/>
    </xf>
    <xf numFmtId="0" fontId="12" fillId="0" borderId="0" xfId="1" applyFont="1" applyBorder="1" applyAlignment="1" applyProtection="1">
      <alignment horizontal="left" vertical="center"/>
    </xf>
    <xf numFmtId="0" fontId="12" fillId="0" borderId="35" xfId="1" applyFont="1" applyBorder="1" applyAlignment="1" applyProtection="1">
      <alignment horizontal="left" vertical="center"/>
    </xf>
    <xf numFmtId="1" fontId="7" fillId="0" borderId="14" xfId="1" applyNumberFormat="1" applyFont="1" applyBorder="1" applyAlignment="1" applyProtection="1">
      <alignment horizontal="center" vertical="center"/>
      <protection locked="0"/>
    </xf>
    <xf numFmtId="0" fontId="9" fillId="0" borderId="21" xfId="1" applyFont="1" applyFill="1" applyBorder="1" applyAlignment="1" applyProtection="1">
      <alignment horizontal="left" vertical="center" wrapText="1"/>
      <protection locked="0"/>
    </xf>
    <xf numFmtId="0" fontId="9" fillId="0" borderId="22" xfId="1" applyFont="1" applyFill="1" applyBorder="1" applyAlignment="1" applyProtection="1">
      <alignment horizontal="left" vertical="center" wrapText="1"/>
      <protection locked="0"/>
    </xf>
    <xf numFmtId="0" fontId="9" fillId="0" borderId="32" xfId="1" applyFont="1" applyFill="1" applyBorder="1" applyAlignment="1" applyProtection="1">
      <alignment horizontal="left" vertical="center" wrapText="1"/>
      <protection locked="0"/>
    </xf>
    <xf numFmtId="0" fontId="31" fillId="0" borderId="24" xfId="1" applyFont="1" applyFill="1" applyBorder="1" applyAlignment="1">
      <alignment horizontal="left" vertical="center" wrapText="1"/>
    </xf>
    <xf numFmtId="0" fontId="31" fillId="0" borderId="0" xfId="1" applyFont="1" applyFill="1" applyBorder="1" applyAlignment="1">
      <alignment horizontal="left" vertical="center" wrapText="1"/>
    </xf>
    <xf numFmtId="0" fontId="31" fillId="0" borderId="35" xfId="1" applyFont="1" applyFill="1" applyBorder="1" applyAlignment="1">
      <alignment horizontal="left" vertical="center" wrapText="1"/>
    </xf>
    <xf numFmtId="0" fontId="16" fillId="0" borderId="14" xfId="1" applyFont="1" applyBorder="1" applyAlignment="1">
      <alignment horizontal="center" vertical="center" wrapText="1"/>
    </xf>
    <xf numFmtId="0" fontId="16" fillId="0" borderId="29" xfId="1" applyFont="1" applyBorder="1" applyAlignment="1">
      <alignment horizontal="center" vertical="center" wrapText="1"/>
    </xf>
    <xf numFmtId="0" fontId="11" fillId="0" borderId="14" xfId="1" applyFont="1" applyFill="1" applyBorder="1" applyAlignment="1">
      <alignment vertical="center"/>
    </xf>
    <xf numFmtId="0" fontId="5" fillId="0" borderId="16" xfId="1" applyFill="1" applyBorder="1" applyAlignment="1">
      <alignment vertical="center"/>
    </xf>
    <xf numFmtId="0" fontId="12" fillId="0" borderId="14" xfId="1" applyFont="1" applyFill="1" applyBorder="1" applyAlignment="1" applyProtection="1">
      <alignment horizontal="left" vertical="center"/>
    </xf>
    <xf numFmtId="0" fontId="12" fillId="0" borderId="22" xfId="1" applyFont="1" applyFill="1" applyBorder="1" applyAlignment="1" applyProtection="1">
      <alignment horizontal="left" vertical="center"/>
    </xf>
    <xf numFmtId="0" fontId="12" fillId="0" borderId="32" xfId="1" applyFont="1" applyFill="1" applyBorder="1" applyAlignment="1" applyProtection="1">
      <alignment horizontal="left" vertical="center"/>
    </xf>
    <xf numFmtId="0" fontId="12" fillId="7" borderId="30" xfId="1" applyFont="1" applyFill="1" applyBorder="1" applyAlignment="1" applyProtection="1">
      <alignment horizontal="left" vertical="center"/>
    </xf>
    <xf numFmtId="0" fontId="12" fillId="7" borderId="22" xfId="1" applyFont="1" applyFill="1" applyBorder="1" applyAlignment="1" applyProtection="1">
      <alignment horizontal="left" vertical="center"/>
    </xf>
    <xf numFmtId="0" fontId="12" fillId="7" borderId="35" xfId="1" applyFont="1" applyFill="1" applyBorder="1" applyAlignment="1" applyProtection="1">
      <alignment horizontal="left" vertical="center"/>
    </xf>
    <xf numFmtId="0" fontId="5" fillId="7" borderId="24" xfId="1" applyFont="1" applyFill="1" applyBorder="1" applyAlignment="1">
      <alignment horizontal="justify" vertical="center" wrapText="1"/>
    </xf>
    <xf numFmtId="0" fontId="5" fillId="7" borderId="0" xfId="1" applyFill="1" applyBorder="1" applyAlignment="1">
      <alignment horizontal="justify" vertical="center" wrapText="1"/>
    </xf>
    <xf numFmtId="0" fontId="5" fillId="7" borderId="25" xfId="1" applyFill="1" applyBorder="1" applyAlignment="1">
      <alignment horizontal="justify" vertical="center" wrapText="1"/>
    </xf>
    <xf numFmtId="0" fontId="5" fillId="7" borderId="24" xfId="1" applyFill="1" applyBorder="1" applyAlignment="1">
      <alignment horizontal="justify" vertical="center" wrapText="1"/>
    </xf>
    <xf numFmtId="0" fontId="5" fillId="7" borderId="4" xfId="1" applyFill="1" applyBorder="1" applyAlignment="1">
      <alignment horizontal="justify" vertical="center" wrapText="1"/>
    </xf>
    <xf numFmtId="0" fontId="5" fillId="7" borderId="43" xfId="1" applyFill="1" applyBorder="1" applyAlignment="1">
      <alignment horizontal="justify" vertical="center" wrapText="1"/>
    </xf>
    <xf numFmtId="0" fontId="5" fillId="7" borderId="48" xfId="1" applyFill="1" applyBorder="1" applyAlignment="1">
      <alignment horizontal="justify" vertical="center" wrapText="1"/>
    </xf>
    <xf numFmtId="0" fontId="7" fillId="0" borderId="26" xfId="1" applyFont="1" applyBorder="1" applyAlignment="1">
      <alignment horizontal="left" vertical="center"/>
    </xf>
    <xf numFmtId="0" fontId="7" fillId="0" borderId="27" xfId="1" applyFont="1" applyBorder="1" applyAlignment="1">
      <alignment horizontal="left" vertical="center"/>
    </xf>
    <xf numFmtId="0" fontId="7" fillId="0" borderId="28" xfId="1" applyFont="1" applyBorder="1" applyAlignment="1">
      <alignment horizontal="left" vertical="center"/>
    </xf>
    <xf numFmtId="3" fontId="7" fillId="0" borderId="33" xfId="1" applyNumberFormat="1" applyFont="1" applyBorder="1" applyAlignment="1">
      <alignment horizontal="left" vertical="center"/>
    </xf>
    <xf numFmtId="0" fontId="14" fillId="0" borderId="14" xfId="1" applyFont="1" applyBorder="1" applyAlignment="1" applyProtection="1">
      <alignment horizontal="left" vertical="center"/>
    </xf>
    <xf numFmtId="0" fontId="14" fillId="0" borderId="15" xfId="1" applyFont="1" applyBorder="1" applyAlignment="1" applyProtection="1">
      <alignment horizontal="left" vertical="center"/>
    </xf>
    <xf numFmtId="0" fontId="14" fillId="0" borderId="29" xfId="1" applyFont="1" applyBorder="1" applyAlignment="1" applyProtection="1">
      <alignment horizontal="left" vertical="center"/>
    </xf>
    <xf numFmtId="0" fontId="16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24" xfId="1" applyFont="1" applyBorder="1" applyAlignment="1" applyProtection="1">
      <alignment horizontal="center" vertical="center"/>
      <protection locked="0"/>
    </xf>
    <xf numFmtId="0" fontId="9" fillId="0" borderId="0" xfId="1" applyFont="1" applyBorder="1" applyAlignment="1" applyProtection="1">
      <alignment horizontal="center" vertical="center"/>
      <protection locked="0"/>
    </xf>
    <xf numFmtId="0" fontId="9" fillId="0" borderId="25" xfId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center" vertical="center"/>
      <protection locked="0"/>
    </xf>
    <xf numFmtId="0" fontId="9" fillId="0" borderId="27" xfId="1" applyFont="1" applyBorder="1" applyAlignment="1" applyProtection="1">
      <alignment horizontal="center" vertical="center"/>
      <protection locked="0"/>
    </xf>
    <xf numFmtId="0" fontId="9" fillId="0" borderId="28" xfId="1" applyFont="1" applyBorder="1" applyAlignment="1" applyProtection="1">
      <alignment horizontal="center" vertical="center"/>
      <protection locked="0"/>
    </xf>
    <xf numFmtId="0" fontId="7" fillId="0" borderId="33" xfId="1" applyFont="1" applyBorder="1" applyAlignment="1">
      <alignment horizontal="left" vertical="center"/>
    </xf>
    <xf numFmtId="0" fontId="7" fillId="0" borderId="34" xfId="1" applyFont="1" applyBorder="1" applyAlignment="1">
      <alignment horizontal="left" vertical="center"/>
    </xf>
    <xf numFmtId="0" fontId="5" fillId="0" borderId="33" xfId="1" applyFont="1" applyBorder="1" applyAlignment="1">
      <alignment horizontal="left" vertical="center"/>
    </xf>
    <xf numFmtId="0" fontId="5" fillId="0" borderId="28" xfId="1" applyFont="1" applyBorder="1" applyAlignment="1">
      <alignment horizontal="left" vertical="center"/>
    </xf>
    <xf numFmtId="20" fontId="7" fillId="0" borderId="14" xfId="1" applyNumberFormat="1" applyFont="1" applyBorder="1" applyAlignment="1" applyProtection="1">
      <alignment horizontal="center" vertical="center"/>
    </xf>
    <xf numFmtId="0" fontId="5" fillId="0" borderId="16" xfId="1" applyBorder="1" applyAlignment="1">
      <alignment vertical="center"/>
    </xf>
    <xf numFmtId="0" fontId="5" fillId="5" borderId="14" xfId="1" applyFont="1" applyFill="1" applyBorder="1" applyAlignment="1" applyProtection="1">
      <alignment vertical="center"/>
    </xf>
    <xf numFmtId="0" fontId="5" fillId="5" borderId="16" xfId="1" applyFont="1" applyFill="1" applyBorder="1" applyAlignment="1" applyProtection="1">
      <alignment vertical="center"/>
    </xf>
    <xf numFmtId="0" fontId="5" fillId="0" borderId="50" xfId="1" applyFont="1" applyBorder="1" applyAlignment="1">
      <alignment horizontal="center" vertical="center" wrapText="1"/>
    </xf>
    <xf numFmtId="0" fontId="5" fillId="0" borderId="52" xfId="1" applyFont="1" applyBorder="1" applyAlignment="1">
      <alignment horizontal="center" vertical="center" wrapText="1"/>
    </xf>
    <xf numFmtId="0" fontId="5" fillId="0" borderId="46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5" fillId="0" borderId="51" xfId="1" applyBorder="1" applyAlignment="1">
      <alignment horizontal="center" vertical="center" wrapText="1"/>
    </xf>
    <xf numFmtId="0" fontId="5" fillId="0" borderId="44" xfId="1" applyBorder="1" applyAlignment="1">
      <alignment horizontal="center" vertical="center" wrapText="1"/>
    </xf>
    <xf numFmtId="0" fontId="5" fillId="0" borderId="20" xfId="1" applyBorder="1" applyAlignment="1">
      <alignment horizontal="center" vertical="center" wrapText="1"/>
    </xf>
    <xf numFmtId="0" fontId="7" fillId="0" borderId="15" xfId="1" applyFont="1" applyBorder="1" applyAlignment="1">
      <alignment horizontal="center" vertical="center" wrapText="1"/>
    </xf>
    <xf numFmtId="0" fontId="7" fillId="0" borderId="16" xfId="1" applyFont="1" applyBorder="1" applyAlignment="1">
      <alignment horizontal="center" vertical="center" wrapText="1"/>
    </xf>
    <xf numFmtId="0" fontId="5" fillId="0" borderId="24" xfId="1" applyBorder="1" applyAlignment="1">
      <alignment horizontal="left" vertical="center" wrapText="1" shrinkToFit="1"/>
    </xf>
    <xf numFmtId="0" fontId="5" fillId="0" borderId="0" xfId="1" applyBorder="1" applyAlignment="1">
      <alignment horizontal="left" vertical="center" wrapText="1" shrinkToFit="1"/>
    </xf>
    <xf numFmtId="0" fontId="5" fillId="0" borderId="35" xfId="1" applyBorder="1" applyAlignment="1">
      <alignment horizontal="left" vertical="center" wrapText="1" shrinkToFit="1"/>
    </xf>
    <xf numFmtId="0" fontId="20" fillId="0" borderId="21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center" vertical="center" wrapText="1"/>
    </xf>
    <xf numFmtId="0" fontId="20" fillId="0" borderId="23" xfId="1" applyFont="1" applyBorder="1" applyAlignment="1">
      <alignment horizontal="center" vertical="center" wrapText="1"/>
    </xf>
    <xf numFmtId="0" fontId="5" fillId="0" borderId="24" xfId="1" applyBorder="1" applyAlignment="1">
      <alignment horizontal="left" vertical="center" wrapText="1"/>
    </xf>
    <xf numFmtId="0" fontId="5" fillId="0" borderId="0" xfId="1" applyBorder="1" applyAlignment="1">
      <alignment horizontal="left" vertical="center" wrapText="1"/>
    </xf>
    <xf numFmtId="0" fontId="5" fillId="0" borderId="35" xfId="1" applyBorder="1" applyAlignment="1">
      <alignment horizontal="left" vertical="center" wrapText="1"/>
    </xf>
    <xf numFmtId="0" fontId="20" fillId="0" borderId="24" xfId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49" fontId="18" fillId="0" borderId="26" xfId="1" applyNumberFormat="1" applyFont="1" applyBorder="1" applyAlignment="1">
      <alignment horizontal="left" vertical="top" wrapText="1"/>
    </xf>
    <xf numFmtId="49" fontId="18" fillId="0" borderId="27" xfId="1" applyNumberFormat="1" applyFont="1" applyBorder="1" applyAlignment="1">
      <alignment horizontal="left" vertical="top" wrapText="1"/>
    </xf>
    <xf numFmtId="49" fontId="18" fillId="0" borderId="28" xfId="1" applyNumberFormat="1" applyFont="1" applyBorder="1" applyAlignment="1">
      <alignment horizontal="left" vertical="top" wrapText="1"/>
    </xf>
    <xf numFmtId="0" fontId="5" fillId="0" borderId="27" xfId="1" applyBorder="1" applyAlignment="1">
      <alignment horizontal="left" vertical="center"/>
    </xf>
    <xf numFmtId="0" fontId="5" fillId="0" borderId="28" xfId="1" applyBorder="1" applyAlignment="1">
      <alignment horizontal="left" vertical="center"/>
    </xf>
  </cellXfs>
  <cellStyles count="8">
    <cellStyle name="Hyperlink" xfId="7" builtinId="8"/>
    <cellStyle name="Moeda 2" xfId="4"/>
    <cellStyle name="Normal" xfId="0" builtinId="0"/>
    <cellStyle name="Normal 2" xfId="1"/>
    <cellStyle name="Porcentagem 2" xfId="5"/>
    <cellStyle name="Separador de milhares 2" xfId="2"/>
    <cellStyle name="Separador de milhares 3" xfId="6"/>
    <cellStyle name="SUBTIT" xfId="3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jpeg"/><Relationship Id="rId12" Type="http://schemas.openxmlformats.org/officeDocument/2006/relationships/image" Target="../media/image15.jpeg"/><Relationship Id="rId2" Type="http://schemas.openxmlformats.org/officeDocument/2006/relationships/image" Target="../media/image5.jpeg"/><Relationship Id="rId1" Type="http://schemas.openxmlformats.org/officeDocument/2006/relationships/image" Target="../media/image4.jpeg"/><Relationship Id="rId6" Type="http://schemas.openxmlformats.org/officeDocument/2006/relationships/image" Target="../media/image9.jpeg"/><Relationship Id="rId11" Type="http://schemas.openxmlformats.org/officeDocument/2006/relationships/image" Target="../media/image14.jpeg"/><Relationship Id="rId5" Type="http://schemas.openxmlformats.org/officeDocument/2006/relationships/image" Target="../media/image8.jpeg"/><Relationship Id="rId10" Type="http://schemas.openxmlformats.org/officeDocument/2006/relationships/image" Target="../media/image13.jpeg"/><Relationship Id="rId4" Type="http://schemas.openxmlformats.org/officeDocument/2006/relationships/image" Target="../media/image7.jpeg"/><Relationship Id="rId9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333375</xdr:rowOff>
    </xdr:from>
    <xdr:to>
      <xdr:col>1</xdr:col>
      <xdr:colOff>619125</xdr:colOff>
      <xdr:row>2</xdr:row>
      <xdr:rowOff>19050</xdr:rowOff>
    </xdr:to>
    <xdr:pic>
      <xdr:nvPicPr>
        <xdr:cNvPr id="4" name="Picture 8" descr="CAIXA ICON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600075"/>
          <a:ext cx="122872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0</xdr:colOff>
      <xdr:row>0</xdr:row>
      <xdr:rowOff>9525</xdr:rowOff>
    </xdr:from>
    <xdr:to>
      <xdr:col>10</xdr:col>
      <xdr:colOff>0</xdr:colOff>
      <xdr:row>3</xdr:row>
      <xdr:rowOff>0</xdr:rowOff>
    </xdr:to>
    <xdr:pic>
      <xdr:nvPicPr>
        <xdr:cNvPr id="5" name="Picture 663" descr="bhz_selo_3_pequeno_azu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391275" y="9525"/>
          <a:ext cx="118110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95</xdr:row>
      <xdr:rowOff>57150</xdr:rowOff>
    </xdr:from>
    <xdr:to>
      <xdr:col>0</xdr:col>
      <xdr:colOff>114300</xdr:colOff>
      <xdr:row>95</xdr:row>
      <xdr:rowOff>133350</xdr:rowOff>
    </xdr:to>
    <xdr:sp macro="" textlink="">
      <xdr:nvSpPr>
        <xdr:cNvPr id="37" name="Rectangle 729"/>
        <xdr:cNvSpPr>
          <a:spLocks noChangeArrowheads="1"/>
        </xdr:cNvSpPr>
      </xdr:nvSpPr>
      <xdr:spPr bwMode="auto">
        <a:xfrm>
          <a:off x="66675" y="1914525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96</xdr:row>
      <xdr:rowOff>57150</xdr:rowOff>
    </xdr:from>
    <xdr:to>
      <xdr:col>0</xdr:col>
      <xdr:colOff>114300</xdr:colOff>
      <xdr:row>96</xdr:row>
      <xdr:rowOff>133350</xdr:rowOff>
    </xdr:to>
    <xdr:sp macro="" textlink="">
      <xdr:nvSpPr>
        <xdr:cNvPr id="38" name="Rectangle 730"/>
        <xdr:cNvSpPr>
          <a:spLocks noChangeArrowheads="1"/>
        </xdr:cNvSpPr>
      </xdr:nvSpPr>
      <xdr:spPr bwMode="auto">
        <a:xfrm>
          <a:off x="66675" y="2076450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89</xdr:row>
      <xdr:rowOff>9524</xdr:rowOff>
    </xdr:from>
    <xdr:to>
      <xdr:col>8</xdr:col>
      <xdr:colOff>9525</xdr:colOff>
      <xdr:row>91</xdr:row>
      <xdr:rowOff>57149</xdr:rowOff>
    </xdr:to>
    <xdr:pic>
      <xdr:nvPicPr>
        <xdr:cNvPr id="39" name="Picture 60" descr="Cláudio Freitas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771900" y="685799"/>
          <a:ext cx="1562100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9525</xdr:rowOff>
    </xdr:from>
    <xdr:to>
      <xdr:col>10</xdr:col>
      <xdr:colOff>1371600</xdr:colOff>
      <xdr:row>3</xdr:row>
      <xdr:rowOff>0</xdr:rowOff>
    </xdr:to>
    <xdr:pic>
      <xdr:nvPicPr>
        <xdr:cNvPr id="4" name="Picture 663" descr="bhz_selo_3_pequeno_azu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05775" y="9525"/>
          <a:ext cx="137160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47625</xdr:colOff>
      <xdr:row>1</xdr:row>
      <xdr:rowOff>323850</xdr:rowOff>
    </xdr:from>
    <xdr:to>
      <xdr:col>0</xdr:col>
      <xdr:colOff>1276350</xdr:colOff>
      <xdr:row>2</xdr:row>
      <xdr:rowOff>9525</xdr:rowOff>
    </xdr:to>
    <xdr:pic>
      <xdr:nvPicPr>
        <xdr:cNvPr id="5" name="Picture 8" descr="CAIXA ICON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90550"/>
          <a:ext cx="1228725" cy="295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6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7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8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9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0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1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2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3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4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5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6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66675</xdr:rowOff>
    </xdr:to>
    <xdr:sp macro="" textlink="">
      <xdr:nvSpPr>
        <xdr:cNvPr id="17" name="Text Box 1148"/>
        <xdr:cNvSpPr txBox="1">
          <a:spLocks noChangeArrowheads="1"/>
        </xdr:cNvSpPr>
      </xdr:nvSpPr>
      <xdr:spPr bwMode="auto">
        <a:xfrm>
          <a:off x="6581775" y="11763375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18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66675</xdr:rowOff>
    </xdr:to>
    <xdr:sp macro="" textlink="">
      <xdr:nvSpPr>
        <xdr:cNvPr id="19" name="Text Box 1148"/>
        <xdr:cNvSpPr txBox="1">
          <a:spLocks noChangeArrowheads="1"/>
        </xdr:cNvSpPr>
      </xdr:nvSpPr>
      <xdr:spPr bwMode="auto">
        <a:xfrm>
          <a:off x="6581775" y="11763375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66675</xdr:rowOff>
    </xdr:to>
    <xdr:sp macro="" textlink="">
      <xdr:nvSpPr>
        <xdr:cNvPr id="20" name="Text Box 1148"/>
        <xdr:cNvSpPr txBox="1">
          <a:spLocks noChangeArrowheads="1"/>
        </xdr:cNvSpPr>
      </xdr:nvSpPr>
      <xdr:spPr bwMode="auto">
        <a:xfrm>
          <a:off x="6581775" y="11763375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1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2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3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4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5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6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7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8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29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0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1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2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3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4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5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51</xdr:row>
      <xdr:rowOff>0</xdr:rowOff>
    </xdr:from>
    <xdr:to>
      <xdr:col>8</xdr:col>
      <xdr:colOff>0</xdr:colOff>
      <xdr:row>52</xdr:row>
      <xdr:rowOff>28575</xdr:rowOff>
    </xdr:to>
    <xdr:sp macro="" textlink="">
      <xdr:nvSpPr>
        <xdr:cNvPr id="36" name="Text Box 1148"/>
        <xdr:cNvSpPr txBox="1">
          <a:spLocks noChangeArrowheads="1"/>
        </xdr:cNvSpPr>
      </xdr:nvSpPr>
      <xdr:spPr bwMode="auto">
        <a:xfrm>
          <a:off x="6581775" y="11763375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3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4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50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52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53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5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6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7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83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85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86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8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9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0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16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1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18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19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2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3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4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49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51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52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5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6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7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82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84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185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8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19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0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215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217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228600</xdr:rowOff>
    </xdr:to>
    <xdr:sp macro="" textlink="">
      <xdr:nvSpPr>
        <xdr:cNvPr id="218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1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2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3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3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3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3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53</xdr:row>
      <xdr:rowOff>0</xdr:rowOff>
    </xdr:from>
    <xdr:to>
      <xdr:col>8</xdr:col>
      <xdr:colOff>0</xdr:colOff>
      <xdr:row>53</xdr:row>
      <xdr:rowOff>190500</xdr:rowOff>
    </xdr:to>
    <xdr:sp macro="" textlink="">
      <xdr:nvSpPr>
        <xdr:cNvPr id="23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76200</xdr:colOff>
      <xdr:row>70</xdr:row>
      <xdr:rowOff>57150</xdr:rowOff>
    </xdr:from>
    <xdr:to>
      <xdr:col>0</xdr:col>
      <xdr:colOff>133350</xdr:colOff>
      <xdr:row>70</xdr:row>
      <xdr:rowOff>133350</xdr:rowOff>
    </xdr:to>
    <xdr:sp macro="" textlink="">
      <xdr:nvSpPr>
        <xdr:cNvPr id="235" name="Rectangle 1"/>
        <xdr:cNvSpPr>
          <a:spLocks noChangeArrowheads="1"/>
        </xdr:cNvSpPr>
      </xdr:nvSpPr>
      <xdr:spPr bwMode="auto">
        <a:xfrm>
          <a:off x="76200" y="1781175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76200</xdr:colOff>
      <xdr:row>71</xdr:row>
      <xdr:rowOff>57150</xdr:rowOff>
    </xdr:from>
    <xdr:to>
      <xdr:col>0</xdr:col>
      <xdr:colOff>133350</xdr:colOff>
      <xdr:row>71</xdr:row>
      <xdr:rowOff>133350</xdr:rowOff>
    </xdr:to>
    <xdr:sp macro="" textlink="">
      <xdr:nvSpPr>
        <xdr:cNvPr id="236" name="Rectangle 2"/>
        <xdr:cNvSpPr>
          <a:spLocks noChangeArrowheads="1"/>
        </xdr:cNvSpPr>
      </xdr:nvSpPr>
      <xdr:spPr bwMode="auto">
        <a:xfrm>
          <a:off x="76200" y="1943100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3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3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3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66675</xdr:rowOff>
    </xdr:to>
    <xdr:sp macro="" textlink="">
      <xdr:nvSpPr>
        <xdr:cNvPr id="248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4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66675</xdr:rowOff>
    </xdr:to>
    <xdr:sp macro="" textlink="">
      <xdr:nvSpPr>
        <xdr:cNvPr id="250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66675</xdr:rowOff>
    </xdr:to>
    <xdr:sp macro="" textlink="">
      <xdr:nvSpPr>
        <xdr:cNvPr id="251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5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61</xdr:row>
      <xdr:rowOff>0</xdr:rowOff>
    </xdr:from>
    <xdr:to>
      <xdr:col>8</xdr:col>
      <xdr:colOff>0</xdr:colOff>
      <xdr:row>62</xdr:row>
      <xdr:rowOff>28575</xdr:rowOff>
    </xdr:to>
    <xdr:sp macro="" textlink="">
      <xdr:nvSpPr>
        <xdr:cNvPr id="26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9525</xdr:colOff>
      <xdr:row>64</xdr:row>
      <xdr:rowOff>104775</xdr:rowOff>
    </xdr:from>
    <xdr:to>
      <xdr:col>6</xdr:col>
      <xdr:colOff>685800</xdr:colOff>
      <xdr:row>66</xdr:row>
      <xdr:rowOff>95250</xdr:rowOff>
    </xdr:to>
    <xdr:pic>
      <xdr:nvPicPr>
        <xdr:cNvPr id="268" name="Picture 60" descr="Cláudio Freitas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772025" y="590550"/>
          <a:ext cx="1562100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0</xdr:rowOff>
    </xdr:from>
    <xdr:to>
      <xdr:col>0</xdr:col>
      <xdr:colOff>114300</xdr:colOff>
      <xdr:row>14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66675" y="15335250"/>
          <a:ext cx="47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14</xdr:row>
      <xdr:rowOff>0</xdr:rowOff>
    </xdr:from>
    <xdr:to>
      <xdr:col>0</xdr:col>
      <xdr:colOff>114300</xdr:colOff>
      <xdr:row>14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66675" y="15335250"/>
          <a:ext cx="47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10</xdr:row>
      <xdr:rowOff>57150</xdr:rowOff>
    </xdr:from>
    <xdr:to>
      <xdr:col>0</xdr:col>
      <xdr:colOff>114300</xdr:colOff>
      <xdr:row>10</xdr:row>
      <xdr:rowOff>133350</xdr:rowOff>
    </xdr:to>
    <xdr:sp macro="" textlink="">
      <xdr:nvSpPr>
        <xdr:cNvPr id="6" name="Rectangle 729"/>
        <xdr:cNvSpPr>
          <a:spLocks noChangeArrowheads="1"/>
        </xdr:cNvSpPr>
      </xdr:nvSpPr>
      <xdr:spPr bwMode="auto">
        <a:xfrm>
          <a:off x="66675" y="14525625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11</xdr:row>
      <xdr:rowOff>57150</xdr:rowOff>
    </xdr:from>
    <xdr:to>
      <xdr:col>0</xdr:col>
      <xdr:colOff>114300</xdr:colOff>
      <xdr:row>11</xdr:row>
      <xdr:rowOff>133350</xdr:rowOff>
    </xdr:to>
    <xdr:sp macro="" textlink="">
      <xdr:nvSpPr>
        <xdr:cNvPr id="7" name="Rectangle 730"/>
        <xdr:cNvSpPr>
          <a:spLocks noChangeArrowheads="1"/>
        </xdr:cNvSpPr>
      </xdr:nvSpPr>
      <xdr:spPr bwMode="auto">
        <a:xfrm>
          <a:off x="66675" y="14687550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5</xdr:col>
      <xdr:colOff>0</xdr:colOff>
      <xdr:row>4</xdr:row>
      <xdr:rowOff>9524</xdr:rowOff>
    </xdr:from>
    <xdr:to>
      <xdr:col>8</xdr:col>
      <xdr:colOff>9525</xdr:colOff>
      <xdr:row>6</xdr:row>
      <xdr:rowOff>57149</xdr:rowOff>
    </xdr:to>
    <xdr:pic>
      <xdr:nvPicPr>
        <xdr:cNvPr id="8" name="Picture 60" descr="Cláudio Freita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685799"/>
          <a:ext cx="1562100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0</xdr:rowOff>
    </xdr:from>
    <xdr:to>
      <xdr:col>0</xdr:col>
      <xdr:colOff>114300</xdr:colOff>
      <xdr:row>14</xdr:row>
      <xdr:rowOff>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66675" y="2724150"/>
          <a:ext cx="47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14</xdr:row>
      <xdr:rowOff>0</xdr:rowOff>
    </xdr:from>
    <xdr:to>
      <xdr:col>0</xdr:col>
      <xdr:colOff>114300</xdr:colOff>
      <xdr:row>14</xdr:row>
      <xdr:rowOff>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66675" y="2724150"/>
          <a:ext cx="47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10</xdr:row>
      <xdr:rowOff>57150</xdr:rowOff>
    </xdr:from>
    <xdr:to>
      <xdr:col>0</xdr:col>
      <xdr:colOff>114300</xdr:colOff>
      <xdr:row>10</xdr:row>
      <xdr:rowOff>133350</xdr:rowOff>
    </xdr:to>
    <xdr:sp macro="" textlink="">
      <xdr:nvSpPr>
        <xdr:cNvPr id="4" name="Rectangle 729"/>
        <xdr:cNvSpPr>
          <a:spLocks noChangeArrowheads="1"/>
        </xdr:cNvSpPr>
      </xdr:nvSpPr>
      <xdr:spPr bwMode="auto">
        <a:xfrm>
          <a:off x="66675" y="1914525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11</xdr:row>
      <xdr:rowOff>57150</xdr:rowOff>
    </xdr:from>
    <xdr:to>
      <xdr:col>0</xdr:col>
      <xdr:colOff>114300</xdr:colOff>
      <xdr:row>11</xdr:row>
      <xdr:rowOff>133350</xdr:rowOff>
    </xdr:to>
    <xdr:sp macro="" textlink="">
      <xdr:nvSpPr>
        <xdr:cNvPr id="5" name="Rectangle 730"/>
        <xdr:cNvSpPr>
          <a:spLocks noChangeArrowheads="1"/>
        </xdr:cNvSpPr>
      </xdr:nvSpPr>
      <xdr:spPr bwMode="auto">
        <a:xfrm>
          <a:off x="66675" y="2076450"/>
          <a:ext cx="47625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9</xdr:row>
      <xdr:rowOff>57150</xdr:rowOff>
    </xdr:from>
    <xdr:to>
      <xdr:col>0</xdr:col>
      <xdr:colOff>133350</xdr:colOff>
      <xdr:row>9</xdr:row>
      <xdr:rowOff>133350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76200" y="14058900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76200</xdr:colOff>
      <xdr:row>10</xdr:row>
      <xdr:rowOff>57150</xdr:rowOff>
    </xdr:from>
    <xdr:to>
      <xdr:col>0</xdr:col>
      <xdr:colOff>133350</xdr:colOff>
      <xdr:row>10</xdr:row>
      <xdr:rowOff>133350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76200" y="14220825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6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7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8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9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0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1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2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3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4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5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6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17" name="Text Box 1148"/>
        <xdr:cNvSpPr txBox="1">
          <a:spLocks noChangeArrowheads="1"/>
        </xdr:cNvSpPr>
      </xdr:nvSpPr>
      <xdr:spPr bwMode="auto">
        <a:xfrm>
          <a:off x="6581775" y="1184910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8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19" name="Text Box 1148"/>
        <xdr:cNvSpPr txBox="1">
          <a:spLocks noChangeArrowheads="1"/>
        </xdr:cNvSpPr>
      </xdr:nvSpPr>
      <xdr:spPr bwMode="auto">
        <a:xfrm>
          <a:off x="6581775" y="1184910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20" name="Text Box 1148"/>
        <xdr:cNvSpPr txBox="1">
          <a:spLocks noChangeArrowheads="1"/>
        </xdr:cNvSpPr>
      </xdr:nvSpPr>
      <xdr:spPr bwMode="auto">
        <a:xfrm>
          <a:off x="6581775" y="1184910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1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2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3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4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5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6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7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8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9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0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1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2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3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4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5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6" name="Text Box 1148"/>
        <xdr:cNvSpPr txBox="1">
          <a:spLocks noChangeArrowheads="1"/>
        </xdr:cNvSpPr>
      </xdr:nvSpPr>
      <xdr:spPr bwMode="auto">
        <a:xfrm>
          <a:off x="6581775" y="1184910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9525</xdr:colOff>
      <xdr:row>3</xdr:row>
      <xdr:rowOff>104775</xdr:rowOff>
    </xdr:from>
    <xdr:to>
      <xdr:col>6</xdr:col>
      <xdr:colOff>685800</xdr:colOff>
      <xdr:row>5</xdr:row>
      <xdr:rowOff>95250</xdr:rowOff>
    </xdr:to>
    <xdr:pic>
      <xdr:nvPicPr>
        <xdr:cNvPr id="37" name="Picture 60" descr="Cláudio Freita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72025" y="590550"/>
          <a:ext cx="1562100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9</xdr:row>
      <xdr:rowOff>57150</xdr:rowOff>
    </xdr:from>
    <xdr:to>
      <xdr:col>0</xdr:col>
      <xdr:colOff>133350</xdr:colOff>
      <xdr:row>9</xdr:row>
      <xdr:rowOff>133350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76200" y="1781175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76200</xdr:colOff>
      <xdr:row>10</xdr:row>
      <xdr:rowOff>57150</xdr:rowOff>
    </xdr:from>
    <xdr:to>
      <xdr:col>0</xdr:col>
      <xdr:colOff>133350</xdr:colOff>
      <xdr:row>10</xdr:row>
      <xdr:rowOff>133350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76200" y="1943100"/>
          <a:ext cx="57150" cy="76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15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17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66675</xdr:rowOff>
    </xdr:to>
    <xdr:sp macro="" textlink="">
      <xdr:nvSpPr>
        <xdr:cNvPr id="18" name="Text Box 1148"/>
        <xdr:cNvSpPr txBox="1">
          <a:spLocks noChangeArrowheads="1"/>
        </xdr:cNvSpPr>
      </xdr:nvSpPr>
      <xdr:spPr bwMode="auto">
        <a:xfrm>
          <a:off x="6581775" y="0"/>
          <a:ext cx="0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1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5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6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7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8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29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0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1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2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3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180975</xdr:colOff>
      <xdr:row>0</xdr:row>
      <xdr:rowOff>0</xdr:rowOff>
    </xdr:from>
    <xdr:to>
      <xdr:col>8</xdr:col>
      <xdr:colOff>0</xdr:colOff>
      <xdr:row>1</xdr:row>
      <xdr:rowOff>28575</xdr:rowOff>
    </xdr:to>
    <xdr:sp macro="" textlink="">
      <xdr:nvSpPr>
        <xdr:cNvPr id="34" name="Text Box 1148"/>
        <xdr:cNvSpPr txBox="1">
          <a:spLocks noChangeArrowheads="1"/>
        </xdr:cNvSpPr>
      </xdr:nvSpPr>
      <xdr:spPr bwMode="auto">
        <a:xfrm>
          <a:off x="6581775" y="0"/>
          <a:ext cx="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26" name="Imagem 25" descr="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27" name="Imagem 26" descr="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3048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28" name="Imagem 27" descr="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6096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29" name="Imagem 28" descr="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9144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0" name="Imagem 29" descr="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2192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1" name="Imagem 30" descr="6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5240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2" name="Imagem 31" descr="7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18288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3" name="Imagem 32" descr="8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21336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4" name="Imagem 33" descr="9.jpg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24384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5" name="Imagem 34" descr="10.jpg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27432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6" name="Imagem 35" descr="11.jpg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0" y="30480000"/>
          <a:ext cx="3979333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6</xdr:col>
      <xdr:colOff>321733</xdr:colOff>
      <xdr:row>0</xdr:row>
      <xdr:rowOff>0</xdr:rowOff>
    </xdr:to>
    <xdr:pic>
      <xdr:nvPicPr>
        <xdr:cNvPr id="37" name="Imagem 36" descr="12.jp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0" y="33528000"/>
          <a:ext cx="3979333" cy="2984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001-BHZ\043-ACR-Ag.%20Acr&#243;pole-CEF" TargetMode="External"/><Relationship Id="rId13" Type="http://schemas.openxmlformats.org/officeDocument/2006/relationships/hyperlink" Target="001-BHZ\059-ACO-Ag.%20Av.%20Contorno-CEF" TargetMode="External"/><Relationship Id="rId18" Type="http://schemas.openxmlformats.org/officeDocument/2006/relationships/hyperlink" Target="001-BHZ\074-SGF-Ag.%20Salgado%20Filho-CEF" TargetMode="External"/><Relationship Id="rId26" Type="http://schemas.openxmlformats.org/officeDocument/2006/relationships/hyperlink" Target="001-BHZ\099-PNE-PAB%20JT%20Ribeir&#227;o%20das%20Neves" TargetMode="External"/><Relationship Id="rId3" Type="http://schemas.openxmlformats.org/officeDocument/2006/relationships/hyperlink" Target="001-BHZ\025-LEO-Ag.%20Leopoldina-CEF" TargetMode="External"/><Relationship Id="rId21" Type="http://schemas.openxmlformats.org/officeDocument/2006/relationships/hyperlink" Target="001-BHZ\080-ETP-Ed.%20Sede%20Tupinamb&#225;s%20-%20Cipes" TargetMode="External"/><Relationship Id="rId7" Type="http://schemas.openxmlformats.org/officeDocument/2006/relationships/hyperlink" Target="001-BHZ\036-ITM-Ag.%20Itamarandiba-CEF" TargetMode="External"/><Relationship Id="rId12" Type="http://schemas.openxmlformats.org/officeDocument/2006/relationships/hyperlink" Target="001-BHZ\058-JDC-Ag.%20Jardim%20Canad&#225;-CEF" TargetMode="External"/><Relationship Id="rId17" Type="http://schemas.openxmlformats.org/officeDocument/2006/relationships/hyperlink" Target="001-BHZ\069-MAT-Ag.%20Matip&#243;-CEF" TargetMode="External"/><Relationship Id="rId25" Type="http://schemas.openxmlformats.org/officeDocument/2006/relationships/hyperlink" Target="001-BHZ\095-JUS-Ag.%20Justin&#243;polis" TargetMode="External"/><Relationship Id="rId2" Type="http://schemas.openxmlformats.org/officeDocument/2006/relationships/hyperlink" Target="001-BHZ\021-RCA-Ag.%20Rio%20Casca-CEF" TargetMode="External"/><Relationship Id="rId16" Type="http://schemas.openxmlformats.org/officeDocument/2006/relationships/hyperlink" Target="001-BHZ\068-DIV-Ag.%20Divino-CEF" TargetMode="External"/><Relationship Id="rId20" Type="http://schemas.openxmlformats.org/officeDocument/2006/relationships/hyperlink" Target="001-BHZ\077-PPR-PAB%20Prefeitura%20de%20Rio%20Acima-CEF" TargetMode="External"/><Relationship Id="rId29" Type="http://schemas.openxmlformats.org/officeDocument/2006/relationships/hyperlink" Target="001-BHZ\089-GIL-GILIE-BH-CEF" TargetMode="External"/><Relationship Id="rId1" Type="http://schemas.openxmlformats.org/officeDocument/2006/relationships/hyperlink" Target="001-BHZ\018-ETP-Ed.%20Sede%20Tupinamb&#225;s-Jurir" TargetMode="External"/><Relationship Id="rId6" Type="http://schemas.openxmlformats.org/officeDocument/2006/relationships/hyperlink" Target="001-BHZ\035-TOC-Ag.%20Tocantinense-CEF" TargetMode="External"/><Relationship Id="rId11" Type="http://schemas.openxmlformats.org/officeDocument/2006/relationships/hyperlink" Target="001-BHZ\056-CRS-Ag.%20Cidade%20das%20Rosas-Barbacena-CEF" TargetMode="External"/><Relationship Id="rId24" Type="http://schemas.openxmlformats.org/officeDocument/2006/relationships/hyperlink" Target="001-BHZ\085-DBR-Ag.%20da%20Barra-CEF" TargetMode="External"/><Relationship Id="rId5" Type="http://schemas.openxmlformats.org/officeDocument/2006/relationships/hyperlink" Target="001-BHZ\028-BAC-Ag.%20Bar&#227;o%20de%20Cocais-CEF" TargetMode="External"/><Relationship Id="rId15" Type="http://schemas.openxmlformats.org/officeDocument/2006/relationships/hyperlink" Target="001-BHZ\065-SGR-Ag.%20S&#227;o%20Gon&#231;alo%20do%20Rio%20Abaixo-CEF" TargetMode="External"/><Relationship Id="rId23" Type="http://schemas.openxmlformats.org/officeDocument/2006/relationships/hyperlink" Target="001-BHZ\084-PMV-Ag.%20Polo%20Moveleiro-CEF" TargetMode="External"/><Relationship Id="rId28" Type="http://schemas.openxmlformats.org/officeDocument/2006/relationships/hyperlink" Target="001-BHZ\082-PIR-PAB%20JT%20Pirapora-CEF" TargetMode="External"/><Relationship Id="rId10" Type="http://schemas.openxmlformats.org/officeDocument/2006/relationships/hyperlink" Target="001-BHZ\045-TRM-Ag.%20Tr&#234;s%20Marias" TargetMode="External"/><Relationship Id="rId19" Type="http://schemas.openxmlformats.org/officeDocument/2006/relationships/hyperlink" Target="001-BHZ\076-CUR-Ag.%20Curvelo-CEF" TargetMode="External"/><Relationship Id="rId31" Type="http://schemas.openxmlformats.org/officeDocument/2006/relationships/vmlDrawing" Target="../drawings/vmlDrawing2.vml"/><Relationship Id="rId4" Type="http://schemas.openxmlformats.org/officeDocument/2006/relationships/hyperlink" Target="001-BHZ\026-MOC-Ag.%20Montes%20Claros-CEF" TargetMode="External"/><Relationship Id="rId9" Type="http://schemas.openxmlformats.org/officeDocument/2006/relationships/hyperlink" Target="001-BHZ\044-LMD-Ag.%20Lima%20Duarte" TargetMode="External"/><Relationship Id="rId14" Type="http://schemas.openxmlformats.org/officeDocument/2006/relationships/hyperlink" Target="001-BHZ\061-SAM-Ag.%20Santa%20Am&#233;lia" TargetMode="External"/><Relationship Id="rId22" Type="http://schemas.openxmlformats.org/officeDocument/2006/relationships/hyperlink" Target="001-BHZ\083-PUF-PAB%20UFVJM-CEF" TargetMode="External"/><Relationship Id="rId27" Type="http://schemas.openxmlformats.org/officeDocument/2006/relationships/hyperlink" Target="001-BHZ\102-MCT-Ag.%20Manchester" TargetMode="External"/><Relationship Id="rId30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rgb="FFFFFF00"/>
  </sheetPr>
  <dimension ref="A1:WTI507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0" defaultRowHeight="15"/>
  <cols>
    <col min="1" max="1" width="5.7109375" style="226" customWidth="1"/>
    <col min="2" max="2" width="10.7109375" style="70" customWidth="1"/>
    <col min="3" max="3" width="35.85546875" style="219" customWidth="1"/>
    <col min="4" max="4" width="35.5703125" style="219" customWidth="1"/>
    <col min="5" max="5" width="14.42578125" style="70" bestFit="1" customWidth="1"/>
    <col min="6" max="6" width="12.5703125" style="70" customWidth="1"/>
    <col min="7" max="7" width="9.28515625" style="70" bestFit="1" customWidth="1"/>
    <col min="8" max="8" width="8.140625" style="70" bestFit="1" customWidth="1"/>
    <col min="9" max="9" width="8.7109375" style="70" bestFit="1" customWidth="1"/>
    <col min="10" max="10" width="37.28515625" style="70" bestFit="1" customWidth="1"/>
    <col min="11" max="11" width="6.140625" style="70" bestFit="1" customWidth="1"/>
    <col min="12" max="13" width="12.140625" style="70" customWidth="1"/>
    <col min="14" max="15" width="7.140625" style="70" customWidth="1"/>
    <col min="16" max="17" width="14.5703125" style="70" customWidth="1"/>
    <col min="18" max="20" width="14.140625" style="70" customWidth="1"/>
    <col min="21" max="21" width="2.7109375" style="4" customWidth="1"/>
    <col min="22" max="16071" width="36.140625" style="4" hidden="1"/>
    <col min="16072" max="16072" width="4" style="4" hidden="1"/>
    <col min="16073" max="16073" width="11.7109375" style="4" hidden="1"/>
    <col min="16074" max="16074" width="17.42578125" style="4" hidden="1"/>
    <col min="16075" max="16075" width="8.85546875" style="4" hidden="1"/>
    <col min="16076" max="16076" width="8.7109375" style="4" hidden="1"/>
    <col min="16077" max="16077" width="2.7109375" style="4" hidden="1"/>
    <col min="16078" max="16384" width="9.140625" style="4" hidden="1"/>
  </cols>
  <sheetData>
    <row r="1" spans="1:20 16072:16076" s="5" customFormat="1" ht="35.25" customHeight="1" thickBot="1">
      <c r="A1" s="6" t="s">
        <v>0</v>
      </c>
      <c r="B1" s="7" t="s">
        <v>1</v>
      </c>
      <c r="C1" s="202" t="s">
        <v>2</v>
      </c>
      <c r="D1" s="202" t="s">
        <v>194</v>
      </c>
      <c r="E1" s="202" t="s">
        <v>196</v>
      </c>
      <c r="F1" s="202" t="s">
        <v>200</v>
      </c>
      <c r="G1" s="202" t="s">
        <v>195</v>
      </c>
      <c r="H1" s="294" t="s">
        <v>198</v>
      </c>
      <c r="I1" s="295"/>
      <c r="J1" s="202" t="s">
        <v>197</v>
      </c>
      <c r="K1" s="202" t="s">
        <v>49</v>
      </c>
      <c r="L1" s="296" t="s">
        <v>199</v>
      </c>
      <c r="M1" s="297"/>
      <c r="N1" s="203"/>
      <c r="O1" s="204"/>
      <c r="P1" s="212"/>
      <c r="Q1" s="225"/>
      <c r="R1" s="225"/>
      <c r="S1" s="225" t="s">
        <v>305</v>
      </c>
      <c r="T1" s="213"/>
    </row>
    <row r="2" spans="1:20 16072:16076" ht="15.75" thickBot="1">
      <c r="A2" s="283">
        <v>82</v>
      </c>
      <c r="B2" s="255" t="s">
        <v>665</v>
      </c>
      <c r="C2" s="218" t="s">
        <v>666</v>
      </c>
      <c r="D2" s="218" t="s">
        <v>659</v>
      </c>
      <c r="E2" s="214" t="s">
        <v>276</v>
      </c>
      <c r="F2" s="256" t="s">
        <v>201</v>
      </c>
      <c r="G2" s="216">
        <v>41221</v>
      </c>
      <c r="H2" s="215">
        <v>0.65277777777777779</v>
      </c>
      <c r="I2" s="217">
        <v>0.70138888888888884</v>
      </c>
      <c r="J2" s="214" t="s">
        <v>81</v>
      </c>
      <c r="K2" s="214" t="s">
        <v>48</v>
      </c>
      <c r="L2" s="245"/>
      <c r="M2" s="246"/>
      <c r="N2" s="246"/>
      <c r="O2" s="247"/>
      <c r="P2" s="240">
        <v>3</v>
      </c>
      <c r="Q2" s="227" t="str">
        <f>IF(ISERROR(VLOOKUP(E2,$WTF$3:$WTH$1048576,2,0)),"",VLOOKUP(E2,$WTF$3:$WTH$1048576,2,0))</f>
        <v>CLAUDIO</v>
      </c>
      <c r="R2" s="228" t="str">
        <f>IF(ISERROR(VLOOKUP(E2,$WTF$3:$WTH$1048576,3,0)),"",VLOOKUP(E2,$WTF$3:$WTH$1048576,3,0))</f>
        <v>48.747/D</v>
      </c>
      <c r="S2" s="238">
        <f ca="1">TODAY()</f>
        <v>41232</v>
      </c>
      <c r="T2" s="239">
        <v>3</v>
      </c>
    </row>
    <row r="3" spans="1:20 16072:16076">
      <c r="A3" s="226" t="s">
        <v>698</v>
      </c>
      <c r="WTD3" s="222">
        <f>IF(BHZ!A2&lt;&gt;"",BHZ!A2,"")</f>
        <v>1</v>
      </c>
      <c r="WTE3" s="4" t="s">
        <v>201</v>
      </c>
      <c r="WTF3" s="4" t="s">
        <v>126</v>
      </c>
      <c r="WTG3" s="4" t="s">
        <v>277</v>
      </c>
      <c r="WTH3" s="4" t="s">
        <v>127</v>
      </c>
    </row>
    <row r="4" spans="1:20 16072:16076">
      <c r="A4" s="226" t="s">
        <v>699</v>
      </c>
      <c r="WTD4" s="222">
        <f>IF(BHZ!A3&lt;&gt;"",BHZ!A3,"")</f>
        <v>2</v>
      </c>
      <c r="WTE4" s="4" t="s">
        <v>202</v>
      </c>
      <c r="WTF4" s="4" t="s">
        <v>276</v>
      </c>
      <c r="WTG4" s="4" t="s">
        <v>278</v>
      </c>
      <c r="WTH4" s="4" t="s">
        <v>300</v>
      </c>
    </row>
    <row r="5" spans="1:20 16072:16076">
      <c r="A5" s="226" t="s">
        <v>701</v>
      </c>
      <c r="WTD5" s="222">
        <f>IF(BHZ!A4&lt;&gt;"",BHZ!A4,"")</f>
        <v>3</v>
      </c>
    </row>
    <row r="6" spans="1:20 16072:16076">
      <c r="A6" s="226" t="s">
        <v>702</v>
      </c>
      <c r="WTD6" s="222">
        <f>IF(BHZ!A5&lt;&gt;"",BHZ!A5,"")</f>
        <v>4</v>
      </c>
    </row>
    <row r="7" spans="1:20 16072:16076">
      <c r="A7" s="226" t="s">
        <v>734</v>
      </c>
      <c r="WTD7" s="222">
        <f>IF(BHZ!A6&lt;&gt;"",BHZ!A6,"")</f>
        <v>5</v>
      </c>
    </row>
    <row r="8" spans="1:20 16072:16076">
      <c r="A8" s="226" t="s">
        <v>759</v>
      </c>
      <c r="WTD8" s="222">
        <f>IF(BHZ!A7&lt;&gt;"",BHZ!A7,"")</f>
        <v>6</v>
      </c>
    </row>
    <row r="9" spans="1:20 16072:16076">
      <c r="A9" s="226" t="s">
        <v>760</v>
      </c>
      <c r="WTD9" s="222">
        <f>IF(BHZ!A8&lt;&gt;"",BHZ!A8,"")</f>
        <v>7</v>
      </c>
    </row>
    <row r="10" spans="1:20 16072:16076">
      <c r="A10" s="226" t="s">
        <v>761</v>
      </c>
      <c r="WTD10" s="222">
        <f>IF(BHZ!A9&lt;&gt;"",BHZ!A9,"")</f>
        <v>8</v>
      </c>
    </row>
    <row r="11" spans="1:20 16072:16076">
      <c r="A11" s="251"/>
      <c r="B11" s="252"/>
      <c r="WTD11" s="222">
        <f>IF(BHZ!A10&lt;&gt;"",BHZ!A10,"")</f>
        <v>9</v>
      </c>
    </row>
    <row r="12" spans="1:20 16072:16076">
      <c r="WTD12" s="222">
        <f>IF(BHZ!A11&lt;&gt;"",BHZ!A11,"")</f>
        <v>10</v>
      </c>
    </row>
    <row r="13" spans="1:20 16072:16076">
      <c r="WTD13" s="222">
        <f>IF(BHZ!A12&lt;&gt;"",BHZ!A12,"")</f>
        <v>11</v>
      </c>
    </row>
    <row r="14" spans="1:20 16072:16076">
      <c r="WTD14" s="222">
        <f>IF(BHZ!A13&lt;&gt;"",BHZ!A13,"")</f>
        <v>12</v>
      </c>
    </row>
    <row r="15" spans="1:20 16072:16076">
      <c r="WTD15" s="222">
        <f>IF(BHZ!A14&lt;&gt;"",BHZ!A14,"")</f>
        <v>13</v>
      </c>
    </row>
    <row r="16" spans="1:20 16072:16076">
      <c r="WTD16" s="222">
        <f>IF(BHZ!A15&lt;&gt;"",BHZ!A15,"")</f>
        <v>14</v>
      </c>
    </row>
    <row r="17" spans="16072:16072">
      <c r="WTD17" s="222">
        <f>IF(BHZ!A16&lt;&gt;"",BHZ!A16,"")</f>
        <v>15</v>
      </c>
    </row>
    <row r="18" spans="16072:16072">
      <c r="WTD18" s="222">
        <f>IF(BHZ!A17&lt;&gt;"",BHZ!A17,"")</f>
        <v>16</v>
      </c>
    </row>
    <row r="19" spans="16072:16072">
      <c r="WTD19" s="222">
        <f>IF(BHZ!A18&lt;&gt;"",BHZ!A18,"")</f>
        <v>17</v>
      </c>
    </row>
    <row r="20" spans="16072:16072">
      <c r="WTD20" s="222">
        <f>IF(BHZ!A19&lt;&gt;"",BHZ!A19,"")</f>
        <v>18</v>
      </c>
    </row>
    <row r="21" spans="16072:16072">
      <c r="WTD21" s="222">
        <f>IF(BHZ!A20&lt;&gt;"",BHZ!A20,"")</f>
        <v>19</v>
      </c>
    </row>
    <row r="22" spans="16072:16072">
      <c r="WTD22" s="222">
        <f>IF(BHZ!A21&lt;&gt;"",BHZ!A21,"")</f>
        <v>20</v>
      </c>
    </row>
    <row r="23" spans="16072:16072">
      <c r="WTD23" s="222">
        <f>IF(BHZ!A22&lt;&gt;"",BHZ!A22,"")</f>
        <v>21</v>
      </c>
    </row>
    <row r="24" spans="16072:16072">
      <c r="WTD24" s="222">
        <f>IF(BHZ!A23&lt;&gt;"",BHZ!A23,"")</f>
        <v>22</v>
      </c>
    </row>
    <row r="25" spans="16072:16072">
      <c r="WTD25" s="222">
        <f>IF(BHZ!A24&lt;&gt;"",BHZ!A24,"")</f>
        <v>23</v>
      </c>
    </row>
    <row r="26" spans="16072:16072">
      <c r="WTD26" s="222">
        <f>IF(BHZ!A25&lt;&gt;"",BHZ!A25,"")</f>
        <v>24</v>
      </c>
    </row>
    <row r="27" spans="16072:16072">
      <c r="WTD27" s="222">
        <f>IF(BHZ!A26&lt;&gt;"",BHZ!A26,"")</f>
        <v>25</v>
      </c>
    </row>
    <row r="28" spans="16072:16072">
      <c r="WTD28" s="222">
        <f>IF(BHZ!A27&lt;&gt;"",BHZ!A27,"")</f>
        <v>26</v>
      </c>
    </row>
    <row r="29" spans="16072:16072">
      <c r="WTD29" s="222">
        <f>IF(BHZ!A28&lt;&gt;"",BHZ!A28,"")</f>
        <v>27</v>
      </c>
    </row>
    <row r="30" spans="16072:16072">
      <c r="WTD30" s="222">
        <f>IF(BHZ!A29&lt;&gt;"",BHZ!A29,"")</f>
        <v>28</v>
      </c>
    </row>
    <row r="31" spans="16072:16072">
      <c r="WTD31" s="222">
        <f>IF(BHZ!A30&lt;&gt;"",BHZ!A30,"")</f>
        <v>29</v>
      </c>
    </row>
    <row r="32" spans="16072:16072">
      <c r="WTD32" s="222">
        <f>IF(BHZ!A31&lt;&gt;"",BHZ!A31,"")</f>
        <v>30</v>
      </c>
    </row>
    <row r="33" spans="16072:16072">
      <c r="WTD33" s="222">
        <f>IF(BHZ!A32&lt;&gt;"",BHZ!A32,"")</f>
        <v>31</v>
      </c>
    </row>
    <row r="34" spans="16072:16072">
      <c r="WTD34" s="222">
        <f>IF(BHZ!A33&lt;&gt;"",BHZ!A33,"")</f>
        <v>32</v>
      </c>
    </row>
    <row r="35" spans="16072:16072">
      <c r="WTD35" s="222">
        <f>IF(BHZ!A34&lt;&gt;"",BHZ!A34,"")</f>
        <v>33</v>
      </c>
    </row>
    <row r="36" spans="16072:16072">
      <c r="WTD36" s="222">
        <f>IF(BHZ!A35&lt;&gt;"",BHZ!A35,"")</f>
        <v>34</v>
      </c>
    </row>
    <row r="37" spans="16072:16072">
      <c r="WTD37" s="222">
        <f>IF(BHZ!A36&lt;&gt;"",BHZ!A36,"")</f>
        <v>35</v>
      </c>
    </row>
    <row r="38" spans="16072:16072">
      <c r="WTD38" s="222">
        <f>IF(BHZ!A37&lt;&gt;"",BHZ!A37,"")</f>
        <v>36</v>
      </c>
    </row>
    <row r="39" spans="16072:16072">
      <c r="WTD39" s="222">
        <f>IF(BHZ!A38&lt;&gt;"",BHZ!A38,"")</f>
        <v>37</v>
      </c>
    </row>
    <row r="40" spans="16072:16072">
      <c r="WTD40" s="222">
        <f>IF(BHZ!A39&lt;&gt;"",BHZ!A39,"")</f>
        <v>38</v>
      </c>
    </row>
    <row r="41" spans="16072:16072">
      <c r="WTD41" s="222">
        <f>IF(BHZ!A40&lt;&gt;"",BHZ!A40,"")</f>
        <v>39</v>
      </c>
    </row>
    <row r="42" spans="16072:16072">
      <c r="WTD42" s="222">
        <f>IF(BHZ!A41&lt;&gt;"",BHZ!A41,"")</f>
        <v>40</v>
      </c>
    </row>
    <row r="43" spans="16072:16072">
      <c r="WTD43" s="222">
        <f>IF(BHZ!A42&lt;&gt;"",BHZ!A42,"")</f>
        <v>41</v>
      </c>
    </row>
    <row r="44" spans="16072:16072">
      <c r="WTD44" s="222">
        <f>IF(BHZ!A43&lt;&gt;"",BHZ!A43,"")</f>
        <v>42</v>
      </c>
    </row>
    <row r="45" spans="16072:16072">
      <c r="WTD45" s="222">
        <f>IF(BHZ!A44&lt;&gt;"",BHZ!A44,"")</f>
        <v>43</v>
      </c>
    </row>
    <row r="46" spans="16072:16072">
      <c r="WTD46" s="222">
        <f>IF(BHZ!A45&lt;&gt;"",BHZ!A45,"")</f>
        <v>44</v>
      </c>
    </row>
    <row r="47" spans="16072:16072">
      <c r="WTD47" s="222">
        <f>IF(BHZ!A46&lt;&gt;"",BHZ!A46,"")</f>
        <v>45</v>
      </c>
    </row>
    <row r="48" spans="16072:16072">
      <c r="WTD48" s="222">
        <f>IF(BHZ!A47&lt;&gt;"",BHZ!A47,"")</f>
        <v>46</v>
      </c>
    </row>
    <row r="49" spans="1:20 16072:16072">
      <c r="WTD49" s="222">
        <f>IF(BHZ!A48&lt;&gt;"",BHZ!A48,"")</f>
        <v>47</v>
      </c>
    </row>
    <row r="50" spans="1:20 16072:16072">
      <c r="WTD50" s="222">
        <f>IF(BHZ!A49&lt;&gt;"",BHZ!A49,"")</f>
        <v>48</v>
      </c>
    </row>
    <row r="51" spans="1:20 16072:16072">
      <c r="WTD51" s="222">
        <f>IF(BHZ!A50&lt;&gt;"",BHZ!A50,"")</f>
        <v>49</v>
      </c>
    </row>
    <row r="52" spans="1:20 16072:16072">
      <c r="WTD52" s="222">
        <f>IF(BHZ!A51&lt;&gt;"",BHZ!A51,"")</f>
        <v>50</v>
      </c>
    </row>
    <row r="53" spans="1:20 16072:16072">
      <c r="A53" s="292"/>
      <c r="B53" s="293"/>
      <c r="C53" s="293"/>
      <c r="D53" s="293"/>
      <c r="E53" s="293"/>
      <c r="F53" s="293"/>
      <c r="G53" s="293"/>
      <c r="H53" s="293"/>
      <c r="I53" s="293"/>
      <c r="J53" s="293"/>
      <c r="WTD53" s="222">
        <f>IF(BHZ!A52&lt;&gt;"",BHZ!A52,"")</f>
        <v>51</v>
      </c>
    </row>
    <row r="54" spans="1:20 16072:16072">
      <c r="A54" s="292"/>
      <c r="B54" s="293"/>
      <c r="C54" s="293"/>
      <c r="D54" s="293"/>
      <c r="E54" s="293"/>
      <c r="F54" s="293"/>
      <c r="G54" s="293"/>
      <c r="H54" s="293"/>
      <c r="I54" s="293"/>
      <c r="J54" s="293"/>
      <c r="WTD54" s="222">
        <f>IF(BHZ!A53&lt;&gt;"",BHZ!A53,"")</f>
        <v>52</v>
      </c>
    </row>
    <row r="55" spans="1:20 16072:16072">
      <c r="A55" s="292"/>
      <c r="B55" s="293"/>
      <c r="C55" s="293"/>
      <c r="D55" s="293"/>
      <c r="E55" s="293"/>
      <c r="F55" s="293"/>
      <c r="G55" s="293"/>
      <c r="H55" s="293"/>
      <c r="I55" s="293"/>
      <c r="J55" s="293"/>
      <c r="WTD55" s="222">
        <f>IF(BHZ!A54&lt;&gt;"",BHZ!A54,"")</f>
        <v>53</v>
      </c>
    </row>
    <row r="56" spans="1:20 16072:16072">
      <c r="A56" s="292"/>
      <c r="B56" s="293"/>
      <c r="C56" s="293"/>
      <c r="D56" s="293"/>
      <c r="E56" s="293"/>
      <c r="F56" s="293"/>
      <c r="G56" s="293"/>
      <c r="H56" s="293"/>
      <c r="I56" s="293"/>
      <c r="J56" s="293"/>
      <c r="WTD56" s="222">
        <f>IF(BHZ!A55&lt;&gt;"",BHZ!A55,"")</f>
        <v>54</v>
      </c>
    </row>
    <row r="57" spans="1:20 16072:16072">
      <c r="A57" s="292"/>
      <c r="B57" s="293"/>
      <c r="C57" s="293"/>
      <c r="D57" s="293"/>
      <c r="E57" s="293"/>
      <c r="F57" s="293"/>
      <c r="G57" s="293"/>
      <c r="H57" s="293"/>
      <c r="I57" s="293"/>
      <c r="J57" s="293"/>
      <c r="WTD57" s="222">
        <f>IF(BHZ!A56&lt;&gt;"",BHZ!A56,"")</f>
        <v>55</v>
      </c>
    </row>
    <row r="58" spans="1:20 16072:16072">
      <c r="A58" s="292"/>
      <c r="B58" s="293"/>
      <c r="C58" s="293"/>
      <c r="D58" s="293"/>
      <c r="E58" s="293"/>
      <c r="F58" s="293"/>
      <c r="G58" s="293"/>
      <c r="H58" s="293"/>
      <c r="I58" s="293"/>
      <c r="J58" s="293"/>
      <c r="WTD58" s="222">
        <f>IF(BHZ!A57&lt;&gt;"",BHZ!A57,"")</f>
        <v>56</v>
      </c>
    </row>
    <row r="59" spans="1:20 16072:16072">
      <c r="A59" s="292"/>
      <c r="B59" s="293"/>
      <c r="C59" s="293"/>
      <c r="D59" s="293"/>
      <c r="E59" s="293"/>
      <c r="F59" s="293"/>
      <c r="G59" s="293"/>
      <c r="H59" s="293"/>
      <c r="I59" s="293"/>
      <c r="J59" s="293"/>
      <c r="WTD59" s="222">
        <f>IF(BHZ!A58&lt;&gt;"",BHZ!A58,"")</f>
        <v>57</v>
      </c>
    </row>
    <row r="60" spans="1:20 16072:16072">
      <c r="WTD60" s="222">
        <f>IF(BHZ!A59&lt;&gt;"",BHZ!A59,"")</f>
        <v>58</v>
      </c>
    </row>
    <row r="61" spans="1:20 16072:16072">
      <c r="WTD61" s="222">
        <f>IF(BHZ!A60&lt;&gt;"",BHZ!A60,"")</f>
        <v>59</v>
      </c>
    </row>
    <row r="62" spans="1:20 16072:16072" s="233" customFormat="1" ht="20.100000000000001" customHeight="1">
      <c r="A62" s="229"/>
      <c r="B62" s="230"/>
      <c r="C62" s="231"/>
      <c r="D62" s="231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0"/>
      <c r="T62" s="230"/>
      <c r="WTD62" s="232">
        <f>IF(BHZ!A61&lt;&gt;"",BHZ!A61,"")</f>
        <v>60</v>
      </c>
    </row>
    <row r="63" spans="1:20 16072:16072">
      <c r="WTD63" s="222">
        <f>IF(BHZ!A62&lt;&gt;"",BHZ!A62,"")</f>
        <v>61</v>
      </c>
    </row>
    <row r="64" spans="1:20 16072:16072">
      <c r="WTD64" s="222">
        <f>IF(BHZ!A63&lt;&gt;"",BHZ!A63,"")</f>
        <v>62</v>
      </c>
    </row>
    <row r="65" spans="16072:16072">
      <c r="WTD65" s="222">
        <f>IF(BHZ!A64&lt;&gt;"",BHZ!A64,"")</f>
        <v>63</v>
      </c>
    </row>
    <row r="66" spans="16072:16072">
      <c r="WTD66" s="222">
        <f>IF(BHZ!A65&lt;&gt;"",BHZ!A65,"")</f>
        <v>64</v>
      </c>
    </row>
    <row r="67" spans="16072:16072">
      <c r="WTD67" s="222">
        <f>IF(BHZ!A66&lt;&gt;"",BHZ!A66,"")</f>
        <v>65</v>
      </c>
    </row>
    <row r="68" spans="16072:16072">
      <c r="WTD68" s="222">
        <f>IF(BHZ!A67&lt;&gt;"",BHZ!A67,"")</f>
        <v>66</v>
      </c>
    </row>
    <row r="69" spans="16072:16072">
      <c r="WTD69" s="222">
        <f>IF(BHZ!A68&lt;&gt;"",BHZ!A68,"")</f>
        <v>67</v>
      </c>
    </row>
    <row r="70" spans="16072:16072">
      <c r="WTD70" s="222">
        <f>IF(BHZ!A69&lt;&gt;"",BHZ!A69,"")</f>
        <v>68</v>
      </c>
    </row>
    <row r="71" spans="16072:16072">
      <c r="WTD71" s="222">
        <f>IF(BHZ!A70&lt;&gt;"",BHZ!A70,"")</f>
        <v>69</v>
      </c>
    </row>
    <row r="72" spans="16072:16072">
      <c r="WTD72" s="222">
        <f>IF(BHZ!A71&lt;&gt;"",BHZ!A71,"")</f>
        <v>70</v>
      </c>
    </row>
    <row r="73" spans="16072:16072">
      <c r="WTD73" s="222">
        <f>IF(BHZ!A72&lt;&gt;"",BHZ!A72,"")</f>
        <v>71</v>
      </c>
    </row>
    <row r="74" spans="16072:16072">
      <c r="WTD74" s="222">
        <f>IF(BHZ!A73&lt;&gt;"",BHZ!A73,"")</f>
        <v>72</v>
      </c>
    </row>
    <row r="75" spans="16072:16072">
      <c r="WTD75" s="222">
        <f>IF(BHZ!A74&lt;&gt;"",BHZ!A74,"")</f>
        <v>73</v>
      </c>
    </row>
    <row r="76" spans="16072:16072">
      <c r="WTD76" s="222">
        <f>IF(BHZ!A75&lt;&gt;"",BHZ!A75,"")</f>
        <v>74</v>
      </c>
    </row>
    <row r="77" spans="16072:16072">
      <c r="WTD77" s="222">
        <f>IF(BHZ!A76&lt;&gt;"",BHZ!A76,"")</f>
        <v>75</v>
      </c>
    </row>
    <row r="78" spans="16072:16072">
      <c r="WTD78" s="222">
        <f>IF(BHZ!A77&lt;&gt;"",BHZ!A77,"")</f>
        <v>76</v>
      </c>
    </row>
    <row r="79" spans="16072:16072">
      <c r="WTD79" s="222">
        <f>IF(BHZ!A78&lt;&gt;"",BHZ!A78,"")</f>
        <v>77</v>
      </c>
    </row>
    <row r="80" spans="16072:16072">
      <c r="WTD80" s="222">
        <f>IF(BHZ!A79&lt;&gt;"",BHZ!A79,"")</f>
        <v>78</v>
      </c>
    </row>
    <row r="81" spans="16072:16072">
      <c r="WTD81" s="222">
        <f>IF(BHZ!A80&lt;&gt;"",BHZ!A80,"")</f>
        <v>79</v>
      </c>
    </row>
    <row r="82" spans="16072:16072">
      <c r="WTD82" s="222">
        <f>IF(BHZ!A81&lt;&gt;"",BHZ!A81,"")</f>
        <v>80</v>
      </c>
    </row>
    <row r="83" spans="16072:16072">
      <c r="WTD83" s="222">
        <f>IF(BHZ!A82&lt;&gt;"",BHZ!A82,"")</f>
        <v>81</v>
      </c>
    </row>
    <row r="84" spans="16072:16072">
      <c r="WTD84" s="222">
        <f>IF(BHZ!A83&lt;&gt;"",BHZ!A83,"")</f>
        <v>82</v>
      </c>
    </row>
    <row r="85" spans="16072:16072">
      <c r="WTD85" s="222">
        <f>IF(BHZ!A84&lt;&gt;"",BHZ!A84,"")</f>
        <v>83</v>
      </c>
    </row>
    <row r="86" spans="16072:16072">
      <c r="WTD86" s="222">
        <f>IF(BHZ!A85&lt;&gt;"",BHZ!A85,"")</f>
        <v>84</v>
      </c>
    </row>
    <row r="87" spans="16072:16072">
      <c r="WTD87" s="222">
        <f>IF(BHZ!A86&lt;&gt;"",BHZ!A86,"")</f>
        <v>85</v>
      </c>
    </row>
    <row r="88" spans="16072:16072">
      <c r="WTD88" s="222">
        <f>IF(BHZ!A87&lt;&gt;"",BHZ!A87,"")</f>
        <v>86</v>
      </c>
    </row>
    <row r="89" spans="16072:16072">
      <c r="WTD89" s="222">
        <f>IF(BHZ!A88&lt;&gt;"",BHZ!A88,"")</f>
        <v>87</v>
      </c>
    </row>
    <row r="90" spans="16072:16072">
      <c r="WTD90" s="222">
        <f>IF(BHZ!A89&lt;&gt;"",BHZ!A89,"")</f>
        <v>88</v>
      </c>
    </row>
    <row r="91" spans="16072:16072">
      <c r="WTD91" s="222">
        <f>IF(BHZ!A90&lt;&gt;"",BHZ!A90,"")</f>
        <v>89</v>
      </c>
    </row>
    <row r="92" spans="16072:16072">
      <c r="WTD92" s="222">
        <f>IF(BHZ!A91&lt;&gt;"",BHZ!A91,"")</f>
        <v>90</v>
      </c>
    </row>
    <row r="93" spans="16072:16072">
      <c r="WTD93" s="222">
        <f>IF(BHZ!A92&lt;&gt;"",BHZ!A92,"")</f>
        <v>91</v>
      </c>
    </row>
    <row r="94" spans="16072:16072">
      <c r="WTD94" s="222">
        <f>IF(BHZ!A93&lt;&gt;"",BHZ!A93,"")</f>
        <v>92</v>
      </c>
    </row>
    <row r="95" spans="16072:16072">
      <c r="WTD95" s="222">
        <f>IF(BHZ!A94&lt;&gt;"",BHZ!A94,"")</f>
        <v>93</v>
      </c>
    </row>
    <row r="96" spans="16072:16072">
      <c r="WTD96" s="222">
        <f>IF(BHZ!A95&lt;&gt;"",BHZ!A95,"")</f>
        <v>94</v>
      </c>
    </row>
    <row r="97" spans="16072:16072">
      <c r="WTD97" s="222">
        <f>IF(BHZ!A96&lt;&gt;"",BHZ!A96,"")</f>
        <v>95</v>
      </c>
    </row>
    <row r="98" spans="16072:16072">
      <c r="WTD98" s="222">
        <f>IF(BHZ!A97&lt;&gt;"",BHZ!A97,"")</f>
        <v>96</v>
      </c>
    </row>
    <row r="99" spans="16072:16072">
      <c r="WTD99" s="222">
        <f>IF(BHZ!A98&lt;&gt;"",BHZ!A98,"")</f>
        <v>97</v>
      </c>
    </row>
    <row r="100" spans="16072:16072">
      <c r="WTD100" s="222">
        <f>IF(BHZ!A99&lt;&gt;"",BHZ!A99,"")</f>
        <v>98</v>
      </c>
    </row>
    <row r="101" spans="16072:16072">
      <c r="WTD101" s="222">
        <f>IF(BHZ!A100&lt;&gt;"",BHZ!A100,"")</f>
        <v>99</v>
      </c>
    </row>
    <row r="102" spans="16072:16072">
      <c r="WTD102" s="222">
        <f>IF(BHZ!A101&lt;&gt;"",BHZ!A101,"")</f>
        <v>100</v>
      </c>
    </row>
    <row r="103" spans="16072:16072">
      <c r="WTD103" s="222">
        <f>IF(BHZ!A102&lt;&gt;"",BHZ!A102,"")</f>
        <v>101</v>
      </c>
    </row>
    <row r="104" spans="16072:16072">
      <c r="WTD104" s="222">
        <f>IF(BHZ!A103&lt;&gt;"",BHZ!A103,"")</f>
        <v>102</v>
      </c>
    </row>
    <row r="105" spans="16072:16072">
      <c r="WTD105" s="222">
        <f>IF(BHZ!A104&lt;&gt;"",BHZ!A104,"")</f>
        <v>103</v>
      </c>
    </row>
    <row r="106" spans="16072:16072">
      <c r="WTD106" s="222">
        <f>IF(BHZ!A105&lt;&gt;"",BHZ!A105,"")</f>
        <v>104</v>
      </c>
    </row>
    <row r="107" spans="16072:16072">
      <c r="WTD107" s="222">
        <f>IF(BHZ!A106&lt;&gt;"",BHZ!A106,"")</f>
        <v>105</v>
      </c>
    </row>
    <row r="108" spans="16072:16072">
      <c r="WTD108" s="222">
        <f>IF(BHZ!A107&lt;&gt;"",BHZ!A107,"")</f>
        <v>106</v>
      </c>
    </row>
    <row r="109" spans="16072:16072">
      <c r="WTD109" s="222">
        <f>IF(BHZ!A108&lt;&gt;"",BHZ!A108,"")</f>
        <v>107</v>
      </c>
    </row>
    <row r="110" spans="16072:16072">
      <c r="WTD110" s="222" t="str">
        <f>IF(BHZ!A109&lt;&gt;"",BHZ!A109,"")</f>
        <v/>
      </c>
    </row>
    <row r="111" spans="16072:16072">
      <c r="WTD111" s="222" t="str">
        <f>IF(BHZ!A110&lt;&gt;"",BHZ!A110,"")</f>
        <v/>
      </c>
    </row>
    <row r="112" spans="16072:16072">
      <c r="WTD112" s="222" t="str">
        <f>IF(BHZ!A111&lt;&gt;"",BHZ!A111,"")</f>
        <v/>
      </c>
    </row>
    <row r="113" spans="16072:16072">
      <c r="WTD113" s="222" t="str">
        <f>IF(BHZ!A112&lt;&gt;"",BHZ!A112,"")</f>
        <v/>
      </c>
    </row>
    <row r="114" spans="16072:16072">
      <c r="WTD114" s="222" t="str">
        <f>IF(BHZ!A113&lt;&gt;"",BHZ!A113,"")</f>
        <v/>
      </c>
    </row>
    <row r="115" spans="16072:16072">
      <c r="WTD115" s="222" t="str">
        <f>IF(BHZ!A114&lt;&gt;"",BHZ!A114,"")</f>
        <v/>
      </c>
    </row>
    <row r="116" spans="16072:16072">
      <c r="WTD116" s="222" t="str">
        <f>IF(BHZ!A115&lt;&gt;"",BHZ!A115,"")</f>
        <v/>
      </c>
    </row>
    <row r="117" spans="16072:16072">
      <c r="WTD117" s="222" t="str">
        <f>IF(BHZ!A116&lt;&gt;"",BHZ!A116,"")</f>
        <v/>
      </c>
    </row>
    <row r="118" spans="16072:16072">
      <c r="WTD118" s="222" t="str">
        <f>IF(BHZ!A117&lt;&gt;"",BHZ!A117,"")</f>
        <v/>
      </c>
    </row>
    <row r="119" spans="16072:16072">
      <c r="WTD119" s="222" t="str">
        <f>IF(BHZ!A118&lt;&gt;"",BHZ!A118,"")</f>
        <v/>
      </c>
    </row>
    <row r="120" spans="16072:16072">
      <c r="WTD120" s="222" t="str">
        <f>IF(BHZ!A119&lt;&gt;"",BHZ!A119,"")</f>
        <v/>
      </c>
    </row>
    <row r="121" spans="16072:16072">
      <c r="WTD121" s="222" t="str">
        <f>IF(BHZ!A120&lt;&gt;"",BHZ!A120,"")</f>
        <v/>
      </c>
    </row>
    <row r="122" spans="16072:16072">
      <c r="WTD122" s="222" t="str">
        <f>IF(BHZ!A121&lt;&gt;"",BHZ!A121,"")</f>
        <v/>
      </c>
    </row>
    <row r="123" spans="16072:16072">
      <c r="WTD123" s="222" t="str">
        <f>IF(BHZ!A122&lt;&gt;"",BHZ!A122,"")</f>
        <v/>
      </c>
    </row>
    <row r="124" spans="16072:16072">
      <c r="WTD124" s="222" t="str">
        <f>IF(BHZ!A123&lt;&gt;"",BHZ!A123,"")</f>
        <v/>
      </c>
    </row>
    <row r="125" spans="16072:16072">
      <c r="WTD125" s="222" t="str">
        <f>IF(BHZ!A124&lt;&gt;"",BHZ!A124,"")</f>
        <v/>
      </c>
    </row>
    <row r="126" spans="16072:16072">
      <c r="WTD126" s="222" t="str">
        <f>IF(BHZ!A125&lt;&gt;"",BHZ!A125,"")</f>
        <v/>
      </c>
    </row>
    <row r="127" spans="16072:16072">
      <c r="WTD127" s="222" t="str">
        <f>IF(BHZ!A126&lt;&gt;"",BHZ!A126,"")</f>
        <v/>
      </c>
    </row>
    <row r="128" spans="16072:16072">
      <c r="WTD128" s="222" t="str">
        <f>IF(BHZ!A127&lt;&gt;"",BHZ!A127,"")</f>
        <v/>
      </c>
    </row>
    <row r="129" spans="16072:16072">
      <c r="WTD129" s="222" t="str">
        <f>IF(BHZ!A128&lt;&gt;"",BHZ!A128,"")</f>
        <v/>
      </c>
    </row>
    <row r="130" spans="16072:16072">
      <c r="WTD130" s="222" t="str">
        <f>IF(BHZ!A129&lt;&gt;"",BHZ!A129,"")</f>
        <v/>
      </c>
    </row>
    <row r="131" spans="16072:16072">
      <c r="WTD131" s="222" t="str">
        <f>IF(BHZ!A130&lt;&gt;"",BHZ!A130,"")</f>
        <v/>
      </c>
    </row>
    <row r="132" spans="16072:16072">
      <c r="WTD132" s="222" t="str">
        <f>IF(BHZ!A131&lt;&gt;"",BHZ!A131,"")</f>
        <v/>
      </c>
    </row>
    <row r="133" spans="16072:16072">
      <c r="WTD133" s="222" t="str">
        <f>IF(BHZ!A132&lt;&gt;"",BHZ!A132,"")</f>
        <v/>
      </c>
    </row>
    <row r="134" spans="16072:16072">
      <c r="WTD134" s="222" t="str">
        <f>IF(BHZ!A133&lt;&gt;"",BHZ!A133,"")</f>
        <v/>
      </c>
    </row>
    <row r="135" spans="16072:16072">
      <c r="WTD135" s="222" t="str">
        <f>IF(BHZ!A134&lt;&gt;"",BHZ!A134,"")</f>
        <v/>
      </c>
    </row>
    <row r="136" spans="16072:16072">
      <c r="WTD136" s="222" t="str">
        <f>IF(BHZ!A135&lt;&gt;"",BHZ!A135,"")</f>
        <v/>
      </c>
    </row>
    <row r="137" spans="16072:16072">
      <c r="WTD137" s="222" t="str">
        <f>IF(BHZ!A136&lt;&gt;"",BHZ!A136,"")</f>
        <v/>
      </c>
    </row>
    <row r="138" spans="16072:16072">
      <c r="WTD138" s="222" t="str">
        <f>IF(BHZ!A137&lt;&gt;"",BHZ!A137,"")</f>
        <v/>
      </c>
    </row>
    <row r="139" spans="16072:16072">
      <c r="WTD139" s="222" t="str">
        <f>IF(BHZ!A138&lt;&gt;"",BHZ!A138,"")</f>
        <v/>
      </c>
    </row>
    <row r="140" spans="16072:16072">
      <c r="WTD140" s="222" t="str">
        <f>IF(BHZ!A139&lt;&gt;"",BHZ!A139,"")</f>
        <v/>
      </c>
    </row>
    <row r="141" spans="16072:16072">
      <c r="WTD141" s="222" t="str">
        <f>IF(BHZ!A140&lt;&gt;"",BHZ!A140,"")</f>
        <v/>
      </c>
    </row>
    <row r="142" spans="16072:16072">
      <c r="WTD142" s="222" t="str">
        <f>IF(BHZ!A141&lt;&gt;"",BHZ!A141,"")</f>
        <v/>
      </c>
    </row>
    <row r="143" spans="16072:16072">
      <c r="WTD143" s="222" t="str">
        <f>IF(BHZ!A142&lt;&gt;"",BHZ!A142,"")</f>
        <v/>
      </c>
    </row>
    <row r="144" spans="16072:16072">
      <c r="WTD144" s="222" t="str">
        <f>IF(BHZ!A143&lt;&gt;"",BHZ!A143,"")</f>
        <v/>
      </c>
    </row>
    <row r="145" spans="16072:16072">
      <c r="WTD145" s="222" t="str">
        <f>IF(BHZ!A144&lt;&gt;"",BHZ!A144,"")</f>
        <v/>
      </c>
    </row>
    <row r="146" spans="16072:16072">
      <c r="WTD146" s="222" t="str">
        <f>IF(BHZ!A145&lt;&gt;"",BHZ!A145,"")</f>
        <v/>
      </c>
    </row>
    <row r="147" spans="16072:16072">
      <c r="WTD147" s="222" t="str">
        <f>IF(BHZ!A146&lt;&gt;"",BHZ!A146,"")</f>
        <v/>
      </c>
    </row>
    <row r="148" spans="16072:16072">
      <c r="WTD148" s="222" t="str">
        <f>IF(BHZ!A147&lt;&gt;"",BHZ!A147,"")</f>
        <v/>
      </c>
    </row>
    <row r="149" spans="16072:16072">
      <c r="WTD149" s="222" t="str">
        <f>IF(BHZ!A148&lt;&gt;"",BHZ!A148,"")</f>
        <v/>
      </c>
    </row>
    <row r="150" spans="16072:16072">
      <c r="WTD150" s="222" t="str">
        <f>IF(BHZ!A149&lt;&gt;"",BHZ!A149,"")</f>
        <v/>
      </c>
    </row>
    <row r="151" spans="16072:16072">
      <c r="WTD151" s="222" t="str">
        <f>IF(BHZ!A150&lt;&gt;"",BHZ!A150,"")</f>
        <v/>
      </c>
    </row>
    <row r="152" spans="16072:16072">
      <c r="WTD152" s="222" t="str">
        <f>IF(BHZ!A151&lt;&gt;"",BHZ!A151,"")</f>
        <v/>
      </c>
    </row>
    <row r="153" spans="16072:16072">
      <c r="WTD153" s="222" t="str">
        <f>IF(BHZ!A152&lt;&gt;"",BHZ!A152,"")</f>
        <v/>
      </c>
    </row>
    <row r="154" spans="16072:16072">
      <c r="WTD154" s="222" t="str">
        <f>IF(BHZ!A153&lt;&gt;"",BHZ!A153,"")</f>
        <v/>
      </c>
    </row>
    <row r="155" spans="16072:16072">
      <c r="WTD155" s="222" t="str">
        <f>IF(BHZ!A154&lt;&gt;"",BHZ!A154,"")</f>
        <v/>
      </c>
    </row>
    <row r="156" spans="16072:16072">
      <c r="WTD156" s="222" t="str">
        <f>IF(BHZ!A155&lt;&gt;"",BHZ!A155,"")</f>
        <v/>
      </c>
    </row>
    <row r="157" spans="16072:16072">
      <c r="WTD157" s="222" t="str">
        <f>IF(BHZ!A156&lt;&gt;"",BHZ!A156,"")</f>
        <v/>
      </c>
    </row>
    <row r="158" spans="16072:16072">
      <c r="WTD158" s="222" t="str">
        <f>IF(BHZ!A157&lt;&gt;"",BHZ!A157,"")</f>
        <v/>
      </c>
    </row>
    <row r="159" spans="16072:16072">
      <c r="WTD159" s="222" t="str">
        <f>IF(BHZ!A158&lt;&gt;"",BHZ!A158,"")</f>
        <v/>
      </c>
    </row>
    <row r="160" spans="16072:16072">
      <c r="WTD160" s="222" t="str">
        <f>IF(BHZ!A159&lt;&gt;"",BHZ!A159,"")</f>
        <v/>
      </c>
    </row>
    <row r="161" spans="16072:16072">
      <c r="WTD161" s="222" t="str">
        <f>IF(BHZ!A160&lt;&gt;"",BHZ!A160,"")</f>
        <v/>
      </c>
    </row>
    <row r="162" spans="16072:16072">
      <c r="WTD162" s="222" t="str">
        <f>IF(BHZ!A161&lt;&gt;"",BHZ!A161,"")</f>
        <v/>
      </c>
    </row>
    <row r="163" spans="16072:16072">
      <c r="WTD163" s="222" t="str">
        <f>IF(BHZ!A162&lt;&gt;"",BHZ!A162,"")</f>
        <v/>
      </c>
    </row>
    <row r="164" spans="16072:16072">
      <c r="WTD164" s="222" t="str">
        <f>IF(BHZ!A163&lt;&gt;"",BHZ!A163,"")</f>
        <v/>
      </c>
    </row>
    <row r="165" spans="16072:16072">
      <c r="WTD165" s="222" t="str">
        <f>IF(BHZ!A164&lt;&gt;"",BHZ!A164,"")</f>
        <v/>
      </c>
    </row>
    <row r="166" spans="16072:16072">
      <c r="WTD166" s="222" t="str">
        <f>IF(BHZ!A165&lt;&gt;"",BHZ!A165,"")</f>
        <v/>
      </c>
    </row>
    <row r="167" spans="16072:16072">
      <c r="WTD167" s="222" t="str">
        <f>IF(BHZ!A166&lt;&gt;"",BHZ!A166,"")</f>
        <v/>
      </c>
    </row>
    <row r="168" spans="16072:16072">
      <c r="WTD168" s="222" t="str">
        <f>IF(BHZ!A167&lt;&gt;"",BHZ!A167,"")</f>
        <v/>
      </c>
    </row>
    <row r="169" spans="16072:16072">
      <c r="WTD169" s="222" t="str">
        <f>IF(BHZ!A168&lt;&gt;"",BHZ!A168,"")</f>
        <v/>
      </c>
    </row>
    <row r="170" spans="16072:16072">
      <c r="WTD170" s="222" t="str">
        <f>IF(BHZ!A169&lt;&gt;"",BHZ!A169,"")</f>
        <v/>
      </c>
    </row>
    <row r="171" spans="16072:16072">
      <c r="WTD171" s="222" t="str">
        <f>IF(BHZ!A170&lt;&gt;"",BHZ!A170,"")</f>
        <v/>
      </c>
    </row>
    <row r="172" spans="16072:16072">
      <c r="WTD172" s="222" t="str">
        <f>IF(BHZ!A171&lt;&gt;"",BHZ!A171,"")</f>
        <v/>
      </c>
    </row>
    <row r="173" spans="16072:16072">
      <c r="WTD173" s="222" t="str">
        <f>IF(BHZ!A172&lt;&gt;"",BHZ!A172,"")</f>
        <v/>
      </c>
    </row>
    <row r="174" spans="16072:16072">
      <c r="WTD174" s="222" t="str">
        <f>IF(BHZ!A173&lt;&gt;"",BHZ!A173,"")</f>
        <v/>
      </c>
    </row>
    <row r="175" spans="16072:16072">
      <c r="WTD175" s="222" t="str">
        <f>IF(BHZ!A174&lt;&gt;"",BHZ!A174,"")</f>
        <v/>
      </c>
    </row>
    <row r="176" spans="16072:16072">
      <c r="WTD176" s="222" t="str">
        <f>IF(BHZ!A175&lt;&gt;"",BHZ!A175,"")</f>
        <v/>
      </c>
    </row>
    <row r="177" spans="16072:16072">
      <c r="WTD177" s="222" t="str">
        <f>IF(BHZ!A176&lt;&gt;"",BHZ!A176,"")</f>
        <v/>
      </c>
    </row>
    <row r="178" spans="16072:16072">
      <c r="WTD178" s="222" t="str">
        <f>IF(BHZ!A177&lt;&gt;"",BHZ!A177,"")</f>
        <v/>
      </c>
    </row>
    <row r="179" spans="16072:16072">
      <c r="WTD179" s="222" t="str">
        <f>IF(BHZ!A178&lt;&gt;"",BHZ!A178,"")</f>
        <v/>
      </c>
    </row>
    <row r="180" spans="16072:16072">
      <c r="WTD180" s="222" t="str">
        <f>IF(BHZ!A179&lt;&gt;"",BHZ!A179,"")</f>
        <v/>
      </c>
    </row>
    <row r="181" spans="16072:16072">
      <c r="WTD181" s="222" t="str">
        <f>IF(BHZ!A180&lt;&gt;"",BHZ!A180,"")</f>
        <v/>
      </c>
    </row>
    <row r="182" spans="16072:16072">
      <c r="WTD182" s="222" t="str">
        <f>IF(BHZ!A181&lt;&gt;"",BHZ!A181,"")</f>
        <v/>
      </c>
    </row>
    <row r="183" spans="16072:16072">
      <c r="WTD183" s="222" t="str">
        <f>IF(BHZ!A182&lt;&gt;"",BHZ!A182,"")</f>
        <v/>
      </c>
    </row>
    <row r="184" spans="16072:16072">
      <c r="WTD184" s="222" t="str">
        <f>IF(BHZ!A183&lt;&gt;"",BHZ!A183,"")</f>
        <v/>
      </c>
    </row>
    <row r="185" spans="16072:16072">
      <c r="WTD185" s="222" t="str">
        <f>IF(BHZ!A184&lt;&gt;"",BHZ!A184,"")</f>
        <v/>
      </c>
    </row>
    <row r="186" spans="16072:16072">
      <c r="WTD186" s="222" t="str">
        <f>IF(BHZ!A185&lt;&gt;"",BHZ!A185,"")</f>
        <v/>
      </c>
    </row>
    <row r="187" spans="16072:16072">
      <c r="WTD187" s="222" t="str">
        <f>IF(BHZ!A186&lt;&gt;"",BHZ!A186,"")</f>
        <v/>
      </c>
    </row>
    <row r="188" spans="16072:16072">
      <c r="WTD188" s="222" t="str">
        <f>IF(BHZ!A187&lt;&gt;"",BHZ!A187,"")</f>
        <v/>
      </c>
    </row>
    <row r="189" spans="16072:16072">
      <c r="WTD189" s="222" t="str">
        <f>IF(BHZ!A188&lt;&gt;"",BHZ!A188,"")</f>
        <v/>
      </c>
    </row>
    <row r="190" spans="16072:16072">
      <c r="WTD190" s="222" t="str">
        <f>IF(BHZ!A189&lt;&gt;"",BHZ!A189,"")</f>
        <v/>
      </c>
    </row>
    <row r="191" spans="16072:16072">
      <c r="WTD191" s="222" t="str">
        <f>IF(BHZ!A190&lt;&gt;"",BHZ!A190,"")</f>
        <v/>
      </c>
    </row>
    <row r="192" spans="16072:16072">
      <c r="WTD192" s="222" t="str">
        <f>IF(BHZ!A191&lt;&gt;"",BHZ!A191,"")</f>
        <v/>
      </c>
    </row>
    <row r="193" spans="16072:16072">
      <c r="WTD193" s="222" t="str">
        <f>IF(BHZ!A192&lt;&gt;"",BHZ!A192,"")</f>
        <v/>
      </c>
    </row>
    <row r="194" spans="16072:16072">
      <c r="WTD194" s="222" t="str">
        <f>IF(BHZ!A193&lt;&gt;"",BHZ!A193,"")</f>
        <v/>
      </c>
    </row>
    <row r="195" spans="16072:16072">
      <c r="WTD195" s="222" t="str">
        <f>IF(BHZ!A194&lt;&gt;"",BHZ!A194,"")</f>
        <v/>
      </c>
    </row>
    <row r="196" spans="16072:16072">
      <c r="WTD196" s="222" t="str">
        <f>IF(BHZ!A195&lt;&gt;"",BHZ!A195,"")</f>
        <v/>
      </c>
    </row>
    <row r="197" spans="16072:16072">
      <c r="WTD197" s="222" t="str">
        <f>IF(BHZ!A196&lt;&gt;"",BHZ!A196,"")</f>
        <v/>
      </c>
    </row>
    <row r="198" spans="16072:16072">
      <c r="WTD198" s="222" t="str">
        <f>IF(BHZ!A197&lt;&gt;"",BHZ!A197,"")</f>
        <v/>
      </c>
    </row>
    <row r="199" spans="16072:16072">
      <c r="WTD199" s="222" t="str">
        <f>IF(BHZ!A198&lt;&gt;"",BHZ!A198,"")</f>
        <v/>
      </c>
    </row>
    <row r="200" spans="16072:16072">
      <c r="WTD200" s="222" t="str">
        <f>IF(BHZ!A199&lt;&gt;"",BHZ!A199,"")</f>
        <v/>
      </c>
    </row>
    <row r="201" spans="16072:16072">
      <c r="WTD201" s="222" t="str">
        <f>IF(BHZ!A200&lt;&gt;"",BHZ!A200,"")</f>
        <v/>
      </c>
    </row>
    <row r="202" spans="16072:16072">
      <c r="WTD202" s="222" t="str">
        <f>IF(BHZ!A201&lt;&gt;"",BHZ!A201,"")</f>
        <v/>
      </c>
    </row>
    <row r="203" spans="16072:16072">
      <c r="WTD203" s="222" t="str">
        <f>IF(BHZ!A202&lt;&gt;"",BHZ!A202,"")</f>
        <v/>
      </c>
    </row>
    <row r="204" spans="16072:16072">
      <c r="WTD204" s="222" t="str">
        <f>IF(BHZ!A203&lt;&gt;"",BHZ!A203,"")</f>
        <v/>
      </c>
    </row>
    <row r="205" spans="16072:16072">
      <c r="WTD205" s="222" t="str">
        <f>IF(BHZ!A204&lt;&gt;"",BHZ!A204,"")</f>
        <v/>
      </c>
    </row>
    <row r="206" spans="16072:16072">
      <c r="WTD206" s="222" t="str">
        <f>IF(BHZ!A205&lt;&gt;"",BHZ!A205,"")</f>
        <v/>
      </c>
    </row>
    <row r="207" spans="16072:16072">
      <c r="WTD207" s="222" t="str">
        <f>IF(BHZ!A206&lt;&gt;"",BHZ!A206,"")</f>
        <v/>
      </c>
    </row>
    <row r="208" spans="16072:16072">
      <c r="WTD208" s="222" t="str">
        <f>IF(BHZ!A207&lt;&gt;"",BHZ!A207,"")</f>
        <v/>
      </c>
    </row>
    <row r="209" spans="16072:16072">
      <c r="WTD209" s="222" t="str">
        <f>IF(BHZ!A208&lt;&gt;"",BHZ!A208,"")</f>
        <v/>
      </c>
    </row>
    <row r="210" spans="16072:16072">
      <c r="WTD210" s="222" t="str">
        <f>IF(BHZ!A209&lt;&gt;"",BHZ!A209,"")</f>
        <v/>
      </c>
    </row>
    <row r="211" spans="16072:16072">
      <c r="WTD211" s="222" t="str">
        <f>IF(BHZ!A210&lt;&gt;"",BHZ!A210,"")</f>
        <v/>
      </c>
    </row>
    <row r="212" spans="16072:16072">
      <c r="WTD212" s="222" t="str">
        <f>IF(BHZ!A211&lt;&gt;"",BHZ!A211,"")</f>
        <v/>
      </c>
    </row>
    <row r="213" spans="16072:16072">
      <c r="WTD213" s="222" t="str">
        <f>IF(BHZ!A212&lt;&gt;"",BHZ!A212,"")</f>
        <v/>
      </c>
    </row>
    <row r="214" spans="16072:16072">
      <c r="WTD214" s="222" t="str">
        <f>IF(BHZ!A213&lt;&gt;"",BHZ!A213,"")</f>
        <v/>
      </c>
    </row>
    <row r="215" spans="16072:16072">
      <c r="WTD215" s="222" t="str">
        <f>IF(BHZ!A214&lt;&gt;"",BHZ!A214,"")</f>
        <v/>
      </c>
    </row>
    <row r="216" spans="16072:16072">
      <c r="WTD216" s="222" t="str">
        <f>IF(BHZ!A215&lt;&gt;"",BHZ!A215,"")</f>
        <v/>
      </c>
    </row>
    <row r="217" spans="16072:16072">
      <c r="WTD217" s="222" t="str">
        <f>IF(BHZ!A216&lt;&gt;"",BHZ!A216,"")</f>
        <v/>
      </c>
    </row>
    <row r="218" spans="16072:16072">
      <c r="WTD218" s="222" t="str">
        <f>IF(BHZ!A217&lt;&gt;"",BHZ!A217,"")</f>
        <v/>
      </c>
    </row>
    <row r="219" spans="16072:16072">
      <c r="WTD219" s="222" t="str">
        <f>IF(BHZ!A218&lt;&gt;"",BHZ!A218,"")</f>
        <v/>
      </c>
    </row>
    <row r="220" spans="16072:16072">
      <c r="WTD220" s="222" t="str">
        <f>IF(BHZ!A219&lt;&gt;"",BHZ!A219,"")</f>
        <v/>
      </c>
    </row>
    <row r="221" spans="16072:16072">
      <c r="WTD221" s="222" t="str">
        <f>IF(BHZ!A220&lt;&gt;"",BHZ!A220,"")</f>
        <v/>
      </c>
    </row>
    <row r="222" spans="16072:16072">
      <c r="WTD222" s="222" t="str">
        <f>IF(BHZ!A221&lt;&gt;"",BHZ!A221,"")</f>
        <v/>
      </c>
    </row>
    <row r="223" spans="16072:16072">
      <c r="WTD223" s="222" t="str">
        <f>IF(BHZ!A222&lt;&gt;"",BHZ!A222,"")</f>
        <v/>
      </c>
    </row>
    <row r="224" spans="16072:16072">
      <c r="WTD224" s="222" t="str">
        <f>IF(BHZ!A223&lt;&gt;"",BHZ!A223,"")</f>
        <v/>
      </c>
    </row>
    <row r="225" spans="16072:16072">
      <c r="WTD225" s="222" t="str">
        <f>IF(BHZ!A224&lt;&gt;"",BHZ!A224,"")</f>
        <v/>
      </c>
    </row>
    <row r="226" spans="16072:16072">
      <c r="WTD226" s="222" t="str">
        <f>IF(BHZ!A225&lt;&gt;"",BHZ!A225,"")</f>
        <v/>
      </c>
    </row>
    <row r="227" spans="16072:16072">
      <c r="WTD227" s="222" t="str">
        <f>IF(BHZ!A226&lt;&gt;"",BHZ!A226,"")</f>
        <v/>
      </c>
    </row>
    <row r="228" spans="16072:16072">
      <c r="WTD228" s="222" t="str">
        <f>IF(BHZ!A227&lt;&gt;"",BHZ!A227,"")</f>
        <v/>
      </c>
    </row>
    <row r="229" spans="16072:16072">
      <c r="WTD229" s="222" t="str">
        <f>IF(BHZ!A228&lt;&gt;"",BHZ!A228,"")</f>
        <v/>
      </c>
    </row>
    <row r="230" spans="16072:16072">
      <c r="WTD230" s="222" t="str">
        <f>IF(BHZ!A229&lt;&gt;"",BHZ!A229,"")</f>
        <v/>
      </c>
    </row>
    <row r="231" spans="16072:16072">
      <c r="WTD231" s="222" t="str">
        <f>IF(BHZ!A230&lt;&gt;"",BHZ!A230,"")</f>
        <v/>
      </c>
    </row>
    <row r="232" spans="16072:16072">
      <c r="WTD232" s="222" t="str">
        <f>IF(BHZ!A231&lt;&gt;"",BHZ!A231,"")</f>
        <v/>
      </c>
    </row>
    <row r="233" spans="16072:16072">
      <c r="WTD233" s="222" t="str">
        <f>IF(BHZ!A232&lt;&gt;"",BHZ!A232,"")</f>
        <v/>
      </c>
    </row>
    <row r="234" spans="16072:16072">
      <c r="WTD234" s="222" t="str">
        <f>IF(BHZ!A233&lt;&gt;"",BHZ!A233,"")</f>
        <v/>
      </c>
    </row>
    <row r="235" spans="16072:16072">
      <c r="WTD235" s="222" t="str">
        <f>IF(BHZ!A234&lt;&gt;"",BHZ!A234,"")</f>
        <v/>
      </c>
    </row>
    <row r="236" spans="16072:16072">
      <c r="WTD236" s="222" t="str">
        <f>IF(BHZ!A235&lt;&gt;"",BHZ!A235,"")</f>
        <v/>
      </c>
    </row>
    <row r="237" spans="16072:16072">
      <c r="WTD237" s="222" t="str">
        <f>IF(BHZ!A236&lt;&gt;"",BHZ!A236,"")</f>
        <v/>
      </c>
    </row>
    <row r="238" spans="16072:16072">
      <c r="WTD238" s="222" t="str">
        <f>IF(BHZ!A237&lt;&gt;"",BHZ!A237,"")</f>
        <v/>
      </c>
    </row>
    <row r="239" spans="16072:16072">
      <c r="WTD239" s="222" t="str">
        <f>IF(BHZ!A238&lt;&gt;"",BHZ!A238,"")</f>
        <v/>
      </c>
    </row>
    <row r="240" spans="16072:16072">
      <c r="WTD240" s="222" t="str">
        <f>IF(BHZ!A239&lt;&gt;"",BHZ!A239,"")</f>
        <v/>
      </c>
    </row>
    <row r="241" spans="16072:16072">
      <c r="WTD241" s="222" t="str">
        <f>IF(BHZ!A240&lt;&gt;"",BHZ!A240,"")</f>
        <v/>
      </c>
    </row>
    <row r="242" spans="16072:16072">
      <c r="WTD242" s="222" t="str">
        <f>IF(BHZ!A241&lt;&gt;"",BHZ!A241,"")</f>
        <v/>
      </c>
    </row>
    <row r="243" spans="16072:16072">
      <c r="WTD243" s="222" t="str">
        <f>IF(BHZ!A242&lt;&gt;"",BHZ!A242,"")</f>
        <v/>
      </c>
    </row>
    <row r="244" spans="16072:16072">
      <c r="WTD244" s="222" t="str">
        <f>IF(BHZ!A243&lt;&gt;"",BHZ!A243,"")</f>
        <v/>
      </c>
    </row>
    <row r="245" spans="16072:16072">
      <c r="WTD245" s="222" t="str">
        <f>IF(BHZ!A244&lt;&gt;"",BHZ!A244,"")</f>
        <v/>
      </c>
    </row>
    <row r="246" spans="16072:16072">
      <c r="WTD246" s="222" t="str">
        <f>IF(BHZ!A245&lt;&gt;"",BHZ!A245,"")</f>
        <v/>
      </c>
    </row>
    <row r="247" spans="16072:16072">
      <c r="WTD247" s="222" t="str">
        <f>IF(BHZ!A246&lt;&gt;"",BHZ!A246,"")</f>
        <v/>
      </c>
    </row>
    <row r="248" spans="16072:16072">
      <c r="WTD248" s="222" t="str">
        <f>IF(BHZ!A247&lt;&gt;"",BHZ!A247,"")</f>
        <v/>
      </c>
    </row>
    <row r="249" spans="16072:16072">
      <c r="WTD249" s="222" t="str">
        <f>IF(BHZ!A248&lt;&gt;"",BHZ!A248,"")</f>
        <v/>
      </c>
    </row>
    <row r="250" spans="16072:16072">
      <c r="WTD250" s="222" t="str">
        <f>IF(BHZ!A249&lt;&gt;"",BHZ!A249,"")</f>
        <v/>
      </c>
    </row>
    <row r="251" spans="16072:16072">
      <c r="WTD251" s="222" t="str">
        <f>IF(BHZ!A250&lt;&gt;"",BHZ!A250,"")</f>
        <v/>
      </c>
    </row>
    <row r="252" spans="16072:16072">
      <c r="WTD252" s="222" t="str">
        <f>IF(BHZ!A251&lt;&gt;"",BHZ!A251,"")</f>
        <v/>
      </c>
    </row>
    <row r="253" spans="16072:16072">
      <c r="WTD253" s="222" t="str">
        <f>IF(BHZ!A252&lt;&gt;"",BHZ!A252,"")</f>
        <v/>
      </c>
    </row>
    <row r="254" spans="16072:16072">
      <c r="WTD254" s="222" t="str">
        <f>IF(BHZ!A253&lt;&gt;"",BHZ!A253,"")</f>
        <v/>
      </c>
    </row>
    <row r="255" spans="16072:16072">
      <c r="WTD255" s="222" t="str">
        <f>IF(BHZ!A254&lt;&gt;"",BHZ!A254,"")</f>
        <v/>
      </c>
    </row>
    <row r="256" spans="16072:16072">
      <c r="WTD256" s="222" t="str">
        <f>IF(BHZ!A255&lt;&gt;"",BHZ!A255,"")</f>
        <v/>
      </c>
    </row>
    <row r="257" spans="16072:16072">
      <c r="WTD257" s="222" t="str">
        <f>IF(BHZ!A256&lt;&gt;"",BHZ!A256,"")</f>
        <v/>
      </c>
    </row>
    <row r="258" spans="16072:16072">
      <c r="WTD258" s="222" t="str">
        <f>IF(BHZ!A257&lt;&gt;"",BHZ!A257,"")</f>
        <v/>
      </c>
    </row>
    <row r="259" spans="16072:16072">
      <c r="WTD259" s="222" t="str">
        <f>IF(BHZ!A258&lt;&gt;"",BHZ!A258,"")</f>
        <v/>
      </c>
    </row>
    <row r="260" spans="16072:16072">
      <c r="WTD260" s="222" t="str">
        <f>IF(BHZ!A259&lt;&gt;"",BHZ!A259,"")</f>
        <v/>
      </c>
    </row>
    <row r="261" spans="16072:16072">
      <c r="WTD261" s="222" t="str">
        <f>IF(BHZ!A260&lt;&gt;"",BHZ!A260,"")</f>
        <v/>
      </c>
    </row>
    <row r="262" spans="16072:16072">
      <c r="WTD262" s="222" t="str">
        <f>IF(BHZ!A261&lt;&gt;"",BHZ!A261,"")</f>
        <v/>
      </c>
    </row>
    <row r="263" spans="16072:16072">
      <c r="WTD263" s="222" t="str">
        <f>IF(BHZ!A262&lt;&gt;"",BHZ!A262,"")</f>
        <v/>
      </c>
    </row>
    <row r="264" spans="16072:16072">
      <c r="WTD264" s="222" t="str">
        <f>IF(BHZ!A263&lt;&gt;"",BHZ!A263,"")</f>
        <v/>
      </c>
    </row>
    <row r="265" spans="16072:16072">
      <c r="WTD265" s="222" t="str">
        <f>IF(BHZ!A264&lt;&gt;"",BHZ!A264,"")</f>
        <v/>
      </c>
    </row>
    <row r="266" spans="16072:16072">
      <c r="WTD266" s="222" t="str">
        <f>IF(BHZ!A265&lt;&gt;"",BHZ!A265,"")</f>
        <v/>
      </c>
    </row>
    <row r="267" spans="16072:16072">
      <c r="WTD267" s="222" t="str">
        <f>IF(BHZ!A266&lt;&gt;"",BHZ!A266,"")</f>
        <v/>
      </c>
    </row>
    <row r="268" spans="16072:16072">
      <c r="WTD268" s="222" t="str">
        <f>IF(BHZ!A267&lt;&gt;"",BHZ!A267,"")</f>
        <v/>
      </c>
    </row>
    <row r="269" spans="16072:16072">
      <c r="WTD269" s="222" t="str">
        <f>IF(BHZ!A268&lt;&gt;"",BHZ!A268,"")</f>
        <v/>
      </c>
    </row>
    <row r="270" spans="16072:16072">
      <c r="WTD270" s="222" t="str">
        <f>IF(BHZ!A269&lt;&gt;"",BHZ!A269,"")</f>
        <v/>
      </c>
    </row>
    <row r="271" spans="16072:16072">
      <c r="WTD271" s="222" t="str">
        <f>IF(BHZ!A270&lt;&gt;"",BHZ!A270,"")</f>
        <v/>
      </c>
    </row>
    <row r="272" spans="16072:16072">
      <c r="WTD272" s="222" t="str">
        <f>IF(BHZ!A271&lt;&gt;"",BHZ!A271,"")</f>
        <v/>
      </c>
    </row>
    <row r="273" spans="16072:16072">
      <c r="WTD273" s="222" t="str">
        <f>IF(BHZ!A272&lt;&gt;"",BHZ!A272,"")</f>
        <v/>
      </c>
    </row>
    <row r="274" spans="16072:16072">
      <c r="WTD274" s="222" t="str">
        <f>IF(BHZ!A273&lt;&gt;"",BHZ!A273,"")</f>
        <v/>
      </c>
    </row>
    <row r="275" spans="16072:16072">
      <c r="WTD275" s="222" t="str">
        <f>IF(BHZ!A274&lt;&gt;"",BHZ!A274,"")</f>
        <v/>
      </c>
    </row>
    <row r="276" spans="16072:16072">
      <c r="WTD276" s="222" t="str">
        <f>IF(BHZ!A275&lt;&gt;"",BHZ!A275,"")</f>
        <v/>
      </c>
    </row>
    <row r="277" spans="16072:16072">
      <c r="WTD277" s="222" t="str">
        <f>IF(BHZ!A276&lt;&gt;"",BHZ!A276,"")</f>
        <v/>
      </c>
    </row>
    <row r="278" spans="16072:16072">
      <c r="WTD278" s="222" t="str">
        <f>IF(BHZ!A277&lt;&gt;"",BHZ!A277,"")</f>
        <v/>
      </c>
    </row>
    <row r="279" spans="16072:16072">
      <c r="WTD279" s="222" t="str">
        <f>IF(BHZ!A278&lt;&gt;"",BHZ!A278,"")</f>
        <v/>
      </c>
    </row>
    <row r="280" spans="16072:16072">
      <c r="WTD280" s="222" t="str">
        <f>IF(BHZ!A279&lt;&gt;"",BHZ!A279,"")</f>
        <v/>
      </c>
    </row>
    <row r="281" spans="16072:16072">
      <c r="WTD281" s="222" t="str">
        <f>IF(BHZ!A280&lt;&gt;"",BHZ!A280,"")</f>
        <v/>
      </c>
    </row>
    <row r="282" spans="16072:16072">
      <c r="WTD282" s="222" t="str">
        <f>IF(BHZ!A281&lt;&gt;"",BHZ!A281,"")</f>
        <v/>
      </c>
    </row>
    <row r="283" spans="16072:16072">
      <c r="WTD283" s="222" t="str">
        <f>IF(BHZ!A282&lt;&gt;"",BHZ!A282,"")</f>
        <v/>
      </c>
    </row>
    <row r="284" spans="16072:16072">
      <c r="WTD284" s="222" t="str">
        <f>IF(BHZ!A283&lt;&gt;"",BHZ!A283,"")</f>
        <v/>
      </c>
    </row>
    <row r="285" spans="16072:16072">
      <c r="WTD285" s="222" t="str">
        <f>IF(BHZ!A284&lt;&gt;"",BHZ!A284,"")</f>
        <v/>
      </c>
    </row>
    <row r="286" spans="16072:16072">
      <c r="WTD286" s="222" t="str">
        <f>IF(BHZ!A285&lt;&gt;"",BHZ!A285,"")</f>
        <v/>
      </c>
    </row>
    <row r="287" spans="16072:16072">
      <c r="WTD287" s="222" t="str">
        <f>IF(BHZ!A286&lt;&gt;"",BHZ!A286,"")</f>
        <v/>
      </c>
    </row>
    <row r="288" spans="16072:16072">
      <c r="WTD288" s="222" t="str">
        <f>IF(BHZ!A287&lt;&gt;"",BHZ!A287,"")</f>
        <v/>
      </c>
    </row>
    <row r="289" spans="16072:16072">
      <c r="WTD289" s="222" t="str">
        <f>IF(BHZ!A288&lt;&gt;"",BHZ!A288,"")</f>
        <v/>
      </c>
    </row>
    <row r="290" spans="16072:16072">
      <c r="WTD290" s="222" t="str">
        <f>IF(BHZ!A289&lt;&gt;"",BHZ!A289,"")</f>
        <v/>
      </c>
    </row>
    <row r="291" spans="16072:16072">
      <c r="WTD291" s="222" t="str">
        <f>IF(BHZ!A290&lt;&gt;"",BHZ!A290,"")</f>
        <v/>
      </c>
    </row>
    <row r="292" spans="16072:16072">
      <c r="WTD292" s="222" t="str">
        <f>IF(BHZ!A291&lt;&gt;"",BHZ!A291,"")</f>
        <v/>
      </c>
    </row>
    <row r="293" spans="16072:16072">
      <c r="WTD293" s="222" t="str">
        <f>IF(BHZ!A292&lt;&gt;"",BHZ!A292,"")</f>
        <v/>
      </c>
    </row>
    <row r="294" spans="16072:16072">
      <c r="WTD294" s="222" t="str">
        <f>IF(BHZ!A293&lt;&gt;"",BHZ!A293,"")</f>
        <v/>
      </c>
    </row>
    <row r="295" spans="16072:16072">
      <c r="WTD295" s="222" t="str">
        <f>IF(BHZ!A294&lt;&gt;"",BHZ!A294,"")</f>
        <v/>
      </c>
    </row>
    <row r="296" spans="16072:16072">
      <c r="WTD296" s="222" t="str">
        <f>IF(BHZ!A295&lt;&gt;"",BHZ!A295,"")</f>
        <v/>
      </c>
    </row>
    <row r="297" spans="16072:16072">
      <c r="WTD297" s="222" t="str">
        <f>IF(BHZ!A296&lt;&gt;"",BHZ!A296,"")</f>
        <v/>
      </c>
    </row>
    <row r="298" spans="16072:16072">
      <c r="WTD298" s="222" t="str">
        <f>IF(BHZ!A297&lt;&gt;"",BHZ!A297,"")</f>
        <v/>
      </c>
    </row>
    <row r="299" spans="16072:16072">
      <c r="WTD299" s="222" t="str">
        <f>IF(BHZ!A298&lt;&gt;"",BHZ!A298,"")</f>
        <v/>
      </c>
    </row>
    <row r="300" spans="16072:16072">
      <c r="WTD300" s="222" t="str">
        <f>IF(BHZ!A299&lt;&gt;"",BHZ!A299,"")</f>
        <v/>
      </c>
    </row>
    <row r="301" spans="16072:16072">
      <c r="WTD301" s="222" t="str">
        <f>IF(BHZ!A300&lt;&gt;"",BHZ!A300,"")</f>
        <v/>
      </c>
    </row>
    <row r="302" spans="16072:16072">
      <c r="WTD302" s="222" t="str">
        <f>IF(BHZ!A301&lt;&gt;"",BHZ!A301,"")</f>
        <v/>
      </c>
    </row>
    <row r="303" spans="16072:16072">
      <c r="WTD303" s="222" t="str">
        <f>IF(BHZ!A302&lt;&gt;"",BHZ!A302,"")</f>
        <v/>
      </c>
    </row>
    <row r="304" spans="16072:16072">
      <c r="WTD304" s="222" t="str">
        <f>IF(BHZ!A303&lt;&gt;"",BHZ!A303,"")</f>
        <v/>
      </c>
    </row>
    <row r="305" spans="16072:16072">
      <c r="WTD305" s="222" t="str">
        <f>IF(BHZ!A304&lt;&gt;"",BHZ!A304,"")</f>
        <v/>
      </c>
    </row>
    <row r="306" spans="16072:16072">
      <c r="WTD306" s="222" t="str">
        <f>IF(BHZ!A305&lt;&gt;"",BHZ!A305,"")</f>
        <v/>
      </c>
    </row>
    <row r="307" spans="16072:16072">
      <c r="WTD307" s="222" t="str">
        <f>IF(BHZ!A306&lt;&gt;"",BHZ!A306,"")</f>
        <v/>
      </c>
    </row>
    <row r="308" spans="16072:16072">
      <c r="WTD308" s="222" t="str">
        <f>IF(BHZ!A307&lt;&gt;"",BHZ!A307,"")</f>
        <v/>
      </c>
    </row>
    <row r="309" spans="16072:16072">
      <c r="WTD309" s="222" t="str">
        <f>IF(BHZ!A308&lt;&gt;"",BHZ!A308,"")</f>
        <v/>
      </c>
    </row>
    <row r="310" spans="16072:16072">
      <c r="WTD310" s="222" t="str">
        <f>IF(BHZ!A309&lt;&gt;"",BHZ!A309,"")</f>
        <v/>
      </c>
    </row>
    <row r="311" spans="16072:16072">
      <c r="WTD311" s="222" t="str">
        <f>IF(BHZ!A310&lt;&gt;"",BHZ!A310,"")</f>
        <v/>
      </c>
    </row>
    <row r="312" spans="16072:16072">
      <c r="WTD312" s="222" t="str">
        <f>IF(BHZ!A311&lt;&gt;"",BHZ!A311,"")</f>
        <v/>
      </c>
    </row>
    <row r="313" spans="16072:16072">
      <c r="WTD313" s="222" t="str">
        <f>IF(BHZ!A312&lt;&gt;"",BHZ!A312,"")</f>
        <v/>
      </c>
    </row>
    <row r="314" spans="16072:16072">
      <c r="WTD314" s="222" t="str">
        <f>IF(BHZ!A313&lt;&gt;"",BHZ!A313,"")</f>
        <v/>
      </c>
    </row>
    <row r="315" spans="16072:16072">
      <c r="WTD315" s="222" t="str">
        <f>IF(BHZ!A314&lt;&gt;"",BHZ!A314,"")</f>
        <v/>
      </c>
    </row>
    <row r="316" spans="16072:16072">
      <c r="WTD316" s="222" t="str">
        <f>IF(BHZ!A315&lt;&gt;"",BHZ!A315,"")</f>
        <v/>
      </c>
    </row>
    <row r="317" spans="16072:16072">
      <c r="WTD317" s="222" t="str">
        <f>IF(BHZ!A316&lt;&gt;"",BHZ!A316,"")</f>
        <v/>
      </c>
    </row>
    <row r="318" spans="16072:16072">
      <c r="WTD318" s="222" t="str">
        <f>IF(BHZ!A317&lt;&gt;"",BHZ!A317,"")</f>
        <v/>
      </c>
    </row>
    <row r="319" spans="16072:16072">
      <c r="WTD319" s="222" t="str">
        <f>IF(BHZ!A318&lt;&gt;"",BHZ!A318,"")</f>
        <v/>
      </c>
    </row>
    <row r="320" spans="16072:16072">
      <c r="WTD320" s="222" t="str">
        <f>IF(BHZ!A319&lt;&gt;"",BHZ!A319,"")</f>
        <v/>
      </c>
    </row>
    <row r="321" spans="16072:16072">
      <c r="WTD321" s="222" t="str">
        <f>IF(BHZ!A320&lt;&gt;"",BHZ!A320,"")</f>
        <v/>
      </c>
    </row>
    <row r="322" spans="16072:16072">
      <c r="WTD322" s="222" t="str">
        <f>IF(BHZ!A321&lt;&gt;"",BHZ!A321,"")</f>
        <v/>
      </c>
    </row>
    <row r="323" spans="16072:16072">
      <c r="WTD323" s="222" t="str">
        <f>IF(BHZ!A322&lt;&gt;"",BHZ!A322,"")</f>
        <v/>
      </c>
    </row>
    <row r="324" spans="16072:16072">
      <c r="WTD324" s="222" t="str">
        <f>IF(BHZ!A323&lt;&gt;"",BHZ!A323,"")</f>
        <v/>
      </c>
    </row>
    <row r="325" spans="16072:16072">
      <c r="WTD325" s="222" t="str">
        <f>IF(BHZ!A324&lt;&gt;"",BHZ!A324,"")</f>
        <v/>
      </c>
    </row>
    <row r="326" spans="16072:16072">
      <c r="WTD326" s="222" t="str">
        <f>IF(BHZ!A325&lt;&gt;"",BHZ!A325,"")</f>
        <v/>
      </c>
    </row>
    <row r="327" spans="16072:16072">
      <c r="WTD327" s="222" t="str">
        <f>IF(BHZ!A326&lt;&gt;"",BHZ!A326,"")</f>
        <v/>
      </c>
    </row>
    <row r="328" spans="16072:16072">
      <c r="WTD328" s="222" t="str">
        <f>IF(BHZ!A327&lt;&gt;"",BHZ!A327,"")</f>
        <v/>
      </c>
    </row>
    <row r="329" spans="16072:16072">
      <c r="WTD329" s="222" t="str">
        <f>IF(BHZ!A328&lt;&gt;"",BHZ!A328,"")</f>
        <v/>
      </c>
    </row>
    <row r="330" spans="16072:16072">
      <c r="WTD330" s="222" t="str">
        <f>IF(BHZ!A329&lt;&gt;"",BHZ!A329,"")</f>
        <v/>
      </c>
    </row>
    <row r="331" spans="16072:16072">
      <c r="WTD331" s="222" t="str">
        <f>IF(BHZ!A330&lt;&gt;"",BHZ!A330,"")</f>
        <v/>
      </c>
    </row>
    <row r="332" spans="16072:16072">
      <c r="WTD332" s="222" t="str">
        <f>IF(BHZ!A331&lt;&gt;"",BHZ!A331,"")</f>
        <v/>
      </c>
    </row>
    <row r="333" spans="16072:16072">
      <c r="WTD333" s="222" t="str">
        <f>IF(BHZ!A332&lt;&gt;"",BHZ!A332,"")</f>
        <v/>
      </c>
    </row>
    <row r="334" spans="16072:16072">
      <c r="WTD334" s="222" t="str">
        <f>IF(BHZ!A333&lt;&gt;"",BHZ!A333,"")</f>
        <v/>
      </c>
    </row>
    <row r="335" spans="16072:16072">
      <c r="WTD335" s="222" t="str">
        <f>IF(BHZ!A334&lt;&gt;"",BHZ!A334,"")</f>
        <v/>
      </c>
    </row>
    <row r="336" spans="16072:16072">
      <c r="WTD336" s="222" t="str">
        <f>IF(BHZ!A335&lt;&gt;"",BHZ!A335,"")</f>
        <v/>
      </c>
    </row>
    <row r="337" spans="16072:16072">
      <c r="WTD337" s="222" t="str">
        <f>IF(BHZ!A336&lt;&gt;"",BHZ!A336,"")</f>
        <v/>
      </c>
    </row>
    <row r="338" spans="16072:16072">
      <c r="WTD338" s="222" t="str">
        <f>IF(BHZ!A337&lt;&gt;"",BHZ!A337,"")</f>
        <v/>
      </c>
    </row>
    <row r="339" spans="16072:16072">
      <c r="WTD339" s="222" t="str">
        <f>IF(BHZ!A338&lt;&gt;"",BHZ!A338,"")</f>
        <v/>
      </c>
    </row>
    <row r="340" spans="16072:16072">
      <c r="WTD340" s="222" t="str">
        <f>IF(BHZ!A339&lt;&gt;"",BHZ!A339,"")</f>
        <v/>
      </c>
    </row>
    <row r="341" spans="16072:16072">
      <c r="WTD341" s="222" t="str">
        <f>IF(BHZ!A340&lt;&gt;"",BHZ!A340,"")</f>
        <v/>
      </c>
    </row>
    <row r="342" spans="16072:16072">
      <c r="WTD342" s="222" t="str">
        <f>IF(BHZ!A341&lt;&gt;"",BHZ!A341,"")</f>
        <v/>
      </c>
    </row>
    <row r="343" spans="16072:16072">
      <c r="WTD343" s="222" t="str">
        <f>IF(BHZ!A342&lt;&gt;"",BHZ!A342,"")</f>
        <v/>
      </c>
    </row>
    <row r="344" spans="16072:16072">
      <c r="WTD344" s="222" t="str">
        <f>IF(BHZ!A343&lt;&gt;"",BHZ!A343,"")</f>
        <v/>
      </c>
    </row>
    <row r="345" spans="16072:16072">
      <c r="WTD345" s="222" t="str">
        <f>IF(BHZ!A344&lt;&gt;"",BHZ!A344,"")</f>
        <v/>
      </c>
    </row>
    <row r="346" spans="16072:16072">
      <c r="WTD346" s="222" t="str">
        <f>IF(BHZ!A345&lt;&gt;"",BHZ!A345,"")</f>
        <v/>
      </c>
    </row>
    <row r="347" spans="16072:16072">
      <c r="WTD347" s="222" t="str">
        <f>IF(BHZ!A346&lt;&gt;"",BHZ!A346,"")</f>
        <v/>
      </c>
    </row>
    <row r="348" spans="16072:16072">
      <c r="WTD348" s="222" t="str">
        <f>IF(BHZ!A347&lt;&gt;"",BHZ!A347,"")</f>
        <v/>
      </c>
    </row>
    <row r="349" spans="16072:16072">
      <c r="WTD349" s="222" t="str">
        <f>IF(BHZ!A348&lt;&gt;"",BHZ!A348,"")</f>
        <v/>
      </c>
    </row>
    <row r="350" spans="16072:16072">
      <c r="WTD350" s="222" t="str">
        <f>IF(BHZ!A349&lt;&gt;"",BHZ!A349,"")</f>
        <v/>
      </c>
    </row>
    <row r="351" spans="16072:16072">
      <c r="WTD351" s="222" t="str">
        <f>IF(BHZ!A350&lt;&gt;"",BHZ!A350,"")</f>
        <v/>
      </c>
    </row>
    <row r="352" spans="16072:16072">
      <c r="WTD352" s="222" t="str">
        <f>IF(BHZ!A351&lt;&gt;"",BHZ!A351,"")</f>
        <v/>
      </c>
    </row>
    <row r="353" spans="16072:16072">
      <c r="WTD353" s="222" t="str">
        <f>IF(BHZ!A352&lt;&gt;"",BHZ!A352,"")</f>
        <v/>
      </c>
    </row>
    <row r="354" spans="16072:16072">
      <c r="WTD354" s="222" t="str">
        <f>IF(BHZ!A353&lt;&gt;"",BHZ!A353,"")</f>
        <v/>
      </c>
    </row>
    <row r="355" spans="16072:16072">
      <c r="WTD355" s="222" t="str">
        <f>IF(BHZ!A354&lt;&gt;"",BHZ!A354,"")</f>
        <v/>
      </c>
    </row>
    <row r="356" spans="16072:16072">
      <c r="WTD356" s="222" t="str">
        <f>IF(BHZ!A355&lt;&gt;"",BHZ!A355,"")</f>
        <v/>
      </c>
    </row>
    <row r="357" spans="16072:16072">
      <c r="WTD357" s="222" t="str">
        <f>IF(BHZ!A356&lt;&gt;"",BHZ!A356,"")</f>
        <v/>
      </c>
    </row>
    <row r="358" spans="16072:16072">
      <c r="WTD358" s="222" t="str">
        <f>IF(BHZ!A357&lt;&gt;"",BHZ!A357,"")</f>
        <v/>
      </c>
    </row>
    <row r="359" spans="16072:16072">
      <c r="WTD359" s="222" t="str">
        <f>IF(BHZ!A358&lt;&gt;"",BHZ!A358,"")</f>
        <v/>
      </c>
    </row>
    <row r="360" spans="16072:16072">
      <c r="WTD360" s="222" t="str">
        <f>IF(BHZ!A359&lt;&gt;"",BHZ!A359,"")</f>
        <v/>
      </c>
    </row>
    <row r="361" spans="16072:16072">
      <c r="WTD361" s="222" t="str">
        <f>IF(BHZ!A360&lt;&gt;"",BHZ!A360,"")</f>
        <v/>
      </c>
    </row>
    <row r="362" spans="16072:16072">
      <c r="WTD362" s="222" t="str">
        <f>IF(BHZ!A361&lt;&gt;"",BHZ!A361,"")</f>
        <v/>
      </c>
    </row>
    <row r="363" spans="16072:16072">
      <c r="WTD363" s="222" t="str">
        <f>IF(BHZ!A362&lt;&gt;"",BHZ!A362,"")</f>
        <v/>
      </c>
    </row>
    <row r="364" spans="16072:16072">
      <c r="WTD364" s="222" t="str">
        <f>IF(BHZ!A363&lt;&gt;"",BHZ!A363,"")</f>
        <v/>
      </c>
    </row>
    <row r="365" spans="16072:16072">
      <c r="WTD365" s="222" t="str">
        <f>IF(BHZ!A364&lt;&gt;"",BHZ!A364,"")</f>
        <v/>
      </c>
    </row>
    <row r="366" spans="16072:16072">
      <c r="WTD366" s="222" t="str">
        <f>IF(BHZ!A365&lt;&gt;"",BHZ!A365,"")</f>
        <v/>
      </c>
    </row>
    <row r="367" spans="16072:16072">
      <c r="WTD367" s="222" t="str">
        <f>IF(BHZ!A366&lt;&gt;"",BHZ!A366,"")</f>
        <v/>
      </c>
    </row>
    <row r="368" spans="16072:16072">
      <c r="WTD368" s="222" t="str">
        <f>IF(BHZ!A367&lt;&gt;"",BHZ!A367,"")</f>
        <v/>
      </c>
    </row>
    <row r="369" spans="16072:16072">
      <c r="WTD369" s="222" t="str">
        <f>IF(BHZ!A368&lt;&gt;"",BHZ!A368,"")</f>
        <v/>
      </c>
    </row>
    <row r="370" spans="16072:16072">
      <c r="WTD370" s="222" t="str">
        <f>IF(BHZ!A369&lt;&gt;"",BHZ!A369,"")</f>
        <v/>
      </c>
    </row>
    <row r="371" spans="16072:16072">
      <c r="WTD371" s="222" t="str">
        <f>IF(BHZ!A370&lt;&gt;"",BHZ!A370,"")</f>
        <v/>
      </c>
    </row>
    <row r="372" spans="16072:16072">
      <c r="WTD372" s="222" t="str">
        <f>IF(BHZ!A371&lt;&gt;"",BHZ!A371,"")</f>
        <v/>
      </c>
    </row>
    <row r="373" spans="16072:16072">
      <c r="WTD373" s="222" t="str">
        <f>IF(BHZ!A372&lt;&gt;"",BHZ!A372,"")</f>
        <v/>
      </c>
    </row>
    <row r="374" spans="16072:16072">
      <c r="WTD374" s="222" t="str">
        <f>IF(BHZ!A373&lt;&gt;"",BHZ!A373,"")</f>
        <v/>
      </c>
    </row>
    <row r="375" spans="16072:16072">
      <c r="WTD375" s="222" t="str">
        <f>IF(BHZ!A374&lt;&gt;"",BHZ!A374,"")</f>
        <v/>
      </c>
    </row>
    <row r="376" spans="16072:16072">
      <c r="WTD376" s="222" t="str">
        <f>IF(BHZ!A375&lt;&gt;"",BHZ!A375,"")</f>
        <v/>
      </c>
    </row>
    <row r="377" spans="16072:16072">
      <c r="WTD377" s="222" t="str">
        <f>IF(BHZ!A376&lt;&gt;"",BHZ!A376,"")</f>
        <v/>
      </c>
    </row>
    <row r="378" spans="16072:16072">
      <c r="WTD378" s="222" t="str">
        <f>IF(BHZ!A377&lt;&gt;"",BHZ!A377,"")</f>
        <v/>
      </c>
    </row>
    <row r="379" spans="16072:16072">
      <c r="WTD379" s="222" t="str">
        <f>IF(BHZ!A378&lt;&gt;"",BHZ!A378,"")</f>
        <v/>
      </c>
    </row>
    <row r="380" spans="16072:16072">
      <c r="WTD380" s="222" t="str">
        <f>IF(BHZ!A379&lt;&gt;"",BHZ!A379,"")</f>
        <v/>
      </c>
    </row>
    <row r="381" spans="16072:16072">
      <c r="WTD381" s="222" t="str">
        <f>IF(BHZ!A380&lt;&gt;"",BHZ!A380,"")</f>
        <v/>
      </c>
    </row>
    <row r="382" spans="16072:16072">
      <c r="WTD382" s="222" t="str">
        <f>IF(BHZ!A381&lt;&gt;"",BHZ!A381,"")</f>
        <v/>
      </c>
    </row>
    <row r="383" spans="16072:16072">
      <c r="WTD383" s="222" t="str">
        <f>IF(BHZ!A382&lt;&gt;"",BHZ!A382,"")</f>
        <v/>
      </c>
    </row>
    <row r="384" spans="16072:16072">
      <c r="WTD384" s="222" t="str">
        <f>IF(BHZ!A383&lt;&gt;"",BHZ!A383,"")</f>
        <v/>
      </c>
    </row>
    <row r="385" spans="16072:16072">
      <c r="WTD385" s="222" t="str">
        <f>IF(BHZ!A384&lt;&gt;"",BHZ!A384,"")</f>
        <v/>
      </c>
    </row>
    <row r="386" spans="16072:16072">
      <c r="WTD386" s="222" t="str">
        <f>IF(BHZ!A385&lt;&gt;"",BHZ!A385,"")</f>
        <v/>
      </c>
    </row>
    <row r="387" spans="16072:16072">
      <c r="WTD387" s="222" t="str">
        <f>IF(BHZ!A386&lt;&gt;"",BHZ!A386,"")</f>
        <v/>
      </c>
    </row>
    <row r="388" spans="16072:16072">
      <c r="WTD388" s="222" t="str">
        <f>IF(BHZ!A387&lt;&gt;"",BHZ!A387,"")</f>
        <v/>
      </c>
    </row>
    <row r="389" spans="16072:16072">
      <c r="WTD389" s="222" t="str">
        <f>IF(BHZ!A388&lt;&gt;"",BHZ!A388,"")</f>
        <v/>
      </c>
    </row>
    <row r="390" spans="16072:16072">
      <c r="WTD390" s="222" t="str">
        <f>IF(BHZ!A389&lt;&gt;"",BHZ!A389,"")</f>
        <v/>
      </c>
    </row>
    <row r="391" spans="16072:16072">
      <c r="WTD391" s="222" t="str">
        <f>IF(BHZ!A390&lt;&gt;"",BHZ!A390,"")</f>
        <v/>
      </c>
    </row>
    <row r="392" spans="16072:16072">
      <c r="WTD392" s="222" t="str">
        <f>IF(BHZ!A391&lt;&gt;"",BHZ!A391,"")</f>
        <v/>
      </c>
    </row>
    <row r="393" spans="16072:16072">
      <c r="WTD393" s="222" t="str">
        <f>IF(BHZ!A392&lt;&gt;"",BHZ!A392,"")</f>
        <v/>
      </c>
    </row>
    <row r="394" spans="16072:16072">
      <c r="WTD394" s="222" t="str">
        <f>IF(BHZ!A393&lt;&gt;"",BHZ!A393,"")</f>
        <v/>
      </c>
    </row>
    <row r="395" spans="16072:16072">
      <c r="WTD395" s="222" t="str">
        <f>IF(BHZ!A394&lt;&gt;"",BHZ!A394,"")</f>
        <v/>
      </c>
    </row>
    <row r="396" spans="16072:16072">
      <c r="WTD396" s="222" t="str">
        <f>IF(BHZ!A395&lt;&gt;"",BHZ!A395,"")</f>
        <v/>
      </c>
    </row>
    <row r="397" spans="16072:16072">
      <c r="WTD397" s="222" t="str">
        <f>IF(BHZ!A396&lt;&gt;"",BHZ!A396,"")</f>
        <v/>
      </c>
    </row>
    <row r="398" spans="16072:16072">
      <c r="WTD398" s="222" t="str">
        <f>IF(BHZ!A397&lt;&gt;"",BHZ!A397,"")</f>
        <v/>
      </c>
    </row>
    <row r="399" spans="16072:16072">
      <c r="WTD399" s="222" t="str">
        <f>IF(BHZ!A398&lt;&gt;"",BHZ!A398,"")</f>
        <v/>
      </c>
    </row>
    <row r="400" spans="16072:16072">
      <c r="WTD400" s="222" t="str">
        <f>IF(BHZ!A399&lt;&gt;"",BHZ!A399,"")</f>
        <v/>
      </c>
    </row>
    <row r="401" spans="16072:16072">
      <c r="WTD401" s="222" t="str">
        <f>IF(BHZ!A400&lt;&gt;"",BHZ!A400,"")</f>
        <v/>
      </c>
    </row>
    <row r="402" spans="16072:16072">
      <c r="WTD402" s="222" t="str">
        <f>IF(BHZ!A401&lt;&gt;"",BHZ!A401,"")</f>
        <v/>
      </c>
    </row>
    <row r="403" spans="16072:16072">
      <c r="WTD403" s="222" t="str">
        <f>IF(BHZ!A402&lt;&gt;"",BHZ!A402,"")</f>
        <v/>
      </c>
    </row>
    <row r="404" spans="16072:16072">
      <c r="WTD404" s="222" t="str">
        <f>IF(BHZ!A403&lt;&gt;"",BHZ!A403,"")</f>
        <v/>
      </c>
    </row>
    <row r="405" spans="16072:16072">
      <c r="WTD405" s="222" t="str">
        <f>IF(BHZ!A404&lt;&gt;"",BHZ!A404,"")</f>
        <v/>
      </c>
    </row>
    <row r="406" spans="16072:16072">
      <c r="WTD406" s="222" t="str">
        <f>IF(BHZ!A405&lt;&gt;"",BHZ!A405,"")</f>
        <v/>
      </c>
    </row>
    <row r="407" spans="16072:16072">
      <c r="WTD407" s="222" t="str">
        <f>IF(BHZ!A406&lt;&gt;"",BHZ!A406,"")</f>
        <v/>
      </c>
    </row>
    <row r="408" spans="16072:16072">
      <c r="WTD408" s="222" t="str">
        <f>IF(BHZ!A407&lt;&gt;"",BHZ!A407,"")</f>
        <v/>
      </c>
    </row>
    <row r="409" spans="16072:16072">
      <c r="WTD409" s="222" t="str">
        <f>IF(BHZ!A408&lt;&gt;"",BHZ!A408,"")</f>
        <v/>
      </c>
    </row>
    <row r="410" spans="16072:16072">
      <c r="WTD410" s="222" t="str">
        <f>IF(BHZ!A409&lt;&gt;"",BHZ!A409,"")</f>
        <v/>
      </c>
    </row>
    <row r="411" spans="16072:16072">
      <c r="WTD411" s="222" t="str">
        <f>IF(BHZ!A410&lt;&gt;"",BHZ!A410,"")</f>
        <v/>
      </c>
    </row>
    <row r="412" spans="16072:16072">
      <c r="WTD412" s="222" t="str">
        <f>IF(BHZ!A411&lt;&gt;"",BHZ!A411,"")</f>
        <v/>
      </c>
    </row>
    <row r="413" spans="16072:16072">
      <c r="WTD413" s="222" t="str">
        <f>IF(BHZ!A412&lt;&gt;"",BHZ!A412,"")</f>
        <v/>
      </c>
    </row>
    <row r="414" spans="16072:16072">
      <c r="WTD414" s="222" t="str">
        <f>IF(BHZ!A413&lt;&gt;"",BHZ!A413,"")</f>
        <v/>
      </c>
    </row>
    <row r="415" spans="16072:16072">
      <c r="WTD415" s="222" t="str">
        <f>IF(BHZ!A414&lt;&gt;"",BHZ!A414,"")</f>
        <v/>
      </c>
    </row>
    <row r="416" spans="16072:16072">
      <c r="WTD416" s="222" t="str">
        <f>IF(BHZ!A415&lt;&gt;"",BHZ!A415,"")</f>
        <v/>
      </c>
    </row>
    <row r="417" spans="16072:16072">
      <c r="WTD417" s="222" t="str">
        <f>IF(BHZ!A416&lt;&gt;"",BHZ!A416,"")</f>
        <v/>
      </c>
    </row>
    <row r="418" spans="16072:16072">
      <c r="WTD418" s="222" t="str">
        <f>IF(BHZ!A417&lt;&gt;"",BHZ!A417,"")</f>
        <v/>
      </c>
    </row>
    <row r="419" spans="16072:16072">
      <c r="WTD419" s="222" t="str">
        <f>IF(BHZ!A418&lt;&gt;"",BHZ!A418,"")</f>
        <v/>
      </c>
    </row>
    <row r="420" spans="16072:16072">
      <c r="WTD420" s="222" t="str">
        <f>IF(BHZ!A419&lt;&gt;"",BHZ!A419,"")</f>
        <v/>
      </c>
    </row>
    <row r="421" spans="16072:16072">
      <c r="WTD421" s="222" t="str">
        <f>IF(BHZ!A420&lt;&gt;"",BHZ!A420,"")</f>
        <v/>
      </c>
    </row>
    <row r="422" spans="16072:16072">
      <c r="WTD422" s="222" t="str">
        <f>IF(BHZ!A421&lt;&gt;"",BHZ!A421,"")</f>
        <v/>
      </c>
    </row>
    <row r="423" spans="16072:16072">
      <c r="WTD423" s="222" t="str">
        <f>IF(BHZ!A422&lt;&gt;"",BHZ!A422,"")</f>
        <v/>
      </c>
    </row>
    <row r="424" spans="16072:16072">
      <c r="WTD424" s="222" t="str">
        <f>IF(BHZ!A423&lt;&gt;"",BHZ!A423,"")</f>
        <v/>
      </c>
    </row>
    <row r="425" spans="16072:16072">
      <c r="WTD425" s="222" t="str">
        <f>IF(BHZ!A424&lt;&gt;"",BHZ!A424,"")</f>
        <v/>
      </c>
    </row>
    <row r="426" spans="16072:16072">
      <c r="WTD426" s="222" t="str">
        <f>IF(BHZ!A425&lt;&gt;"",BHZ!A425,"")</f>
        <v/>
      </c>
    </row>
    <row r="427" spans="16072:16072">
      <c r="WTD427" s="222" t="str">
        <f>IF(BHZ!A426&lt;&gt;"",BHZ!A426,"")</f>
        <v/>
      </c>
    </row>
    <row r="428" spans="16072:16072">
      <c r="WTD428" s="222" t="str">
        <f>IF(BHZ!A427&lt;&gt;"",BHZ!A427,"")</f>
        <v/>
      </c>
    </row>
    <row r="429" spans="16072:16072">
      <c r="WTD429" s="222" t="str">
        <f>IF(BHZ!A428&lt;&gt;"",BHZ!A428,"")</f>
        <v/>
      </c>
    </row>
    <row r="430" spans="16072:16072">
      <c r="WTD430" s="222" t="str">
        <f>IF(BHZ!A429&lt;&gt;"",BHZ!A429,"")</f>
        <v/>
      </c>
    </row>
    <row r="431" spans="16072:16072">
      <c r="WTD431" s="222" t="str">
        <f>IF(BHZ!A430&lt;&gt;"",BHZ!A430,"")</f>
        <v/>
      </c>
    </row>
    <row r="432" spans="16072:16072">
      <c r="WTD432" s="222" t="str">
        <f>IF(BHZ!A431&lt;&gt;"",BHZ!A431,"")</f>
        <v/>
      </c>
    </row>
    <row r="433" spans="16072:16072">
      <c r="WTD433" s="222" t="str">
        <f>IF(BHZ!A432&lt;&gt;"",BHZ!A432,"")</f>
        <v/>
      </c>
    </row>
    <row r="434" spans="16072:16072">
      <c r="WTD434" s="222" t="str">
        <f>IF(BHZ!A433&lt;&gt;"",BHZ!A433,"")</f>
        <v/>
      </c>
    </row>
    <row r="435" spans="16072:16072">
      <c r="WTD435" s="222" t="str">
        <f>IF(BHZ!A434&lt;&gt;"",BHZ!A434,"")</f>
        <v/>
      </c>
    </row>
    <row r="436" spans="16072:16072">
      <c r="WTD436" s="222" t="str">
        <f>IF(BHZ!A435&lt;&gt;"",BHZ!A435,"")</f>
        <v/>
      </c>
    </row>
    <row r="437" spans="16072:16072">
      <c r="WTD437" s="222" t="str">
        <f>IF(BHZ!A436&lt;&gt;"",BHZ!A436,"")</f>
        <v/>
      </c>
    </row>
    <row r="438" spans="16072:16072">
      <c r="WTD438" s="222" t="str">
        <f>IF(BHZ!A437&lt;&gt;"",BHZ!A437,"")</f>
        <v/>
      </c>
    </row>
    <row r="439" spans="16072:16072">
      <c r="WTD439" s="222" t="str">
        <f>IF(BHZ!A438&lt;&gt;"",BHZ!A438,"")</f>
        <v/>
      </c>
    </row>
    <row r="440" spans="16072:16072">
      <c r="WTD440" s="222" t="str">
        <f>IF(BHZ!A439&lt;&gt;"",BHZ!A439,"")</f>
        <v/>
      </c>
    </row>
    <row r="441" spans="16072:16072">
      <c r="WTD441" s="222" t="str">
        <f>IF(BHZ!A440&lt;&gt;"",BHZ!A440,"")</f>
        <v/>
      </c>
    </row>
    <row r="442" spans="16072:16072">
      <c r="WTD442" s="222" t="str">
        <f>IF(BHZ!A441&lt;&gt;"",BHZ!A441,"")</f>
        <v/>
      </c>
    </row>
    <row r="443" spans="16072:16072">
      <c r="WTD443" s="222" t="str">
        <f>IF(BHZ!A442&lt;&gt;"",BHZ!A442,"")</f>
        <v/>
      </c>
    </row>
    <row r="444" spans="16072:16072">
      <c r="WTD444" s="222" t="str">
        <f>IF(BHZ!A443&lt;&gt;"",BHZ!A443,"")</f>
        <v/>
      </c>
    </row>
    <row r="445" spans="16072:16072">
      <c r="WTD445" s="222" t="str">
        <f>IF(BHZ!A444&lt;&gt;"",BHZ!A444,"")</f>
        <v/>
      </c>
    </row>
    <row r="446" spans="16072:16072">
      <c r="WTD446" s="222" t="str">
        <f>IF(BHZ!A445&lt;&gt;"",BHZ!A445,"")</f>
        <v/>
      </c>
    </row>
    <row r="447" spans="16072:16072">
      <c r="WTD447" s="222" t="str">
        <f>IF(BHZ!A446&lt;&gt;"",BHZ!A446,"")</f>
        <v/>
      </c>
    </row>
    <row r="448" spans="16072:16072">
      <c r="WTD448" s="222" t="str">
        <f>IF(BHZ!A447&lt;&gt;"",BHZ!A447,"")</f>
        <v/>
      </c>
    </row>
    <row r="449" spans="16072:16072">
      <c r="WTD449" s="222" t="str">
        <f>IF(BHZ!A448&lt;&gt;"",BHZ!A448,"")</f>
        <v/>
      </c>
    </row>
    <row r="450" spans="16072:16072">
      <c r="WTD450" s="222" t="str">
        <f>IF(BHZ!A449&lt;&gt;"",BHZ!A449,"")</f>
        <v/>
      </c>
    </row>
    <row r="451" spans="16072:16072">
      <c r="WTD451" s="222" t="str">
        <f>IF(BHZ!A450&lt;&gt;"",BHZ!A450,"")</f>
        <v/>
      </c>
    </row>
    <row r="452" spans="16072:16072">
      <c r="WTD452" s="222" t="str">
        <f>IF(BHZ!A451&lt;&gt;"",BHZ!A451,"")</f>
        <v/>
      </c>
    </row>
    <row r="453" spans="16072:16072">
      <c r="WTD453" s="222" t="str">
        <f>IF(BHZ!A452&lt;&gt;"",BHZ!A452,"")</f>
        <v/>
      </c>
    </row>
    <row r="454" spans="16072:16072">
      <c r="WTD454" s="222" t="str">
        <f>IF(BHZ!A453&lt;&gt;"",BHZ!A453,"")</f>
        <v/>
      </c>
    </row>
    <row r="455" spans="16072:16072">
      <c r="WTD455" s="222" t="str">
        <f>IF(BHZ!A454&lt;&gt;"",BHZ!A454,"")</f>
        <v/>
      </c>
    </row>
    <row r="456" spans="16072:16072">
      <c r="WTD456" s="222" t="str">
        <f>IF(BHZ!A455&lt;&gt;"",BHZ!A455,"")</f>
        <v/>
      </c>
    </row>
    <row r="457" spans="16072:16072">
      <c r="WTD457" s="222" t="str">
        <f>IF(BHZ!A456&lt;&gt;"",BHZ!A456,"")</f>
        <v/>
      </c>
    </row>
    <row r="458" spans="16072:16072">
      <c r="WTD458" s="222" t="str">
        <f>IF(BHZ!A457&lt;&gt;"",BHZ!A457,"")</f>
        <v/>
      </c>
    </row>
    <row r="459" spans="16072:16072">
      <c r="WTD459" s="222" t="str">
        <f>IF(BHZ!A458&lt;&gt;"",BHZ!A458,"")</f>
        <v/>
      </c>
    </row>
    <row r="460" spans="16072:16072">
      <c r="WTD460" s="222" t="str">
        <f>IF(BHZ!A459&lt;&gt;"",BHZ!A459,"")</f>
        <v/>
      </c>
    </row>
    <row r="461" spans="16072:16072">
      <c r="WTD461" s="222" t="str">
        <f>IF(BHZ!A460&lt;&gt;"",BHZ!A460,"")</f>
        <v/>
      </c>
    </row>
    <row r="462" spans="16072:16072">
      <c r="WTD462" s="222" t="str">
        <f>IF(BHZ!A461&lt;&gt;"",BHZ!A461,"")</f>
        <v/>
      </c>
    </row>
    <row r="463" spans="16072:16072">
      <c r="WTD463" s="222" t="str">
        <f>IF(BHZ!A462&lt;&gt;"",BHZ!A462,"")</f>
        <v/>
      </c>
    </row>
    <row r="464" spans="16072:16072">
      <c r="WTD464" s="222" t="str">
        <f>IF(BHZ!A463&lt;&gt;"",BHZ!A463,"")</f>
        <v/>
      </c>
    </row>
    <row r="465" spans="16072:16072">
      <c r="WTD465" s="222" t="str">
        <f>IF(BHZ!A464&lt;&gt;"",BHZ!A464,"")</f>
        <v/>
      </c>
    </row>
    <row r="466" spans="16072:16072">
      <c r="WTD466" s="222" t="str">
        <f>IF(BHZ!A465&lt;&gt;"",BHZ!A465,"")</f>
        <v/>
      </c>
    </row>
    <row r="467" spans="16072:16072">
      <c r="WTD467" s="222" t="str">
        <f>IF(BHZ!A466&lt;&gt;"",BHZ!A466,"")</f>
        <v/>
      </c>
    </row>
    <row r="468" spans="16072:16072">
      <c r="WTD468" s="222" t="str">
        <f>IF(BHZ!A467&lt;&gt;"",BHZ!A467,"")</f>
        <v/>
      </c>
    </row>
    <row r="469" spans="16072:16072">
      <c r="WTD469" s="222" t="str">
        <f>IF(BHZ!A468&lt;&gt;"",BHZ!A468,"")</f>
        <v/>
      </c>
    </row>
    <row r="470" spans="16072:16072">
      <c r="WTD470" s="222" t="str">
        <f>IF(BHZ!A469&lt;&gt;"",BHZ!A469,"")</f>
        <v/>
      </c>
    </row>
    <row r="471" spans="16072:16072">
      <c r="WTD471" s="222" t="str">
        <f>IF(BHZ!A470&lt;&gt;"",BHZ!A470,"")</f>
        <v/>
      </c>
    </row>
    <row r="472" spans="16072:16072">
      <c r="WTD472" s="222" t="str">
        <f>IF(BHZ!A471&lt;&gt;"",BHZ!A471,"")</f>
        <v/>
      </c>
    </row>
    <row r="473" spans="16072:16072">
      <c r="WTD473" s="222" t="str">
        <f>IF(BHZ!A472&lt;&gt;"",BHZ!A472,"")</f>
        <v/>
      </c>
    </row>
    <row r="474" spans="16072:16072">
      <c r="WTD474" s="222" t="str">
        <f>IF(BHZ!A473&lt;&gt;"",BHZ!A473,"")</f>
        <v/>
      </c>
    </row>
    <row r="475" spans="16072:16072">
      <c r="WTD475" s="222" t="str">
        <f>IF(BHZ!A474&lt;&gt;"",BHZ!A474,"")</f>
        <v/>
      </c>
    </row>
    <row r="476" spans="16072:16072">
      <c r="WTD476" s="222" t="str">
        <f>IF(BHZ!A475&lt;&gt;"",BHZ!A475,"")</f>
        <v/>
      </c>
    </row>
    <row r="477" spans="16072:16072">
      <c r="WTD477" s="222" t="str">
        <f>IF(BHZ!A476&lt;&gt;"",BHZ!A476,"")</f>
        <v/>
      </c>
    </row>
    <row r="478" spans="16072:16072">
      <c r="WTD478" s="222" t="str">
        <f>IF(BHZ!A477&lt;&gt;"",BHZ!A477,"")</f>
        <v/>
      </c>
    </row>
    <row r="479" spans="16072:16072">
      <c r="WTD479" s="222" t="str">
        <f>IF(BHZ!A478&lt;&gt;"",BHZ!A478,"")</f>
        <v/>
      </c>
    </row>
    <row r="480" spans="16072:16072">
      <c r="WTD480" s="222" t="str">
        <f>IF(BHZ!A479&lt;&gt;"",BHZ!A479,"")</f>
        <v/>
      </c>
    </row>
    <row r="481" spans="16072:16072">
      <c r="WTD481" s="222" t="str">
        <f>IF(BHZ!A480&lt;&gt;"",BHZ!A480,"")</f>
        <v/>
      </c>
    </row>
    <row r="482" spans="16072:16072">
      <c r="WTD482" s="222" t="str">
        <f>IF(BHZ!A481&lt;&gt;"",BHZ!A481,"")</f>
        <v/>
      </c>
    </row>
    <row r="483" spans="16072:16072">
      <c r="WTD483" s="222" t="str">
        <f>IF(BHZ!A482&lt;&gt;"",BHZ!A482,"")</f>
        <v/>
      </c>
    </row>
    <row r="484" spans="16072:16072">
      <c r="WTD484" s="222" t="str">
        <f>IF(BHZ!A483&lt;&gt;"",BHZ!A483,"")</f>
        <v/>
      </c>
    </row>
    <row r="485" spans="16072:16072">
      <c r="WTD485" s="222" t="str">
        <f>IF(BHZ!A484&lt;&gt;"",BHZ!A484,"")</f>
        <v/>
      </c>
    </row>
    <row r="486" spans="16072:16072">
      <c r="WTD486" s="222" t="str">
        <f>IF(BHZ!A485&lt;&gt;"",BHZ!A485,"")</f>
        <v/>
      </c>
    </row>
    <row r="487" spans="16072:16072">
      <c r="WTD487" s="222" t="str">
        <f>IF(BHZ!A486&lt;&gt;"",BHZ!A486,"")</f>
        <v/>
      </c>
    </row>
    <row r="488" spans="16072:16072">
      <c r="WTD488" s="222" t="str">
        <f>IF(BHZ!A487&lt;&gt;"",BHZ!A487,"")</f>
        <v/>
      </c>
    </row>
    <row r="489" spans="16072:16072">
      <c r="WTD489" s="222" t="str">
        <f>IF(BHZ!A488&lt;&gt;"",BHZ!A488,"")</f>
        <v/>
      </c>
    </row>
    <row r="490" spans="16072:16072">
      <c r="WTD490" s="222" t="str">
        <f>IF(BHZ!A489&lt;&gt;"",BHZ!A489,"")</f>
        <v/>
      </c>
    </row>
    <row r="491" spans="16072:16072">
      <c r="WTD491" s="222" t="str">
        <f>IF(BHZ!A490&lt;&gt;"",BHZ!A490,"")</f>
        <v/>
      </c>
    </row>
    <row r="492" spans="16072:16072">
      <c r="WTD492" s="222" t="str">
        <f>IF(BHZ!A491&lt;&gt;"",BHZ!A491,"")</f>
        <v/>
      </c>
    </row>
    <row r="493" spans="16072:16072">
      <c r="WTD493" s="222" t="str">
        <f>IF(BHZ!A492&lt;&gt;"",BHZ!A492,"")</f>
        <v/>
      </c>
    </row>
    <row r="494" spans="16072:16072">
      <c r="WTD494" s="222" t="str">
        <f>IF(BHZ!A493&lt;&gt;"",BHZ!A493,"")</f>
        <v/>
      </c>
    </row>
    <row r="495" spans="16072:16072">
      <c r="WTD495" s="222" t="str">
        <f>IF(BHZ!A494&lt;&gt;"",BHZ!A494,"")</f>
        <v/>
      </c>
    </row>
    <row r="496" spans="16072:16072">
      <c r="WTD496" s="222" t="str">
        <f>IF(BHZ!A495&lt;&gt;"",BHZ!A495,"")</f>
        <v/>
      </c>
    </row>
    <row r="497" spans="16072:16072">
      <c r="WTD497" s="222" t="str">
        <f>IF(BHZ!A496&lt;&gt;"",BHZ!A496,"")</f>
        <v/>
      </c>
    </row>
    <row r="498" spans="16072:16072">
      <c r="WTD498" s="222" t="str">
        <f>IF(BHZ!A497&lt;&gt;"",BHZ!A497,"")</f>
        <v/>
      </c>
    </row>
    <row r="499" spans="16072:16072">
      <c r="WTD499" s="222" t="str">
        <f>IF(BHZ!A498&lt;&gt;"",BHZ!A498,"")</f>
        <v/>
      </c>
    </row>
    <row r="500" spans="16072:16072">
      <c r="WTD500" s="222" t="str">
        <f>IF(BHZ!A499&lt;&gt;"",BHZ!A499,"")</f>
        <v/>
      </c>
    </row>
    <row r="501" spans="16072:16072">
      <c r="WTD501" s="222" t="str">
        <f>IF(BHZ!A500&lt;&gt;"",BHZ!A500,"")</f>
        <v/>
      </c>
    </row>
    <row r="502" spans="16072:16072">
      <c r="WTD502" s="222" t="str">
        <f>IF(BHZ!A501&lt;&gt;"",BHZ!A501,"")</f>
        <v/>
      </c>
    </row>
    <row r="503" spans="16072:16072">
      <c r="WTD503" s="222" t="str">
        <f>IF(BHZ!A502&lt;&gt;"",BHZ!A502,"")</f>
        <v/>
      </c>
    </row>
    <row r="504" spans="16072:16072">
      <c r="WTD504" s="222" t="str">
        <f>IF(BHZ!A503&lt;&gt;"",BHZ!A503,"")</f>
        <v/>
      </c>
    </row>
    <row r="505" spans="16072:16072">
      <c r="WTD505" s="222" t="str">
        <f>IF(BHZ!A504&lt;&gt;"",BHZ!A504,"")</f>
        <v/>
      </c>
    </row>
    <row r="506" spans="16072:16072">
      <c r="WTD506" s="222" t="str">
        <f>IF(BHZ!A505&lt;&gt;"",BHZ!A505,"")</f>
        <v/>
      </c>
    </row>
    <row r="507" spans="16072:16072">
      <c r="WTD507" s="222" t="str">
        <f>IF(BHZ!A506&lt;&gt;"",BHZ!A506,"")</f>
        <v/>
      </c>
    </row>
  </sheetData>
  <dataConsolidate/>
  <mergeCells count="9">
    <mergeCell ref="A57:J57"/>
    <mergeCell ref="A58:J58"/>
    <mergeCell ref="A59:J59"/>
    <mergeCell ref="H1:I1"/>
    <mergeCell ref="L1:M1"/>
    <mergeCell ref="A53:J53"/>
    <mergeCell ref="A54:J54"/>
    <mergeCell ref="A55:J55"/>
    <mergeCell ref="A56:J56"/>
  </mergeCells>
  <dataValidations count="1">
    <dataValidation type="list" allowBlank="1" showInputMessage="1" showErrorMessage="1" sqref="F2">
      <formula1>$WTE$3:$WTE$4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theme="1"/>
  </sheetPr>
  <dimension ref="A1:EA188"/>
  <sheetViews>
    <sheetView zoomScale="90" zoomScaleNormal="90" workbookViewId="0">
      <pane ySplit="1" topLeftCell="A77" activePane="bottomLeft" state="frozen"/>
      <selection pane="bottomLeft" activeCell="D90" sqref="D90"/>
    </sheetView>
  </sheetViews>
  <sheetFormatPr defaultColWidth="6.85546875" defaultRowHeight="15"/>
  <cols>
    <col min="1" max="1" width="8.7109375" style="260" bestFit="1" customWidth="1"/>
    <col min="2" max="2" width="10" style="262" bestFit="1" customWidth="1"/>
    <col min="3" max="3" width="37" style="263" bestFit="1" customWidth="1"/>
    <col min="4" max="4" width="44.42578125" bestFit="1" customWidth="1"/>
    <col min="5" max="5" width="26.5703125" style="1" bestFit="1" customWidth="1"/>
    <col min="6" max="6" width="33.5703125" bestFit="1" customWidth="1"/>
    <col min="7" max="7" width="16" bestFit="1" customWidth="1"/>
    <col min="8" max="8" width="11.5703125" bestFit="1" customWidth="1"/>
    <col min="9" max="9" width="14.42578125" bestFit="1" customWidth="1"/>
    <col min="10" max="10" width="39.7109375" bestFit="1" customWidth="1"/>
    <col min="11" max="11" width="5.5703125" bestFit="1" customWidth="1"/>
    <col min="12" max="12" width="13.85546875" bestFit="1" customWidth="1"/>
    <col min="13" max="13" width="14.28515625" bestFit="1" customWidth="1"/>
    <col min="14" max="14" width="7" bestFit="1" customWidth="1"/>
    <col min="15" max="15" width="25" bestFit="1" customWidth="1"/>
    <col min="16" max="16" width="4.28515625" bestFit="1" customWidth="1"/>
    <col min="17" max="17" width="16.7109375" bestFit="1" customWidth="1"/>
    <col min="18" max="18" width="18.140625" bestFit="1" customWidth="1"/>
    <col min="19" max="19" width="14.7109375" bestFit="1" customWidth="1"/>
    <col min="20" max="20" width="59.140625" bestFit="1" customWidth="1"/>
    <col min="21" max="21" width="14" bestFit="1" customWidth="1"/>
    <col min="22" max="22" width="15" bestFit="1" customWidth="1"/>
    <col min="23" max="23" width="19.28515625" bestFit="1" customWidth="1"/>
    <col min="24" max="24" width="13.42578125" bestFit="1" customWidth="1"/>
    <col min="25" max="25" width="12" bestFit="1" customWidth="1"/>
    <col min="26" max="26" width="20.140625" bestFit="1" customWidth="1"/>
    <col min="27" max="27" width="11.5703125" bestFit="1" customWidth="1"/>
    <col min="28" max="28" width="15.140625" bestFit="1" customWidth="1"/>
    <col min="29" max="29" width="16.5703125" bestFit="1" customWidth="1"/>
    <col min="30" max="30" width="15.5703125" bestFit="1" customWidth="1"/>
    <col min="31" max="31" width="27.7109375" bestFit="1" customWidth="1"/>
    <col min="32" max="32" width="13.85546875" bestFit="1" customWidth="1"/>
    <col min="33" max="33" width="16.85546875" bestFit="1" customWidth="1"/>
    <col min="43" max="59" width="7.85546875" bestFit="1" customWidth="1"/>
    <col min="60" max="68" width="15.42578125" bestFit="1" customWidth="1"/>
    <col min="69" max="85" width="16.42578125" bestFit="1" customWidth="1"/>
    <col min="86" max="86" width="69" bestFit="1" customWidth="1"/>
    <col min="87" max="87" width="63.42578125" bestFit="1" customWidth="1"/>
    <col min="88" max="88" width="8.7109375" style="264" bestFit="1" customWidth="1"/>
    <col min="89" max="89" width="11.7109375" bestFit="1" customWidth="1"/>
    <col min="90" max="90" width="8.7109375" style="264" bestFit="1" customWidth="1"/>
    <col min="92" max="92" width="6" bestFit="1" customWidth="1"/>
    <col min="131" max="131" width="24.7109375" style="271" bestFit="1" customWidth="1"/>
  </cols>
  <sheetData>
    <row r="1" spans="1:131" s="265" customFormat="1" ht="39.950000000000003" customHeight="1">
      <c r="A1" s="257" t="s">
        <v>0</v>
      </c>
      <c r="B1" s="258" t="s">
        <v>1</v>
      </c>
      <c r="C1" s="258" t="s">
        <v>378</v>
      </c>
      <c r="D1" s="265" t="s">
        <v>45</v>
      </c>
      <c r="E1" s="265" t="s">
        <v>203</v>
      </c>
      <c r="F1" s="265" t="s">
        <v>204</v>
      </c>
      <c r="G1" s="265" t="s">
        <v>205</v>
      </c>
      <c r="H1" s="265" t="s">
        <v>206</v>
      </c>
      <c r="I1" s="265" t="s">
        <v>207</v>
      </c>
      <c r="J1" s="265" t="s">
        <v>208</v>
      </c>
      <c r="K1" s="265" t="s">
        <v>0</v>
      </c>
      <c r="L1" s="265" t="s">
        <v>209</v>
      </c>
      <c r="M1" s="265" t="s">
        <v>210</v>
      </c>
      <c r="N1" s="265" t="s">
        <v>211</v>
      </c>
      <c r="O1" s="265" t="s">
        <v>212</v>
      </c>
      <c r="P1" s="265" t="s">
        <v>70</v>
      </c>
      <c r="Q1" s="265" t="s">
        <v>71</v>
      </c>
      <c r="R1" s="265" t="s">
        <v>213</v>
      </c>
      <c r="S1" s="265" t="s">
        <v>214</v>
      </c>
      <c r="T1" s="265" t="s">
        <v>267</v>
      </c>
      <c r="U1" s="265" t="s">
        <v>268</v>
      </c>
      <c r="V1" s="265" t="s">
        <v>269</v>
      </c>
      <c r="W1" s="265" t="s">
        <v>96</v>
      </c>
      <c r="X1" s="265" t="s">
        <v>270</v>
      </c>
      <c r="Y1" s="265" t="s">
        <v>99</v>
      </c>
      <c r="Z1" s="265" t="s">
        <v>98</v>
      </c>
      <c r="AA1" s="265" t="s">
        <v>279</v>
      </c>
      <c r="AB1" s="265" t="s">
        <v>280</v>
      </c>
      <c r="AC1" s="265" t="s">
        <v>281</v>
      </c>
      <c r="AD1" s="265" t="s">
        <v>105</v>
      </c>
      <c r="AE1" s="265" t="s">
        <v>110</v>
      </c>
      <c r="AF1" s="265" t="s">
        <v>113</v>
      </c>
      <c r="AG1" s="265" t="s">
        <v>117</v>
      </c>
      <c r="AH1" s="265" t="s">
        <v>215</v>
      </c>
      <c r="AI1" s="265" t="s">
        <v>216</v>
      </c>
      <c r="AJ1" s="265" t="s">
        <v>217</v>
      </c>
      <c r="AK1" s="265" t="s">
        <v>218</v>
      </c>
      <c r="AL1" s="265" t="s">
        <v>219</v>
      </c>
      <c r="AM1" s="265" t="s">
        <v>220</v>
      </c>
      <c r="AN1" s="265" t="s">
        <v>221</v>
      </c>
      <c r="AO1" s="265" t="s">
        <v>222</v>
      </c>
      <c r="AP1" s="265" t="s">
        <v>223</v>
      </c>
      <c r="AQ1" s="265" t="s">
        <v>224</v>
      </c>
      <c r="AR1" s="265" t="s">
        <v>225</v>
      </c>
      <c r="AS1" s="265" t="s">
        <v>226</v>
      </c>
      <c r="AT1" s="265" t="s">
        <v>227</v>
      </c>
      <c r="AU1" s="265" t="s">
        <v>228</v>
      </c>
      <c r="AV1" s="265" t="s">
        <v>229</v>
      </c>
      <c r="AW1" s="265" t="s">
        <v>230</v>
      </c>
      <c r="AX1" s="265" t="s">
        <v>231</v>
      </c>
      <c r="AY1" s="265" t="s">
        <v>232</v>
      </c>
      <c r="AZ1" s="265" t="s">
        <v>233</v>
      </c>
      <c r="BA1" s="265" t="s">
        <v>234</v>
      </c>
      <c r="BB1" s="265" t="s">
        <v>235</v>
      </c>
      <c r="BC1" s="265" t="s">
        <v>236</v>
      </c>
      <c r="BD1" s="265" t="s">
        <v>237</v>
      </c>
      <c r="BE1" s="265" t="s">
        <v>238</v>
      </c>
      <c r="BF1" s="265" t="s">
        <v>239</v>
      </c>
      <c r="BG1" s="265" t="s">
        <v>240</v>
      </c>
      <c r="BH1" s="265" t="s">
        <v>241</v>
      </c>
      <c r="BI1" s="265" t="s">
        <v>242</v>
      </c>
      <c r="BJ1" s="265" t="s">
        <v>243</v>
      </c>
      <c r="BK1" s="265" t="s">
        <v>244</v>
      </c>
      <c r="BL1" s="265" t="s">
        <v>245</v>
      </c>
      <c r="BM1" s="265" t="s">
        <v>246</v>
      </c>
      <c r="BN1" s="265" t="s">
        <v>247</v>
      </c>
      <c r="BO1" s="265" t="s">
        <v>248</v>
      </c>
      <c r="BP1" s="265" t="s">
        <v>249</v>
      </c>
      <c r="BQ1" s="265" t="s">
        <v>250</v>
      </c>
      <c r="BR1" s="265" t="s">
        <v>251</v>
      </c>
      <c r="BS1" s="265" t="s">
        <v>252</v>
      </c>
      <c r="BT1" s="265" t="s">
        <v>253</v>
      </c>
      <c r="BU1" s="265" t="s">
        <v>254</v>
      </c>
      <c r="BV1" s="265" t="s">
        <v>255</v>
      </c>
      <c r="BW1" s="265" t="s">
        <v>256</v>
      </c>
      <c r="BX1" s="265" t="s">
        <v>257</v>
      </c>
      <c r="BY1" s="265" t="s">
        <v>258</v>
      </c>
      <c r="BZ1" s="265" t="s">
        <v>259</v>
      </c>
      <c r="CA1" s="265" t="s">
        <v>260</v>
      </c>
      <c r="CB1" s="265" t="s">
        <v>261</v>
      </c>
      <c r="CC1" s="265" t="s">
        <v>262</v>
      </c>
      <c r="CD1" s="265" t="s">
        <v>263</v>
      </c>
      <c r="CE1" s="265" t="s">
        <v>264</v>
      </c>
      <c r="CF1" s="265" t="s">
        <v>265</v>
      </c>
      <c r="CG1" s="265" t="s">
        <v>266</v>
      </c>
      <c r="CH1" s="265" t="s">
        <v>288</v>
      </c>
      <c r="CI1" s="265" t="s">
        <v>289</v>
      </c>
      <c r="CJ1" s="258" t="s">
        <v>301</v>
      </c>
      <c r="CK1" s="265" t="s">
        <v>446</v>
      </c>
      <c r="CL1" s="258" t="s">
        <v>433</v>
      </c>
      <c r="CM1" s="265" t="s">
        <v>49</v>
      </c>
      <c r="CN1" s="265" t="s">
        <v>606</v>
      </c>
      <c r="CO1" s="265" t="s">
        <v>607</v>
      </c>
      <c r="CP1" s="265" t="s">
        <v>608</v>
      </c>
      <c r="CQ1" s="265" t="s">
        <v>609</v>
      </c>
      <c r="CR1" s="265" t="s">
        <v>610</v>
      </c>
      <c r="CS1" s="265" t="s">
        <v>611</v>
      </c>
      <c r="CT1" s="265" t="s">
        <v>612</v>
      </c>
      <c r="CU1" s="265" t="s">
        <v>613</v>
      </c>
      <c r="CV1" s="265" t="s">
        <v>614</v>
      </c>
      <c r="CW1" s="265" t="s">
        <v>615</v>
      </c>
      <c r="CX1" s="265" t="s">
        <v>616</v>
      </c>
      <c r="CY1" s="265" t="s">
        <v>617</v>
      </c>
      <c r="CZ1" s="265" t="s">
        <v>618</v>
      </c>
      <c r="DA1" s="265" t="s">
        <v>619</v>
      </c>
      <c r="DB1" s="265" t="s">
        <v>620</v>
      </c>
      <c r="DC1" s="265" t="s">
        <v>621</v>
      </c>
      <c r="DD1" s="265" t="s">
        <v>622</v>
      </c>
      <c r="DE1" s="265" t="s">
        <v>623</v>
      </c>
      <c r="DF1" s="265" t="s">
        <v>624</v>
      </c>
      <c r="DG1" s="265" t="s">
        <v>625</v>
      </c>
      <c r="DH1" s="265" t="s">
        <v>626</v>
      </c>
      <c r="DI1" s="265" t="s">
        <v>627</v>
      </c>
      <c r="DJ1" s="265" t="s">
        <v>628</v>
      </c>
      <c r="DK1" s="265" t="s">
        <v>629</v>
      </c>
      <c r="DL1" s="265" t="s">
        <v>630</v>
      </c>
      <c r="DM1" s="265" t="s">
        <v>631</v>
      </c>
      <c r="DN1" s="265" t="s">
        <v>632</v>
      </c>
      <c r="DO1" s="265" t="s">
        <v>633</v>
      </c>
      <c r="DP1" s="265" t="s">
        <v>634</v>
      </c>
      <c r="DQ1" s="265" t="s">
        <v>635</v>
      </c>
      <c r="DR1" s="265" t="s">
        <v>636</v>
      </c>
      <c r="DS1" s="265" t="s">
        <v>637</v>
      </c>
      <c r="DT1" s="265" t="s">
        <v>638</v>
      </c>
      <c r="DU1" s="265" t="s">
        <v>639</v>
      </c>
      <c r="DV1" s="265" t="s">
        <v>640</v>
      </c>
      <c r="DW1" s="265" t="s">
        <v>641</v>
      </c>
      <c r="DX1" s="265" t="s">
        <v>642</v>
      </c>
      <c r="DY1" s="265" t="s">
        <v>643</v>
      </c>
      <c r="DZ1" s="265" t="s">
        <v>644</v>
      </c>
      <c r="EA1" s="258" t="s">
        <v>576</v>
      </c>
    </row>
    <row r="2" spans="1:131">
      <c r="A2" s="259">
        <f>VALUE(LEFT(D2,3))</f>
        <v>1</v>
      </c>
      <c r="B2" s="260" t="str">
        <f t="shared" ref="B2:B7" si="0">MID( D2,5,3)</f>
        <v>MSP</v>
      </c>
      <c r="C2" s="261" t="str">
        <f>RIGHT(D2,LEN(D2)-8)</f>
        <v>Ag. Minas Shopping-CEF</v>
      </c>
      <c r="D2" t="s">
        <v>340</v>
      </c>
      <c r="CJ2" s="264" t="str">
        <f t="shared" ref="CJ2:CJ61" si="1">IF(AND(A2&lt;&gt;"",T2&lt;&gt;"",CK2&lt;&gt;"INVESTIDOR"),SEARCH(" ",T2,1),"")</f>
        <v/>
      </c>
      <c r="CL2" s="264" t="str">
        <f>IF(E2&lt;&gt;"",IF(AND(G2&lt;&gt;"",G2&lt;&gt;"emitir"),MID(G2,11,LEN(G2)-10),"emitir"),"")</f>
        <v/>
      </c>
    </row>
    <row r="3" spans="1:131">
      <c r="A3" s="259">
        <f t="shared" ref="A3:A66" si="2">VALUE(LEFT(D3,3))</f>
        <v>2</v>
      </c>
      <c r="B3" s="260" t="str">
        <f t="shared" si="0"/>
        <v>CRG</v>
      </c>
      <c r="C3" s="261" t="str">
        <f t="shared" ref="C3:C66" si="3">RIGHT(D3,LEN(D3)-8)</f>
        <v>Ag.Carangola-CEF</v>
      </c>
      <c r="D3" t="s">
        <v>447</v>
      </c>
      <c r="CJ3" s="264" t="str">
        <f t="shared" si="1"/>
        <v/>
      </c>
      <c r="CL3" s="264" t="str">
        <f t="shared" ref="CL3:CL66" si="4">IF(E3&lt;&gt;"",IF(AND(G3&lt;&gt;"",G3&lt;&gt;"emitir"),MID(G3,11,LEN(G3)-10),"emitir"),"")</f>
        <v/>
      </c>
    </row>
    <row r="4" spans="1:131">
      <c r="A4" s="259">
        <f t="shared" si="2"/>
        <v>3</v>
      </c>
      <c r="B4" s="260" t="str">
        <f t="shared" si="0"/>
        <v>HAF</v>
      </c>
      <c r="C4" s="261" t="str">
        <f t="shared" si="3"/>
        <v>Ag. Halfed-CEF</v>
      </c>
      <c r="D4" t="s">
        <v>3</v>
      </c>
      <c r="CJ4" s="264" t="str">
        <f t="shared" si="1"/>
        <v/>
      </c>
      <c r="CL4" s="264" t="str">
        <f t="shared" si="4"/>
        <v/>
      </c>
    </row>
    <row r="5" spans="1:131">
      <c r="A5" s="259">
        <f t="shared" si="2"/>
        <v>4</v>
      </c>
      <c r="B5" s="260" t="str">
        <f t="shared" si="0"/>
        <v>LEO</v>
      </c>
      <c r="C5" s="261" t="str">
        <f t="shared" si="3"/>
        <v>Ag. Leopoldina-CEF</v>
      </c>
      <c r="D5" t="s">
        <v>341</v>
      </c>
      <c r="CJ5" s="264" t="str">
        <f t="shared" si="1"/>
        <v/>
      </c>
      <c r="CL5" s="264" t="str">
        <f t="shared" si="4"/>
        <v/>
      </c>
    </row>
    <row r="6" spans="1:131">
      <c r="A6" s="259">
        <f t="shared" si="2"/>
        <v>5</v>
      </c>
      <c r="B6" s="260" t="str">
        <f t="shared" si="0"/>
        <v>MAN</v>
      </c>
      <c r="C6" s="261" t="str">
        <f t="shared" si="3"/>
        <v>Ag. Manchester-CEF</v>
      </c>
      <c r="D6" t="s">
        <v>342</v>
      </c>
      <c r="CJ6" s="264" t="str">
        <f t="shared" si="1"/>
        <v/>
      </c>
      <c r="CL6" s="264" t="str">
        <f t="shared" si="4"/>
        <v/>
      </c>
    </row>
    <row r="7" spans="1:131">
      <c r="A7" s="259">
        <f t="shared" si="2"/>
        <v>6</v>
      </c>
      <c r="B7" s="260" t="str">
        <f t="shared" si="0"/>
        <v>PIT</v>
      </c>
      <c r="C7" s="261" t="str">
        <f t="shared" si="3"/>
        <v>PAB Prefeitura de Itabira-CEF</v>
      </c>
      <c r="D7" t="s">
        <v>395</v>
      </c>
      <c r="CJ7" s="264" t="str">
        <f t="shared" si="1"/>
        <v/>
      </c>
      <c r="CL7" s="264" t="str">
        <f t="shared" si="4"/>
        <v/>
      </c>
    </row>
    <row r="8" spans="1:131">
      <c r="A8" s="259">
        <f t="shared" si="2"/>
        <v>7</v>
      </c>
      <c r="B8" s="260" t="str">
        <f t="shared" ref="B8:B14" si="5">MID( D8,5,3)</f>
        <v>ITA</v>
      </c>
      <c r="C8" s="261" t="str">
        <f t="shared" si="3"/>
        <v>SAANC Itabira-CEF</v>
      </c>
      <c r="D8" t="s">
        <v>4</v>
      </c>
      <c r="CJ8" s="264" t="str">
        <f t="shared" si="1"/>
        <v/>
      </c>
      <c r="CL8" s="264" t="str">
        <f t="shared" si="4"/>
        <v/>
      </c>
    </row>
    <row r="9" spans="1:131">
      <c r="A9" s="259">
        <f t="shared" si="2"/>
        <v>8</v>
      </c>
      <c r="B9" s="260" t="str">
        <f t="shared" si="5"/>
        <v>GVA</v>
      </c>
      <c r="C9" s="261" t="str">
        <f t="shared" si="3"/>
        <v>SRLMG Gov. Valadares-CEF</v>
      </c>
      <c r="D9" t="s">
        <v>5</v>
      </c>
      <c r="CJ9" s="264" t="str">
        <f t="shared" si="1"/>
        <v/>
      </c>
      <c r="CL9" s="264" t="str">
        <f t="shared" si="4"/>
        <v/>
      </c>
    </row>
    <row r="10" spans="1:131">
      <c r="A10" s="259">
        <f t="shared" si="2"/>
        <v>9</v>
      </c>
      <c r="B10" s="260" t="str">
        <f t="shared" si="5"/>
        <v>TAI</v>
      </c>
      <c r="C10" s="261" t="str">
        <f t="shared" si="3"/>
        <v>PAB Taiobeiras-CEF</v>
      </c>
      <c r="D10" t="s">
        <v>6</v>
      </c>
      <c r="CJ10" s="264" t="str">
        <f t="shared" si="1"/>
        <v/>
      </c>
      <c r="CL10" s="264" t="str">
        <f t="shared" si="4"/>
        <v/>
      </c>
    </row>
    <row r="11" spans="1:131">
      <c r="A11" s="259">
        <f t="shared" si="2"/>
        <v>10</v>
      </c>
      <c r="B11" s="260" t="str">
        <f t="shared" si="5"/>
        <v>PVT</v>
      </c>
      <c r="C11" s="261" t="str">
        <f t="shared" si="3"/>
        <v>PAB Vara do Trabalho-CEF</v>
      </c>
      <c r="D11" t="s">
        <v>396</v>
      </c>
      <c r="CJ11" s="264" t="str">
        <f t="shared" si="1"/>
        <v/>
      </c>
      <c r="CL11" s="264" t="str">
        <f t="shared" si="4"/>
        <v/>
      </c>
    </row>
    <row r="12" spans="1:131">
      <c r="A12" s="259">
        <f t="shared" si="2"/>
        <v>11</v>
      </c>
      <c r="B12" s="260" t="str">
        <f t="shared" si="5"/>
        <v>ATA</v>
      </c>
      <c r="C12" s="261" t="str">
        <f t="shared" si="3"/>
        <v>Ag. Taiobeiras-CEF</v>
      </c>
      <c r="D12" t="s">
        <v>7</v>
      </c>
      <c r="CJ12" s="264" t="str">
        <f t="shared" si="1"/>
        <v/>
      </c>
      <c r="CL12" s="264" t="str">
        <f t="shared" si="4"/>
        <v/>
      </c>
    </row>
    <row r="13" spans="1:131">
      <c r="A13" s="259">
        <f t="shared" si="2"/>
        <v>12</v>
      </c>
      <c r="B13" s="260" t="str">
        <f t="shared" si="5"/>
        <v>ITC</v>
      </c>
      <c r="C13" s="261" t="str">
        <f t="shared" si="3"/>
        <v>Ag. Intendente Câmara-CEF</v>
      </c>
      <c r="D13" t="s">
        <v>343</v>
      </c>
      <c r="CJ13" s="264" t="str">
        <f t="shared" si="1"/>
        <v/>
      </c>
      <c r="CL13" s="264" t="str">
        <f t="shared" si="4"/>
        <v/>
      </c>
    </row>
    <row r="14" spans="1:131">
      <c r="A14" s="259">
        <f t="shared" si="2"/>
        <v>13</v>
      </c>
      <c r="B14" s="260" t="str">
        <f t="shared" si="5"/>
        <v>JZF</v>
      </c>
      <c r="C14" s="261" t="str">
        <f t="shared" si="3"/>
        <v>Ag. Juiz de Fora-CEF</v>
      </c>
      <c r="D14" t="s">
        <v>398</v>
      </c>
      <c r="CJ14" s="264" t="str">
        <f t="shared" si="1"/>
        <v/>
      </c>
      <c r="CL14" s="264" t="str">
        <f t="shared" si="4"/>
        <v/>
      </c>
    </row>
    <row r="15" spans="1:131">
      <c r="A15" s="259">
        <f t="shared" si="2"/>
        <v>14</v>
      </c>
      <c r="B15" s="260" t="str">
        <f t="shared" ref="B15:B34" si="6">MID( D15,5,3)</f>
        <v>HTO</v>
      </c>
      <c r="C15" s="261" t="str">
        <f t="shared" si="3"/>
        <v>Ag. Horto-CEF</v>
      </c>
      <c r="D15" t="s">
        <v>344</v>
      </c>
      <c r="CJ15" s="264" t="str">
        <f t="shared" si="1"/>
        <v/>
      </c>
      <c r="CL15" s="264" t="str">
        <f t="shared" si="4"/>
        <v/>
      </c>
    </row>
    <row r="16" spans="1:131">
      <c r="A16" s="259">
        <f t="shared" si="2"/>
        <v>15</v>
      </c>
      <c r="B16" s="260" t="str">
        <f t="shared" si="6"/>
        <v>INH</v>
      </c>
      <c r="C16" s="261" t="str">
        <f t="shared" si="3"/>
        <v>Ag. Inhapim-CEF</v>
      </c>
      <c r="D16" t="s">
        <v>345</v>
      </c>
      <c r="CJ16" s="264" t="str">
        <f t="shared" si="1"/>
        <v/>
      </c>
      <c r="CL16" s="264" t="str">
        <f t="shared" si="4"/>
        <v/>
      </c>
    </row>
    <row r="17" spans="1:131">
      <c r="A17" s="259">
        <f t="shared" si="2"/>
        <v>16</v>
      </c>
      <c r="B17" s="260" t="str">
        <f t="shared" si="6"/>
        <v>BOC</v>
      </c>
      <c r="C17" s="261" t="str">
        <f t="shared" si="3"/>
        <v>Ag. Bocaiuva-CEF</v>
      </c>
      <c r="D17" t="s">
        <v>8</v>
      </c>
      <c r="CJ17" s="264" t="str">
        <f t="shared" si="1"/>
        <v/>
      </c>
      <c r="CL17" s="264" t="str">
        <f t="shared" si="4"/>
        <v/>
      </c>
    </row>
    <row r="18" spans="1:131">
      <c r="A18" s="259">
        <f t="shared" si="2"/>
        <v>17</v>
      </c>
      <c r="B18" s="260" t="str">
        <f t="shared" si="6"/>
        <v>MUT</v>
      </c>
      <c r="C18" s="261" t="str">
        <f t="shared" si="3"/>
        <v>PAB Prefeitura de Mutum-CEF</v>
      </c>
      <c r="D18" t="s">
        <v>353</v>
      </c>
      <c r="CJ18" s="264" t="str">
        <f t="shared" si="1"/>
        <v/>
      </c>
      <c r="CL18" s="264" t="str">
        <f t="shared" si="4"/>
        <v/>
      </c>
    </row>
    <row r="19" spans="1:131">
      <c r="A19" s="259">
        <f t="shared" si="2"/>
        <v>18</v>
      </c>
      <c r="B19" s="260" t="str">
        <f t="shared" si="6"/>
        <v>ETP</v>
      </c>
      <c r="C19" s="261" t="str">
        <f t="shared" si="3"/>
        <v>Ed. Sede Tupinambás-Jurir</v>
      </c>
      <c r="D19" s="284" t="s">
        <v>649</v>
      </c>
      <c r="E19" s="1" t="s">
        <v>51</v>
      </c>
      <c r="F19" t="s">
        <v>474</v>
      </c>
      <c r="G19" t="s">
        <v>445</v>
      </c>
      <c r="J19" t="s">
        <v>471</v>
      </c>
      <c r="K19">
        <v>486</v>
      </c>
      <c r="L19" t="s">
        <v>472</v>
      </c>
      <c r="M19" t="s">
        <v>470</v>
      </c>
      <c r="N19" t="s">
        <v>72</v>
      </c>
      <c r="O19" t="s">
        <v>463</v>
      </c>
      <c r="Q19" t="s">
        <v>382</v>
      </c>
      <c r="R19" t="s">
        <v>85</v>
      </c>
      <c r="S19" t="s">
        <v>86</v>
      </c>
      <c r="T19" t="s">
        <v>473</v>
      </c>
      <c r="U19">
        <v>1245000</v>
      </c>
      <c r="X19">
        <v>1245000</v>
      </c>
      <c r="Y19">
        <v>40879</v>
      </c>
      <c r="Z19">
        <v>90</v>
      </c>
      <c r="AA19">
        <v>40969</v>
      </c>
      <c r="AD19" t="s">
        <v>271</v>
      </c>
      <c r="AE19" t="s">
        <v>283</v>
      </c>
      <c r="AF19" t="s">
        <v>306</v>
      </c>
      <c r="AG19" t="s">
        <v>272</v>
      </c>
      <c r="CJ19" s="264">
        <v>8</v>
      </c>
      <c r="CK19" t="s">
        <v>201</v>
      </c>
      <c r="CL19" s="264" t="str">
        <f t="shared" si="4"/>
        <v>emitir</v>
      </c>
      <c r="CM19" t="s">
        <v>505</v>
      </c>
      <c r="CN19">
        <v>336022.77</v>
      </c>
      <c r="CO19">
        <v>336022.77</v>
      </c>
      <c r="CP19">
        <v>0.26989780722891565</v>
      </c>
      <c r="CQ19">
        <v>0</v>
      </c>
      <c r="CR19">
        <v>908977.23</v>
      </c>
      <c r="CS19">
        <v>0.73010219277108435</v>
      </c>
      <c r="CU19">
        <v>0</v>
      </c>
      <c r="CW19">
        <v>0</v>
      </c>
      <c r="CY19">
        <v>0</v>
      </c>
      <c r="CZ19">
        <v>336022.77</v>
      </c>
      <c r="DA19">
        <v>336022.77</v>
      </c>
      <c r="DB19">
        <v>0.26989780722891565</v>
      </c>
      <c r="DC19">
        <v>0</v>
      </c>
      <c r="DD19">
        <v>908977.23</v>
      </c>
      <c r="DE19">
        <v>0.73010219277108435</v>
      </c>
      <c r="DF19">
        <v>1</v>
      </c>
      <c r="DG19">
        <v>0.2</v>
      </c>
      <c r="DH19">
        <v>0.26989780722891565</v>
      </c>
      <c r="DI19">
        <v>0.26989780722891565</v>
      </c>
      <c r="DJ19">
        <v>0.73010219277108435</v>
      </c>
      <c r="DM19">
        <v>0</v>
      </c>
      <c r="DN19">
        <v>0</v>
      </c>
      <c r="DO19">
        <v>0</v>
      </c>
      <c r="DP19">
        <v>1</v>
      </c>
      <c r="DQ19">
        <v>0.2</v>
      </c>
      <c r="DR19">
        <v>0.26989780722891565</v>
      </c>
      <c r="DS19">
        <v>0.26989780722891565</v>
      </c>
      <c r="DT19">
        <v>0.73010219277108435</v>
      </c>
      <c r="DU19">
        <v>336022.77</v>
      </c>
      <c r="DV19">
        <v>1</v>
      </c>
      <c r="DW19">
        <v>336022.77</v>
      </c>
      <c r="DX19">
        <v>1</v>
      </c>
      <c r="DY19">
        <v>0</v>
      </c>
      <c r="DZ19">
        <v>0</v>
      </c>
      <c r="EA19" s="271" t="s">
        <v>650</v>
      </c>
    </row>
    <row r="20" spans="1:131">
      <c r="A20" s="259">
        <f t="shared" si="2"/>
        <v>19</v>
      </c>
      <c r="B20" s="260" t="str">
        <f t="shared" si="6"/>
        <v>PDM</v>
      </c>
      <c r="C20" s="261" t="str">
        <f t="shared" si="3"/>
        <v>Ag. Prudente de Moraes-CEF</v>
      </c>
      <c r="D20" t="s">
        <v>346</v>
      </c>
      <c r="CJ20" s="264" t="str">
        <f t="shared" si="1"/>
        <v/>
      </c>
      <c r="CL20" s="264" t="str">
        <f t="shared" si="4"/>
        <v/>
      </c>
    </row>
    <row r="21" spans="1:131">
      <c r="A21" s="259">
        <f t="shared" si="2"/>
        <v>20</v>
      </c>
      <c r="B21" s="260" t="str">
        <f t="shared" si="6"/>
        <v>AGF</v>
      </c>
      <c r="C21" s="261" t="str">
        <f t="shared" si="3"/>
        <v>Ag. Águas Formosas-CEF</v>
      </c>
      <c r="D21" t="s">
        <v>347</v>
      </c>
      <c r="CJ21" s="264" t="str">
        <f t="shared" si="1"/>
        <v/>
      </c>
      <c r="CL21" s="264" t="str">
        <f t="shared" si="4"/>
        <v/>
      </c>
    </row>
    <row r="22" spans="1:131">
      <c r="A22" s="259">
        <f t="shared" si="2"/>
        <v>21</v>
      </c>
      <c r="B22" s="260" t="str">
        <f t="shared" si="6"/>
        <v>RCA</v>
      </c>
      <c r="C22" s="261" t="str">
        <f t="shared" si="3"/>
        <v>Ag. Rio Casca-CEF</v>
      </c>
      <c r="D22" s="284" t="s">
        <v>475</v>
      </c>
      <c r="E22" s="1" t="s">
        <v>51</v>
      </c>
      <c r="F22" s="253" t="s">
        <v>479</v>
      </c>
      <c r="G22" t="s">
        <v>445</v>
      </c>
      <c r="J22" t="s">
        <v>476</v>
      </c>
      <c r="K22">
        <v>196</v>
      </c>
      <c r="M22" t="s">
        <v>480</v>
      </c>
      <c r="N22" t="s">
        <v>72</v>
      </c>
      <c r="O22" t="s">
        <v>477</v>
      </c>
      <c r="Q22" s="241" t="s">
        <v>73</v>
      </c>
      <c r="R22" t="s">
        <v>478</v>
      </c>
      <c r="S22" t="s">
        <v>86</v>
      </c>
      <c r="T22" t="s">
        <v>481</v>
      </c>
      <c r="Z22">
        <v>120</v>
      </c>
      <c r="AB22">
        <v>90</v>
      </c>
      <c r="AD22" t="s">
        <v>271</v>
      </c>
      <c r="AE22" t="s">
        <v>283</v>
      </c>
      <c r="AF22" t="s">
        <v>306</v>
      </c>
      <c r="AG22" t="s">
        <v>272</v>
      </c>
      <c r="AL22" t="s">
        <v>305</v>
      </c>
      <c r="CJ22" s="264">
        <v>7</v>
      </c>
      <c r="CK22" t="s">
        <v>201</v>
      </c>
      <c r="CL22" s="264" t="str">
        <f t="shared" si="4"/>
        <v>emitir</v>
      </c>
      <c r="CM22" t="s">
        <v>48</v>
      </c>
    </row>
    <row r="23" spans="1:131">
      <c r="A23" s="259">
        <f t="shared" si="2"/>
        <v>22</v>
      </c>
      <c r="B23" s="260" t="str">
        <f t="shared" si="6"/>
        <v>VRD</v>
      </c>
      <c r="C23" s="261" t="str">
        <f t="shared" si="3"/>
        <v>Ag. Veredas-CEF</v>
      </c>
      <c r="D23" t="s">
        <v>348</v>
      </c>
      <c r="CJ23" s="264" t="str">
        <f t="shared" si="1"/>
        <v/>
      </c>
      <c r="CL23" s="264" t="str">
        <f t="shared" si="4"/>
        <v/>
      </c>
    </row>
    <row r="24" spans="1:131">
      <c r="A24" s="259">
        <f t="shared" si="2"/>
        <v>23</v>
      </c>
      <c r="B24" s="260" t="str">
        <f t="shared" si="6"/>
        <v>SJN</v>
      </c>
      <c r="C24" s="261" t="str">
        <f t="shared" si="3"/>
        <v>Ag. São João Nepomuceno-CEF</v>
      </c>
      <c r="D24" t="s">
        <v>349</v>
      </c>
      <c r="CJ24" s="264" t="str">
        <f t="shared" si="1"/>
        <v/>
      </c>
      <c r="CL24" s="264" t="str">
        <f t="shared" si="4"/>
        <v/>
      </c>
    </row>
    <row r="25" spans="1:131">
      <c r="A25" s="259">
        <f t="shared" si="2"/>
        <v>24</v>
      </c>
      <c r="B25" s="260" t="str">
        <f t="shared" si="6"/>
        <v>BAR</v>
      </c>
      <c r="C25" s="261" t="str">
        <f t="shared" si="3"/>
        <v>Ag. Barbacena-CEF</v>
      </c>
      <c r="D25" t="s">
        <v>350</v>
      </c>
      <c r="CJ25" s="264" t="str">
        <f t="shared" si="1"/>
        <v/>
      </c>
      <c r="CL25" s="264" t="str">
        <f t="shared" si="4"/>
        <v/>
      </c>
    </row>
    <row r="26" spans="1:131" s="241" customFormat="1">
      <c r="A26" s="259">
        <f t="shared" si="2"/>
        <v>25</v>
      </c>
      <c r="B26" s="260" t="str">
        <f t="shared" si="6"/>
        <v>LEO</v>
      </c>
      <c r="C26" s="261" t="str">
        <f t="shared" si="3"/>
        <v>Ag. Leopoldina-CEF</v>
      </c>
      <c r="D26" s="285" t="s">
        <v>307</v>
      </c>
      <c r="E26" s="244" t="s">
        <v>51</v>
      </c>
      <c r="F26" s="241" t="s">
        <v>308</v>
      </c>
      <c r="J26" s="241" t="s">
        <v>302</v>
      </c>
      <c r="K26" s="241">
        <v>15</v>
      </c>
      <c r="M26" s="241" t="s">
        <v>303</v>
      </c>
      <c r="N26" s="241" t="s">
        <v>72</v>
      </c>
      <c r="O26" s="241" t="s">
        <v>459</v>
      </c>
      <c r="Q26" s="241" t="s">
        <v>73</v>
      </c>
      <c r="R26" s="241" t="s">
        <v>85</v>
      </c>
      <c r="S26" s="241" t="s">
        <v>86</v>
      </c>
      <c r="T26" s="241" t="s">
        <v>304</v>
      </c>
      <c r="U26" s="241">
        <v>933000</v>
      </c>
      <c r="X26" s="241">
        <v>933000</v>
      </c>
      <c r="Y26" s="241">
        <v>40984</v>
      </c>
      <c r="Z26" s="241">
        <v>120</v>
      </c>
      <c r="AA26" s="241">
        <v>41104</v>
      </c>
      <c r="AD26" s="241" t="s">
        <v>271</v>
      </c>
      <c r="AE26" s="241" t="s">
        <v>283</v>
      </c>
      <c r="AF26" s="241" t="s">
        <v>306</v>
      </c>
      <c r="AG26" s="241" t="s">
        <v>272</v>
      </c>
      <c r="AL26" s="241" t="s">
        <v>305</v>
      </c>
      <c r="CH26" t="s">
        <v>309</v>
      </c>
      <c r="CI26" t="s">
        <v>287</v>
      </c>
      <c r="CJ26" s="264">
        <f t="shared" si="1"/>
        <v>12</v>
      </c>
      <c r="CL26" s="264" t="str">
        <f t="shared" si="4"/>
        <v>emitir</v>
      </c>
      <c r="EA26" s="271"/>
    </row>
    <row r="27" spans="1:131">
      <c r="A27" s="259">
        <f t="shared" si="2"/>
        <v>26</v>
      </c>
      <c r="B27" s="260" t="str">
        <f t="shared" si="6"/>
        <v>MOC</v>
      </c>
      <c r="C27" s="261" t="str">
        <f t="shared" si="3"/>
        <v>Ag. Montes Claros-CEF</v>
      </c>
      <c r="D27" s="284" t="s">
        <v>351</v>
      </c>
      <c r="E27" s="1" t="s">
        <v>51</v>
      </c>
      <c r="F27" s="253" t="s">
        <v>479</v>
      </c>
      <c r="J27" t="s">
        <v>499</v>
      </c>
      <c r="K27">
        <v>103</v>
      </c>
      <c r="M27" t="s">
        <v>500</v>
      </c>
      <c r="N27" t="s">
        <v>72</v>
      </c>
      <c r="O27" t="s">
        <v>501</v>
      </c>
      <c r="Q27" t="s">
        <v>382</v>
      </c>
      <c r="R27" t="s">
        <v>85</v>
      </c>
      <c r="S27" t="s">
        <v>86</v>
      </c>
      <c r="T27" t="s">
        <v>502</v>
      </c>
      <c r="U27">
        <v>1412514.65</v>
      </c>
      <c r="X27">
        <v>1412514.65</v>
      </c>
      <c r="Y27">
        <v>40682</v>
      </c>
      <c r="Z27">
        <v>120</v>
      </c>
      <c r="AA27">
        <v>40802</v>
      </c>
      <c r="AL27" t="s">
        <v>305</v>
      </c>
      <c r="CJ27" s="264">
        <f t="shared" si="1"/>
        <v>9</v>
      </c>
      <c r="CK27" t="s">
        <v>201</v>
      </c>
      <c r="CL27" s="264" t="str">
        <f t="shared" si="4"/>
        <v>emitir</v>
      </c>
      <c r="CM27" t="s">
        <v>48</v>
      </c>
    </row>
    <row r="28" spans="1:131">
      <c r="A28" s="259">
        <f t="shared" si="2"/>
        <v>27</v>
      </c>
      <c r="B28" s="260" t="str">
        <f t="shared" si="6"/>
        <v>TIM</v>
      </c>
      <c r="C28" s="261" t="str">
        <f t="shared" si="3"/>
        <v>SAANC Timóteo-CEF</v>
      </c>
      <c r="D28" t="s">
        <v>386</v>
      </c>
      <c r="CJ28" s="264" t="str">
        <f t="shared" si="1"/>
        <v/>
      </c>
      <c r="CL28" s="264" t="str">
        <f t="shared" si="4"/>
        <v/>
      </c>
    </row>
    <row r="29" spans="1:131">
      <c r="A29" s="259">
        <f t="shared" si="2"/>
        <v>28</v>
      </c>
      <c r="B29" s="260" t="str">
        <f t="shared" si="6"/>
        <v>BAC</v>
      </c>
      <c r="C29" s="261" t="str">
        <f t="shared" si="3"/>
        <v>Ag. Barão de Cocais-CEF</v>
      </c>
      <c r="D29" s="284" t="s">
        <v>352</v>
      </c>
      <c r="E29" s="1" t="s">
        <v>51</v>
      </c>
      <c r="F29" s="253" t="s">
        <v>599</v>
      </c>
      <c r="J29" t="s">
        <v>405</v>
      </c>
      <c r="K29">
        <v>410</v>
      </c>
      <c r="M29" t="s">
        <v>406</v>
      </c>
      <c r="N29" t="s">
        <v>407</v>
      </c>
      <c r="O29" t="s">
        <v>460</v>
      </c>
      <c r="Q29" t="s">
        <v>335</v>
      </c>
      <c r="AL29" t="s">
        <v>305</v>
      </c>
      <c r="CJ29" s="264" t="str">
        <f t="shared" si="1"/>
        <v/>
      </c>
      <c r="CK29" t="s">
        <v>202</v>
      </c>
      <c r="CL29" s="264" t="str">
        <f t="shared" si="4"/>
        <v>emitir</v>
      </c>
    </row>
    <row r="30" spans="1:131">
      <c r="A30" s="259">
        <f t="shared" si="2"/>
        <v>29</v>
      </c>
      <c r="B30" s="260" t="str">
        <f t="shared" si="6"/>
        <v>BHS</v>
      </c>
      <c r="C30" s="261" t="str">
        <f t="shared" si="3"/>
        <v>SR BH Sul</v>
      </c>
      <c r="D30" t="s">
        <v>9</v>
      </c>
      <c r="CJ30" s="264" t="str">
        <f t="shared" si="1"/>
        <v/>
      </c>
      <c r="CL30" s="264" t="str">
        <f t="shared" si="4"/>
        <v/>
      </c>
    </row>
    <row r="31" spans="1:131">
      <c r="A31" s="259">
        <f t="shared" si="2"/>
        <v>30</v>
      </c>
      <c r="B31" s="260" t="str">
        <f t="shared" si="6"/>
        <v>AUD</v>
      </c>
      <c r="C31" s="261" t="str">
        <f t="shared" si="3"/>
        <v>AUDIR-CEF</v>
      </c>
      <c r="D31" t="s">
        <v>10</v>
      </c>
      <c r="CJ31" s="264" t="str">
        <f t="shared" si="1"/>
        <v/>
      </c>
      <c r="CL31" s="264" t="str">
        <f t="shared" si="4"/>
        <v/>
      </c>
    </row>
    <row r="32" spans="1:131">
      <c r="A32" s="259">
        <f t="shared" si="2"/>
        <v>31</v>
      </c>
      <c r="B32" s="260" t="str">
        <f t="shared" si="6"/>
        <v>INC</v>
      </c>
      <c r="C32" s="261" t="str">
        <f t="shared" si="3"/>
        <v>Ag. Inconfidência-CEF</v>
      </c>
      <c r="D32" t="s">
        <v>354</v>
      </c>
      <c r="CJ32" s="264" t="str">
        <f t="shared" si="1"/>
        <v/>
      </c>
      <c r="CL32" s="264" t="str">
        <f t="shared" si="4"/>
        <v/>
      </c>
    </row>
    <row r="33" spans="1:131">
      <c r="A33" s="259">
        <f t="shared" si="2"/>
        <v>32</v>
      </c>
      <c r="B33" s="260" t="str">
        <f t="shared" si="6"/>
        <v>MGB</v>
      </c>
      <c r="C33" s="261" t="str">
        <f t="shared" si="3"/>
        <v>Ag. Mangabeiras-CEF</v>
      </c>
      <c r="D33" t="s">
        <v>355</v>
      </c>
      <c r="CJ33" s="264" t="str">
        <f t="shared" si="1"/>
        <v/>
      </c>
      <c r="CL33" s="264" t="str">
        <f t="shared" si="4"/>
        <v/>
      </c>
    </row>
    <row r="34" spans="1:131">
      <c r="A34" s="259">
        <f t="shared" si="2"/>
        <v>33</v>
      </c>
      <c r="B34" s="260" t="str">
        <f t="shared" si="6"/>
        <v>GRN</v>
      </c>
      <c r="C34" s="261" t="str">
        <f t="shared" si="3"/>
        <v>PAB Guarani-CEF</v>
      </c>
      <c r="D34" t="s">
        <v>11</v>
      </c>
      <c r="CJ34" s="264" t="str">
        <f t="shared" si="1"/>
        <v/>
      </c>
      <c r="CL34" s="264" t="str">
        <f t="shared" si="4"/>
        <v/>
      </c>
    </row>
    <row r="35" spans="1:131">
      <c r="A35" s="259">
        <f t="shared" si="2"/>
        <v>34</v>
      </c>
      <c r="B35" s="260" t="str">
        <f t="shared" ref="B35:B47" si="7">MID( D35,5,3)</f>
        <v>RIB</v>
      </c>
      <c r="C35" s="261" t="str">
        <f t="shared" si="3"/>
        <v>Ag. Ribeirão das Neves-CEF</v>
      </c>
      <c r="D35" t="s">
        <v>356</v>
      </c>
      <c r="CJ35" s="264" t="str">
        <f t="shared" si="1"/>
        <v/>
      </c>
      <c r="CL35" s="264" t="str">
        <f t="shared" si="4"/>
        <v/>
      </c>
    </row>
    <row r="36" spans="1:131">
      <c r="A36" s="259">
        <f t="shared" si="2"/>
        <v>35</v>
      </c>
      <c r="B36" s="260" t="str">
        <f t="shared" si="7"/>
        <v>TOC</v>
      </c>
      <c r="C36" s="261" t="str">
        <f t="shared" si="3"/>
        <v>Ag. Tocantinense-CEF</v>
      </c>
      <c r="D36" s="284" t="s">
        <v>357</v>
      </c>
      <c r="E36" s="1" t="s">
        <v>51</v>
      </c>
      <c r="F36" s="201" t="s">
        <v>285</v>
      </c>
      <c r="G36" t="s">
        <v>445</v>
      </c>
      <c r="J36" t="s">
        <v>484</v>
      </c>
      <c r="K36">
        <v>279</v>
      </c>
      <c r="M36" t="s">
        <v>485</v>
      </c>
      <c r="N36" t="s">
        <v>72</v>
      </c>
      <c r="O36" t="s">
        <v>482</v>
      </c>
      <c r="Q36" s="241" t="s">
        <v>73</v>
      </c>
      <c r="R36" t="s">
        <v>85</v>
      </c>
      <c r="S36" t="s">
        <v>86</v>
      </c>
      <c r="T36" t="s">
        <v>202</v>
      </c>
      <c r="AD36" t="s">
        <v>282</v>
      </c>
      <c r="AE36" t="s">
        <v>283</v>
      </c>
      <c r="AF36" t="s">
        <v>306</v>
      </c>
      <c r="AG36" t="s">
        <v>272</v>
      </c>
      <c r="AL36" t="s">
        <v>305</v>
      </c>
      <c r="CJ36" s="264" t="str">
        <f t="shared" si="1"/>
        <v/>
      </c>
      <c r="CK36" t="s">
        <v>202</v>
      </c>
      <c r="CL36" s="264" t="str">
        <f t="shared" si="4"/>
        <v>emitir</v>
      </c>
      <c r="CM36" t="s">
        <v>48</v>
      </c>
    </row>
    <row r="37" spans="1:131">
      <c r="A37" s="259">
        <f t="shared" si="2"/>
        <v>36</v>
      </c>
      <c r="B37" s="260" t="str">
        <f t="shared" si="7"/>
        <v>ITM</v>
      </c>
      <c r="C37" s="261" t="str">
        <f t="shared" si="3"/>
        <v>Ag. Itamarandiba-CEF</v>
      </c>
      <c r="D37" s="284" t="s">
        <v>358</v>
      </c>
      <c r="E37" s="1" t="s">
        <v>51</v>
      </c>
      <c r="F37" s="201" t="s">
        <v>285</v>
      </c>
      <c r="G37" t="s">
        <v>413</v>
      </c>
      <c r="J37" t="s">
        <v>414</v>
      </c>
      <c r="K37">
        <v>45</v>
      </c>
      <c r="M37" t="s">
        <v>415</v>
      </c>
      <c r="N37" t="s">
        <v>72</v>
      </c>
      <c r="O37" t="s">
        <v>483</v>
      </c>
      <c r="Q37" t="s">
        <v>382</v>
      </c>
      <c r="R37" t="s">
        <v>85</v>
      </c>
      <c r="T37" t="s">
        <v>383</v>
      </c>
      <c r="U37">
        <v>962452.72</v>
      </c>
      <c r="V37">
        <v>0</v>
      </c>
      <c r="X37">
        <v>962452.72</v>
      </c>
      <c r="Y37">
        <v>41008</v>
      </c>
      <c r="Z37">
        <v>120</v>
      </c>
      <c r="AA37">
        <v>41128</v>
      </c>
      <c r="AD37" t="s">
        <v>271</v>
      </c>
      <c r="AE37" t="s">
        <v>283</v>
      </c>
      <c r="AF37" t="s">
        <v>306</v>
      </c>
      <c r="AG37" t="s">
        <v>272</v>
      </c>
      <c r="AL37" t="s">
        <v>305</v>
      </c>
      <c r="CJ37" s="264">
        <f t="shared" si="1"/>
        <v>10</v>
      </c>
      <c r="CK37" t="s">
        <v>201</v>
      </c>
      <c r="CL37" s="264" t="str">
        <f t="shared" si="4"/>
        <v>52</v>
      </c>
      <c r="CM37" t="s">
        <v>48</v>
      </c>
    </row>
    <row r="38" spans="1:131">
      <c r="A38" s="259">
        <f t="shared" si="2"/>
        <v>37</v>
      </c>
      <c r="B38" s="260" t="str">
        <f t="shared" si="7"/>
        <v>FIE</v>
      </c>
      <c r="C38" s="261" t="str">
        <f t="shared" si="3"/>
        <v>Ag. FIEMG-CEF</v>
      </c>
      <c r="D38" t="s">
        <v>359</v>
      </c>
      <c r="CJ38" s="264" t="str">
        <f t="shared" si="1"/>
        <v/>
      </c>
      <c r="CL38" s="264" t="str">
        <f t="shared" si="4"/>
        <v/>
      </c>
    </row>
    <row r="39" spans="1:131">
      <c r="A39" s="259">
        <f t="shared" si="2"/>
        <v>38</v>
      </c>
      <c r="B39" s="260" t="str">
        <f t="shared" si="7"/>
        <v>SHC</v>
      </c>
      <c r="C39" s="261" t="str">
        <f t="shared" si="3"/>
        <v>Ag. Shopping Cidade-CEF</v>
      </c>
      <c r="D39" t="s">
        <v>360</v>
      </c>
      <c r="CJ39" s="264" t="str">
        <f t="shared" si="1"/>
        <v/>
      </c>
      <c r="CL39" s="264" t="str">
        <f t="shared" si="4"/>
        <v/>
      </c>
    </row>
    <row r="40" spans="1:131">
      <c r="A40" s="259">
        <f t="shared" si="2"/>
        <v>39</v>
      </c>
      <c r="B40" s="260" t="str">
        <f t="shared" si="7"/>
        <v>TUP</v>
      </c>
      <c r="C40" s="261" t="str">
        <f t="shared" si="3"/>
        <v>Ag. Tupinambás-CEF</v>
      </c>
      <c r="D40" t="s">
        <v>12</v>
      </c>
      <c r="CJ40" s="264" t="str">
        <f t="shared" si="1"/>
        <v/>
      </c>
      <c r="CL40" s="264" t="str">
        <f t="shared" si="4"/>
        <v/>
      </c>
    </row>
    <row r="41" spans="1:131">
      <c r="A41" s="259">
        <f t="shared" si="2"/>
        <v>40</v>
      </c>
      <c r="B41" s="260" t="str">
        <f t="shared" si="7"/>
        <v>IND</v>
      </c>
      <c r="C41" s="261" t="str">
        <f t="shared" si="3"/>
        <v>SAANC Independência</v>
      </c>
      <c r="D41" t="s">
        <v>361</v>
      </c>
      <c r="CJ41" s="264" t="str">
        <f t="shared" si="1"/>
        <v/>
      </c>
      <c r="CL41" s="264" t="str">
        <f t="shared" si="4"/>
        <v/>
      </c>
    </row>
    <row r="42" spans="1:131">
      <c r="A42" s="259">
        <f t="shared" si="2"/>
        <v>41</v>
      </c>
      <c r="B42" s="260" t="str">
        <f t="shared" si="7"/>
        <v>MRV</v>
      </c>
      <c r="C42" s="261" t="str">
        <f t="shared" si="3"/>
        <v>PAB MRV</v>
      </c>
      <c r="D42" t="s">
        <v>13</v>
      </c>
      <c r="CJ42" s="264" t="str">
        <f t="shared" si="1"/>
        <v/>
      </c>
      <c r="CL42" s="264" t="str">
        <f t="shared" si="4"/>
        <v/>
      </c>
    </row>
    <row r="43" spans="1:131">
      <c r="A43" s="259">
        <f t="shared" si="2"/>
        <v>42</v>
      </c>
      <c r="B43" s="260" t="str">
        <f t="shared" si="7"/>
        <v>TUP</v>
      </c>
      <c r="C43" s="261" t="str">
        <f t="shared" si="3"/>
        <v>Ag. Tupinambás</v>
      </c>
      <c r="D43" t="s">
        <v>362</v>
      </c>
      <c r="CJ43" s="264" t="str">
        <f t="shared" si="1"/>
        <v/>
      </c>
      <c r="CL43" s="264" t="str">
        <f t="shared" si="4"/>
        <v/>
      </c>
    </row>
    <row r="44" spans="1:131">
      <c r="A44" s="259">
        <f t="shared" si="2"/>
        <v>43</v>
      </c>
      <c r="B44" s="260" t="str">
        <f t="shared" si="7"/>
        <v>ACR</v>
      </c>
      <c r="C44" s="261" t="str">
        <f t="shared" si="3"/>
        <v>Ag. Acrópole-CEF</v>
      </c>
      <c r="D44" s="284" t="s">
        <v>14</v>
      </c>
      <c r="E44" s="1" t="s">
        <v>51</v>
      </c>
      <c r="F44" s="201" t="s">
        <v>285</v>
      </c>
      <c r="G44" t="s">
        <v>445</v>
      </c>
      <c r="H44" t="s">
        <v>389</v>
      </c>
      <c r="I44" t="s">
        <v>389</v>
      </c>
      <c r="J44" t="s">
        <v>448</v>
      </c>
      <c r="K44">
        <v>1526</v>
      </c>
      <c r="M44" t="s">
        <v>451</v>
      </c>
      <c r="N44" t="s">
        <v>449</v>
      </c>
      <c r="O44" t="s">
        <v>461</v>
      </c>
      <c r="Q44" t="s">
        <v>73</v>
      </c>
      <c r="R44" t="s">
        <v>85</v>
      </c>
      <c r="S44" t="s">
        <v>86</v>
      </c>
      <c r="T44" t="s">
        <v>450</v>
      </c>
      <c r="X44">
        <v>0</v>
      </c>
      <c r="AD44" t="s">
        <v>271</v>
      </c>
      <c r="AE44" t="s">
        <v>283</v>
      </c>
      <c r="AF44" t="s">
        <v>306</v>
      </c>
      <c r="AG44" t="s">
        <v>272</v>
      </c>
      <c r="AL44" t="s">
        <v>305</v>
      </c>
      <c r="CJ44" s="264" t="str">
        <f t="shared" si="1"/>
        <v/>
      </c>
      <c r="CK44" t="s">
        <v>202</v>
      </c>
      <c r="CL44" s="264" t="str">
        <f t="shared" si="4"/>
        <v>emitir</v>
      </c>
      <c r="CM44" t="s">
        <v>48</v>
      </c>
    </row>
    <row r="45" spans="1:131">
      <c r="A45" s="259">
        <f t="shared" si="2"/>
        <v>44</v>
      </c>
      <c r="B45" s="260" t="str">
        <f t="shared" si="7"/>
        <v>LMD</v>
      </c>
      <c r="C45" s="261" t="str">
        <f t="shared" si="3"/>
        <v>Ag. Lima Duarte</v>
      </c>
      <c r="D45" s="284" t="s">
        <v>15</v>
      </c>
      <c r="E45" s="1" t="s">
        <v>51</v>
      </c>
      <c r="F45" s="201" t="s">
        <v>285</v>
      </c>
      <c r="G45" t="s">
        <v>454</v>
      </c>
      <c r="H45">
        <v>41103</v>
      </c>
      <c r="I45">
        <v>41103</v>
      </c>
      <c r="J45" t="s">
        <v>453</v>
      </c>
      <c r="K45" t="s">
        <v>274</v>
      </c>
      <c r="M45" t="s">
        <v>452</v>
      </c>
      <c r="N45" t="s">
        <v>72</v>
      </c>
      <c r="O45" t="s">
        <v>683</v>
      </c>
      <c r="Q45" t="s">
        <v>73</v>
      </c>
      <c r="R45" t="s">
        <v>85</v>
      </c>
      <c r="S45" t="s">
        <v>402</v>
      </c>
      <c r="T45" t="s">
        <v>202</v>
      </c>
      <c r="AD45" t="s">
        <v>271</v>
      </c>
      <c r="AE45" t="s">
        <v>283</v>
      </c>
      <c r="AF45" t="s">
        <v>306</v>
      </c>
      <c r="AG45" t="s">
        <v>272</v>
      </c>
      <c r="AL45" t="s">
        <v>305</v>
      </c>
      <c r="CJ45" s="264" t="str">
        <f t="shared" si="1"/>
        <v/>
      </c>
      <c r="CK45" t="s">
        <v>202</v>
      </c>
      <c r="CL45" s="264" t="str">
        <f t="shared" si="4"/>
        <v>1164</v>
      </c>
      <c r="CM45" t="s">
        <v>48</v>
      </c>
      <c r="EA45" s="271" t="s">
        <v>684</v>
      </c>
    </row>
    <row r="46" spans="1:131">
      <c r="A46" s="259">
        <f t="shared" si="2"/>
        <v>45</v>
      </c>
      <c r="B46" s="260" t="str">
        <f t="shared" si="7"/>
        <v>TRM</v>
      </c>
      <c r="C46" s="261" t="str">
        <f t="shared" si="3"/>
        <v>Ag. Três Marias</v>
      </c>
      <c r="D46" s="284" t="s">
        <v>363</v>
      </c>
      <c r="E46" s="1" t="s">
        <v>51</v>
      </c>
      <c r="F46" s="201" t="s">
        <v>285</v>
      </c>
      <c r="G46" t="s">
        <v>380</v>
      </c>
      <c r="J46" t="s">
        <v>381</v>
      </c>
      <c r="K46">
        <v>46</v>
      </c>
      <c r="M46" t="s">
        <v>379</v>
      </c>
      <c r="N46" t="s">
        <v>72</v>
      </c>
      <c r="O46" t="s">
        <v>604</v>
      </c>
      <c r="Q46" t="s">
        <v>382</v>
      </c>
      <c r="R46" t="s">
        <v>85</v>
      </c>
      <c r="T46" t="s">
        <v>383</v>
      </c>
      <c r="U46">
        <v>1900000</v>
      </c>
      <c r="V46">
        <v>0</v>
      </c>
      <c r="X46">
        <v>1900000</v>
      </c>
      <c r="Y46" s="223">
        <v>41025</v>
      </c>
      <c r="Z46">
        <v>135</v>
      </c>
      <c r="AA46" s="223">
        <v>41160</v>
      </c>
      <c r="AD46" t="s">
        <v>271</v>
      </c>
      <c r="AE46" t="s">
        <v>283</v>
      </c>
      <c r="AF46" t="s">
        <v>306</v>
      </c>
      <c r="AG46" t="s">
        <v>284</v>
      </c>
      <c r="AL46" t="s">
        <v>305</v>
      </c>
      <c r="CH46" t="s">
        <v>384</v>
      </c>
      <c r="CI46" t="s">
        <v>385</v>
      </c>
      <c r="CJ46" s="264">
        <f t="shared" si="1"/>
        <v>10</v>
      </c>
      <c r="CK46" t="s">
        <v>201</v>
      </c>
      <c r="CL46" s="264" t="str">
        <f t="shared" si="4"/>
        <v>51</v>
      </c>
      <c r="CM46" t="s">
        <v>48</v>
      </c>
    </row>
    <row r="47" spans="1:131">
      <c r="A47" s="259">
        <f t="shared" si="2"/>
        <v>46</v>
      </c>
      <c r="B47" s="260" t="str">
        <f t="shared" si="7"/>
        <v>CRT</v>
      </c>
      <c r="C47" s="261" t="str">
        <f t="shared" si="3"/>
        <v>Ag. Caratinga-CEF</v>
      </c>
      <c r="D47" t="s">
        <v>364</v>
      </c>
      <c r="CJ47" s="264" t="str">
        <f t="shared" si="1"/>
        <v/>
      </c>
      <c r="CL47" s="264" t="str">
        <f t="shared" si="4"/>
        <v/>
      </c>
    </row>
    <row r="48" spans="1:131">
      <c r="A48" s="259">
        <f t="shared" si="2"/>
        <v>47</v>
      </c>
      <c r="B48" s="260" t="str">
        <f t="shared" ref="B48:B101" si="8">MID( D48,5,3)</f>
        <v>SRM</v>
      </c>
      <c r="C48" s="261" t="str">
        <f t="shared" si="3"/>
        <v>SR Montes Claros-CEF</v>
      </c>
      <c r="D48" t="s">
        <v>16</v>
      </c>
      <c r="CJ48" s="264" t="str">
        <f t="shared" si="1"/>
        <v/>
      </c>
      <c r="CL48" s="264" t="str">
        <f t="shared" si="4"/>
        <v/>
      </c>
    </row>
    <row r="49" spans="1:131">
      <c r="A49" s="259">
        <f t="shared" si="2"/>
        <v>48</v>
      </c>
      <c r="B49" s="260" t="str">
        <f t="shared" si="8"/>
        <v>MHO</v>
      </c>
      <c r="C49" s="261" t="str">
        <f t="shared" si="3"/>
        <v>Ag. Manoel Honório-CEF</v>
      </c>
      <c r="D49" t="s">
        <v>365</v>
      </c>
      <c r="CJ49" s="264" t="str">
        <f t="shared" si="1"/>
        <v/>
      </c>
      <c r="CL49" s="264" t="str">
        <f t="shared" si="4"/>
        <v/>
      </c>
    </row>
    <row r="50" spans="1:131">
      <c r="A50" s="259">
        <f t="shared" si="2"/>
        <v>49</v>
      </c>
      <c r="B50" s="260" t="str">
        <f t="shared" si="8"/>
        <v>OVI</v>
      </c>
      <c r="C50" s="261" t="str">
        <f t="shared" si="3"/>
        <v>Ag. Oscar Vidal-CEF</v>
      </c>
      <c r="D50" t="s">
        <v>366</v>
      </c>
      <c r="CJ50" s="264" t="str">
        <f t="shared" si="1"/>
        <v/>
      </c>
      <c r="CL50" s="264" t="str">
        <f t="shared" si="4"/>
        <v/>
      </c>
    </row>
    <row r="51" spans="1:131">
      <c r="A51" s="259">
        <f t="shared" si="2"/>
        <v>50</v>
      </c>
      <c r="B51" s="260" t="str">
        <f t="shared" si="8"/>
        <v>JZF</v>
      </c>
      <c r="C51" s="261" t="str">
        <f t="shared" si="3"/>
        <v>Ag. Juiz de Fora-CEF</v>
      </c>
      <c r="D51" t="s">
        <v>367</v>
      </c>
      <c r="CJ51" s="264" t="str">
        <f t="shared" si="1"/>
        <v/>
      </c>
      <c r="CL51" s="264" t="str">
        <f t="shared" si="4"/>
        <v/>
      </c>
    </row>
    <row r="52" spans="1:131">
      <c r="A52" s="259">
        <f t="shared" si="2"/>
        <v>51</v>
      </c>
      <c r="B52" s="260" t="str">
        <f t="shared" si="8"/>
        <v>RSO</v>
      </c>
      <c r="C52" s="261" t="str">
        <f t="shared" si="3"/>
        <v>Ag. Raul Soares-CEF</v>
      </c>
      <c r="D52" t="s">
        <v>368</v>
      </c>
      <c r="CJ52" s="264" t="str">
        <f t="shared" si="1"/>
        <v/>
      </c>
      <c r="CL52" s="264" t="str">
        <f t="shared" si="4"/>
        <v/>
      </c>
    </row>
    <row r="53" spans="1:131">
      <c r="A53" s="259">
        <f t="shared" si="2"/>
        <v>52</v>
      </c>
      <c r="B53" s="260" t="str">
        <f t="shared" si="8"/>
        <v>VMU</v>
      </c>
      <c r="C53" s="261" t="str">
        <f t="shared" si="3"/>
        <v>Ag. Vale do Mucuri-CEF</v>
      </c>
      <c r="D53" t="s">
        <v>369</v>
      </c>
      <c r="CJ53" s="264" t="str">
        <f t="shared" si="1"/>
        <v/>
      </c>
      <c r="CL53" s="264" t="str">
        <f t="shared" si="4"/>
        <v/>
      </c>
    </row>
    <row r="54" spans="1:131">
      <c r="A54" s="259">
        <f t="shared" si="2"/>
        <v>53</v>
      </c>
      <c r="B54" s="260" t="str">
        <f t="shared" si="8"/>
        <v>JMO</v>
      </c>
      <c r="C54" s="261" t="str">
        <f t="shared" si="3"/>
        <v>Ag. João Monlevade-CEF</v>
      </c>
      <c r="D54" t="s">
        <v>370</v>
      </c>
      <c r="CJ54" s="264" t="str">
        <f t="shared" si="1"/>
        <v/>
      </c>
      <c r="CL54" s="264" t="str">
        <f t="shared" si="4"/>
        <v/>
      </c>
    </row>
    <row r="55" spans="1:131">
      <c r="A55" s="259">
        <f t="shared" si="2"/>
        <v>54</v>
      </c>
      <c r="B55" s="260" t="str">
        <f t="shared" si="8"/>
        <v>SHE</v>
      </c>
      <c r="C55" s="261" t="str">
        <f t="shared" si="3"/>
        <v>SAANC Shopping Estação</v>
      </c>
      <c r="D55" t="s">
        <v>17</v>
      </c>
      <c r="CJ55" s="264" t="str">
        <f t="shared" si="1"/>
        <v/>
      </c>
      <c r="CL55" s="264" t="str">
        <f t="shared" si="4"/>
        <v/>
      </c>
    </row>
    <row r="56" spans="1:131">
      <c r="A56" s="259">
        <f t="shared" si="2"/>
        <v>55</v>
      </c>
      <c r="B56" s="260" t="str">
        <f t="shared" si="8"/>
        <v>VAP</v>
      </c>
      <c r="C56" s="261" t="str">
        <f t="shared" si="3"/>
        <v>Ag. Várzea da Palma-CEF</v>
      </c>
      <c r="D56" t="s">
        <v>18</v>
      </c>
      <c r="CJ56" s="264" t="str">
        <f t="shared" si="1"/>
        <v/>
      </c>
      <c r="CL56" s="264" t="str">
        <f t="shared" si="4"/>
        <v/>
      </c>
    </row>
    <row r="57" spans="1:131">
      <c r="A57" s="259">
        <f t="shared" si="2"/>
        <v>56</v>
      </c>
      <c r="B57" s="260" t="str">
        <f t="shared" si="8"/>
        <v>CRS</v>
      </c>
      <c r="C57" s="261" t="str">
        <f t="shared" si="3"/>
        <v>Ag. Cidade das Rosas-Barbacena-CEF</v>
      </c>
      <c r="D57" s="284" t="s">
        <v>19</v>
      </c>
      <c r="E57" s="1" t="s">
        <v>51</v>
      </c>
      <c r="F57" s="201" t="s">
        <v>285</v>
      </c>
      <c r="G57" s="254" t="s">
        <v>419</v>
      </c>
      <c r="H57">
        <v>41059</v>
      </c>
      <c r="I57">
        <v>41064</v>
      </c>
      <c r="J57" t="s">
        <v>416</v>
      </c>
      <c r="K57" t="s">
        <v>274</v>
      </c>
      <c r="M57" t="s">
        <v>417</v>
      </c>
      <c r="N57" t="s">
        <v>72</v>
      </c>
      <c r="O57" t="s">
        <v>462</v>
      </c>
      <c r="Q57" t="s">
        <v>73</v>
      </c>
      <c r="R57" s="1" t="s">
        <v>85</v>
      </c>
      <c r="S57" s="1" t="s">
        <v>402</v>
      </c>
      <c r="T57" t="s">
        <v>418</v>
      </c>
      <c r="U57">
        <v>289000</v>
      </c>
      <c r="Y57">
        <v>41148</v>
      </c>
      <c r="Z57">
        <v>30</v>
      </c>
      <c r="AA57">
        <v>41178</v>
      </c>
      <c r="AD57" t="s">
        <v>282</v>
      </c>
      <c r="AE57" t="s">
        <v>283</v>
      </c>
      <c r="AF57" t="s">
        <v>306</v>
      </c>
      <c r="AG57" t="s">
        <v>284</v>
      </c>
      <c r="AL57" t="s">
        <v>305</v>
      </c>
      <c r="CH57" t="s">
        <v>286</v>
      </c>
      <c r="CI57" t="s">
        <v>287</v>
      </c>
      <c r="CJ57" s="264">
        <f t="shared" si="1"/>
        <v>13</v>
      </c>
      <c r="CK57" t="s">
        <v>201</v>
      </c>
      <c r="CL57" s="264" t="str">
        <f t="shared" si="4"/>
        <v>1072</v>
      </c>
    </row>
    <row r="58" spans="1:131">
      <c r="A58" s="259">
        <f t="shared" si="2"/>
        <v>57</v>
      </c>
      <c r="B58" s="260" t="str">
        <f t="shared" si="8"/>
        <v>SAM</v>
      </c>
      <c r="C58" s="261" t="str">
        <f t="shared" si="3"/>
        <v>Ag. Santa Mônica-CEF</v>
      </c>
      <c r="D58" t="s">
        <v>47</v>
      </c>
      <c r="CJ58" s="264" t="str">
        <f t="shared" si="1"/>
        <v/>
      </c>
      <c r="CL58" s="264" t="str">
        <f t="shared" si="4"/>
        <v/>
      </c>
    </row>
    <row r="59" spans="1:131">
      <c r="A59" s="259">
        <f t="shared" si="2"/>
        <v>58</v>
      </c>
      <c r="B59" s="260" t="str">
        <f t="shared" si="8"/>
        <v>JDC</v>
      </c>
      <c r="C59" s="261" t="str">
        <f t="shared" si="3"/>
        <v>Ag. Jardim Canadá-CEF</v>
      </c>
      <c r="D59" s="284" t="s">
        <v>20</v>
      </c>
      <c r="E59" s="1" t="s">
        <v>51</v>
      </c>
      <c r="F59" s="201" t="s">
        <v>285</v>
      </c>
      <c r="G59" s="254" t="s">
        <v>458</v>
      </c>
      <c r="J59" t="s">
        <v>455</v>
      </c>
      <c r="K59" t="s">
        <v>274</v>
      </c>
      <c r="M59" t="s">
        <v>456</v>
      </c>
      <c r="N59" t="s">
        <v>457</v>
      </c>
      <c r="O59" t="s">
        <v>580</v>
      </c>
      <c r="Q59" t="s">
        <v>422</v>
      </c>
      <c r="R59" t="s">
        <v>429</v>
      </c>
      <c r="S59" t="s">
        <v>402</v>
      </c>
      <c r="T59" t="s">
        <v>202</v>
      </c>
      <c r="AD59" t="s">
        <v>282</v>
      </c>
      <c r="AE59" t="s">
        <v>283</v>
      </c>
      <c r="AF59" t="s">
        <v>306</v>
      </c>
      <c r="AG59" t="s">
        <v>272</v>
      </c>
      <c r="AL59" t="s">
        <v>305</v>
      </c>
      <c r="CJ59" s="264" t="str">
        <f t="shared" si="1"/>
        <v/>
      </c>
      <c r="CK59" t="s">
        <v>202</v>
      </c>
      <c r="CL59" s="264" t="str">
        <f t="shared" si="4"/>
        <v>1176</v>
      </c>
      <c r="CM59" t="s">
        <v>48</v>
      </c>
      <c r="EA59" s="271" t="s">
        <v>577</v>
      </c>
    </row>
    <row r="60" spans="1:131" s="241" customFormat="1">
      <c r="A60" s="259">
        <f t="shared" si="2"/>
        <v>59</v>
      </c>
      <c r="B60" s="260" t="str">
        <f t="shared" si="8"/>
        <v>ACO</v>
      </c>
      <c r="C60" s="261" t="str">
        <f t="shared" si="3"/>
        <v>Ag. Av. Contorno-CEF</v>
      </c>
      <c r="D60" s="285" t="s">
        <v>493</v>
      </c>
      <c r="E60" s="244" t="s">
        <v>51</v>
      </c>
      <c r="F60" s="201" t="s">
        <v>285</v>
      </c>
      <c r="G60" s="241" t="s">
        <v>445</v>
      </c>
      <c r="J60" s="241" t="s">
        <v>496</v>
      </c>
      <c r="K60" s="241">
        <v>6500</v>
      </c>
      <c r="M60" s="241" t="s">
        <v>497</v>
      </c>
      <c r="N60" s="241" t="s">
        <v>498</v>
      </c>
      <c r="O60" s="241" t="s">
        <v>463</v>
      </c>
      <c r="Q60" t="s">
        <v>422</v>
      </c>
      <c r="R60" s="241" t="s">
        <v>85</v>
      </c>
      <c r="S60" s="241" t="s">
        <v>402</v>
      </c>
      <c r="T60" t="s">
        <v>423</v>
      </c>
      <c r="AD60" s="241" t="s">
        <v>271</v>
      </c>
      <c r="AE60" s="241" t="s">
        <v>283</v>
      </c>
      <c r="AF60" s="241" t="s">
        <v>306</v>
      </c>
      <c r="AG60" s="241" t="s">
        <v>272</v>
      </c>
      <c r="AL60" s="241" t="s">
        <v>305</v>
      </c>
      <c r="CJ60" s="264">
        <v>18</v>
      </c>
      <c r="CK60" s="241" t="s">
        <v>201</v>
      </c>
      <c r="CL60" s="264" t="str">
        <f t="shared" si="4"/>
        <v>emitir</v>
      </c>
      <c r="CM60" s="241" t="s">
        <v>48</v>
      </c>
      <c r="EA60" s="271"/>
    </row>
    <row r="61" spans="1:131">
      <c r="A61" s="259">
        <f t="shared" si="2"/>
        <v>60</v>
      </c>
      <c r="B61" s="260" t="str">
        <f t="shared" si="8"/>
        <v>RED</v>
      </c>
      <c r="C61" s="261" t="str">
        <f t="shared" si="3"/>
        <v>GIDUR Juiz de Fora-CEF</v>
      </c>
      <c r="D61" t="s">
        <v>495</v>
      </c>
      <c r="CJ61" s="264" t="str">
        <f t="shared" si="1"/>
        <v/>
      </c>
      <c r="CL61" s="264" t="str">
        <f t="shared" si="4"/>
        <v/>
      </c>
    </row>
    <row r="62" spans="1:131">
      <c r="A62" s="259">
        <f t="shared" si="2"/>
        <v>61</v>
      </c>
      <c r="B62" s="260" t="str">
        <f t="shared" si="8"/>
        <v>SAM</v>
      </c>
      <c r="C62" s="261" t="str">
        <f t="shared" si="3"/>
        <v>Ag. Santa Amélia</v>
      </c>
      <c r="D62" s="284" t="s">
        <v>504</v>
      </c>
      <c r="E62" s="1" t="s">
        <v>51</v>
      </c>
      <c r="F62" s="201" t="s">
        <v>285</v>
      </c>
      <c r="G62" s="254" t="s">
        <v>445</v>
      </c>
      <c r="H62" t="s">
        <v>389</v>
      </c>
      <c r="I62" t="s">
        <v>389</v>
      </c>
      <c r="J62" t="s">
        <v>390</v>
      </c>
      <c r="M62" t="s">
        <v>388</v>
      </c>
      <c r="N62" t="s">
        <v>391</v>
      </c>
      <c r="O62" t="s">
        <v>463</v>
      </c>
      <c r="Q62" t="s">
        <v>392</v>
      </c>
      <c r="R62" t="s">
        <v>85</v>
      </c>
      <c r="S62" t="s">
        <v>393</v>
      </c>
      <c r="T62" t="s">
        <v>93</v>
      </c>
      <c r="AD62" t="s">
        <v>271</v>
      </c>
      <c r="AE62" t="s">
        <v>283</v>
      </c>
      <c r="AF62" t="s">
        <v>306</v>
      </c>
      <c r="AG62" t="s">
        <v>272</v>
      </c>
      <c r="AL62" t="s">
        <v>305</v>
      </c>
      <c r="CJ62" s="264">
        <f>IF(AND(A62&lt;&gt;"",T62&lt;&gt;"",CK62&lt;&gt;"INVESTIDOR"),SEARCH(" ",T62,1),"")</f>
        <v>5</v>
      </c>
      <c r="CK62" t="s">
        <v>201</v>
      </c>
      <c r="CL62" s="264" t="str">
        <f t="shared" si="4"/>
        <v>emitir</v>
      </c>
      <c r="CM62" t="s">
        <v>48</v>
      </c>
      <c r="EA62" s="271" t="s">
        <v>577</v>
      </c>
    </row>
    <row r="63" spans="1:131" s="241" customFormat="1">
      <c r="A63" s="259">
        <f t="shared" si="2"/>
        <v>62</v>
      </c>
      <c r="B63" s="260" t="str">
        <f t="shared" si="8"/>
        <v>GMC</v>
      </c>
      <c r="C63" s="261" t="str">
        <f t="shared" si="3"/>
        <v>GIDUR Montes Claros-CEF</v>
      </c>
      <c r="D63" s="241" t="s">
        <v>399</v>
      </c>
      <c r="E63" s="244"/>
      <c r="CJ63" s="264" t="str">
        <f t="shared" ref="CJ63:CJ126" si="9">IF(AND(A63&lt;&gt;"",T63&lt;&gt;"",CK63&lt;&gt;"INVESTIDOR"),SEARCH(" ",T63,1),"")</f>
        <v/>
      </c>
      <c r="CL63" s="264" t="str">
        <f t="shared" si="4"/>
        <v/>
      </c>
      <c r="EA63" s="271"/>
    </row>
    <row r="64" spans="1:131">
      <c r="A64" s="259">
        <f t="shared" si="2"/>
        <v>63</v>
      </c>
      <c r="B64" s="260" t="str">
        <f t="shared" si="8"/>
        <v>SLG</v>
      </c>
      <c r="C64" s="261" t="str">
        <f t="shared" si="3"/>
        <v>Ag. Sete Lagoas</v>
      </c>
      <c r="D64" t="s">
        <v>397</v>
      </c>
      <c r="CJ64" s="264" t="str">
        <f t="shared" si="9"/>
        <v/>
      </c>
      <c r="CL64" s="264" t="str">
        <f t="shared" si="4"/>
        <v/>
      </c>
    </row>
    <row r="65" spans="1:131">
      <c r="A65" s="259">
        <f t="shared" si="2"/>
        <v>64</v>
      </c>
      <c r="B65" s="260" t="str">
        <f t="shared" si="8"/>
        <v>CAT</v>
      </c>
      <c r="C65" s="261" t="str">
        <f t="shared" si="3"/>
        <v>Ag. Cataguazes</v>
      </c>
      <c r="D65" t="s">
        <v>21</v>
      </c>
      <c r="CJ65" s="264" t="str">
        <f t="shared" si="9"/>
        <v/>
      </c>
      <c r="CL65" s="264" t="str">
        <f t="shared" si="4"/>
        <v/>
      </c>
    </row>
    <row r="66" spans="1:131">
      <c r="A66" s="259">
        <f t="shared" si="2"/>
        <v>65</v>
      </c>
      <c r="B66" s="260" t="str">
        <f t="shared" si="8"/>
        <v>SGR</v>
      </c>
      <c r="C66" s="261" t="str">
        <f t="shared" si="3"/>
        <v>Ag. São Gonçalo do Rio Abaixo-CEF</v>
      </c>
      <c r="D66" s="284" t="s">
        <v>408</v>
      </c>
      <c r="E66" s="1" t="s">
        <v>51</v>
      </c>
      <c r="F66" s="201" t="s">
        <v>285</v>
      </c>
      <c r="J66" t="s">
        <v>409</v>
      </c>
      <c r="K66">
        <v>389</v>
      </c>
      <c r="M66" t="s">
        <v>411</v>
      </c>
      <c r="O66" t="s">
        <v>464</v>
      </c>
      <c r="Q66" t="s">
        <v>335</v>
      </c>
      <c r="R66" t="s">
        <v>410</v>
      </c>
      <c r="S66" t="s">
        <v>402</v>
      </c>
      <c r="T66" t="s">
        <v>412</v>
      </c>
      <c r="Y66" s="223">
        <v>40878</v>
      </c>
      <c r="Z66">
        <v>120</v>
      </c>
      <c r="AA66">
        <v>40998</v>
      </c>
      <c r="AB66">
        <v>0</v>
      </c>
      <c r="AC66">
        <v>40998</v>
      </c>
      <c r="AD66" t="s">
        <v>282</v>
      </c>
      <c r="AE66" t="s">
        <v>283</v>
      </c>
      <c r="AF66" t="s">
        <v>306</v>
      </c>
      <c r="AG66" t="s">
        <v>284</v>
      </c>
      <c r="AL66" t="s">
        <v>305</v>
      </c>
      <c r="CJ66" s="264">
        <f t="shared" si="9"/>
        <v>9</v>
      </c>
      <c r="CK66" t="s">
        <v>201</v>
      </c>
      <c r="CL66" s="264" t="str">
        <f t="shared" si="4"/>
        <v>emitir</v>
      </c>
    </row>
    <row r="67" spans="1:131">
      <c r="A67" s="259">
        <f t="shared" ref="A67:A108" si="10">VALUE(LEFT(D67,3))</f>
        <v>66</v>
      </c>
      <c r="B67" s="260" t="str">
        <f t="shared" si="8"/>
        <v>ALI</v>
      </c>
      <c r="C67" s="261" t="str">
        <f t="shared" ref="C67:C101" si="11">RIGHT(D67,LEN(D67)-8)</f>
        <v>Ag. Alípio de Melo-CEF</v>
      </c>
      <c r="D67" t="s">
        <v>22</v>
      </c>
      <c r="CJ67" s="264" t="str">
        <f t="shared" si="9"/>
        <v/>
      </c>
      <c r="CL67" s="264" t="str">
        <f t="shared" ref="CL67:CL130" si="12">IF(E67&lt;&gt;"",IF(AND(G67&lt;&gt;"",G67&lt;&gt;"emitir"),MID(G67,11,LEN(G67)-10),"emitir"),"")</f>
        <v/>
      </c>
    </row>
    <row r="68" spans="1:131">
      <c r="A68" s="259">
        <f t="shared" si="10"/>
        <v>67</v>
      </c>
      <c r="B68" s="260" t="str">
        <f t="shared" si="8"/>
        <v>SFG</v>
      </c>
      <c r="C68" s="261" t="str">
        <f t="shared" si="11"/>
        <v>Ag. Santa Efigênia-CEF</v>
      </c>
      <c r="D68" t="s">
        <v>23</v>
      </c>
      <c r="CJ68" s="264" t="str">
        <f t="shared" si="9"/>
        <v/>
      </c>
      <c r="CL68" s="264" t="str">
        <f t="shared" si="12"/>
        <v/>
      </c>
    </row>
    <row r="69" spans="1:131">
      <c r="A69" s="259">
        <f t="shared" si="10"/>
        <v>68</v>
      </c>
      <c r="B69" s="260" t="str">
        <f t="shared" si="8"/>
        <v>DIV</v>
      </c>
      <c r="C69" s="261" t="str">
        <f t="shared" si="11"/>
        <v>Ag. Divino-CEF</v>
      </c>
      <c r="D69" s="284" t="s">
        <v>24</v>
      </c>
      <c r="E69" s="1" t="s">
        <v>51</v>
      </c>
      <c r="F69" s="201" t="s">
        <v>285</v>
      </c>
      <c r="G69" s="242" t="s">
        <v>313</v>
      </c>
      <c r="H69" s="224">
        <v>41092</v>
      </c>
      <c r="I69" s="224">
        <v>41100</v>
      </c>
      <c r="J69" s="201" t="s">
        <v>66</v>
      </c>
      <c r="K69" s="1">
        <v>54</v>
      </c>
      <c r="L69" s="1"/>
      <c r="M69" s="1" t="s">
        <v>67</v>
      </c>
      <c r="N69" s="1" t="s">
        <v>72</v>
      </c>
      <c r="O69" s="201" t="s">
        <v>465</v>
      </c>
      <c r="P69" s="1"/>
      <c r="Q69" s="1" t="s">
        <v>73</v>
      </c>
      <c r="R69" s="1" t="s">
        <v>85</v>
      </c>
      <c r="S69" s="1" t="s">
        <v>86</v>
      </c>
      <c r="T69" t="s">
        <v>93</v>
      </c>
      <c r="Y69" s="223">
        <v>41096</v>
      </c>
      <c r="Z69">
        <v>60</v>
      </c>
      <c r="AA69">
        <v>41156</v>
      </c>
      <c r="AD69" t="s">
        <v>271</v>
      </c>
      <c r="AE69" t="s">
        <v>283</v>
      </c>
      <c r="AF69" t="s">
        <v>306</v>
      </c>
      <c r="AG69" t="s">
        <v>272</v>
      </c>
      <c r="AL69" t="s">
        <v>305</v>
      </c>
      <c r="CH69" t="s">
        <v>314</v>
      </c>
      <c r="CI69" t="s">
        <v>315</v>
      </c>
      <c r="CJ69" s="264">
        <f t="shared" si="9"/>
        <v>5</v>
      </c>
      <c r="CL69" s="264" t="str">
        <f t="shared" si="12"/>
        <v>1124</v>
      </c>
    </row>
    <row r="70" spans="1:131">
      <c r="A70" s="259">
        <f t="shared" si="10"/>
        <v>69</v>
      </c>
      <c r="B70" s="260" t="str">
        <f t="shared" si="8"/>
        <v>MAT</v>
      </c>
      <c r="C70" s="261" t="str">
        <f t="shared" si="11"/>
        <v>Ag. Matipó-CEF</v>
      </c>
      <c r="D70" s="284" t="s">
        <v>25</v>
      </c>
      <c r="E70" s="1" t="s">
        <v>51</v>
      </c>
      <c r="F70" t="s">
        <v>273</v>
      </c>
      <c r="G70" t="s">
        <v>332</v>
      </c>
      <c r="J70" t="s">
        <v>333</v>
      </c>
      <c r="K70" t="s">
        <v>274</v>
      </c>
      <c r="M70" t="s">
        <v>334</v>
      </c>
      <c r="N70" t="s">
        <v>72</v>
      </c>
      <c r="O70" t="s">
        <v>466</v>
      </c>
      <c r="Q70" t="s">
        <v>335</v>
      </c>
      <c r="R70" t="s">
        <v>85</v>
      </c>
      <c r="S70" t="s">
        <v>336</v>
      </c>
      <c r="T70" t="s">
        <v>339</v>
      </c>
      <c r="AL70" t="s">
        <v>305</v>
      </c>
      <c r="CH70" t="s">
        <v>337</v>
      </c>
      <c r="CI70" t="s">
        <v>338</v>
      </c>
      <c r="CJ70" s="264">
        <v>16</v>
      </c>
      <c r="CK70" t="s">
        <v>201</v>
      </c>
      <c r="CL70" s="264" t="str">
        <f t="shared" si="12"/>
        <v>72</v>
      </c>
    </row>
    <row r="71" spans="1:131">
      <c r="A71" s="259">
        <f t="shared" si="10"/>
        <v>70</v>
      </c>
      <c r="B71" s="260" t="str">
        <f t="shared" si="8"/>
        <v>MAB</v>
      </c>
      <c r="C71" s="261" t="str">
        <f t="shared" si="11"/>
        <v>Ag. Matias Barbosa-CEF</v>
      </c>
      <c r="D71" t="s">
        <v>26</v>
      </c>
      <c r="CJ71" s="264" t="str">
        <f t="shared" si="9"/>
        <v/>
      </c>
      <c r="CL71" s="264" t="str">
        <f t="shared" si="12"/>
        <v/>
      </c>
    </row>
    <row r="72" spans="1:131">
      <c r="A72" s="259">
        <f t="shared" si="10"/>
        <v>71</v>
      </c>
      <c r="B72" s="260" t="str">
        <f t="shared" si="8"/>
        <v>GIR</v>
      </c>
      <c r="C72" s="261" t="str">
        <f t="shared" si="11"/>
        <v>GIRET-CEF</v>
      </c>
      <c r="D72" t="s">
        <v>27</v>
      </c>
      <c r="CJ72" s="264" t="str">
        <f t="shared" si="9"/>
        <v/>
      </c>
      <c r="CL72" s="264" t="str">
        <f t="shared" si="12"/>
        <v/>
      </c>
    </row>
    <row r="73" spans="1:131">
      <c r="A73" s="259">
        <f t="shared" si="10"/>
        <v>72</v>
      </c>
      <c r="B73" s="260" t="str">
        <f t="shared" si="8"/>
        <v>JEQ</v>
      </c>
      <c r="C73" s="261" t="str">
        <f t="shared" si="11"/>
        <v>Ag. Jequitinhonha-CEF</v>
      </c>
      <c r="D73" t="s">
        <v>28</v>
      </c>
      <c r="CJ73" s="264" t="str">
        <f t="shared" si="9"/>
        <v/>
      </c>
      <c r="CL73" s="264" t="str">
        <f t="shared" si="12"/>
        <v/>
      </c>
    </row>
    <row r="74" spans="1:131">
      <c r="A74" s="259">
        <f t="shared" si="10"/>
        <v>73</v>
      </c>
      <c r="B74" s="260" t="str">
        <f t="shared" si="8"/>
        <v>BEO</v>
      </c>
      <c r="C74" s="261" t="str">
        <f t="shared" si="11"/>
        <v>Ag. Belo Oriente-CEF</v>
      </c>
      <c r="D74" t="s">
        <v>29</v>
      </c>
      <c r="CJ74" s="264" t="str">
        <f t="shared" si="9"/>
        <v/>
      </c>
      <c r="CL74" s="264" t="str">
        <f t="shared" si="12"/>
        <v/>
      </c>
    </row>
    <row r="75" spans="1:131">
      <c r="A75" s="259">
        <f t="shared" si="10"/>
        <v>74</v>
      </c>
      <c r="B75" s="260" t="str">
        <f t="shared" si="8"/>
        <v>SGF</v>
      </c>
      <c r="C75" s="261" t="str">
        <f t="shared" si="11"/>
        <v>Ag. Salgado Filho-CEF</v>
      </c>
      <c r="D75" s="284" t="s">
        <v>581</v>
      </c>
      <c r="E75" s="1" t="s">
        <v>51</v>
      </c>
      <c r="F75" t="s">
        <v>273</v>
      </c>
      <c r="G75" t="s">
        <v>582</v>
      </c>
      <c r="H75">
        <v>41134</v>
      </c>
      <c r="I75">
        <v>41372</v>
      </c>
      <c r="J75" t="s">
        <v>583</v>
      </c>
      <c r="K75">
        <v>579</v>
      </c>
      <c r="M75" t="s">
        <v>586</v>
      </c>
      <c r="N75" t="s">
        <v>584</v>
      </c>
      <c r="O75" t="s">
        <v>463</v>
      </c>
      <c r="Q75" t="s">
        <v>422</v>
      </c>
      <c r="R75" t="s">
        <v>429</v>
      </c>
      <c r="S75" t="s">
        <v>402</v>
      </c>
      <c r="T75" t="s">
        <v>585</v>
      </c>
      <c r="U75">
        <v>1019000</v>
      </c>
      <c r="X75">
        <v>1019000</v>
      </c>
      <c r="Y75">
        <v>41127</v>
      </c>
      <c r="Z75">
        <v>75</v>
      </c>
      <c r="AA75">
        <v>41202</v>
      </c>
      <c r="AD75" t="s">
        <v>271</v>
      </c>
      <c r="AE75" t="s">
        <v>283</v>
      </c>
      <c r="AF75" t="s">
        <v>306</v>
      </c>
      <c r="AG75" t="s">
        <v>272</v>
      </c>
      <c r="AL75" t="s">
        <v>305</v>
      </c>
      <c r="CJ75" s="264">
        <v>8</v>
      </c>
      <c r="CK75" t="s">
        <v>201</v>
      </c>
      <c r="CL75" s="264" t="str">
        <f t="shared" si="12"/>
        <v>1227</v>
      </c>
      <c r="CM75" t="s">
        <v>48</v>
      </c>
      <c r="CN75">
        <v>0</v>
      </c>
      <c r="CO75">
        <v>0</v>
      </c>
      <c r="CP75">
        <v>0</v>
      </c>
      <c r="CQ75">
        <v>0</v>
      </c>
      <c r="CR75">
        <v>1019000</v>
      </c>
      <c r="CS75">
        <v>1</v>
      </c>
      <c r="CZ75">
        <v>0</v>
      </c>
      <c r="DA75">
        <v>0</v>
      </c>
      <c r="DB75">
        <v>0</v>
      </c>
      <c r="DC75">
        <v>0</v>
      </c>
      <c r="DD75">
        <v>1019000</v>
      </c>
      <c r="DE75">
        <v>1</v>
      </c>
      <c r="DF75">
        <v>1</v>
      </c>
      <c r="DG75">
        <v>3.3999999999999998E-3</v>
      </c>
      <c r="DH75">
        <v>0</v>
      </c>
      <c r="DI75">
        <v>0</v>
      </c>
      <c r="DJ75">
        <v>1</v>
      </c>
      <c r="DP75">
        <v>1</v>
      </c>
      <c r="DQ75">
        <v>3.3999999999999998E-3</v>
      </c>
      <c r="DR75">
        <v>0</v>
      </c>
      <c r="DS75">
        <v>0</v>
      </c>
      <c r="DT75">
        <v>1</v>
      </c>
      <c r="DU75">
        <v>0</v>
      </c>
      <c r="DV75">
        <v>3.3999999999999998E-3</v>
      </c>
      <c r="DW75">
        <v>0</v>
      </c>
      <c r="DX75">
        <v>0</v>
      </c>
      <c r="DY75">
        <v>0</v>
      </c>
      <c r="DZ75">
        <v>-3.3999999999999998E-3</v>
      </c>
      <c r="EA75" s="271" t="s">
        <v>587</v>
      </c>
    </row>
    <row r="76" spans="1:131">
      <c r="A76" s="259">
        <f t="shared" si="10"/>
        <v>75</v>
      </c>
      <c r="B76" s="260" t="str">
        <f t="shared" si="8"/>
        <v>PUV</v>
      </c>
      <c r="C76" s="261" t="str">
        <f t="shared" si="11"/>
        <v>PAB UFV-CEF</v>
      </c>
      <c r="D76" t="s">
        <v>371</v>
      </c>
      <c r="CJ76" s="264" t="str">
        <f t="shared" si="9"/>
        <v/>
      </c>
      <c r="CL76" s="264" t="str">
        <f t="shared" si="12"/>
        <v/>
      </c>
    </row>
    <row r="77" spans="1:131">
      <c r="A77" s="259">
        <f t="shared" si="10"/>
        <v>76</v>
      </c>
      <c r="B77" s="260" t="str">
        <f t="shared" si="8"/>
        <v>CUR</v>
      </c>
      <c r="C77" s="261" t="str">
        <f t="shared" si="11"/>
        <v>Ag. Curvelo-CEF</v>
      </c>
      <c r="D77" s="284" t="s">
        <v>31</v>
      </c>
      <c r="E77" s="1" t="s">
        <v>51</v>
      </c>
      <c r="F77" s="253" t="s">
        <v>403</v>
      </c>
      <c r="G77" t="s">
        <v>400</v>
      </c>
      <c r="H77" s="224">
        <v>41108</v>
      </c>
      <c r="I77" s="224">
        <v>41394</v>
      </c>
      <c r="J77" t="s">
        <v>401</v>
      </c>
      <c r="K77">
        <v>11</v>
      </c>
      <c r="M77" t="s">
        <v>404</v>
      </c>
      <c r="N77" t="s">
        <v>72</v>
      </c>
      <c r="O77" t="s">
        <v>467</v>
      </c>
      <c r="Q77" t="s">
        <v>382</v>
      </c>
      <c r="R77" t="s">
        <v>85</v>
      </c>
      <c r="S77" t="s">
        <v>402</v>
      </c>
      <c r="AD77" t="s">
        <v>271</v>
      </c>
      <c r="AE77" t="s">
        <v>283</v>
      </c>
      <c r="AF77" t="s">
        <v>306</v>
      </c>
      <c r="AG77" t="s">
        <v>272</v>
      </c>
      <c r="AL77" t="s">
        <v>305</v>
      </c>
      <c r="CJ77" s="264" t="str">
        <f t="shared" si="9"/>
        <v/>
      </c>
      <c r="CK77" t="s">
        <v>202</v>
      </c>
      <c r="CL77" s="264" t="str">
        <f t="shared" si="12"/>
        <v>103</v>
      </c>
    </row>
    <row r="78" spans="1:131">
      <c r="A78" s="259">
        <f t="shared" si="10"/>
        <v>77</v>
      </c>
      <c r="B78" s="260" t="str">
        <f t="shared" si="8"/>
        <v>PPR</v>
      </c>
      <c r="C78" s="261" t="str">
        <f t="shared" si="11"/>
        <v>PAB Prefeitura de Rio Acima-CEF</v>
      </c>
      <c r="D78" s="284" t="s">
        <v>372</v>
      </c>
      <c r="E78" s="1" t="s">
        <v>51</v>
      </c>
      <c r="F78" s="241" t="s">
        <v>308</v>
      </c>
      <c r="G78" t="s">
        <v>503</v>
      </c>
      <c r="J78" t="s">
        <v>420</v>
      </c>
      <c r="K78">
        <v>40</v>
      </c>
      <c r="M78" t="s">
        <v>421</v>
      </c>
      <c r="N78" t="s">
        <v>72</v>
      </c>
      <c r="O78" t="s">
        <v>603</v>
      </c>
      <c r="Q78" t="s">
        <v>422</v>
      </c>
      <c r="R78" t="s">
        <v>85</v>
      </c>
      <c r="S78" t="s">
        <v>86</v>
      </c>
      <c r="T78" t="s">
        <v>423</v>
      </c>
      <c r="U78">
        <v>140811.82999999999</v>
      </c>
      <c r="Y78">
        <v>41120</v>
      </c>
      <c r="Z78">
        <v>60</v>
      </c>
      <c r="AA78">
        <v>41180</v>
      </c>
      <c r="AD78" t="s">
        <v>282</v>
      </c>
      <c r="AE78" t="s">
        <v>283</v>
      </c>
      <c r="AF78" t="s">
        <v>306</v>
      </c>
      <c r="AG78" t="s">
        <v>284</v>
      </c>
      <c r="AL78" t="s">
        <v>305</v>
      </c>
      <c r="CJ78" s="264">
        <v>18</v>
      </c>
      <c r="CK78" t="s">
        <v>201</v>
      </c>
      <c r="CL78" s="264" t="str">
        <f t="shared" si="12"/>
        <v>emitir</v>
      </c>
      <c r="CM78" t="s">
        <v>48</v>
      </c>
    </row>
    <row r="79" spans="1:131">
      <c r="A79" s="259">
        <f t="shared" si="10"/>
        <v>78</v>
      </c>
      <c r="B79" s="260" t="str">
        <f t="shared" si="8"/>
        <v>LEO</v>
      </c>
      <c r="C79" s="261" t="str">
        <f t="shared" si="11"/>
        <v>Ag. Leopoldina-CEF</v>
      </c>
      <c r="D79" t="s">
        <v>373</v>
      </c>
      <c r="CJ79" s="264" t="str">
        <f t="shared" si="9"/>
        <v/>
      </c>
      <c r="CL79" s="264" t="str">
        <f t="shared" si="12"/>
        <v/>
      </c>
    </row>
    <row r="80" spans="1:131">
      <c r="A80" s="259">
        <f t="shared" si="10"/>
        <v>79</v>
      </c>
      <c r="B80" s="260" t="str">
        <f t="shared" si="8"/>
        <v>ABC</v>
      </c>
      <c r="C80" s="261" t="str">
        <f t="shared" si="11"/>
        <v>Ag. ABC-CEF</v>
      </c>
      <c r="D80" t="s">
        <v>374</v>
      </c>
      <c r="CJ80" s="264" t="str">
        <f t="shared" si="9"/>
        <v/>
      </c>
      <c r="CL80" s="264" t="str">
        <f t="shared" si="12"/>
        <v/>
      </c>
    </row>
    <row r="81" spans="1:131">
      <c r="A81" s="259">
        <f t="shared" si="10"/>
        <v>80</v>
      </c>
      <c r="B81" s="260" t="str">
        <f t="shared" si="8"/>
        <v>ETP</v>
      </c>
      <c r="C81" s="261" t="str">
        <f t="shared" si="11"/>
        <v>Ed. Sede Tupinambás - Cipes</v>
      </c>
      <c r="D81" s="284" t="s">
        <v>491</v>
      </c>
      <c r="E81" s="1" t="s">
        <v>51</v>
      </c>
      <c r="F81" t="s">
        <v>490</v>
      </c>
      <c r="G81" t="s">
        <v>445</v>
      </c>
      <c r="J81" t="s">
        <v>471</v>
      </c>
      <c r="K81">
        <v>486</v>
      </c>
      <c r="L81" t="s">
        <v>492</v>
      </c>
      <c r="M81" t="s">
        <v>470</v>
      </c>
      <c r="N81" t="s">
        <v>72</v>
      </c>
      <c r="O81" t="s">
        <v>463</v>
      </c>
      <c r="Q81" t="s">
        <v>382</v>
      </c>
      <c r="R81" t="s">
        <v>85</v>
      </c>
      <c r="S81" t="s">
        <v>86</v>
      </c>
      <c r="T81" t="s">
        <v>93</v>
      </c>
      <c r="CJ81" s="264">
        <f t="shared" si="9"/>
        <v>5</v>
      </c>
      <c r="CK81" t="s">
        <v>201</v>
      </c>
      <c r="CL81" s="264" t="str">
        <f t="shared" si="12"/>
        <v>emitir</v>
      </c>
      <c r="CM81" t="s">
        <v>48</v>
      </c>
      <c r="EA81" s="271" t="s">
        <v>579</v>
      </c>
    </row>
    <row r="82" spans="1:131">
      <c r="A82" s="259">
        <f t="shared" si="10"/>
        <v>81</v>
      </c>
      <c r="B82" s="260" t="str">
        <f t="shared" si="8"/>
        <v>SCU</v>
      </c>
      <c r="C82" s="261" t="str">
        <f t="shared" si="11"/>
        <v>SAANC Curvelo-CEF</v>
      </c>
      <c r="D82" t="s">
        <v>375</v>
      </c>
      <c r="CJ82" s="264" t="str">
        <f t="shared" si="9"/>
        <v/>
      </c>
      <c r="CL82" s="264" t="str">
        <f t="shared" si="12"/>
        <v/>
      </c>
    </row>
    <row r="83" spans="1:131">
      <c r="A83" s="259">
        <f t="shared" si="10"/>
        <v>82</v>
      </c>
      <c r="B83" s="260" t="str">
        <f t="shared" si="8"/>
        <v>PIR</v>
      </c>
      <c r="C83" s="261" t="str">
        <f t="shared" si="11"/>
        <v>PAB JT Pirapora-CEF</v>
      </c>
      <c r="D83" s="284" t="s">
        <v>659</v>
      </c>
      <c r="E83" s="1" t="s">
        <v>51</v>
      </c>
      <c r="F83" s="201" t="s">
        <v>672</v>
      </c>
      <c r="G83" t="s">
        <v>445</v>
      </c>
      <c r="H83" t="s">
        <v>389</v>
      </c>
      <c r="I83" t="s">
        <v>389</v>
      </c>
      <c r="J83" t="s">
        <v>669</v>
      </c>
      <c r="K83">
        <v>314</v>
      </c>
      <c r="M83" t="s">
        <v>673</v>
      </c>
      <c r="N83" t="s">
        <v>72</v>
      </c>
      <c r="O83" t="s">
        <v>670</v>
      </c>
      <c r="Q83" t="s">
        <v>382</v>
      </c>
      <c r="R83" t="s">
        <v>85</v>
      </c>
      <c r="S83" t="s">
        <v>402</v>
      </c>
      <c r="T83" t="s">
        <v>593</v>
      </c>
      <c r="U83">
        <v>24077.84</v>
      </c>
      <c r="X83">
        <v>24077.84</v>
      </c>
      <c r="Y83">
        <v>41149</v>
      </c>
      <c r="Z83">
        <v>30</v>
      </c>
      <c r="AA83">
        <v>41179</v>
      </c>
      <c r="AL83" t="s">
        <v>305</v>
      </c>
      <c r="CJ83" s="264">
        <v>18</v>
      </c>
      <c r="CK83" t="s">
        <v>201</v>
      </c>
      <c r="CL83" s="264" t="str">
        <f t="shared" si="12"/>
        <v>emitir</v>
      </c>
      <c r="CM83" t="s">
        <v>48</v>
      </c>
      <c r="EA83" s="271" t="s">
        <v>671</v>
      </c>
    </row>
    <row r="84" spans="1:131">
      <c r="A84" s="259">
        <f t="shared" si="10"/>
        <v>83</v>
      </c>
      <c r="B84" s="260" t="str">
        <f t="shared" si="8"/>
        <v>PUF</v>
      </c>
      <c r="C84" s="261" t="str">
        <f t="shared" si="11"/>
        <v>PAB UFVJM-CEF</v>
      </c>
      <c r="D84" s="284" t="s">
        <v>588</v>
      </c>
      <c r="E84" s="1" t="s">
        <v>51</v>
      </c>
      <c r="F84" s="253" t="s">
        <v>591</v>
      </c>
      <c r="G84" t="s">
        <v>445</v>
      </c>
      <c r="J84" t="s">
        <v>589</v>
      </c>
      <c r="M84" t="s">
        <v>592</v>
      </c>
      <c r="O84" t="s">
        <v>590</v>
      </c>
      <c r="Q84" t="s">
        <v>382</v>
      </c>
      <c r="R84" t="s">
        <v>85</v>
      </c>
      <c r="S84" t="s">
        <v>402</v>
      </c>
      <c r="T84" t="s">
        <v>593</v>
      </c>
      <c r="U84">
        <v>117600.89</v>
      </c>
      <c r="X84">
        <v>117600.89</v>
      </c>
      <c r="Y84">
        <v>41142</v>
      </c>
      <c r="Z84">
        <v>45</v>
      </c>
      <c r="AA84">
        <v>41187</v>
      </c>
      <c r="AC84">
        <v>41187</v>
      </c>
      <c r="AD84" t="s">
        <v>271</v>
      </c>
      <c r="AE84" t="s">
        <v>283</v>
      </c>
      <c r="AF84" t="s">
        <v>306</v>
      </c>
      <c r="AG84" t="s">
        <v>272</v>
      </c>
      <c r="AL84" t="s">
        <v>305</v>
      </c>
      <c r="CJ84" s="264">
        <v>18</v>
      </c>
      <c r="CK84" t="s">
        <v>201</v>
      </c>
      <c r="CL84" s="264" t="str">
        <f t="shared" si="12"/>
        <v>emitir</v>
      </c>
      <c r="CM84" t="s">
        <v>48</v>
      </c>
      <c r="EA84" s="271" t="s">
        <v>594</v>
      </c>
    </row>
    <row r="85" spans="1:131">
      <c r="A85" s="259">
        <f t="shared" si="10"/>
        <v>84</v>
      </c>
      <c r="B85" s="260" t="str">
        <f t="shared" si="8"/>
        <v>PMV</v>
      </c>
      <c r="C85" s="261" t="str">
        <f t="shared" si="11"/>
        <v>Ag. Polo Moveleiro-CEF</v>
      </c>
      <c r="D85" s="284" t="s">
        <v>486</v>
      </c>
      <c r="E85" s="1" t="s">
        <v>51</v>
      </c>
      <c r="F85" t="s">
        <v>273</v>
      </c>
      <c r="G85" t="s">
        <v>445</v>
      </c>
      <c r="J85" t="s">
        <v>487</v>
      </c>
      <c r="K85">
        <v>279</v>
      </c>
      <c r="M85" t="s">
        <v>488</v>
      </c>
      <c r="N85" t="s">
        <v>72</v>
      </c>
      <c r="O85" t="s">
        <v>489</v>
      </c>
      <c r="Q85" t="s">
        <v>73</v>
      </c>
      <c r="R85" t="s">
        <v>85</v>
      </c>
      <c r="S85" t="s">
        <v>402</v>
      </c>
      <c r="T85" t="s">
        <v>202</v>
      </c>
      <c r="AD85" t="s">
        <v>271</v>
      </c>
      <c r="AE85" t="s">
        <v>283</v>
      </c>
      <c r="AF85" t="s">
        <v>306</v>
      </c>
      <c r="AG85" t="s">
        <v>272</v>
      </c>
      <c r="AL85" t="s">
        <v>305</v>
      </c>
      <c r="CJ85" s="264" t="str">
        <f t="shared" si="9"/>
        <v/>
      </c>
      <c r="CK85" t="s">
        <v>202</v>
      </c>
      <c r="CL85" s="264" t="str">
        <f t="shared" si="12"/>
        <v>emitir</v>
      </c>
      <c r="CM85" t="s">
        <v>48</v>
      </c>
      <c r="EA85" s="271" t="s">
        <v>679</v>
      </c>
    </row>
    <row r="86" spans="1:131">
      <c r="A86" s="259">
        <f t="shared" si="10"/>
        <v>85</v>
      </c>
      <c r="B86" s="260" t="str">
        <f t="shared" si="8"/>
        <v>DBR</v>
      </c>
      <c r="C86" s="261" t="str">
        <f t="shared" si="11"/>
        <v>Ag. da Barra-CEF</v>
      </c>
      <c r="D86" s="284" t="s">
        <v>424</v>
      </c>
      <c r="E86" s="1" t="s">
        <v>51</v>
      </c>
      <c r="F86" t="s">
        <v>273</v>
      </c>
      <c r="G86" t="s">
        <v>425</v>
      </c>
      <c r="H86" s="224">
        <v>41103</v>
      </c>
      <c r="I86" s="224">
        <v>41103</v>
      </c>
      <c r="J86" t="s">
        <v>426</v>
      </c>
      <c r="K86">
        <v>513</v>
      </c>
      <c r="L86" t="s">
        <v>427</v>
      </c>
      <c r="M86" t="s">
        <v>431</v>
      </c>
      <c r="N86" t="s">
        <v>428</v>
      </c>
      <c r="O86" t="s">
        <v>468</v>
      </c>
      <c r="Q86" s="1" t="s">
        <v>73</v>
      </c>
      <c r="R86" t="s">
        <v>429</v>
      </c>
      <c r="S86" t="s">
        <v>402</v>
      </c>
      <c r="T86" t="s">
        <v>430</v>
      </c>
      <c r="U86">
        <v>711777.49</v>
      </c>
      <c r="V86">
        <v>0</v>
      </c>
      <c r="W86">
        <v>0</v>
      </c>
      <c r="X86">
        <v>711777.49</v>
      </c>
      <c r="Y86">
        <v>41164</v>
      </c>
      <c r="Z86">
        <v>60</v>
      </c>
      <c r="AA86">
        <v>41224</v>
      </c>
      <c r="AD86" t="s">
        <v>271</v>
      </c>
      <c r="AE86" t="s">
        <v>283</v>
      </c>
      <c r="AF86" t="s">
        <v>306</v>
      </c>
      <c r="AG86" t="s">
        <v>272</v>
      </c>
      <c r="AL86" t="s">
        <v>305</v>
      </c>
      <c r="CJ86" s="264">
        <f t="shared" si="9"/>
        <v>10</v>
      </c>
      <c r="CK86" t="s">
        <v>201</v>
      </c>
      <c r="CL86" s="264" t="str">
        <f t="shared" si="12"/>
        <v>1163</v>
      </c>
    </row>
    <row r="87" spans="1:131">
      <c r="A87" s="259">
        <f t="shared" si="10"/>
        <v>86</v>
      </c>
      <c r="B87" s="260" t="str">
        <f t="shared" si="8"/>
        <v>RIP</v>
      </c>
      <c r="C87" s="261" t="str">
        <f t="shared" si="11"/>
        <v>Ag. Rio Pomba-CEF</v>
      </c>
      <c r="D87" t="s">
        <v>32</v>
      </c>
      <c r="CJ87" s="264" t="str">
        <f t="shared" si="9"/>
        <v/>
      </c>
      <c r="CL87" s="264" t="str">
        <f t="shared" si="12"/>
        <v/>
      </c>
    </row>
    <row r="88" spans="1:131">
      <c r="A88" s="259">
        <f t="shared" si="10"/>
        <v>87</v>
      </c>
      <c r="B88" s="260" t="str">
        <f t="shared" si="8"/>
        <v>SHE</v>
      </c>
      <c r="C88" s="261" t="str">
        <f t="shared" si="11"/>
        <v>SAANC Shopping Estação</v>
      </c>
      <c r="D88" t="s">
        <v>33</v>
      </c>
      <c r="CJ88" s="264" t="str">
        <f t="shared" si="9"/>
        <v/>
      </c>
      <c r="CL88" s="264" t="str">
        <f t="shared" si="12"/>
        <v/>
      </c>
    </row>
    <row r="89" spans="1:131">
      <c r="A89" s="259">
        <f t="shared" si="10"/>
        <v>88</v>
      </c>
      <c r="B89" s="260" t="str">
        <f t="shared" si="8"/>
        <v>PSE</v>
      </c>
      <c r="C89" s="261" t="str">
        <f t="shared" si="11"/>
        <v>PAB SESC</v>
      </c>
      <c r="D89" t="s">
        <v>494</v>
      </c>
      <c r="CJ89" s="264" t="str">
        <f t="shared" si="9"/>
        <v/>
      </c>
      <c r="CL89" s="264" t="str">
        <f t="shared" si="12"/>
        <v/>
      </c>
    </row>
    <row r="90" spans="1:131">
      <c r="A90" s="259">
        <f t="shared" si="10"/>
        <v>89</v>
      </c>
      <c r="B90" s="260" t="str">
        <f t="shared" si="8"/>
        <v>GIL</v>
      </c>
      <c r="C90" s="261" t="str">
        <f t="shared" si="11"/>
        <v>GILIE-BH-CEF</v>
      </c>
      <c r="D90" s="284" t="s">
        <v>34</v>
      </c>
      <c r="E90" s="1" t="s">
        <v>51</v>
      </c>
      <c r="F90" s="253" t="s">
        <v>661</v>
      </c>
      <c r="G90" t="s">
        <v>445</v>
      </c>
      <c r="H90">
        <v>41109</v>
      </c>
      <c r="I90">
        <v>41182</v>
      </c>
      <c r="J90" t="s">
        <v>662</v>
      </c>
      <c r="K90">
        <v>340</v>
      </c>
      <c r="M90" t="s">
        <v>663</v>
      </c>
      <c r="N90" t="s">
        <v>664</v>
      </c>
      <c r="O90" t="s">
        <v>463</v>
      </c>
      <c r="Q90" t="s">
        <v>422</v>
      </c>
      <c r="R90" t="s">
        <v>85</v>
      </c>
      <c r="S90" t="s">
        <v>402</v>
      </c>
      <c r="T90" t="s">
        <v>593</v>
      </c>
      <c r="AL90" t="s">
        <v>305</v>
      </c>
      <c r="CJ90" s="264">
        <f t="shared" si="9"/>
        <v>12</v>
      </c>
      <c r="CK90" t="s">
        <v>201</v>
      </c>
      <c r="CL90" s="264" t="str">
        <f t="shared" si="12"/>
        <v>emitir</v>
      </c>
      <c r="CM90" t="s">
        <v>48</v>
      </c>
      <c r="EA90" s="271" t="s">
        <v>660</v>
      </c>
    </row>
    <row r="91" spans="1:131">
      <c r="A91" s="259">
        <f t="shared" si="10"/>
        <v>90</v>
      </c>
      <c r="B91" s="260" t="str">
        <f t="shared" si="8"/>
        <v>SSD</v>
      </c>
      <c r="C91" s="261" t="str">
        <f t="shared" si="11"/>
        <v>SAANC Santos Dumont</v>
      </c>
      <c r="D91" t="s">
        <v>35</v>
      </c>
      <c r="CJ91" s="264" t="str">
        <f t="shared" si="9"/>
        <v/>
      </c>
      <c r="CL91" s="264" t="str">
        <f t="shared" si="12"/>
        <v/>
      </c>
    </row>
    <row r="92" spans="1:131">
      <c r="A92" s="259">
        <f t="shared" si="10"/>
        <v>91</v>
      </c>
      <c r="B92" s="260" t="str">
        <f t="shared" si="8"/>
        <v>COR</v>
      </c>
      <c r="C92" s="261" t="str">
        <f t="shared" si="11"/>
        <v>Ag. Corinto</v>
      </c>
      <c r="D92" t="s">
        <v>36</v>
      </c>
      <c r="CJ92" s="264" t="str">
        <f t="shared" si="9"/>
        <v/>
      </c>
      <c r="CL92" s="264" t="str">
        <f t="shared" si="12"/>
        <v/>
      </c>
    </row>
    <row r="93" spans="1:131">
      <c r="A93" s="259">
        <f t="shared" si="10"/>
        <v>92</v>
      </c>
      <c r="B93" s="260" t="str">
        <f t="shared" si="8"/>
        <v>ESP</v>
      </c>
      <c r="C93" s="261" t="str">
        <f t="shared" si="11"/>
        <v>Ag. Espinosa</v>
      </c>
      <c r="D93" t="s">
        <v>37</v>
      </c>
      <c r="CJ93" s="264" t="str">
        <f t="shared" si="9"/>
        <v/>
      </c>
      <c r="CL93" s="264" t="str">
        <f t="shared" si="12"/>
        <v/>
      </c>
    </row>
    <row r="94" spans="1:131">
      <c r="A94" s="259">
        <f t="shared" si="10"/>
        <v>93</v>
      </c>
      <c r="B94" s="260" t="str">
        <f t="shared" si="8"/>
        <v>JAN</v>
      </c>
      <c r="C94" s="261" t="str">
        <f t="shared" si="11"/>
        <v>Ag. Januária</v>
      </c>
      <c r="D94" t="s">
        <v>38</v>
      </c>
      <c r="CJ94" s="264" t="str">
        <f t="shared" si="9"/>
        <v/>
      </c>
      <c r="CL94" s="264" t="str">
        <f t="shared" si="12"/>
        <v/>
      </c>
    </row>
    <row r="95" spans="1:131">
      <c r="A95" s="259">
        <f t="shared" si="10"/>
        <v>94</v>
      </c>
      <c r="B95" s="260" t="str">
        <f t="shared" si="8"/>
        <v>RGB</v>
      </c>
      <c r="C95" s="261" t="str">
        <f t="shared" si="11"/>
        <v>Ag. Raja Gabaglia</v>
      </c>
      <c r="D95" t="s">
        <v>39</v>
      </c>
      <c r="CJ95" s="264" t="str">
        <f t="shared" si="9"/>
        <v/>
      </c>
      <c r="CL95" s="264" t="str">
        <f t="shared" si="12"/>
        <v/>
      </c>
    </row>
    <row r="96" spans="1:131">
      <c r="A96" s="259">
        <f t="shared" si="10"/>
        <v>95</v>
      </c>
      <c r="B96" s="260" t="str">
        <f t="shared" si="8"/>
        <v>JUS</v>
      </c>
      <c r="C96" s="261" t="str">
        <f t="shared" si="11"/>
        <v>Ag. Justinópolis</v>
      </c>
      <c r="D96" s="284" t="s">
        <v>40</v>
      </c>
      <c r="E96" s="1" t="s">
        <v>51</v>
      </c>
      <c r="F96" s="253" t="s">
        <v>439</v>
      </c>
      <c r="G96" t="s">
        <v>434</v>
      </c>
      <c r="J96" t="s">
        <v>435</v>
      </c>
      <c r="M96" t="s">
        <v>432</v>
      </c>
      <c r="N96" t="s">
        <v>436</v>
      </c>
      <c r="O96" t="s">
        <v>685</v>
      </c>
      <c r="Q96" t="s">
        <v>437</v>
      </c>
      <c r="R96" t="s">
        <v>85</v>
      </c>
      <c r="S96" t="s">
        <v>336</v>
      </c>
      <c r="T96" t="s">
        <v>438</v>
      </c>
      <c r="U96">
        <v>0</v>
      </c>
      <c r="V96">
        <v>0</v>
      </c>
      <c r="W96">
        <v>0</v>
      </c>
      <c r="X96">
        <v>0</v>
      </c>
      <c r="Y96">
        <v>41162</v>
      </c>
      <c r="Z96">
        <v>60</v>
      </c>
      <c r="AA96">
        <v>41222</v>
      </c>
      <c r="AB96">
        <v>0</v>
      </c>
      <c r="AC96">
        <v>41222</v>
      </c>
      <c r="AL96" t="s">
        <v>305</v>
      </c>
      <c r="CJ96" s="264" t="str">
        <f t="shared" si="9"/>
        <v/>
      </c>
      <c r="CK96" t="s">
        <v>202</v>
      </c>
      <c r="CL96" s="264" t="str">
        <f t="shared" si="12"/>
        <v>1138</v>
      </c>
      <c r="CM96" t="s">
        <v>48</v>
      </c>
      <c r="EA96" s="271" t="s">
        <v>686</v>
      </c>
    </row>
    <row r="97" spans="1:131">
      <c r="A97" s="259">
        <f t="shared" si="10"/>
        <v>96</v>
      </c>
      <c r="B97" s="260" t="str">
        <f t="shared" si="8"/>
        <v>MVI</v>
      </c>
      <c r="C97" s="261" t="str">
        <f t="shared" si="11"/>
        <v>Melo Viana</v>
      </c>
      <c r="D97" t="s">
        <v>41</v>
      </c>
      <c r="CJ97" s="264" t="str">
        <f t="shared" si="9"/>
        <v/>
      </c>
      <c r="CL97" s="264" t="str">
        <f t="shared" si="12"/>
        <v/>
      </c>
    </row>
    <row r="98" spans="1:131">
      <c r="A98" s="259">
        <f t="shared" si="10"/>
        <v>97</v>
      </c>
      <c r="B98" s="260" t="str">
        <f t="shared" si="8"/>
        <v>HOR</v>
      </c>
      <c r="C98" s="261" t="str">
        <f t="shared" si="11"/>
        <v>Ed. Horto</v>
      </c>
      <c r="D98" t="s">
        <v>42</v>
      </c>
      <c r="CJ98" s="264" t="str">
        <f t="shared" si="9"/>
        <v/>
      </c>
      <c r="CL98" s="264" t="str">
        <f t="shared" si="12"/>
        <v/>
      </c>
    </row>
    <row r="99" spans="1:131">
      <c r="A99" s="259">
        <f t="shared" si="10"/>
        <v>98</v>
      </c>
      <c r="B99" s="260" t="str">
        <f t="shared" si="8"/>
        <v>SBS</v>
      </c>
      <c r="C99" s="261" t="str">
        <f t="shared" si="11"/>
        <v>SAANC Boulevard Shopping</v>
      </c>
      <c r="D99" t="s">
        <v>43</v>
      </c>
      <c r="CJ99" s="264" t="str">
        <f t="shared" si="9"/>
        <v/>
      </c>
      <c r="CL99" s="264" t="str">
        <f t="shared" si="12"/>
        <v/>
      </c>
    </row>
    <row r="100" spans="1:131">
      <c r="A100" s="259">
        <f t="shared" si="10"/>
        <v>99</v>
      </c>
      <c r="B100" s="260" t="str">
        <f t="shared" si="8"/>
        <v>PNE</v>
      </c>
      <c r="C100" s="261" t="str">
        <f t="shared" si="11"/>
        <v>PAB JT Ribeirão das Neves</v>
      </c>
      <c r="D100" s="284" t="s">
        <v>595</v>
      </c>
      <c r="E100" s="1" t="s">
        <v>51</v>
      </c>
      <c r="F100" s="253" t="s">
        <v>599</v>
      </c>
      <c r="G100" t="s">
        <v>445</v>
      </c>
      <c r="J100" t="s">
        <v>596</v>
      </c>
      <c r="K100">
        <v>335</v>
      </c>
      <c r="M100" t="s">
        <v>600</v>
      </c>
      <c r="N100" t="s">
        <v>597</v>
      </c>
      <c r="O100" t="s">
        <v>469</v>
      </c>
      <c r="Q100" t="s">
        <v>392</v>
      </c>
      <c r="R100" t="s">
        <v>85</v>
      </c>
      <c r="S100" t="s">
        <v>402</v>
      </c>
      <c r="T100" t="s">
        <v>598</v>
      </c>
      <c r="U100">
        <v>103867.54</v>
      </c>
      <c r="Y100">
        <v>41192</v>
      </c>
      <c r="Z100">
        <v>30</v>
      </c>
      <c r="AA100">
        <v>41222</v>
      </c>
      <c r="AC100">
        <v>41222</v>
      </c>
      <c r="AL100" t="s">
        <v>305</v>
      </c>
      <c r="CJ100" s="264">
        <f t="shared" si="9"/>
        <v>5</v>
      </c>
      <c r="CK100" t="s">
        <v>201</v>
      </c>
      <c r="CL100" s="264" t="str">
        <f t="shared" si="12"/>
        <v>emitir</v>
      </c>
      <c r="CM100" t="s">
        <v>48</v>
      </c>
      <c r="EA100" s="271" t="s">
        <v>601</v>
      </c>
    </row>
    <row r="101" spans="1:131">
      <c r="A101" s="259">
        <f t="shared" si="10"/>
        <v>100</v>
      </c>
      <c r="B101" s="260" t="str">
        <f t="shared" si="8"/>
        <v>LOU</v>
      </c>
      <c r="C101" s="261" t="str">
        <f t="shared" si="11"/>
        <v>Ag. Lourdes</v>
      </c>
      <c r="D101" s="3" t="s">
        <v>44</v>
      </c>
      <c r="CJ101" s="264" t="str">
        <f t="shared" si="9"/>
        <v/>
      </c>
      <c r="CL101" s="264" t="str">
        <f t="shared" si="12"/>
        <v/>
      </c>
    </row>
    <row r="102" spans="1:131">
      <c r="A102" s="259">
        <f t="shared" si="10"/>
        <v>101</v>
      </c>
      <c r="B102" s="260" t="str">
        <f t="shared" ref="B102:B108" si="13">MID( D102,5,3)</f>
        <v>CEU</v>
      </c>
      <c r="C102" s="261" t="str">
        <f t="shared" ref="C102:C108" si="14">RIGHT(D102,LEN(D102)-8)</f>
        <v>Ag. Coração Eucarístico</v>
      </c>
      <c r="D102" s="3" t="s">
        <v>328</v>
      </c>
      <c r="CJ102" s="264" t="str">
        <f t="shared" si="9"/>
        <v/>
      </c>
      <c r="CL102" s="264" t="str">
        <f t="shared" si="12"/>
        <v/>
      </c>
    </row>
    <row r="103" spans="1:131">
      <c r="A103" s="259">
        <f t="shared" si="10"/>
        <v>102</v>
      </c>
      <c r="B103" s="260" t="str">
        <f t="shared" si="13"/>
        <v>MCT</v>
      </c>
      <c r="C103" s="261" t="str">
        <f t="shared" si="14"/>
        <v>Ag. Manchester</v>
      </c>
      <c r="D103" s="284" t="s">
        <v>440</v>
      </c>
      <c r="E103" s="1" t="s">
        <v>51</v>
      </c>
      <c r="F103" s="253" t="s">
        <v>444</v>
      </c>
      <c r="G103" t="s">
        <v>445</v>
      </c>
      <c r="J103" t="s">
        <v>442</v>
      </c>
      <c r="K103">
        <v>2340</v>
      </c>
      <c r="M103" t="s">
        <v>441</v>
      </c>
      <c r="N103" t="s">
        <v>72</v>
      </c>
      <c r="O103" t="s">
        <v>605</v>
      </c>
      <c r="Q103" t="s">
        <v>73</v>
      </c>
      <c r="R103" t="s">
        <v>85</v>
      </c>
      <c r="S103" t="s">
        <v>86</v>
      </c>
      <c r="T103" t="s">
        <v>443</v>
      </c>
      <c r="U103">
        <v>4032904.81</v>
      </c>
      <c r="X103">
        <v>4032904.81</v>
      </c>
      <c r="Y103">
        <v>40975</v>
      </c>
      <c r="Z103">
        <v>180</v>
      </c>
      <c r="AA103">
        <v>41155</v>
      </c>
      <c r="AB103">
        <v>0</v>
      </c>
      <c r="AC103">
        <v>41155</v>
      </c>
      <c r="AD103" t="s">
        <v>271</v>
      </c>
      <c r="AE103" t="s">
        <v>283</v>
      </c>
      <c r="AF103" t="s">
        <v>306</v>
      </c>
      <c r="AG103" t="s">
        <v>272</v>
      </c>
      <c r="AL103" t="s">
        <v>305</v>
      </c>
      <c r="CJ103" s="264">
        <f t="shared" si="9"/>
        <v>12</v>
      </c>
      <c r="CK103" t="s">
        <v>201</v>
      </c>
      <c r="CL103" s="264" t="str">
        <f t="shared" si="12"/>
        <v>emitir</v>
      </c>
      <c r="CM103" t="s">
        <v>505</v>
      </c>
    </row>
    <row r="104" spans="1:131">
      <c r="A104" s="259">
        <f t="shared" si="10"/>
        <v>103</v>
      </c>
      <c r="B104" s="260" t="str">
        <f t="shared" si="13"/>
        <v>SLG</v>
      </c>
      <c r="C104" s="261" t="str">
        <f t="shared" si="14"/>
        <v>Ag. Sete Lagoas</v>
      </c>
      <c r="D104" t="s">
        <v>329</v>
      </c>
      <c r="CJ104" s="264" t="str">
        <f t="shared" si="9"/>
        <v/>
      </c>
      <c r="CL104" s="264" t="str">
        <f t="shared" si="12"/>
        <v/>
      </c>
    </row>
    <row r="105" spans="1:131">
      <c r="A105" s="259">
        <f t="shared" si="10"/>
        <v>104</v>
      </c>
      <c r="B105" s="260" t="str">
        <f t="shared" si="13"/>
        <v>NER</v>
      </c>
      <c r="C105" s="261" t="str">
        <f t="shared" si="14"/>
        <v>Ag. Nova Era</v>
      </c>
      <c r="D105" t="s">
        <v>330</v>
      </c>
      <c r="CJ105" s="264" t="str">
        <f t="shared" si="9"/>
        <v/>
      </c>
      <c r="CL105" s="264" t="str">
        <f t="shared" si="12"/>
        <v/>
      </c>
    </row>
    <row r="106" spans="1:131">
      <c r="A106" s="259">
        <f t="shared" si="10"/>
        <v>105</v>
      </c>
      <c r="B106" s="260" t="str">
        <f t="shared" si="13"/>
        <v>BUR</v>
      </c>
      <c r="C106" s="261" t="str">
        <f t="shared" si="14"/>
        <v>Ag. Buritis</v>
      </c>
      <c r="D106" t="s">
        <v>331</v>
      </c>
      <c r="CJ106" s="264" t="str">
        <f t="shared" si="9"/>
        <v/>
      </c>
      <c r="CL106" s="264" t="str">
        <f t="shared" si="12"/>
        <v/>
      </c>
    </row>
    <row r="107" spans="1:131">
      <c r="A107" s="259">
        <f t="shared" si="10"/>
        <v>106</v>
      </c>
      <c r="B107" s="260" t="str">
        <f t="shared" si="13"/>
        <v>CRJ</v>
      </c>
      <c r="C107" s="261" t="str">
        <f t="shared" si="14"/>
        <v>Ag. Carijós</v>
      </c>
      <c r="D107" t="s">
        <v>387</v>
      </c>
      <c r="CJ107" s="264" t="str">
        <f t="shared" si="9"/>
        <v/>
      </c>
      <c r="CL107" s="264" t="str">
        <f t="shared" si="12"/>
        <v/>
      </c>
    </row>
    <row r="108" spans="1:131">
      <c r="A108" s="259">
        <f t="shared" si="10"/>
        <v>107</v>
      </c>
      <c r="B108" s="260" t="str">
        <f t="shared" si="13"/>
        <v>SAL</v>
      </c>
      <c r="C108" s="261" t="str">
        <f t="shared" si="14"/>
        <v>SAANC Alphaville</v>
      </c>
      <c r="D108" t="s">
        <v>394</v>
      </c>
      <c r="CJ108" s="264" t="str">
        <f t="shared" si="9"/>
        <v/>
      </c>
      <c r="CL108" s="264" t="str">
        <f t="shared" si="12"/>
        <v/>
      </c>
    </row>
    <row r="110" spans="1:131">
      <c r="CJ110" s="264" t="str">
        <f t="shared" si="9"/>
        <v/>
      </c>
      <c r="CL110" s="264" t="str">
        <f t="shared" si="12"/>
        <v/>
      </c>
    </row>
    <row r="111" spans="1:131">
      <c r="CJ111" s="264" t="str">
        <f t="shared" si="9"/>
        <v/>
      </c>
      <c r="CL111" s="264" t="str">
        <f t="shared" si="12"/>
        <v/>
      </c>
    </row>
    <row r="112" spans="1:131">
      <c r="CJ112" s="264" t="str">
        <f t="shared" si="9"/>
        <v/>
      </c>
      <c r="CL112" s="264" t="str">
        <f t="shared" si="12"/>
        <v/>
      </c>
    </row>
    <row r="113" spans="88:90">
      <c r="CJ113" s="264" t="str">
        <f t="shared" si="9"/>
        <v/>
      </c>
      <c r="CL113" s="264" t="str">
        <f t="shared" si="12"/>
        <v/>
      </c>
    </row>
    <row r="114" spans="88:90">
      <c r="CJ114" s="264" t="str">
        <f t="shared" si="9"/>
        <v/>
      </c>
      <c r="CL114" s="264" t="str">
        <f t="shared" si="12"/>
        <v/>
      </c>
    </row>
    <row r="115" spans="88:90">
      <c r="CJ115" s="264" t="str">
        <f t="shared" si="9"/>
        <v/>
      </c>
      <c r="CL115" s="264" t="str">
        <f t="shared" si="12"/>
        <v/>
      </c>
    </row>
    <row r="116" spans="88:90">
      <c r="CJ116" s="264" t="str">
        <f t="shared" si="9"/>
        <v/>
      </c>
      <c r="CL116" s="264" t="str">
        <f t="shared" si="12"/>
        <v/>
      </c>
    </row>
    <row r="117" spans="88:90">
      <c r="CJ117" s="264" t="str">
        <f t="shared" si="9"/>
        <v/>
      </c>
      <c r="CL117" s="264" t="str">
        <f t="shared" si="12"/>
        <v/>
      </c>
    </row>
    <row r="118" spans="88:90">
      <c r="CJ118" s="264" t="str">
        <f t="shared" si="9"/>
        <v/>
      </c>
      <c r="CL118" s="264" t="str">
        <f t="shared" si="12"/>
        <v/>
      </c>
    </row>
    <row r="119" spans="88:90">
      <c r="CJ119" s="264" t="str">
        <f t="shared" si="9"/>
        <v/>
      </c>
      <c r="CL119" s="264" t="str">
        <f t="shared" si="12"/>
        <v/>
      </c>
    </row>
    <row r="120" spans="88:90">
      <c r="CJ120" s="264" t="str">
        <f t="shared" si="9"/>
        <v/>
      </c>
      <c r="CL120" s="264" t="str">
        <f t="shared" si="12"/>
        <v/>
      </c>
    </row>
    <row r="121" spans="88:90">
      <c r="CJ121" s="264" t="str">
        <f t="shared" si="9"/>
        <v/>
      </c>
      <c r="CL121" s="264" t="str">
        <f t="shared" si="12"/>
        <v/>
      </c>
    </row>
    <row r="122" spans="88:90">
      <c r="CJ122" s="264" t="str">
        <f t="shared" si="9"/>
        <v/>
      </c>
      <c r="CL122" s="264" t="str">
        <f t="shared" si="12"/>
        <v/>
      </c>
    </row>
    <row r="123" spans="88:90">
      <c r="CJ123" s="264" t="str">
        <f t="shared" si="9"/>
        <v/>
      </c>
      <c r="CL123" s="264" t="str">
        <f t="shared" si="12"/>
        <v/>
      </c>
    </row>
    <row r="124" spans="88:90">
      <c r="CJ124" s="264" t="str">
        <f t="shared" si="9"/>
        <v/>
      </c>
      <c r="CL124" s="264" t="str">
        <f t="shared" si="12"/>
        <v/>
      </c>
    </row>
    <row r="125" spans="88:90">
      <c r="CJ125" s="264" t="str">
        <f t="shared" si="9"/>
        <v/>
      </c>
      <c r="CL125" s="264" t="str">
        <f t="shared" si="12"/>
        <v/>
      </c>
    </row>
    <row r="126" spans="88:90">
      <c r="CJ126" s="264" t="str">
        <f t="shared" si="9"/>
        <v/>
      </c>
      <c r="CL126" s="264" t="str">
        <f t="shared" si="12"/>
        <v/>
      </c>
    </row>
    <row r="127" spans="88:90">
      <c r="CJ127" s="264" t="str">
        <f t="shared" ref="CJ127:CJ188" si="15">IF(AND(A127&lt;&gt;"",T127&lt;&gt;"",CK127&lt;&gt;"INVESTIDOR"),SEARCH(" ",T127,1),"")</f>
        <v/>
      </c>
      <c r="CL127" s="264" t="str">
        <f t="shared" si="12"/>
        <v/>
      </c>
    </row>
    <row r="128" spans="88:90">
      <c r="CJ128" s="264" t="str">
        <f t="shared" si="15"/>
        <v/>
      </c>
      <c r="CL128" s="264" t="str">
        <f t="shared" si="12"/>
        <v/>
      </c>
    </row>
    <row r="129" spans="88:90">
      <c r="CJ129" s="264" t="str">
        <f t="shared" si="15"/>
        <v/>
      </c>
      <c r="CL129" s="264" t="str">
        <f t="shared" si="12"/>
        <v/>
      </c>
    </row>
    <row r="130" spans="88:90">
      <c r="CJ130" s="264" t="str">
        <f t="shared" si="15"/>
        <v/>
      </c>
      <c r="CL130" s="264" t="str">
        <f t="shared" si="12"/>
        <v/>
      </c>
    </row>
    <row r="131" spans="88:90">
      <c r="CJ131" s="264" t="str">
        <f t="shared" si="15"/>
        <v/>
      </c>
      <c r="CL131" s="264" t="str">
        <f t="shared" ref="CL131:CL188" si="16">IF(E131&lt;&gt;"",IF(AND(G131&lt;&gt;"",G131&lt;&gt;"emitir"),MID(G131,11,LEN(G131)-10),"emitir"),"")</f>
        <v/>
      </c>
    </row>
    <row r="132" spans="88:90">
      <c r="CJ132" s="264" t="str">
        <f t="shared" si="15"/>
        <v/>
      </c>
      <c r="CL132" s="264" t="str">
        <f t="shared" si="16"/>
        <v/>
      </c>
    </row>
    <row r="133" spans="88:90">
      <c r="CJ133" s="264" t="str">
        <f t="shared" si="15"/>
        <v/>
      </c>
      <c r="CL133" s="264" t="str">
        <f t="shared" si="16"/>
        <v/>
      </c>
    </row>
    <row r="134" spans="88:90">
      <c r="CJ134" s="264" t="str">
        <f t="shared" si="15"/>
        <v/>
      </c>
      <c r="CL134" s="264" t="str">
        <f t="shared" si="16"/>
        <v/>
      </c>
    </row>
    <row r="135" spans="88:90">
      <c r="CJ135" s="264" t="str">
        <f t="shared" si="15"/>
        <v/>
      </c>
      <c r="CL135" s="264" t="str">
        <f t="shared" si="16"/>
        <v/>
      </c>
    </row>
    <row r="136" spans="88:90">
      <c r="CJ136" s="264" t="str">
        <f t="shared" si="15"/>
        <v/>
      </c>
      <c r="CL136" s="264" t="str">
        <f t="shared" si="16"/>
        <v/>
      </c>
    </row>
    <row r="137" spans="88:90">
      <c r="CJ137" s="264" t="str">
        <f t="shared" si="15"/>
        <v/>
      </c>
      <c r="CL137" s="264" t="str">
        <f t="shared" si="16"/>
        <v/>
      </c>
    </row>
    <row r="138" spans="88:90">
      <c r="CJ138" s="264" t="str">
        <f t="shared" si="15"/>
        <v/>
      </c>
      <c r="CL138" s="264" t="str">
        <f t="shared" si="16"/>
        <v/>
      </c>
    </row>
    <row r="139" spans="88:90">
      <c r="CJ139" s="264" t="str">
        <f t="shared" si="15"/>
        <v/>
      </c>
      <c r="CL139" s="264" t="str">
        <f t="shared" si="16"/>
        <v/>
      </c>
    </row>
    <row r="140" spans="88:90">
      <c r="CJ140" s="264" t="str">
        <f t="shared" si="15"/>
        <v/>
      </c>
      <c r="CL140" s="264" t="str">
        <f t="shared" si="16"/>
        <v/>
      </c>
    </row>
    <row r="141" spans="88:90">
      <c r="CJ141" s="264" t="str">
        <f t="shared" si="15"/>
        <v/>
      </c>
      <c r="CL141" s="264" t="str">
        <f t="shared" si="16"/>
        <v/>
      </c>
    </row>
    <row r="142" spans="88:90">
      <c r="CJ142" s="264" t="str">
        <f t="shared" si="15"/>
        <v/>
      </c>
      <c r="CL142" s="264" t="str">
        <f t="shared" si="16"/>
        <v/>
      </c>
    </row>
    <row r="143" spans="88:90">
      <c r="CJ143" s="264" t="str">
        <f t="shared" si="15"/>
        <v/>
      </c>
      <c r="CL143" s="264" t="str">
        <f t="shared" si="16"/>
        <v/>
      </c>
    </row>
    <row r="144" spans="88:90">
      <c r="CJ144" s="264" t="str">
        <f t="shared" si="15"/>
        <v/>
      </c>
      <c r="CL144" s="264" t="str">
        <f t="shared" si="16"/>
        <v/>
      </c>
    </row>
    <row r="145" spans="88:90">
      <c r="CJ145" s="264" t="str">
        <f t="shared" si="15"/>
        <v/>
      </c>
      <c r="CL145" s="264" t="str">
        <f t="shared" si="16"/>
        <v/>
      </c>
    </row>
    <row r="146" spans="88:90">
      <c r="CJ146" s="264" t="str">
        <f t="shared" si="15"/>
        <v/>
      </c>
      <c r="CL146" s="264" t="str">
        <f t="shared" si="16"/>
        <v/>
      </c>
    </row>
    <row r="147" spans="88:90">
      <c r="CJ147" s="264" t="str">
        <f t="shared" si="15"/>
        <v/>
      </c>
      <c r="CL147" s="264" t="str">
        <f t="shared" si="16"/>
        <v/>
      </c>
    </row>
    <row r="148" spans="88:90">
      <c r="CJ148" s="264" t="str">
        <f t="shared" si="15"/>
        <v/>
      </c>
      <c r="CL148" s="264" t="str">
        <f t="shared" si="16"/>
        <v/>
      </c>
    </row>
    <row r="149" spans="88:90">
      <c r="CJ149" s="264" t="str">
        <f t="shared" si="15"/>
        <v/>
      </c>
      <c r="CL149" s="264" t="str">
        <f t="shared" si="16"/>
        <v/>
      </c>
    </row>
    <row r="150" spans="88:90">
      <c r="CJ150" s="264" t="str">
        <f t="shared" si="15"/>
        <v/>
      </c>
      <c r="CL150" s="264" t="str">
        <f t="shared" si="16"/>
        <v/>
      </c>
    </row>
    <row r="151" spans="88:90">
      <c r="CJ151" s="264" t="str">
        <f t="shared" si="15"/>
        <v/>
      </c>
      <c r="CL151" s="264" t="str">
        <f t="shared" si="16"/>
        <v/>
      </c>
    </row>
    <row r="152" spans="88:90">
      <c r="CJ152" s="264" t="str">
        <f t="shared" si="15"/>
        <v/>
      </c>
      <c r="CL152" s="264" t="str">
        <f t="shared" si="16"/>
        <v/>
      </c>
    </row>
    <row r="153" spans="88:90">
      <c r="CJ153" s="264" t="str">
        <f t="shared" si="15"/>
        <v/>
      </c>
      <c r="CL153" s="264" t="str">
        <f t="shared" si="16"/>
        <v/>
      </c>
    </row>
    <row r="154" spans="88:90">
      <c r="CJ154" s="264" t="str">
        <f t="shared" si="15"/>
        <v/>
      </c>
      <c r="CL154" s="264" t="str">
        <f t="shared" si="16"/>
        <v/>
      </c>
    </row>
    <row r="155" spans="88:90">
      <c r="CJ155" s="264" t="str">
        <f t="shared" si="15"/>
        <v/>
      </c>
      <c r="CL155" s="264" t="str">
        <f t="shared" si="16"/>
        <v/>
      </c>
    </row>
    <row r="156" spans="88:90">
      <c r="CJ156" s="264" t="str">
        <f t="shared" si="15"/>
        <v/>
      </c>
      <c r="CL156" s="264" t="str">
        <f t="shared" si="16"/>
        <v/>
      </c>
    </row>
    <row r="157" spans="88:90">
      <c r="CJ157" s="264" t="str">
        <f t="shared" si="15"/>
        <v/>
      </c>
      <c r="CL157" s="264" t="str">
        <f t="shared" si="16"/>
        <v/>
      </c>
    </row>
    <row r="158" spans="88:90">
      <c r="CJ158" s="264" t="str">
        <f t="shared" si="15"/>
        <v/>
      </c>
      <c r="CL158" s="264" t="str">
        <f t="shared" si="16"/>
        <v/>
      </c>
    </row>
    <row r="159" spans="88:90">
      <c r="CJ159" s="264" t="str">
        <f t="shared" si="15"/>
        <v/>
      </c>
      <c r="CL159" s="264" t="str">
        <f t="shared" si="16"/>
        <v/>
      </c>
    </row>
    <row r="160" spans="88:90">
      <c r="CJ160" s="264" t="str">
        <f t="shared" si="15"/>
        <v/>
      </c>
      <c r="CL160" s="264" t="str">
        <f t="shared" si="16"/>
        <v/>
      </c>
    </row>
    <row r="161" spans="88:90">
      <c r="CJ161" s="264" t="str">
        <f t="shared" si="15"/>
        <v/>
      </c>
      <c r="CL161" s="264" t="str">
        <f t="shared" si="16"/>
        <v/>
      </c>
    </row>
    <row r="162" spans="88:90">
      <c r="CJ162" s="264" t="str">
        <f t="shared" si="15"/>
        <v/>
      </c>
      <c r="CL162" s="264" t="str">
        <f t="shared" si="16"/>
        <v/>
      </c>
    </row>
    <row r="163" spans="88:90">
      <c r="CJ163" s="264" t="str">
        <f t="shared" si="15"/>
        <v/>
      </c>
      <c r="CL163" s="264" t="str">
        <f t="shared" si="16"/>
        <v/>
      </c>
    </row>
    <row r="164" spans="88:90">
      <c r="CJ164" s="264" t="str">
        <f t="shared" si="15"/>
        <v/>
      </c>
      <c r="CL164" s="264" t="str">
        <f t="shared" si="16"/>
        <v/>
      </c>
    </row>
    <row r="165" spans="88:90">
      <c r="CJ165" s="264" t="str">
        <f t="shared" si="15"/>
        <v/>
      </c>
      <c r="CL165" s="264" t="str">
        <f t="shared" si="16"/>
        <v/>
      </c>
    </row>
    <row r="166" spans="88:90">
      <c r="CJ166" s="264" t="str">
        <f t="shared" si="15"/>
        <v/>
      </c>
      <c r="CL166" s="264" t="str">
        <f t="shared" si="16"/>
        <v/>
      </c>
    </row>
    <row r="167" spans="88:90">
      <c r="CJ167" s="264" t="str">
        <f t="shared" si="15"/>
        <v/>
      </c>
      <c r="CL167" s="264" t="str">
        <f t="shared" si="16"/>
        <v/>
      </c>
    </row>
    <row r="168" spans="88:90">
      <c r="CJ168" s="264" t="str">
        <f t="shared" si="15"/>
        <v/>
      </c>
      <c r="CL168" s="264" t="str">
        <f t="shared" si="16"/>
        <v/>
      </c>
    </row>
    <row r="169" spans="88:90">
      <c r="CJ169" s="264" t="str">
        <f t="shared" si="15"/>
        <v/>
      </c>
      <c r="CL169" s="264" t="str">
        <f t="shared" si="16"/>
        <v/>
      </c>
    </row>
    <row r="170" spans="88:90">
      <c r="CJ170" s="264" t="str">
        <f t="shared" si="15"/>
        <v/>
      </c>
      <c r="CL170" s="264" t="str">
        <f t="shared" si="16"/>
        <v/>
      </c>
    </row>
    <row r="171" spans="88:90">
      <c r="CJ171" s="264" t="str">
        <f t="shared" si="15"/>
        <v/>
      </c>
      <c r="CL171" s="264" t="str">
        <f t="shared" si="16"/>
        <v/>
      </c>
    </row>
    <row r="172" spans="88:90">
      <c r="CJ172" s="264" t="str">
        <f t="shared" si="15"/>
        <v/>
      </c>
      <c r="CL172" s="264" t="str">
        <f t="shared" si="16"/>
        <v/>
      </c>
    </row>
    <row r="173" spans="88:90">
      <c r="CJ173" s="264" t="str">
        <f t="shared" si="15"/>
        <v/>
      </c>
      <c r="CL173" s="264" t="str">
        <f t="shared" si="16"/>
        <v/>
      </c>
    </row>
    <row r="174" spans="88:90">
      <c r="CJ174" s="264" t="str">
        <f t="shared" si="15"/>
        <v/>
      </c>
      <c r="CL174" s="264" t="str">
        <f t="shared" si="16"/>
        <v/>
      </c>
    </row>
    <row r="175" spans="88:90">
      <c r="CJ175" s="264" t="str">
        <f t="shared" si="15"/>
        <v/>
      </c>
      <c r="CL175" s="264" t="str">
        <f t="shared" si="16"/>
        <v/>
      </c>
    </row>
    <row r="176" spans="88:90">
      <c r="CJ176" s="264" t="str">
        <f t="shared" si="15"/>
        <v/>
      </c>
      <c r="CL176" s="264" t="str">
        <f t="shared" si="16"/>
        <v/>
      </c>
    </row>
    <row r="177" spans="88:90">
      <c r="CJ177" s="264" t="str">
        <f t="shared" si="15"/>
        <v/>
      </c>
      <c r="CL177" s="264" t="str">
        <f t="shared" si="16"/>
        <v/>
      </c>
    </row>
    <row r="178" spans="88:90">
      <c r="CJ178" s="264" t="str">
        <f t="shared" si="15"/>
        <v/>
      </c>
      <c r="CL178" s="264" t="str">
        <f t="shared" si="16"/>
        <v/>
      </c>
    </row>
    <row r="179" spans="88:90">
      <c r="CJ179" s="264" t="str">
        <f t="shared" si="15"/>
        <v/>
      </c>
      <c r="CL179" s="264" t="str">
        <f t="shared" si="16"/>
        <v/>
      </c>
    </row>
    <row r="180" spans="88:90">
      <c r="CJ180" s="264" t="str">
        <f t="shared" si="15"/>
        <v/>
      </c>
      <c r="CL180" s="264" t="str">
        <f t="shared" si="16"/>
        <v/>
      </c>
    </row>
    <row r="181" spans="88:90">
      <c r="CJ181" s="264" t="str">
        <f t="shared" si="15"/>
        <v/>
      </c>
      <c r="CL181" s="264" t="str">
        <f t="shared" si="16"/>
        <v/>
      </c>
    </row>
    <row r="182" spans="88:90">
      <c r="CJ182" s="264" t="str">
        <f t="shared" si="15"/>
        <v/>
      </c>
      <c r="CL182" s="264" t="str">
        <f t="shared" si="16"/>
        <v/>
      </c>
    </row>
    <row r="183" spans="88:90">
      <c r="CJ183" s="264" t="str">
        <f t="shared" si="15"/>
        <v/>
      </c>
      <c r="CL183" s="264" t="str">
        <f t="shared" si="16"/>
        <v/>
      </c>
    </row>
    <row r="184" spans="88:90">
      <c r="CJ184" s="264" t="str">
        <f t="shared" si="15"/>
        <v/>
      </c>
      <c r="CL184" s="264" t="str">
        <f t="shared" si="16"/>
        <v/>
      </c>
    </row>
    <row r="185" spans="88:90">
      <c r="CJ185" s="264" t="str">
        <f t="shared" si="15"/>
        <v/>
      </c>
      <c r="CL185" s="264" t="str">
        <f t="shared" si="16"/>
        <v/>
      </c>
    </row>
    <row r="186" spans="88:90">
      <c r="CJ186" s="264" t="str">
        <f t="shared" si="15"/>
        <v/>
      </c>
      <c r="CL186" s="264" t="str">
        <f t="shared" si="16"/>
        <v/>
      </c>
    </row>
    <row r="187" spans="88:90">
      <c r="CJ187" s="264" t="str">
        <f t="shared" si="15"/>
        <v/>
      </c>
      <c r="CL187" s="264" t="str">
        <f t="shared" si="16"/>
        <v/>
      </c>
    </row>
    <row r="188" spans="88:90">
      <c r="CJ188" s="264" t="str">
        <f t="shared" si="15"/>
        <v/>
      </c>
      <c r="CL188" s="264" t="str">
        <f t="shared" si="16"/>
        <v/>
      </c>
    </row>
  </sheetData>
  <autoFilter ref="A1:CL1"/>
  <hyperlinks>
    <hyperlink ref="D19" r:id="rId1"/>
    <hyperlink ref="D22" r:id="rId2"/>
    <hyperlink ref="D26" r:id="rId3"/>
    <hyperlink ref="D27" r:id="rId4"/>
    <hyperlink ref="D29" r:id="rId5"/>
    <hyperlink ref="D36" r:id="rId6"/>
    <hyperlink ref="D37" r:id="rId7"/>
    <hyperlink ref="D44" r:id="rId8"/>
    <hyperlink ref="D45" r:id="rId9"/>
    <hyperlink ref="D46" r:id="rId10"/>
    <hyperlink ref="D57" r:id="rId11"/>
    <hyperlink ref="D59" r:id="rId12"/>
    <hyperlink ref="D60" r:id="rId13"/>
    <hyperlink ref="D62" r:id="rId14"/>
    <hyperlink ref="D66" r:id="rId15"/>
    <hyperlink ref="D69" r:id="rId16"/>
    <hyperlink ref="D70" r:id="rId17"/>
    <hyperlink ref="D75" r:id="rId18"/>
    <hyperlink ref="D77" r:id="rId19"/>
    <hyperlink ref="D78" r:id="rId20"/>
    <hyperlink ref="D81" r:id="rId21"/>
    <hyperlink ref="D84" r:id="rId22"/>
    <hyperlink ref="D85" r:id="rId23"/>
    <hyperlink ref="D86" r:id="rId24"/>
    <hyperlink ref="D96" r:id="rId25"/>
    <hyperlink ref="D100" r:id="rId26"/>
    <hyperlink ref="D103" r:id="rId27"/>
    <hyperlink ref="D83" r:id="rId28"/>
    <hyperlink ref="D90" r:id="rId29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0"/>
  <ignoredErrors>
    <ignoredError sqref="G69" numberStoredAsText="1"/>
  </ignoredErrors>
  <legacyDrawing r:id="rId3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5"/>
  <dimension ref="A1:C27"/>
  <sheetViews>
    <sheetView workbookViewId="0">
      <selection activeCell="B2" sqref="B2:B11"/>
    </sheetView>
  </sheetViews>
  <sheetFormatPr defaultRowHeight="15"/>
  <cols>
    <col min="1" max="1" width="16.140625" customWidth="1"/>
    <col min="2" max="2" width="109.7109375" style="201" bestFit="1" customWidth="1"/>
  </cols>
  <sheetData>
    <row r="1" spans="1:3" s="1" customFormat="1">
      <c r="A1" s="2" t="s">
        <v>290</v>
      </c>
      <c r="B1" s="2" t="s">
        <v>175</v>
      </c>
    </row>
    <row r="2" spans="1:3">
      <c r="A2" t="s">
        <v>291</v>
      </c>
      <c r="B2" s="201" t="s">
        <v>674</v>
      </c>
      <c r="C2" s="201"/>
    </row>
    <row r="3" spans="1:3">
      <c r="A3" t="s">
        <v>204</v>
      </c>
      <c r="B3" s="201" t="s">
        <v>675</v>
      </c>
      <c r="C3" s="201"/>
    </row>
    <row r="4" spans="1:3">
      <c r="A4" t="s">
        <v>292</v>
      </c>
      <c r="B4" s="201" t="s">
        <v>681</v>
      </c>
      <c r="C4" s="201"/>
    </row>
    <row r="5" spans="1:3">
      <c r="A5" t="s">
        <v>293</v>
      </c>
      <c r="B5" s="201" t="s">
        <v>676</v>
      </c>
      <c r="C5" s="201"/>
    </row>
    <row r="6" spans="1:3">
      <c r="A6" t="s">
        <v>294</v>
      </c>
      <c r="B6" s="201" t="s">
        <v>677</v>
      </c>
      <c r="C6" s="201"/>
    </row>
    <row r="7" spans="1:3">
      <c r="A7" t="s">
        <v>295</v>
      </c>
      <c r="B7" s="201" t="s">
        <v>732</v>
      </c>
      <c r="C7" s="201"/>
    </row>
    <row r="8" spans="1:3">
      <c r="A8" t="s">
        <v>296</v>
      </c>
      <c r="B8" s="201" t="s">
        <v>658</v>
      </c>
      <c r="C8" s="201"/>
    </row>
    <row r="9" spans="1:3">
      <c r="A9" t="s">
        <v>297</v>
      </c>
      <c r="B9" s="201" t="s">
        <v>300</v>
      </c>
      <c r="C9" s="201"/>
    </row>
    <row r="10" spans="1:3">
      <c r="A10" t="s">
        <v>298</v>
      </c>
      <c r="B10" s="201" t="s">
        <v>703</v>
      </c>
      <c r="C10" s="201"/>
    </row>
    <row r="11" spans="1:3" s="224" customFormat="1">
      <c r="A11" s="236" t="s">
        <v>195</v>
      </c>
      <c r="B11" s="236">
        <v>41221</v>
      </c>
      <c r="C11" s="236"/>
    </row>
    <row r="12" spans="1:3">
      <c r="A12" t="s">
        <v>299</v>
      </c>
      <c r="B12" s="201" t="s">
        <v>700</v>
      </c>
    </row>
    <row r="13" spans="1:3">
      <c r="A13" t="s">
        <v>194</v>
      </c>
      <c r="B13" s="201" t="s">
        <v>733</v>
      </c>
    </row>
    <row r="14" spans="1:3">
      <c r="A14" t="s">
        <v>310</v>
      </c>
      <c r="B14" s="201" t="s">
        <v>276</v>
      </c>
    </row>
    <row r="15" spans="1:3">
      <c r="A15" t="s">
        <v>311</v>
      </c>
      <c r="B15" s="269"/>
    </row>
    <row r="16" spans="1:3">
      <c r="A16" t="s">
        <v>316</v>
      </c>
      <c r="B16" s="201" t="s">
        <v>747</v>
      </c>
    </row>
    <row r="17" spans="1:2">
      <c r="A17" t="s">
        <v>317</v>
      </c>
      <c r="B17" s="201" t="s">
        <v>748</v>
      </c>
    </row>
    <row r="18" spans="1:2">
      <c r="A18" t="s">
        <v>318</v>
      </c>
      <c r="B18" s="201" t="s">
        <v>749</v>
      </c>
    </row>
    <row r="19" spans="1:2">
      <c r="A19" t="s">
        <v>319</v>
      </c>
      <c r="B19" s="201" t="s">
        <v>750</v>
      </c>
    </row>
    <row r="20" spans="1:2">
      <c r="A20" t="s">
        <v>320</v>
      </c>
      <c r="B20" s="201" t="s">
        <v>751</v>
      </c>
    </row>
    <row r="21" spans="1:2">
      <c r="A21" t="s">
        <v>321</v>
      </c>
      <c r="B21" s="201" t="s">
        <v>752</v>
      </c>
    </row>
    <row r="22" spans="1:2">
      <c r="A22" t="s">
        <v>322</v>
      </c>
      <c r="B22" s="201" t="s">
        <v>753</v>
      </c>
    </row>
    <row r="23" spans="1:2">
      <c r="A23" t="s">
        <v>323</v>
      </c>
      <c r="B23" s="201" t="s">
        <v>754</v>
      </c>
    </row>
    <row r="24" spans="1:2">
      <c r="A24" t="s">
        <v>324</v>
      </c>
      <c r="B24" s="201" t="s">
        <v>755</v>
      </c>
    </row>
    <row r="25" spans="1:2">
      <c r="A25" t="s">
        <v>325</v>
      </c>
      <c r="B25" s="201" t="s">
        <v>756</v>
      </c>
    </row>
    <row r="26" spans="1:2">
      <c r="A26" t="s">
        <v>326</v>
      </c>
      <c r="B26" s="201" t="s">
        <v>757</v>
      </c>
    </row>
    <row r="27" spans="1:2">
      <c r="A27" t="s">
        <v>327</v>
      </c>
      <c r="B27" s="201" t="s">
        <v>758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6"/>
  <dimension ref="A1:AD99"/>
  <sheetViews>
    <sheetView view="pageBreakPreview" zoomScaleNormal="100" zoomScaleSheetLayoutView="100" workbookViewId="0">
      <selection sqref="A1:B3"/>
    </sheetView>
  </sheetViews>
  <sheetFormatPr defaultRowHeight="12.75"/>
  <cols>
    <col min="1" max="2" width="10" style="9" customWidth="1"/>
    <col min="3" max="3" width="11.5703125" style="9" customWidth="1"/>
    <col min="4" max="4" width="10.7109375" style="9" customWidth="1"/>
    <col min="5" max="5" width="14.28515625" style="9" customWidth="1"/>
    <col min="6" max="7" width="2" style="9" customWidth="1"/>
    <col min="8" max="8" width="19.28515625" style="9" customWidth="1"/>
    <col min="9" max="9" width="16" style="9" customWidth="1"/>
    <col min="10" max="10" width="17.7109375" style="9" customWidth="1"/>
    <col min="11" max="256" width="9.140625" style="9"/>
    <col min="257" max="258" width="10" style="9" customWidth="1"/>
    <col min="259" max="259" width="11.5703125" style="9" customWidth="1"/>
    <col min="260" max="260" width="10.7109375" style="9" customWidth="1"/>
    <col min="261" max="261" width="14.28515625" style="9" customWidth="1"/>
    <col min="262" max="263" width="2" style="9" customWidth="1"/>
    <col min="264" max="264" width="19.28515625" style="9" customWidth="1"/>
    <col min="265" max="265" width="16" style="9" customWidth="1"/>
    <col min="266" max="266" width="17.7109375" style="9" customWidth="1"/>
    <col min="267" max="512" width="9.140625" style="9"/>
    <col min="513" max="514" width="10" style="9" customWidth="1"/>
    <col min="515" max="515" width="11.5703125" style="9" customWidth="1"/>
    <col min="516" max="516" width="10.7109375" style="9" customWidth="1"/>
    <col min="517" max="517" width="14.28515625" style="9" customWidth="1"/>
    <col min="518" max="519" width="2" style="9" customWidth="1"/>
    <col min="520" max="520" width="19.28515625" style="9" customWidth="1"/>
    <col min="521" max="521" width="16" style="9" customWidth="1"/>
    <col min="522" max="522" width="17.7109375" style="9" customWidth="1"/>
    <col min="523" max="768" width="9.140625" style="9"/>
    <col min="769" max="770" width="10" style="9" customWidth="1"/>
    <col min="771" max="771" width="11.5703125" style="9" customWidth="1"/>
    <col min="772" max="772" width="10.7109375" style="9" customWidth="1"/>
    <col min="773" max="773" width="14.28515625" style="9" customWidth="1"/>
    <col min="774" max="775" width="2" style="9" customWidth="1"/>
    <col min="776" max="776" width="19.28515625" style="9" customWidth="1"/>
    <col min="777" max="777" width="16" style="9" customWidth="1"/>
    <col min="778" max="778" width="17.7109375" style="9" customWidth="1"/>
    <col min="779" max="1024" width="9.140625" style="9"/>
    <col min="1025" max="1026" width="10" style="9" customWidth="1"/>
    <col min="1027" max="1027" width="11.5703125" style="9" customWidth="1"/>
    <col min="1028" max="1028" width="10.7109375" style="9" customWidth="1"/>
    <col min="1029" max="1029" width="14.28515625" style="9" customWidth="1"/>
    <col min="1030" max="1031" width="2" style="9" customWidth="1"/>
    <col min="1032" max="1032" width="19.28515625" style="9" customWidth="1"/>
    <col min="1033" max="1033" width="16" style="9" customWidth="1"/>
    <col min="1034" max="1034" width="17.7109375" style="9" customWidth="1"/>
    <col min="1035" max="1280" width="9.140625" style="9"/>
    <col min="1281" max="1282" width="10" style="9" customWidth="1"/>
    <col min="1283" max="1283" width="11.5703125" style="9" customWidth="1"/>
    <col min="1284" max="1284" width="10.7109375" style="9" customWidth="1"/>
    <col min="1285" max="1285" width="14.28515625" style="9" customWidth="1"/>
    <col min="1286" max="1287" width="2" style="9" customWidth="1"/>
    <col min="1288" max="1288" width="19.28515625" style="9" customWidth="1"/>
    <col min="1289" max="1289" width="16" style="9" customWidth="1"/>
    <col min="1290" max="1290" width="17.7109375" style="9" customWidth="1"/>
    <col min="1291" max="1536" width="9.140625" style="9"/>
    <col min="1537" max="1538" width="10" style="9" customWidth="1"/>
    <col min="1539" max="1539" width="11.5703125" style="9" customWidth="1"/>
    <col min="1540" max="1540" width="10.7109375" style="9" customWidth="1"/>
    <col min="1541" max="1541" width="14.28515625" style="9" customWidth="1"/>
    <col min="1542" max="1543" width="2" style="9" customWidth="1"/>
    <col min="1544" max="1544" width="19.28515625" style="9" customWidth="1"/>
    <col min="1545" max="1545" width="16" style="9" customWidth="1"/>
    <col min="1546" max="1546" width="17.7109375" style="9" customWidth="1"/>
    <col min="1547" max="1792" width="9.140625" style="9"/>
    <col min="1793" max="1794" width="10" style="9" customWidth="1"/>
    <col min="1795" max="1795" width="11.5703125" style="9" customWidth="1"/>
    <col min="1796" max="1796" width="10.7109375" style="9" customWidth="1"/>
    <col min="1797" max="1797" width="14.28515625" style="9" customWidth="1"/>
    <col min="1798" max="1799" width="2" style="9" customWidth="1"/>
    <col min="1800" max="1800" width="19.28515625" style="9" customWidth="1"/>
    <col min="1801" max="1801" width="16" style="9" customWidth="1"/>
    <col min="1802" max="1802" width="17.7109375" style="9" customWidth="1"/>
    <col min="1803" max="2048" width="9.140625" style="9"/>
    <col min="2049" max="2050" width="10" style="9" customWidth="1"/>
    <col min="2051" max="2051" width="11.5703125" style="9" customWidth="1"/>
    <col min="2052" max="2052" width="10.7109375" style="9" customWidth="1"/>
    <col min="2053" max="2053" width="14.28515625" style="9" customWidth="1"/>
    <col min="2054" max="2055" width="2" style="9" customWidth="1"/>
    <col min="2056" max="2056" width="19.28515625" style="9" customWidth="1"/>
    <col min="2057" max="2057" width="16" style="9" customWidth="1"/>
    <col min="2058" max="2058" width="17.7109375" style="9" customWidth="1"/>
    <col min="2059" max="2304" width="9.140625" style="9"/>
    <col min="2305" max="2306" width="10" style="9" customWidth="1"/>
    <col min="2307" max="2307" width="11.5703125" style="9" customWidth="1"/>
    <col min="2308" max="2308" width="10.7109375" style="9" customWidth="1"/>
    <col min="2309" max="2309" width="14.28515625" style="9" customWidth="1"/>
    <col min="2310" max="2311" width="2" style="9" customWidth="1"/>
    <col min="2312" max="2312" width="19.28515625" style="9" customWidth="1"/>
    <col min="2313" max="2313" width="16" style="9" customWidth="1"/>
    <col min="2314" max="2314" width="17.7109375" style="9" customWidth="1"/>
    <col min="2315" max="2560" width="9.140625" style="9"/>
    <col min="2561" max="2562" width="10" style="9" customWidth="1"/>
    <col min="2563" max="2563" width="11.5703125" style="9" customWidth="1"/>
    <col min="2564" max="2564" width="10.7109375" style="9" customWidth="1"/>
    <col min="2565" max="2565" width="14.28515625" style="9" customWidth="1"/>
    <col min="2566" max="2567" width="2" style="9" customWidth="1"/>
    <col min="2568" max="2568" width="19.28515625" style="9" customWidth="1"/>
    <col min="2569" max="2569" width="16" style="9" customWidth="1"/>
    <col min="2570" max="2570" width="17.7109375" style="9" customWidth="1"/>
    <col min="2571" max="2816" width="9.140625" style="9"/>
    <col min="2817" max="2818" width="10" style="9" customWidth="1"/>
    <col min="2819" max="2819" width="11.5703125" style="9" customWidth="1"/>
    <col min="2820" max="2820" width="10.7109375" style="9" customWidth="1"/>
    <col min="2821" max="2821" width="14.28515625" style="9" customWidth="1"/>
    <col min="2822" max="2823" width="2" style="9" customWidth="1"/>
    <col min="2824" max="2824" width="19.28515625" style="9" customWidth="1"/>
    <col min="2825" max="2825" width="16" style="9" customWidth="1"/>
    <col min="2826" max="2826" width="17.7109375" style="9" customWidth="1"/>
    <col min="2827" max="3072" width="9.140625" style="9"/>
    <col min="3073" max="3074" width="10" style="9" customWidth="1"/>
    <col min="3075" max="3075" width="11.5703125" style="9" customWidth="1"/>
    <col min="3076" max="3076" width="10.7109375" style="9" customWidth="1"/>
    <col min="3077" max="3077" width="14.28515625" style="9" customWidth="1"/>
    <col min="3078" max="3079" width="2" style="9" customWidth="1"/>
    <col min="3080" max="3080" width="19.28515625" style="9" customWidth="1"/>
    <col min="3081" max="3081" width="16" style="9" customWidth="1"/>
    <col min="3082" max="3082" width="17.7109375" style="9" customWidth="1"/>
    <col min="3083" max="3328" width="9.140625" style="9"/>
    <col min="3329" max="3330" width="10" style="9" customWidth="1"/>
    <col min="3331" max="3331" width="11.5703125" style="9" customWidth="1"/>
    <col min="3332" max="3332" width="10.7109375" style="9" customWidth="1"/>
    <col min="3333" max="3333" width="14.28515625" style="9" customWidth="1"/>
    <col min="3334" max="3335" width="2" style="9" customWidth="1"/>
    <col min="3336" max="3336" width="19.28515625" style="9" customWidth="1"/>
    <col min="3337" max="3337" width="16" style="9" customWidth="1"/>
    <col min="3338" max="3338" width="17.7109375" style="9" customWidth="1"/>
    <col min="3339" max="3584" width="9.140625" style="9"/>
    <col min="3585" max="3586" width="10" style="9" customWidth="1"/>
    <col min="3587" max="3587" width="11.5703125" style="9" customWidth="1"/>
    <col min="3588" max="3588" width="10.7109375" style="9" customWidth="1"/>
    <col min="3589" max="3589" width="14.28515625" style="9" customWidth="1"/>
    <col min="3590" max="3591" width="2" style="9" customWidth="1"/>
    <col min="3592" max="3592" width="19.28515625" style="9" customWidth="1"/>
    <col min="3593" max="3593" width="16" style="9" customWidth="1"/>
    <col min="3594" max="3594" width="17.7109375" style="9" customWidth="1"/>
    <col min="3595" max="3840" width="9.140625" style="9"/>
    <col min="3841" max="3842" width="10" style="9" customWidth="1"/>
    <col min="3843" max="3843" width="11.5703125" style="9" customWidth="1"/>
    <col min="3844" max="3844" width="10.7109375" style="9" customWidth="1"/>
    <col min="3845" max="3845" width="14.28515625" style="9" customWidth="1"/>
    <col min="3846" max="3847" width="2" style="9" customWidth="1"/>
    <col min="3848" max="3848" width="19.28515625" style="9" customWidth="1"/>
    <col min="3849" max="3849" width="16" style="9" customWidth="1"/>
    <col min="3850" max="3850" width="17.7109375" style="9" customWidth="1"/>
    <col min="3851" max="4096" width="9.140625" style="9"/>
    <col min="4097" max="4098" width="10" style="9" customWidth="1"/>
    <col min="4099" max="4099" width="11.5703125" style="9" customWidth="1"/>
    <col min="4100" max="4100" width="10.7109375" style="9" customWidth="1"/>
    <col min="4101" max="4101" width="14.28515625" style="9" customWidth="1"/>
    <col min="4102" max="4103" width="2" style="9" customWidth="1"/>
    <col min="4104" max="4104" width="19.28515625" style="9" customWidth="1"/>
    <col min="4105" max="4105" width="16" style="9" customWidth="1"/>
    <col min="4106" max="4106" width="17.7109375" style="9" customWidth="1"/>
    <col min="4107" max="4352" width="9.140625" style="9"/>
    <col min="4353" max="4354" width="10" style="9" customWidth="1"/>
    <col min="4355" max="4355" width="11.5703125" style="9" customWidth="1"/>
    <col min="4356" max="4356" width="10.7109375" style="9" customWidth="1"/>
    <col min="4357" max="4357" width="14.28515625" style="9" customWidth="1"/>
    <col min="4358" max="4359" width="2" style="9" customWidth="1"/>
    <col min="4360" max="4360" width="19.28515625" style="9" customWidth="1"/>
    <col min="4361" max="4361" width="16" style="9" customWidth="1"/>
    <col min="4362" max="4362" width="17.7109375" style="9" customWidth="1"/>
    <col min="4363" max="4608" width="9.140625" style="9"/>
    <col min="4609" max="4610" width="10" style="9" customWidth="1"/>
    <col min="4611" max="4611" width="11.5703125" style="9" customWidth="1"/>
    <col min="4612" max="4612" width="10.7109375" style="9" customWidth="1"/>
    <col min="4613" max="4613" width="14.28515625" style="9" customWidth="1"/>
    <col min="4614" max="4615" width="2" style="9" customWidth="1"/>
    <col min="4616" max="4616" width="19.28515625" style="9" customWidth="1"/>
    <col min="4617" max="4617" width="16" style="9" customWidth="1"/>
    <col min="4618" max="4618" width="17.7109375" style="9" customWidth="1"/>
    <col min="4619" max="4864" width="9.140625" style="9"/>
    <col min="4865" max="4866" width="10" style="9" customWidth="1"/>
    <col min="4867" max="4867" width="11.5703125" style="9" customWidth="1"/>
    <col min="4868" max="4868" width="10.7109375" style="9" customWidth="1"/>
    <col min="4869" max="4869" width="14.28515625" style="9" customWidth="1"/>
    <col min="4870" max="4871" width="2" style="9" customWidth="1"/>
    <col min="4872" max="4872" width="19.28515625" style="9" customWidth="1"/>
    <col min="4873" max="4873" width="16" style="9" customWidth="1"/>
    <col min="4874" max="4874" width="17.7109375" style="9" customWidth="1"/>
    <col min="4875" max="5120" width="9.140625" style="9"/>
    <col min="5121" max="5122" width="10" style="9" customWidth="1"/>
    <col min="5123" max="5123" width="11.5703125" style="9" customWidth="1"/>
    <col min="5124" max="5124" width="10.7109375" style="9" customWidth="1"/>
    <col min="5125" max="5125" width="14.28515625" style="9" customWidth="1"/>
    <col min="5126" max="5127" width="2" style="9" customWidth="1"/>
    <col min="5128" max="5128" width="19.28515625" style="9" customWidth="1"/>
    <col min="5129" max="5129" width="16" style="9" customWidth="1"/>
    <col min="5130" max="5130" width="17.7109375" style="9" customWidth="1"/>
    <col min="5131" max="5376" width="9.140625" style="9"/>
    <col min="5377" max="5378" width="10" style="9" customWidth="1"/>
    <col min="5379" max="5379" width="11.5703125" style="9" customWidth="1"/>
    <col min="5380" max="5380" width="10.7109375" style="9" customWidth="1"/>
    <col min="5381" max="5381" width="14.28515625" style="9" customWidth="1"/>
    <col min="5382" max="5383" width="2" style="9" customWidth="1"/>
    <col min="5384" max="5384" width="19.28515625" style="9" customWidth="1"/>
    <col min="5385" max="5385" width="16" style="9" customWidth="1"/>
    <col min="5386" max="5386" width="17.7109375" style="9" customWidth="1"/>
    <col min="5387" max="5632" width="9.140625" style="9"/>
    <col min="5633" max="5634" width="10" style="9" customWidth="1"/>
    <col min="5635" max="5635" width="11.5703125" style="9" customWidth="1"/>
    <col min="5636" max="5636" width="10.7109375" style="9" customWidth="1"/>
    <col min="5637" max="5637" width="14.28515625" style="9" customWidth="1"/>
    <col min="5638" max="5639" width="2" style="9" customWidth="1"/>
    <col min="5640" max="5640" width="19.28515625" style="9" customWidth="1"/>
    <col min="5641" max="5641" width="16" style="9" customWidth="1"/>
    <col min="5642" max="5642" width="17.7109375" style="9" customWidth="1"/>
    <col min="5643" max="5888" width="9.140625" style="9"/>
    <col min="5889" max="5890" width="10" style="9" customWidth="1"/>
    <col min="5891" max="5891" width="11.5703125" style="9" customWidth="1"/>
    <col min="5892" max="5892" width="10.7109375" style="9" customWidth="1"/>
    <col min="5893" max="5893" width="14.28515625" style="9" customWidth="1"/>
    <col min="5894" max="5895" width="2" style="9" customWidth="1"/>
    <col min="5896" max="5896" width="19.28515625" style="9" customWidth="1"/>
    <col min="5897" max="5897" width="16" style="9" customWidth="1"/>
    <col min="5898" max="5898" width="17.7109375" style="9" customWidth="1"/>
    <col min="5899" max="6144" width="9.140625" style="9"/>
    <col min="6145" max="6146" width="10" style="9" customWidth="1"/>
    <col min="6147" max="6147" width="11.5703125" style="9" customWidth="1"/>
    <col min="6148" max="6148" width="10.7109375" style="9" customWidth="1"/>
    <col min="6149" max="6149" width="14.28515625" style="9" customWidth="1"/>
    <col min="6150" max="6151" width="2" style="9" customWidth="1"/>
    <col min="6152" max="6152" width="19.28515625" style="9" customWidth="1"/>
    <col min="6153" max="6153" width="16" style="9" customWidth="1"/>
    <col min="6154" max="6154" width="17.7109375" style="9" customWidth="1"/>
    <col min="6155" max="6400" width="9.140625" style="9"/>
    <col min="6401" max="6402" width="10" style="9" customWidth="1"/>
    <col min="6403" max="6403" width="11.5703125" style="9" customWidth="1"/>
    <col min="6404" max="6404" width="10.7109375" style="9" customWidth="1"/>
    <col min="6405" max="6405" width="14.28515625" style="9" customWidth="1"/>
    <col min="6406" max="6407" width="2" style="9" customWidth="1"/>
    <col min="6408" max="6408" width="19.28515625" style="9" customWidth="1"/>
    <col min="6409" max="6409" width="16" style="9" customWidth="1"/>
    <col min="6410" max="6410" width="17.7109375" style="9" customWidth="1"/>
    <col min="6411" max="6656" width="9.140625" style="9"/>
    <col min="6657" max="6658" width="10" style="9" customWidth="1"/>
    <col min="6659" max="6659" width="11.5703125" style="9" customWidth="1"/>
    <col min="6660" max="6660" width="10.7109375" style="9" customWidth="1"/>
    <col min="6661" max="6661" width="14.28515625" style="9" customWidth="1"/>
    <col min="6662" max="6663" width="2" style="9" customWidth="1"/>
    <col min="6664" max="6664" width="19.28515625" style="9" customWidth="1"/>
    <col min="6665" max="6665" width="16" style="9" customWidth="1"/>
    <col min="6666" max="6666" width="17.7109375" style="9" customWidth="1"/>
    <col min="6667" max="6912" width="9.140625" style="9"/>
    <col min="6913" max="6914" width="10" style="9" customWidth="1"/>
    <col min="6915" max="6915" width="11.5703125" style="9" customWidth="1"/>
    <col min="6916" max="6916" width="10.7109375" style="9" customWidth="1"/>
    <col min="6917" max="6917" width="14.28515625" style="9" customWidth="1"/>
    <col min="6918" max="6919" width="2" style="9" customWidth="1"/>
    <col min="6920" max="6920" width="19.28515625" style="9" customWidth="1"/>
    <col min="6921" max="6921" width="16" style="9" customWidth="1"/>
    <col min="6922" max="6922" width="17.7109375" style="9" customWidth="1"/>
    <col min="6923" max="7168" width="9.140625" style="9"/>
    <col min="7169" max="7170" width="10" style="9" customWidth="1"/>
    <col min="7171" max="7171" width="11.5703125" style="9" customWidth="1"/>
    <col min="7172" max="7172" width="10.7109375" style="9" customWidth="1"/>
    <col min="7173" max="7173" width="14.28515625" style="9" customWidth="1"/>
    <col min="7174" max="7175" width="2" style="9" customWidth="1"/>
    <col min="7176" max="7176" width="19.28515625" style="9" customWidth="1"/>
    <col min="7177" max="7177" width="16" style="9" customWidth="1"/>
    <col min="7178" max="7178" width="17.7109375" style="9" customWidth="1"/>
    <col min="7179" max="7424" width="9.140625" style="9"/>
    <col min="7425" max="7426" width="10" style="9" customWidth="1"/>
    <col min="7427" max="7427" width="11.5703125" style="9" customWidth="1"/>
    <col min="7428" max="7428" width="10.7109375" style="9" customWidth="1"/>
    <col min="7429" max="7429" width="14.28515625" style="9" customWidth="1"/>
    <col min="7430" max="7431" width="2" style="9" customWidth="1"/>
    <col min="7432" max="7432" width="19.28515625" style="9" customWidth="1"/>
    <col min="7433" max="7433" width="16" style="9" customWidth="1"/>
    <col min="7434" max="7434" width="17.7109375" style="9" customWidth="1"/>
    <col min="7435" max="7680" width="9.140625" style="9"/>
    <col min="7681" max="7682" width="10" style="9" customWidth="1"/>
    <col min="7683" max="7683" width="11.5703125" style="9" customWidth="1"/>
    <col min="7684" max="7684" width="10.7109375" style="9" customWidth="1"/>
    <col min="7685" max="7685" width="14.28515625" style="9" customWidth="1"/>
    <col min="7686" max="7687" width="2" style="9" customWidth="1"/>
    <col min="7688" max="7688" width="19.28515625" style="9" customWidth="1"/>
    <col min="7689" max="7689" width="16" style="9" customWidth="1"/>
    <col min="7690" max="7690" width="17.7109375" style="9" customWidth="1"/>
    <col min="7691" max="7936" width="9.140625" style="9"/>
    <col min="7937" max="7938" width="10" style="9" customWidth="1"/>
    <col min="7939" max="7939" width="11.5703125" style="9" customWidth="1"/>
    <col min="7940" max="7940" width="10.7109375" style="9" customWidth="1"/>
    <col min="7941" max="7941" width="14.28515625" style="9" customWidth="1"/>
    <col min="7942" max="7943" width="2" style="9" customWidth="1"/>
    <col min="7944" max="7944" width="19.28515625" style="9" customWidth="1"/>
    <col min="7945" max="7945" width="16" style="9" customWidth="1"/>
    <col min="7946" max="7946" width="17.7109375" style="9" customWidth="1"/>
    <col min="7947" max="8192" width="9.140625" style="9"/>
    <col min="8193" max="8194" width="10" style="9" customWidth="1"/>
    <col min="8195" max="8195" width="11.5703125" style="9" customWidth="1"/>
    <col min="8196" max="8196" width="10.7109375" style="9" customWidth="1"/>
    <col min="8197" max="8197" width="14.28515625" style="9" customWidth="1"/>
    <col min="8198" max="8199" width="2" style="9" customWidth="1"/>
    <col min="8200" max="8200" width="19.28515625" style="9" customWidth="1"/>
    <col min="8201" max="8201" width="16" style="9" customWidth="1"/>
    <col min="8202" max="8202" width="17.7109375" style="9" customWidth="1"/>
    <col min="8203" max="8448" width="9.140625" style="9"/>
    <col min="8449" max="8450" width="10" style="9" customWidth="1"/>
    <col min="8451" max="8451" width="11.5703125" style="9" customWidth="1"/>
    <col min="8452" max="8452" width="10.7109375" style="9" customWidth="1"/>
    <col min="8453" max="8453" width="14.28515625" style="9" customWidth="1"/>
    <col min="8454" max="8455" width="2" style="9" customWidth="1"/>
    <col min="8456" max="8456" width="19.28515625" style="9" customWidth="1"/>
    <col min="8457" max="8457" width="16" style="9" customWidth="1"/>
    <col min="8458" max="8458" width="17.7109375" style="9" customWidth="1"/>
    <col min="8459" max="8704" width="9.140625" style="9"/>
    <col min="8705" max="8706" width="10" style="9" customWidth="1"/>
    <col min="8707" max="8707" width="11.5703125" style="9" customWidth="1"/>
    <col min="8708" max="8708" width="10.7109375" style="9" customWidth="1"/>
    <col min="8709" max="8709" width="14.28515625" style="9" customWidth="1"/>
    <col min="8710" max="8711" width="2" style="9" customWidth="1"/>
    <col min="8712" max="8712" width="19.28515625" style="9" customWidth="1"/>
    <col min="8713" max="8713" width="16" style="9" customWidth="1"/>
    <col min="8714" max="8714" width="17.7109375" style="9" customWidth="1"/>
    <col min="8715" max="8960" width="9.140625" style="9"/>
    <col min="8961" max="8962" width="10" style="9" customWidth="1"/>
    <col min="8963" max="8963" width="11.5703125" style="9" customWidth="1"/>
    <col min="8964" max="8964" width="10.7109375" style="9" customWidth="1"/>
    <col min="8965" max="8965" width="14.28515625" style="9" customWidth="1"/>
    <col min="8966" max="8967" width="2" style="9" customWidth="1"/>
    <col min="8968" max="8968" width="19.28515625" style="9" customWidth="1"/>
    <col min="8969" max="8969" width="16" style="9" customWidth="1"/>
    <col min="8970" max="8970" width="17.7109375" style="9" customWidth="1"/>
    <col min="8971" max="9216" width="9.140625" style="9"/>
    <col min="9217" max="9218" width="10" style="9" customWidth="1"/>
    <col min="9219" max="9219" width="11.5703125" style="9" customWidth="1"/>
    <col min="9220" max="9220" width="10.7109375" style="9" customWidth="1"/>
    <col min="9221" max="9221" width="14.28515625" style="9" customWidth="1"/>
    <col min="9222" max="9223" width="2" style="9" customWidth="1"/>
    <col min="9224" max="9224" width="19.28515625" style="9" customWidth="1"/>
    <col min="9225" max="9225" width="16" style="9" customWidth="1"/>
    <col min="9226" max="9226" width="17.7109375" style="9" customWidth="1"/>
    <col min="9227" max="9472" width="9.140625" style="9"/>
    <col min="9473" max="9474" width="10" style="9" customWidth="1"/>
    <col min="9475" max="9475" width="11.5703125" style="9" customWidth="1"/>
    <col min="9476" max="9476" width="10.7109375" style="9" customWidth="1"/>
    <col min="9477" max="9477" width="14.28515625" style="9" customWidth="1"/>
    <col min="9478" max="9479" width="2" style="9" customWidth="1"/>
    <col min="9480" max="9480" width="19.28515625" style="9" customWidth="1"/>
    <col min="9481" max="9481" width="16" style="9" customWidth="1"/>
    <col min="9482" max="9482" width="17.7109375" style="9" customWidth="1"/>
    <col min="9483" max="9728" width="9.140625" style="9"/>
    <col min="9729" max="9730" width="10" style="9" customWidth="1"/>
    <col min="9731" max="9731" width="11.5703125" style="9" customWidth="1"/>
    <col min="9732" max="9732" width="10.7109375" style="9" customWidth="1"/>
    <col min="9733" max="9733" width="14.28515625" style="9" customWidth="1"/>
    <col min="9734" max="9735" width="2" style="9" customWidth="1"/>
    <col min="9736" max="9736" width="19.28515625" style="9" customWidth="1"/>
    <col min="9737" max="9737" width="16" style="9" customWidth="1"/>
    <col min="9738" max="9738" width="17.7109375" style="9" customWidth="1"/>
    <col min="9739" max="9984" width="9.140625" style="9"/>
    <col min="9985" max="9986" width="10" style="9" customWidth="1"/>
    <col min="9987" max="9987" width="11.5703125" style="9" customWidth="1"/>
    <col min="9988" max="9988" width="10.7109375" style="9" customWidth="1"/>
    <col min="9989" max="9989" width="14.28515625" style="9" customWidth="1"/>
    <col min="9990" max="9991" width="2" style="9" customWidth="1"/>
    <col min="9992" max="9992" width="19.28515625" style="9" customWidth="1"/>
    <col min="9993" max="9993" width="16" style="9" customWidth="1"/>
    <col min="9994" max="9994" width="17.7109375" style="9" customWidth="1"/>
    <col min="9995" max="10240" width="9.140625" style="9"/>
    <col min="10241" max="10242" width="10" style="9" customWidth="1"/>
    <col min="10243" max="10243" width="11.5703125" style="9" customWidth="1"/>
    <col min="10244" max="10244" width="10.7109375" style="9" customWidth="1"/>
    <col min="10245" max="10245" width="14.28515625" style="9" customWidth="1"/>
    <col min="10246" max="10247" width="2" style="9" customWidth="1"/>
    <col min="10248" max="10248" width="19.28515625" style="9" customWidth="1"/>
    <col min="10249" max="10249" width="16" style="9" customWidth="1"/>
    <col min="10250" max="10250" width="17.7109375" style="9" customWidth="1"/>
    <col min="10251" max="10496" width="9.140625" style="9"/>
    <col min="10497" max="10498" width="10" style="9" customWidth="1"/>
    <col min="10499" max="10499" width="11.5703125" style="9" customWidth="1"/>
    <col min="10500" max="10500" width="10.7109375" style="9" customWidth="1"/>
    <col min="10501" max="10501" width="14.28515625" style="9" customWidth="1"/>
    <col min="10502" max="10503" width="2" style="9" customWidth="1"/>
    <col min="10504" max="10504" width="19.28515625" style="9" customWidth="1"/>
    <col min="10505" max="10505" width="16" style="9" customWidth="1"/>
    <col min="10506" max="10506" width="17.7109375" style="9" customWidth="1"/>
    <col min="10507" max="10752" width="9.140625" style="9"/>
    <col min="10753" max="10754" width="10" style="9" customWidth="1"/>
    <col min="10755" max="10755" width="11.5703125" style="9" customWidth="1"/>
    <col min="10756" max="10756" width="10.7109375" style="9" customWidth="1"/>
    <col min="10757" max="10757" width="14.28515625" style="9" customWidth="1"/>
    <col min="10758" max="10759" width="2" style="9" customWidth="1"/>
    <col min="10760" max="10760" width="19.28515625" style="9" customWidth="1"/>
    <col min="10761" max="10761" width="16" style="9" customWidth="1"/>
    <col min="10762" max="10762" width="17.7109375" style="9" customWidth="1"/>
    <col min="10763" max="11008" width="9.140625" style="9"/>
    <col min="11009" max="11010" width="10" style="9" customWidth="1"/>
    <col min="11011" max="11011" width="11.5703125" style="9" customWidth="1"/>
    <col min="11012" max="11012" width="10.7109375" style="9" customWidth="1"/>
    <col min="11013" max="11013" width="14.28515625" style="9" customWidth="1"/>
    <col min="11014" max="11015" width="2" style="9" customWidth="1"/>
    <col min="11016" max="11016" width="19.28515625" style="9" customWidth="1"/>
    <col min="11017" max="11017" width="16" style="9" customWidth="1"/>
    <col min="11018" max="11018" width="17.7109375" style="9" customWidth="1"/>
    <col min="11019" max="11264" width="9.140625" style="9"/>
    <col min="11265" max="11266" width="10" style="9" customWidth="1"/>
    <col min="11267" max="11267" width="11.5703125" style="9" customWidth="1"/>
    <col min="11268" max="11268" width="10.7109375" style="9" customWidth="1"/>
    <col min="11269" max="11269" width="14.28515625" style="9" customWidth="1"/>
    <col min="11270" max="11271" width="2" style="9" customWidth="1"/>
    <col min="11272" max="11272" width="19.28515625" style="9" customWidth="1"/>
    <col min="11273" max="11273" width="16" style="9" customWidth="1"/>
    <col min="11274" max="11274" width="17.7109375" style="9" customWidth="1"/>
    <col min="11275" max="11520" width="9.140625" style="9"/>
    <col min="11521" max="11522" width="10" style="9" customWidth="1"/>
    <col min="11523" max="11523" width="11.5703125" style="9" customWidth="1"/>
    <col min="11524" max="11524" width="10.7109375" style="9" customWidth="1"/>
    <col min="11525" max="11525" width="14.28515625" style="9" customWidth="1"/>
    <col min="11526" max="11527" width="2" style="9" customWidth="1"/>
    <col min="11528" max="11528" width="19.28515625" style="9" customWidth="1"/>
    <col min="11529" max="11529" width="16" style="9" customWidth="1"/>
    <col min="11530" max="11530" width="17.7109375" style="9" customWidth="1"/>
    <col min="11531" max="11776" width="9.140625" style="9"/>
    <col min="11777" max="11778" width="10" style="9" customWidth="1"/>
    <col min="11779" max="11779" width="11.5703125" style="9" customWidth="1"/>
    <col min="11780" max="11780" width="10.7109375" style="9" customWidth="1"/>
    <col min="11781" max="11781" width="14.28515625" style="9" customWidth="1"/>
    <col min="11782" max="11783" width="2" style="9" customWidth="1"/>
    <col min="11784" max="11784" width="19.28515625" style="9" customWidth="1"/>
    <col min="11785" max="11785" width="16" style="9" customWidth="1"/>
    <col min="11786" max="11786" width="17.7109375" style="9" customWidth="1"/>
    <col min="11787" max="12032" width="9.140625" style="9"/>
    <col min="12033" max="12034" width="10" style="9" customWidth="1"/>
    <col min="12035" max="12035" width="11.5703125" style="9" customWidth="1"/>
    <col min="12036" max="12036" width="10.7109375" style="9" customWidth="1"/>
    <col min="12037" max="12037" width="14.28515625" style="9" customWidth="1"/>
    <col min="12038" max="12039" width="2" style="9" customWidth="1"/>
    <col min="12040" max="12040" width="19.28515625" style="9" customWidth="1"/>
    <col min="12041" max="12041" width="16" style="9" customWidth="1"/>
    <col min="12042" max="12042" width="17.7109375" style="9" customWidth="1"/>
    <col min="12043" max="12288" width="9.140625" style="9"/>
    <col min="12289" max="12290" width="10" style="9" customWidth="1"/>
    <col min="12291" max="12291" width="11.5703125" style="9" customWidth="1"/>
    <col min="12292" max="12292" width="10.7109375" style="9" customWidth="1"/>
    <col min="12293" max="12293" width="14.28515625" style="9" customWidth="1"/>
    <col min="12294" max="12295" width="2" style="9" customWidth="1"/>
    <col min="12296" max="12296" width="19.28515625" style="9" customWidth="1"/>
    <col min="12297" max="12297" width="16" style="9" customWidth="1"/>
    <col min="12298" max="12298" width="17.7109375" style="9" customWidth="1"/>
    <col min="12299" max="12544" width="9.140625" style="9"/>
    <col min="12545" max="12546" width="10" style="9" customWidth="1"/>
    <col min="12547" max="12547" width="11.5703125" style="9" customWidth="1"/>
    <col min="12548" max="12548" width="10.7109375" style="9" customWidth="1"/>
    <col min="12549" max="12549" width="14.28515625" style="9" customWidth="1"/>
    <col min="12550" max="12551" width="2" style="9" customWidth="1"/>
    <col min="12552" max="12552" width="19.28515625" style="9" customWidth="1"/>
    <col min="12553" max="12553" width="16" style="9" customWidth="1"/>
    <col min="12554" max="12554" width="17.7109375" style="9" customWidth="1"/>
    <col min="12555" max="12800" width="9.140625" style="9"/>
    <col min="12801" max="12802" width="10" style="9" customWidth="1"/>
    <col min="12803" max="12803" width="11.5703125" style="9" customWidth="1"/>
    <col min="12804" max="12804" width="10.7109375" style="9" customWidth="1"/>
    <col min="12805" max="12805" width="14.28515625" style="9" customWidth="1"/>
    <col min="12806" max="12807" width="2" style="9" customWidth="1"/>
    <col min="12808" max="12808" width="19.28515625" style="9" customWidth="1"/>
    <col min="12809" max="12809" width="16" style="9" customWidth="1"/>
    <col min="12810" max="12810" width="17.7109375" style="9" customWidth="1"/>
    <col min="12811" max="13056" width="9.140625" style="9"/>
    <col min="13057" max="13058" width="10" style="9" customWidth="1"/>
    <col min="13059" max="13059" width="11.5703125" style="9" customWidth="1"/>
    <col min="13060" max="13060" width="10.7109375" style="9" customWidth="1"/>
    <col min="13061" max="13061" width="14.28515625" style="9" customWidth="1"/>
    <col min="13062" max="13063" width="2" style="9" customWidth="1"/>
    <col min="13064" max="13064" width="19.28515625" style="9" customWidth="1"/>
    <col min="13065" max="13065" width="16" style="9" customWidth="1"/>
    <col min="13066" max="13066" width="17.7109375" style="9" customWidth="1"/>
    <col min="13067" max="13312" width="9.140625" style="9"/>
    <col min="13313" max="13314" width="10" style="9" customWidth="1"/>
    <col min="13315" max="13315" width="11.5703125" style="9" customWidth="1"/>
    <col min="13316" max="13316" width="10.7109375" style="9" customWidth="1"/>
    <col min="13317" max="13317" width="14.28515625" style="9" customWidth="1"/>
    <col min="13318" max="13319" width="2" style="9" customWidth="1"/>
    <col min="13320" max="13320" width="19.28515625" style="9" customWidth="1"/>
    <col min="13321" max="13321" width="16" style="9" customWidth="1"/>
    <col min="13322" max="13322" width="17.7109375" style="9" customWidth="1"/>
    <col min="13323" max="13568" width="9.140625" style="9"/>
    <col min="13569" max="13570" width="10" style="9" customWidth="1"/>
    <col min="13571" max="13571" width="11.5703125" style="9" customWidth="1"/>
    <col min="13572" max="13572" width="10.7109375" style="9" customWidth="1"/>
    <col min="13573" max="13573" width="14.28515625" style="9" customWidth="1"/>
    <col min="13574" max="13575" width="2" style="9" customWidth="1"/>
    <col min="13576" max="13576" width="19.28515625" style="9" customWidth="1"/>
    <col min="13577" max="13577" width="16" style="9" customWidth="1"/>
    <col min="13578" max="13578" width="17.7109375" style="9" customWidth="1"/>
    <col min="13579" max="13824" width="9.140625" style="9"/>
    <col min="13825" max="13826" width="10" style="9" customWidth="1"/>
    <col min="13827" max="13827" width="11.5703125" style="9" customWidth="1"/>
    <col min="13828" max="13828" width="10.7109375" style="9" customWidth="1"/>
    <col min="13829" max="13829" width="14.28515625" style="9" customWidth="1"/>
    <col min="13830" max="13831" width="2" style="9" customWidth="1"/>
    <col min="13832" max="13832" width="19.28515625" style="9" customWidth="1"/>
    <col min="13833" max="13833" width="16" style="9" customWidth="1"/>
    <col min="13834" max="13834" width="17.7109375" style="9" customWidth="1"/>
    <col min="13835" max="14080" width="9.140625" style="9"/>
    <col min="14081" max="14082" width="10" style="9" customWidth="1"/>
    <col min="14083" max="14083" width="11.5703125" style="9" customWidth="1"/>
    <col min="14084" max="14084" width="10.7109375" style="9" customWidth="1"/>
    <col min="14085" max="14085" width="14.28515625" style="9" customWidth="1"/>
    <col min="14086" max="14087" width="2" style="9" customWidth="1"/>
    <col min="14088" max="14088" width="19.28515625" style="9" customWidth="1"/>
    <col min="14089" max="14089" width="16" style="9" customWidth="1"/>
    <col min="14090" max="14090" width="17.7109375" style="9" customWidth="1"/>
    <col min="14091" max="14336" width="9.140625" style="9"/>
    <col min="14337" max="14338" width="10" style="9" customWidth="1"/>
    <col min="14339" max="14339" width="11.5703125" style="9" customWidth="1"/>
    <col min="14340" max="14340" width="10.7109375" style="9" customWidth="1"/>
    <col min="14341" max="14341" width="14.28515625" style="9" customWidth="1"/>
    <col min="14342" max="14343" width="2" style="9" customWidth="1"/>
    <col min="14344" max="14344" width="19.28515625" style="9" customWidth="1"/>
    <col min="14345" max="14345" width="16" style="9" customWidth="1"/>
    <col min="14346" max="14346" width="17.7109375" style="9" customWidth="1"/>
    <col min="14347" max="14592" width="9.140625" style="9"/>
    <col min="14593" max="14594" width="10" style="9" customWidth="1"/>
    <col min="14595" max="14595" width="11.5703125" style="9" customWidth="1"/>
    <col min="14596" max="14596" width="10.7109375" style="9" customWidth="1"/>
    <col min="14597" max="14597" width="14.28515625" style="9" customWidth="1"/>
    <col min="14598" max="14599" width="2" style="9" customWidth="1"/>
    <col min="14600" max="14600" width="19.28515625" style="9" customWidth="1"/>
    <col min="14601" max="14601" width="16" style="9" customWidth="1"/>
    <col min="14602" max="14602" width="17.7109375" style="9" customWidth="1"/>
    <col min="14603" max="14848" width="9.140625" style="9"/>
    <col min="14849" max="14850" width="10" style="9" customWidth="1"/>
    <col min="14851" max="14851" width="11.5703125" style="9" customWidth="1"/>
    <col min="14852" max="14852" width="10.7109375" style="9" customWidth="1"/>
    <col min="14853" max="14853" width="14.28515625" style="9" customWidth="1"/>
    <col min="14854" max="14855" width="2" style="9" customWidth="1"/>
    <col min="14856" max="14856" width="19.28515625" style="9" customWidth="1"/>
    <col min="14857" max="14857" width="16" style="9" customWidth="1"/>
    <col min="14858" max="14858" width="17.7109375" style="9" customWidth="1"/>
    <col min="14859" max="15104" width="9.140625" style="9"/>
    <col min="15105" max="15106" width="10" style="9" customWidth="1"/>
    <col min="15107" max="15107" width="11.5703125" style="9" customWidth="1"/>
    <col min="15108" max="15108" width="10.7109375" style="9" customWidth="1"/>
    <col min="15109" max="15109" width="14.28515625" style="9" customWidth="1"/>
    <col min="15110" max="15111" width="2" style="9" customWidth="1"/>
    <col min="15112" max="15112" width="19.28515625" style="9" customWidth="1"/>
    <col min="15113" max="15113" width="16" style="9" customWidth="1"/>
    <col min="15114" max="15114" width="17.7109375" style="9" customWidth="1"/>
    <col min="15115" max="15360" width="9.140625" style="9"/>
    <col min="15361" max="15362" width="10" style="9" customWidth="1"/>
    <col min="15363" max="15363" width="11.5703125" style="9" customWidth="1"/>
    <col min="15364" max="15364" width="10.7109375" style="9" customWidth="1"/>
    <col min="15365" max="15365" width="14.28515625" style="9" customWidth="1"/>
    <col min="15366" max="15367" width="2" style="9" customWidth="1"/>
    <col min="15368" max="15368" width="19.28515625" style="9" customWidth="1"/>
    <col min="15369" max="15369" width="16" style="9" customWidth="1"/>
    <col min="15370" max="15370" width="17.7109375" style="9" customWidth="1"/>
    <col min="15371" max="15616" width="9.140625" style="9"/>
    <col min="15617" max="15618" width="10" style="9" customWidth="1"/>
    <col min="15619" max="15619" width="11.5703125" style="9" customWidth="1"/>
    <col min="15620" max="15620" width="10.7109375" style="9" customWidth="1"/>
    <col min="15621" max="15621" width="14.28515625" style="9" customWidth="1"/>
    <col min="15622" max="15623" width="2" style="9" customWidth="1"/>
    <col min="15624" max="15624" width="19.28515625" style="9" customWidth="1"/>
    <col min="15625" max="15625" width="16" style="9" customWidth="1"/>
    <col min="15626" max="15626" width="17.7109375" style="9" customWidth="1"/>
    <col min="15627" max="15872" width="9.140625" style="9"/>
    <col min="15873" max="15874" width="10" style="9" customWidth="1"/>
    <col min="15875" max="15875" width="11.5703125" style="9" customWidth="1"/>
    <col min="15876" max="15876" width="10.7109375" style="9" customWidth="1"/>
    <col min="15877" max="15877" width="14.28515625" style="9" customWidth="1"/>
    <col min="15878" max="15879" width="2" style="9" customWidth="1"/>
    <col min="15880" max="15880" width="19.28515625" style="9" customWidth="1"/>
    <col min="15881" max="15881" width="16" style="9" customWidth="1"/>
    <col min="15882" max="15882" width="17.7109375" style="9" customWidth="1"/>
    <col min="15883" max="16128" width="9.140625" style="9"/>
    <col min="16129" max="16130" width="10" style="9" customWidth="1"/>
    <col min="16131" max="16131" width="11.5703125" style="9" customWidth="1"/>
    <col min="16132" max="16132" width="10.7109375" style="9" customWidth="1"/>
    <col min="16133" max="16133" width="14.28515625" style="9" customWidth="1"/>
    <col min="16134" max="16135" width="2" style="9" customWidth="1"/>
    <col min="16136" max="16136" width="19.28515625" style="9" customWidth="1"/>
    <col min="16137" max="16137" width="16" style="9" customWidth="1"/>
    <col min="16138" max="16138" width="17.7109375" style="9" customWidth="1"/>
    <col min="16139" max="16384" width="9.140625" style="9"/>
  </cols>
  <sheetData>
    <row r="1" spans="1:10" ht="21" customHeight="1">
      <c r="A1" s="376"/>
      <c r="B1" s="377"/>
      <c r="C1" s="290" t="s">
        <v>50</v>
      </c>
      <c r="D1" s="380" t="s">
        <v>51</v>
      </c>
      <c r="E1" s="381"/>
      <c r="F1" s="381"/>
      <c r="G1" s="381"/>
      <c r="H1" s="381"/>
      <c r="I1" s="382"/>
      <c r="J1" s="8"/>
    </row>
    <row r="2" spans="1:10" ht="48" customHeight="1">
      <c r="A2" s="378"/>
      <c r="B2" s="379"/>
      <c r="C2" s="291" t="s">
        <v>52</v>
      </c>
      <c r="D2" s="383" t="s">
        <v>672</v>
      </c>
      <c r="E2" s="384"/>
      <c r="F2" s="384"/>
      <c r="G2" s="384"/>
      <c r="H2" s="384"/>
      <c r="I2" s="385"/>
      <c r="J2" s="10"/>
    </row>
    <row r="3" spans="1:10" ht="48" customHeight="1">
      <c r="A3" s="378"/>
      <c r="B3" s="379"/>
      <c r="C3" s="291" t="s">
        <v>53</v>
      </c>
      <c r="D3" s="383" t="s">
        <v>275</v>
      </c>
      <c r="E3" s="384"/>
      <c r="F3" s="384"/>
      <c r="G3" s="384"/>
      <c r="H3" s="384"/>
      <c r="I3" s="385"/>
      <c r="J3" s="10"/>
    </row>
    <row r="4" spans="1:10" ht="14.25">
      <c r="A4" s="386" t="s">
        <v>54</v>
      </c>
      <c r="B4" s="387"/>
      <c r="C4" s="387"/>
      <c r="D4" s="387"/>
      <c r="E4" s="387"/>
      <c r="F4" s="387"/>
      <c r="G4" s="387"/>
      <c r="H4" s="388"/>
      <c r="I4" s="11" t="s">
        <v>55</v>
      </c>
      <c r="J4" s="243" t="s">
        <v>445</v>
      </c>
    </row>
    <row r="5" spans="1:10" ht="12.75" customHeight="1">
      <c r="A5" s="390" t="s">
        <v>703</v>
      </c>
      <c r="B5" s="391"/>
      <c r="C5" s="391"/>
      <c r="D5" s="391"/>
      <c r="E5" s="391"/>
      <c r="F5" s="391"/>
      <c r="G5" s="391"/>
      <c r="H5" s="392"/>
      <c r="I5" s="13" t="s">
        <v>56</v>
      </c>
      <c r="J5" s="14" t="s">
        <v>389</v>
      </c>
    </row>
    <row r="6" spans="1:10" ht="15" customHeight="1">
      <c r="A6" s="393"/>
      <c r="B6" s="394"/>
      <c r="C6" s="394"/>
      <c r="D6" s="394"/>
      <c r="E6" s="394"/>
      <c r="F6" s="394"/>
      <c r="G6" s="394"/>
      <c r="H6" s="395"/>
      <c r="I6" s="13" t="s">
        <v>57</v>
      </c>
      <c r="J6" s="14" t="s">
        <v>389</v>
      </c>
    </row>
    <row r="7" spans="1:10">
      <c r="A7" s="393"/>
      <c r="B7" s="394"/>
      <c r="C7" s="394"/>
      <c r="D7" s="394"/>
      <c r="E7" s="394"/>
      <c r="F7" s="394"/>
      <c r="G7" s="394"/>
      <c r="H7" s="395"/>
      <c r="I7" s="13" t="s">
        <v>58</v>
      </c>
      <c r="J7" s="15" t="s">
        <v>680</v>
      </c>
    </row>
    <row r="8" spans="1:10">
      <c r="A8" s="396"/>
      <c r="B8" s="397"/>
      <c r="C8" s="397"/>
      <c r="D8" s="397"/>
      <c r="E8" s="397"/>
      <c r="F8" s="397"/>
      <c r="G8" s="397"/>
      <c r="H8" s="398"/>
      <c r="I8" s="13" t="s">
        <v>59</v>
      </c>
      <c r="J8" s="16">
        <v>41221</v>
      </c>
    </row>
    <row r="9" spans="1:10" ht="3.95" customHeight="1">
      <c r="A9" s="406"/>
      <c r="B9" s="407"/>
      <c r="C9" s="407"/>
      <c r="D9" s="407"/>
      <c r="E9" s="407"/>
      <c r="F9" s="407"/>
      <c r="G9" s="407"/>
      <c r="H9" s="407"/>
      <c r="I9" s="407"/>
      <c r="J9" s="408"/>
    </row>
    <row r="10" spans="1:10">
      <c r="A10" s="288" t="s">
        <v>60</v>
      </c>
      <c r="B10" s="17"/>
      <c r="C10" s="17"/>
      <c r="D10" s="17"/>
      <c r="E10" s="17"/>
      <c r="F10" s="18" t="s">
        <v>61</v>
      </c>
      <c r="G10" s="17"/>
      <c r="H10" s="17"/>
      <c r="I10" s="17"/>
      <c r="J10" s="19"/>
    </row>
    <row r="11" spans="1:10">
      <c r="A11" s="20" t="s">
        <v>62</v>
      </c>
      <c r="B11" s="286"/>
      <c r="C11" s="286"/>
      <c r="D11" s="287" t="s">
        <v>63</v>
      </c>
      <c r="E11" s="21" t="s">
        <v>64</v>
      </c>
      <c r="F11" s="22" t="s">
        <v>65</v>
      </c>
      <c r="G11" s="22"/>
      <c r="H11" s="22"/>
      <c r="I11" s="23"/>
      <c r="J11" s="24"/>
    </row>
    <row r="12" spans="1:10">
      <c r="A12" s="409" t="s">
        <v>669</v>
      </c>
      <c r="B12" s="410"/>
      <c r="C12" s="410"/>
      <c r="D12" s="25">
        <v>314</v>
      </c>
      <c r="E12" s="26"/>
      <c r="F12" s="318" t="s">
        <v>673</v>
      </c>
      <c r="G12" s="319"/>
      <c r="H12" s="319"/>
      <c r="I12" s="319"/>
      <c r="J12" s="389"/>
    </row>
    <row r="13" spans="1:10" ht="12" customHeight="1">
      <c r="A13" s="20" t="s">
        <v>68</v>
      </c>
      <c r="B13" s="286"/>
      <c r="C13" s="411" t="s">
        <v>69</v>
      </c>
      <c r="D13" s="412"/>
      <c r="E13" s="21" t="s">
        <v>70</v>
      </c>
      <c r="F13" s="413" t="s">
        <v>71</v>
      </c>
      <c r="G13" s="414"/>
      <c r="H13" s="414"/>
      <c r="I13" s="414"/>
      <c r="J13" s="415"/>
    </row>
    <row r="14" spans="1:10">
      <c r="A14" s="416" t="s">
        <v>72</v>
      </c>
      <c r="B14" s="320"/>
      <c r="C14" s="318" t="s">
        <v>670</v>
      </c>
      <c r="D14" s="319"/>
      <c r="E14" s="27"/>
      <c r="F14" s="318" t="s">
        <v>382</v>
      </c>
      <c r="G14" s="319"/>
      <c r="H14" s="319"/>
      <c r="I14" s="319"/>
      <c r="J14" s="389"/>
    </row>
    <row r="15" spans="1:10" ht="3.95" customHeight="1">
      <c r="A15" s="399"/>
      <c r="B15" s="400"/>
      <c r="C15" s="400"/>
      <c r="D15" s="400"/>
      <c r="E15" s="400"/>
      <c r="F15" s="400"/>
      <c r="G15" s="400"/>
      <c r="H15" s="400"/>
      <c r="I15" s="400"/>
      <c r="J15" s="401"/>
    </row>
    <row r="16" spans="1:10">
      <c r="A16" s="288" t="s">
        <v>74</v>
      </c>
      <c r="B16" s="17"/>
      <c r="C16" s="17"/>
      <c r="D16" s="17"/>
      <c r="E16" s="28"/>
      <c r="F16" s="18" t="s">
        <v>75</v>
      </c>
      <c r="G16" s="17"/>
      <c r="H16" s="17"/>
      <c r="I16" s="17"/>
      <c r="J16" s="19"/>
    </row>
    <row r="17" spans="1:10">
      <c r="A17" s="402" t="s">
        <v>76</v>
      </c>
      <c r="B17" s="403"/>
      <c r="C17" s="29" t="s">
        <v>77</v>
      </c>
      <c r="D17" s="29" t="s">
        <v>78</v>
      </c>
      <c r="E17" s="29" t="s">
        <v>79</v>
      </c>
      <c r="F17" s="30"/>
      <c r="G17" s="374" t="s">
        <v>80</v>
      </c>
      <c r="H17" s="374"/>
      <c r="I17" s="374"/>
      <c r="J17" s="375"/>
    </row>
    <row r="18" spans="1:10">
      <c r="A18" s="404">
        <v>41221</v>
      </c>
      <c r="B18" s="405"/>
      <c r="C18" s="31">
        <v>0.65277777777777779</v>
      </c>
      <c r="D18" s="31">
        <v>0.70138888888888884</v>
      </c>
      <c r="E18" s="32">
        <v>4.8611111111111049E-2</v>
      </c>
      <c r="F18" s="33" t="s">
        <v>46</v>
      </c>
      <c r="G18" s="374" t="s">
        <v>81</v>
      </c>
      <c r="H18" s="374"/>
      <c r="I18" s="374"/>
      <c r="J18" s="375"/>
    </row>
    <row r="19" spans="1:10">
      <c r="A19" s="20" t="s">
        <v>82</v>
      </c>
      <c r="B19" s="286"/>
      <c r="C19" s="286"/>
      <c r="D19" s="287" t="s">
        <v>83</v>
      </c>
      <c r="E19" s="34"/>
      <c r="F19" s="33"/>
      <c r="G19" s="374" t="s">
        <v>84</v>
      </c>
      <c r="H19" s="374"/>
      <c r="I19" s="374"/>
      <c r="J19" s="375"/>
    </row>
    <row r="20" spans="1:10">
      <c r="A20" s="370" t="s">
        <v>85</v>
      </c>
      <c r="B20" s="371"/>
      <c r="C20" s="371"/>
      <c r="D20" s="372" t="s">
        <v>402</v>
      </c>
      <c r="E20" s="373"/>
      <c r="F20" s="33"/>
      <c r="G20" s="374" t="s">
        <v>87</v>
      </c>
      <c r="H20" s="374"/>
      <c r="I20" s="374"/>
      <c r="J20" s="375"/>
    </row>
    <row r="21" spans="1:10" ht="3.95" customHeight="1">
      <c r="A21" s="399"/>
      <c r="B21" s="400"/>
      <c r="C21" s="400"/>
      <c r="D21" s="400"/>
      <c r="E21" s="400"/>
      <c r="F21" s="400"/>
      <c r="G21" s="400"/>
      <c r="H21" s="400"/>
      <c r="I21" s="400"/>
      <c r="J21" s="401"/>
    </row>
    <row r="22" spans="1:10">
      <c r="A22" s="288" t="s">
        <v>88</v>
      </c>
      <c r="B22" s="17"/>
      <c r="C22" s="17"/>
      <c r="D22" s="35"/>
      <c r="E22" s="36"/>
      <c r="F22" s="18" t="s">
        <v>89</v>
      </c>
      <c r="G22" s="17"/>
      <c r="H22" s="35"/>
      <c r="I22" s="35"/>
      <c r="J22" s="37"/>
    </row>
    <row r="23" spans="1:10" ht="30.75" customHeight="1">
      <c r="A23" s="417" t="s">
        <v>90</v>
      </c>
      <c r="B23" s="418"/>
      <c r="C23" s="419"/>
      <c r="D23" s="420" t="s">
        <v>91</v>
      </c>
      <c r="E23" s="419"/>
      <c r="F23" s="420" t="s">
        <v>92</v>
      </c>
      <c r="G23" s="418"/>
      <c r="H23" s="419"/>
      <c r="I23" s="421" t="s">
        <v>593</v>
      </c>
      <c r="J23" s="422"/>
    </row>
    <row r="24" spans="1:10">
      <c r="A24" s="359"/>
      <c r="B24" s="360"/>
      <c r="C24" s="361"/>
      <c r="D24" s="362"/>
      <c r="E24" s="361"/>
      <c r="F24" s="38" t="s">
        <v>94</v>
      </c>
      <c r="G24" s="39"/>
      <c r="H24" s="40"/>
      <c r="I24" s="41"/>
      <c r="J24" s="42">
        <v>24077.84</v>
      </c>
    </row>
    <row r="25" spans="1:10">
      <c r="A25" s="359"/>
      <c r="B25" s="360"/>
      <c r="C25" s="361"/>
      <c r="D25" s="362"/>
      <c r="E25" s="361"/>
      <c r="F25" s="38" t="s">
        <v>95</v>
      </c>
      <c r="G25" s="39"/>
      <c r="H25" s="40"/>
      <c r="I25" s="43"/>
      <c r="J25" s="44"/>
    </row>
    <row r="26" spans="1:10">
      <c r="A26" s="359"/>
      <c r="B26" s="360"/>
      <c r="C26" s="361"/>
      <c r="D26" s="362"/>
      <c r="E26" s="361"/>
      <c r="F26" s="38" t="s">
        <v>96</v>
      </c>
      <c r="G26" s="39"/>
      <c r="H26" s="40"/>
      <c r="I26" s="41"/>
      <c r="J26" s="45"/>
    </row>
    <row r="27" spans="1:10">
      <c r="A27" s="359"/>
      <c r="B27" s="360"/>
      <c r="C27" s="361"/>
      <c r="D27" s="362"/>
      <c r="E27" s="361"/>
      <c r="F27" s="38" t="s">
        <v>97</v>
      </c>
      <c r="G27" s="39"/>
      <c r="H27" s="40"/>
      <c r="I27" s="41"/>
      <c r="J27" s="42">
        <v>24077.84</v>
      </c>
    </row>
    <row r="28" spans="1:10">
      <c r="A28" s="359" t="s">
        <v>305</v>
      </c>
      <c r="B28" s="360"/>
      <c r="C28" s="361"/>
      <c r="D28" s="362"/>
      <c r="E28" s="361"/>
      <c r="F28" s="38" t="s">
        <v>98</v>
      </c>
      <c r="G28" s="39"/>
      <c r="H28" s="40"/>
      <c r="I28" s="46" t="s">
        <v>99</v>
      </c>
      <c r="J28" s="47">
        <v>41149</v>
      </c>
    </row>
    <row r="29" spans="1:10">
      <c r="A29" s="359"/>
      <c r="B29" s="360"/>
      <c r="C29" s="361"/>
      <c r="D29" s="362"/>
      <c r="E29" s="361"/>
      <c r="F29" s="423">
        <v>30</v>
      </c>
      <c r="G29" s="424"/>
      <c r="H29" s="39" t="s">
        <v>100</v>
      </c>
      <c r="I29" s="46" t="s">
        <v>101</v>
      </c>
      <c r="J29" s="47">
        <v>41179</v>
      </c>
    </row>
    <row r="30" spans="1:10">
      <c r="A30" s="359"/>
      <c r="B30" s="360"/>
      <c r="C30" s="361"/>
      <c r="D30" s="362"/>
      <c r="E30" s="361"/>
      <c r="F30" s="38" t="s">
        <v>102</v>
      </c>
      <c r="G30" s="39"/>
      <c r="H30" s="40"/>
      <c r="I30" s="40"/>
      <c r="J30" s="48"/>
    </row>
    <row r="31" spans="1:10">
      <c r="A31" s="359"/>
      <c r="B31" s="360"/>
      <c r="C31" s="361"/>
      <c r="D31" s="362"/>
      <c r="E31" s="361"/>
      <c r="F31" s="429"/>
      <c r="G31" s="424"/>
      <c r="H31" s="289" t="s">
        <v>100</v>
      </c>
      <c r="I31" s="46" t="s">
        <v>101</v>
      </c>
      <c r="J31" s="49"/>
    </row>
    <row r="32" spans="1:10">
      <c r="A32" s="359"/>
      <c r="B32" s="360"/>
      <c r="C32" s="361"/>
      <c r="D32" s="362"/>
      <c r="E32" s="361"/>
      <c r="F32" s="18" t="s">
        <v>103</v>
      </c>
      <c r="G32" s="17"/>
      <c r="H32" s="17"/>
      <c r="I32" s="50"/>
      <c r="J32" s="51"/>
    </row>
    <row r="33" spans="1:10">
      <c r="A33" s="359"/>
      <c r="B33" s="360"/>
      <c r="C33" s="361"/>
      <c r="D33" s="362"/>
      <c r="E33" s="361"/>
      <c r="F33" s="38" t="s">
        <v>104</v>
      </c>
      <c r="G33" s="39"/>
      <c r="H33" s="39"/>
      <c r="I33" s="52">
        <v>72</v>
      </c>
      <c r="J33" s="53" t="s">
        <v>100</v>
      </c>
    </row>
    <row r="34" spans="1:10">
      <c r="A34" s="359"/>
      <c r="B34" s="360"/>
      <c r="C34" s="361"/>
      <c r="D34" s="365"/>
      <c r="E34" s="366"/>
      <c r="F34" s="425" t="s">
        <v>105</v>
      </c>
      <c r="G34" s="426"/>
      <c r="H34" s="426"/>
      <c r="I34" s="427"/>
      <c r="J34" s="428"/>
    </row>
    <row r="35" spans="1:10">
      <c r="A35" s="359"/>
      <c r="B35" s="360"/>
      <c r="C35" s="361"/>
      <c r="D35" s="362"/>
      <c r="E35" s="361"/>
      <c r="F35" s="33"/>
      <c r="G35" s="363" t="s">
        <v>106</v>
      </c>
      <c r="H35" s="363"/>
      <c r="I35" s="363"/>
      <c r="J35" s="364"/>
    </row>
    <row r="36" spans="1:10">
      <c r="A36" s="359"/>
      <c r="B36" s="360"/>
      <c r="C36" s="361"/>
      <c r="D36" s="362"/>
      <c r="E36" s="361"/>
      <c r="F36" s="33"/>
      <c r="G36" s="363" t="s">
        <v>107</v>
      </c>
      <c r="H36" s="363"/>
      <c r="I36" s="363"/>
      <c r="J36" s="364"/>
    </row>
    <row r="37" spans="1:10">
      <c r="A37" s="359"/>
      <c r="B37" s="360"/>
      <c r="C37" s="361"/>
      <c r="D37" s="362"/>
      <c r="E37" s="361"/>
      <c r="F37" s="33"/>
      <c r="G37" s="363" t="s">
        <v>108</v>
      </c>
      <c r="H37" s="363"/>
      <c r="I37" s="363"/>
      <c r="J37" s="364"/>
    </row>
    <row r="38" spans="1:10">
      <c r="A38" s="359"/>
      <c r="B38" s="360"/>
      <c r="C38" s="361"/>
      <c r="D38" s="362"/>
      <c r="E38" s="361"/>
      <c r="F38" s="367" t="s">
        <v>109</v>
      </c>
      <c r="G38" s="368"/>
      <c r="H38" s="368"/>
      <c r="I38" s="368"/>
      <c r="J38" s="369"/>
    </row>
    <row r="39" spans="1:10">
      <c r="A39" s="359"/>
      <c r="B39" s="360"/>
      <c r="C39" s="361"/>
      <c r="D39" s="365"/>
      <c r="E39" s="366"/>
      <c r="F39" s="363" t="s">
        <v>110</v>
      </c>
      <c r="G39" s="363"/>
      <c r="H39" s="363"/>
      <c r="I39" s="363"/>
      <c r="J39" s="364"/>
    </row>
    <row r="40" spans="1:10">
      <c r="A40" s="359"/>
      <c r="B40" s="360"/>
      <c r="C40" s="361"/>
      <c r="D40" s="362"/>
      <c r="E40" s="361"/>
      <c r="F40" s="33"/>
      <c r="G40" s="363" t="s">
        <v>111</v>
      </c>
      <c r="H40" s="363"/>
      <c r="I40" s="363"/>
      <c r="J40" s="364"/>
    </row>
    <row r="41" spans="1:10">
      <c r="A41" s="359"/>
      <c r="B41" s="360"/>
      <c r="C41" s="361"/>
      <c r="D41" s="362"/>
      <c r="E41" s="361"/>
      <c r="F41" s="33"/>
      <c r="G41" s="363" t="s">
        <v>112</v>
      </c>
      <c r="H41" s="363"/>
      <c r="I41" s="363"/>
      <c r="J41" s="364"/>
    </row>
    <row r="42" spans="1:10">
      <c r="A42" s="359"/>
      <c r="B42" s="360"/>
      <c r="C42" s="361"/>
      <c r="D42" s="365"/>
      <c r="E42" s="366"/>
      <c r="F42" s="363" t="s">
        <v>113</v>
      </c>
      <c r="G42" s="363"/>
      <c r="H42" s="363"/>
      <c r="I42" s="363"/>
      <c r="J42" s="364"/>
    </row>
    <row r="43" spans="1:10">
      <c r="A43" s="359"/>
      <c r="B43" s="360"/>
      <c r="C43" s="361"/>
      <c r="D43" s="362"/>
      <c r="E43" s="361"/>
      <c r="F43" s="33"/>
      <c r="G43" s="363" t="s">
        <v>114</v>
      </c>
      <c r="H43" s="363"/>
      <c r="I43" s="363"/>
      <c r="J43" s="364"/>
    </row>
    <row r="44" spans="1:10">
      <c r="A44" s="359"/>
      <c r="B44" s="360"/>
      <c r="C44" s="361"/>
      <c r="D44" s="362"/>
      <c r="E44" s="361"/>
      <c r="F44" s="33"/>
      <c r="G44" s="363" t="s">
        <v>115</v>
      </c>
      <c r="H44" s="363"/>
      <c r="I44" s="363"/>
      <c r="J44" s="364"/>
    </row>
    <row r="45" spans="1:10">
      <c r="A45" s="359"/>
      <c r="B45" s="360"/>
      <c r="C45" s="361"/>
      <c r="D45" s="362"/>
      <c r="E45" s="361"/>
      <c r="F45" s="33"/>
      <c r="G45" s="363" t="s">
        <v>116</v>
      </c>
      <c r="H45" s="363"/>
      <c r="I45" s="363"/>
      <c r="J45" s="364"/>
    </row>
    <row r="46" spans="1:10">
      <c r="A46" s="359"/>
      <c r="B46" s="360"/>
      <c r="C46" s="361"/>
      <c r="D46" s="362"/>
      <c r="E46" s="361"/>
      <c r="F46" s="363" t="s">
        <v>117</v>
      </c>
      <c r="G46" s="363"/>
      <c r="H46" s="363"/>
      <c r="I46" s="363"/>
      <c r="J46" s="364"/>
    </row>
    <row r="47" spans="1:10">
      <c r="A47" s="359"/>
      <c r="B47" s="360"/>
      <c r="C47" s="361"/>
      <c r="D47" s="365"/>
      <c r="E47" s="366"/>
      <c r="F47" s="33"/>
      <c r="G47" s="363" t="s">
        <v>118</v>
      </c>
      <c r="H47" s="363"/>
      <c r="I47" s="363"/>
      <c r="J47" s="364"/>
    </row>
    <row r="48" spans="1:10">
      <c r="A48" s="359"/>
      <c r="B48" s="360"/>
      <c r="C48" s="361"/>
      <c r="D48" s="362"/>
      <c r="E48" s="361"/>
      <c r="F48" s="33"/>
      <c r="G48" s="363" t="s">
        <v>119</v>
      </c>
      <c r="H48" s="363"/>
      <c r="I48" s="363"/>
      <c r="J48" s="364"/>
    </row>
    <row r="49" spans="1:30" ht="13.5" thickBot="1">
      <c r="A49" s="350"/>
      <c r="B49" s="351"/>
      <c r="C49" s="352"/>
      <c r="D49" s="353"/>
      <c r="E49" s="352"/>
      <c r="F49" s="54"/>
      <c r="G49" s="354" t="s">
        <v>120</v>
      </c>
      <c r="H49" s="354"/>
      <c r="I49" s="354"/>
      <c r="J49" s="355"/>
    </row>
    <row r="50" spans="1:30">
      <c r="A50" s="55" t="s">
        <v>121</v>
      </c>
      <c r="B50" s="56"/>
      <c r="C50" s="56"/>
      <c r="D50" s="56"/>
      <c r="E50" s="56"/>
      <c r="F50" s="56"/>
      <c r="G50" s="56"/>
      <c r="H50" s="56"/>
      <c r="I50" s="56"/>
      <c r="J50" s="57"/>
    </row>
    <row r="51" spans="1:30" ht="20.100000000000001" customHeight="1">
      <c r="A51" s="356" t="s">
        <v>309</v>
      </c>
      <c r="B51" s="357"/>
      <c r="C51" s="357"/>
      <c r="D51" s="357"/>
      <c r="E51" s="357"/>
      <c r="F51" s="357"/>
      <c r="G51" s="357"/>
      <c r="H51" s="357"/>
      <c r="I51" s="357"/>
      <c r="J51" s="3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</row>
    <row r="52" spans="1:30" s="267" customFormat="1" ht="20.100000000000001" customHeight="1">
      <c r="A52" s="300" t="s">
        <v>287</v>
      </c>
      <c r="B52" s="301"/>
      <c r="C52" s="301"/>
      <c r="D52" s="301"/>
      <c r="E52" s="301"/>
      <c r="F52" s="301"/>
      <c r="G52" s="301"/>
      <c r="H52" s="301"/>
      <c r="I52" s="301"/>
      <c r="J52" s="302"/>
      <c r="K52" s="266"/>
      <c r="L52" s="266"/>
      <c r="M52" s="266"/>
      <c r="N52" s="266"/>
      <c r="O52" s="266"/>
      <c r="P52" s="266"/>
      <c r="Q52" s="266"/>
      <c r="R52" s="266"/>
      <c r="S52" s="266"/>
      <c r="T52" s="266"/>
      <c r="U52" s="266"/>
      <c r="V52" s="266"/>
      <c r="W52" s="266"/>
      <c r="X52" s="266"/>
      <c r="Y52" s="266"/>
      <c r="Z52" s="266"/>
      <c r="AA52" s="266"/>
      <c r="AB52" s="266"/>
      <c r="AC52" s="266"/>
      <c r="AD52" s="266"/>
    </row>
    <row r="53" spans="1:30" ht="15" customHeight="1">
      <c r="A53" s="303" t="s">
        <v>682</v>
      </c>
      <c r="B53" s="304"/>
      <c r="C53" s="304"/>
      <c r="D53" s="304"/>
      <c r="E53" s="304"/>
      <c r="F53" s="304"/>
      <c r="G53" s="304"/>
      <c r="H53" s="304"/>
      <c r="I53" s="304"/>
      <c r="J53" s="305"/>
    </row>
    <row r="54" spans="1:30" ht="15" customHeight="1">
      <c r="A54" s="303" t="s">
        <v>704</v>
      </c>
      <c r="B54" s="304"/>
      <c r="C54" s="304"/>
      <c r="D54" s="304"/>
      <c r="E54" s="304"/>
      <c r="F54" s="304"/>
      <c r="G54" s="304"/>
      <c r="H54" s="304"/>
      <c r="I54" s="304"/>
      <c r="J54" s="305"/>
    </row>
    <row r="55" spans="1:30" ht="15" customHeight="1">
      <c r="A55" s="303" t="s">
        <v>705</v>
      </c>
      <c r="B55" s="304"/>
      <c r="C55" s="304"/>
      <c r="D55" s="304"/>
      <c r="E55" s="304"/>
      <c r="F55" s="304"/>
      <c r="G55" s="304"/>
      <c r="H55" s="304"/>
      <c r="I55" s="304"/>
      <c r="J55" s="305"/>
    </row>
    <row r="56" spans="1:30" ht="15" customHeight="1">
      <c r="A56" s="303" t="s">
        <v>706</v>
      </c>
      <c r="B56" s="304"/>
      <c r="C56" s="304"/>
      <c r="D56" s="304"/>
      <c r="E56" s="304"/>
      <c r="F56" s="304"/>
      <c r="G56" s="304"/>
      <c r="H56" s="304"/>
      <c r="I56" s="304"/>
      <c r="J56" s="305"/>
    </row>
    <row r="57" spans="1:30" ht="15" customHeight="1">
      <c r="A57" s="303" t="s">
        <v>707</v>
      </c>
      <c r="B57" s="304"/>
      <c r="C57" s="304"/>
      <c r="D57" s="304"/>
      <c r="E57" s="304"/>
      <c r="F57" s="304"/>
      <c r="G57" s="304"/>
      <c r="H57" s="304"/>
      <c r="I57" s="304"/>
      <c r="J57" s="305"/>
    </row>
    <row r="58" spans="1:30" ht="15" customHeight="1">
      <c r="A58" s="303" t="s">
        <v>708</v>
      </c>
      <c r="B58" s="304"/>
      <c r="C58" s="304"/>
      <c r="D58" s="304"/>
      <c r="E58" s="304"/>
      <c r="F58" s="304"/>
      <c r="G58" s="304"/>
      <c r="H58" s="304"/>
      <c r="I58" s="304"/>
      <c r="J58" s="305"/>
    </row>
    <row r="59" spans="1:30" ht="15" customHeight="1">
      <c r="A59" s="303" t="s">
        <v>709</v>
      </c>
      <c r="B59" s="304"/>
      <c r="C59" s="304"/>
      <c r="D59" s="304"/>
      <c r="E59" s="304"/>
      <c r="F59" s="304"/>
      <c r="G59" s="304"/>
      <c r="H59" s="304"/>
      <c r="I59" s="304"/>
      <c r="J59" s="305"/>
    </row>
    <row r="60" spans="1:30" ht="15" customHeight="1">
      <c r="A60" s="303" t="s">
        <v>710</v>
      </c>
      <c r="B60" s="304"/>
      <c r="C60" s="304"/>
      <c r="D60" s="304"/>
      <c r="E60" s="304"/>
      <c r="F60" s="304"/>
      <c r="G60" s="304"/>
      <c r="H60" s="304"/>
      <c r="I60" s="304"/>
      <c r="J60" s="305"/>
    </row>
    <row r="61" spans="1:30" ht="15" customHeight="1">
      <c r="A61" s="303" t="s">
        <v>711</v>
      </c>
      <c r="B61" s="304"/>
      <c r="C61" s="304"/>
      <c r="D61" s="304"/>
      <c r="E61" s="304"/>
      <c r="F61" s="304"/>
      <c r="G61" s="304"/>
      <c r="H61" s="304"/>
      <c r="I61" s="304"/>
      <c r="J61" s="305"/>
    </row>
    <row r="62" spans="1:30" ht="15" customHeight="1">
      <c r="A62" s="303" t="s">
        <v>712</v>
      </c>
      <c r="B62" s="304"/>
      <c r="C62" s="304"/>
      <c r="D62" s="304"/>
      <c r="E62" s="304"/>
      <c r="F62" s="304"/>
      <c r="G62" s="304"/>
      <c r="H62" s="304"/>
      <c r="I62" s="304"/>
      <c r="J62" s="305"/>
    </row>
    <row r="63" spans="1:30" ht="15" customHeight="1">
      <c r="A63" s="303" t="s">
        <v>713</v>
      </c>
      <c r="B63" s="304"/>
      <c r="C63" s="304"/>
      <c r="D63" s="304"/>
      <c r="E63" s="304"/>
      <c r="F63" s="304"/>
      <c r="G63" s="304"/>
      <c r="H63" s="304"/>
      <c r="I63" s="304"/>
      <c r="J63" s="305"/>
    </row>
    <row r="64" spans="1:30" ht="15" customHeight="1">
      <c r="A64" s="303" t="s">
        <v>714</v>
      </c>
      <c r="B64" s="304"/>
      <c r="C64" s="304"/>
      <c r="D64" s="304"/>
      <c r="E64" s="304"/>
      <c r="F64" s="304"/>
      <c r="G64" s="304"/>
      <c r="H64" s="304"/>
      <c r="I64" s="304"/>
      <c r="J64" s="305"/>
    </row>
    <row r="65" spans="1:10" ht="15" customHeight="1">
      <c r="A65" s="303" t="s">
        <v>715</v>
      </c>
      <c r="B65" s="304"/>
      <c r="C65" s="304"/>
      <c r="D65" s="304"/>
      <c r="E65" s="304"/>
      <c r="F65" s="304"/>
      <c r="G65" s="304"/>
      <c r="H65" s="304"/>
      <c r="I65" s="304"/>
      <c r="J65" s="305"/>
    </row>
    <row r="66" spans="1:10" ht="15" customHeight="1">
      <c r="A66" s="303" t="s">
        <v>716</v>
      </c>
      <c r="B66" s="304"/>
      <c r="C66" s="304"/>
      <c r="D66" s="304"/>
      <c r="E66" s="304"/>
      <c r="F66" s="304"/>
      <c r="G66" s="304"/>
      <c r="H66" s="304"/>
      <c r="I66" s="304"/>
      <c r="J66" s="305"/>
    </row>
    <row r="67" spans="1:10" ht="15" customHeight="1">
      <c r="A67" s="303" t="s">
        <v>717</v>
      </c>
      <c r="B67" s="304"/>
      <c r="C67" s="304"/>
      <c r="D67" s="304"/>
      <c r="E67" s="304"/>
      <c r="F67" s="304"/>
      <c r="G67" s="304"/>
      <c r="H67" s="304"/>
      <c r="I67" s="304"/>
      <c r="J67" s="305"/>
    </row>
    <row r="68" spans="1:10" ht="15" customHeight="1">
      <c r="A68" s="303" t="s">
        <v>718</v>
      </c>
      <c r="B68" s="304"/>
      <c r="C68" s="304"/>
      <c r="D68" s="304"/>
      <c r="E68" s="304"/>
      <c r="F68" s="304"/>
      <c r="G68" s="304"/>
      <c r="H68" s="304"/>
      <c r="I68" s="304"/>
      <c r="J68" s="305"/>
    </row>
    <row r="69" spans="1:10" ht="15" customHeight="1">
      <c r="A69" s="303" t="s">
        <v>719</v>
      </c>
      <c r="B69" s="304"/>
      <c r="C69" s="304"/>
      <c r="D69" s="304"/>
      <c r="E69" s="304"/>
      <c r="F69" s="304"/>
      <c r="G69" s="304"/>
      <c r="H69" s="304"/>
      <c r="I69" s="304"/>
      <c r="J69" s="305"/>
    </row>
    <row r="70" spans="1:10" ht="15" customHeight="1">
      <c r="A70" s="303" t="s">
        <v>720</v>
      </c>
      <c r="B70" s="304"/>
      <c r="C70" s="304"/>
      <c r="D70" s="304"/>
      <c r="E70" s="304"/>
      <c r="F70" s="304"/>
      <c r="G70" s="304"/>
      <c r="H70" s="304"/>
      <c r="I70" s="304"/>
      <c r="J70" s="305"/>
    </row>
    <row r="71" spans="1:10" ht="15" customHeight="1">
      <c r="A71" s="303" t="s">
        <v>721</v>
      </c>
      <c r="B71" s="304"/>
      <c r="C71" s="304"/>
      <c r="D71" s="304"/>
      <c r="E71" s="304"/>
      <c r="F71" s="304"/>
      <c r="G71" s="304"/>
      <c r="H71" s="304"/>
      <c r="I71" s="304"/>
      <c r="J71" s="305"/>
    </row>
    <row r="72" spans="1:10" s="268" customFormat="1" ht="20.100000000000001" customHeight="1">
      <c r="A72" s="300" t="s">
        <v>645</v>
      </c>
      <c r="B72" s="301"/>
      <c r="C72" s="301"/>
      <c r="D72" s="301"/>
      <c r="E72" s="301"/>
      <c r="F72" s="301"/>
      <c r="G72" s="301"/>
      <c r="H72" s="301"/>
      <c r="I72" s="301"/>
      <c r="J72" s="302"/>
    </row>
    <row r="73" spans="1:10" ht="15" customHeight="1">
      <c r="A73" s="303" t="s">
        <v>722</v>
      </c>
      <c r="B73" s="304"/>
      <c r="C73" s="304"/>
      <c r="D73" s="304"/>
      <c r="E73" s="304"/>
      <c r="F73" s="304"/>
      <c r="G73" s="304"/>
      <c r="H73" s="304"/>
      <c r="I73" s="304"/>
      <c r="J73" s="305"/>
    </row>
    <row r="74" spans="1:10" ht="15" customHeight="1">
      <c r="A74" s="303" t="s">
        <v>653</v>
      </c>
      <c r="B74" s="304"/>
      <c r="C74" s="304"/>
      <c r="D74" s="304"/>
      <c r="E74" s="304"/>
      <c r="F74" s="304"/>
      <c r="G74" s="304"/>
      <c r="H74" s="304"/>
      <c r="I74" s="304"/>
      <c r="J74" s="305"/>
    </row>
    <row r="75" spans="1:10" s="268" customFormat="1" ht="20.100000000000001" customHeight="1">
      <c r="A75" s="300" t="s">
        <v>578</v>
      </c>
      <c r="B75" s="301"/>
      <c r="C75" s="301"/>
      <c r="D75" s="301"/>
      <c r="E75" s="301"/>
      <c r="F75" s="301"/>
      <c r="G75" s="301"/>
      <c r="H75" s="301"/>
      <c r="I75" s="301"/>
      <c r="J75" s="302"/>
    </row>
    <row r="76" spans="1:10" ht="15" customHeight="1">
      <c r="A76" s="306" t="s">
        <v>723</v>
      </c>
      <c r="B76" s="307"/>
      <c r="C76" s="307"/>
      <c r="D76" s="307"/>
      <c r="E76" s="307"/>
      <c r="F76" s="307"/>
      <c r="G76" s="307"/>
      <c r="H76" s="307"/>
      <c r="I76" s="307"/>
      <c r="J76" s="308"/>
    </row>
    <row r="77" spans="1:10" ht="30" customHeight="1">
      <c r="A77" s="306" t="s">
        <v>724</v>
      </c>
      <c r="B77" s="307"/>
      <c r="C77" s="307"/>
      <c r="D77" s="307"/>
      <c r="E77" s="307"/>
      <c r="F77" s="307"/>
      <c r="G77" s="307"/>
      <c r="H77" s="307"/>
      <c r="I77" s="307"/>
      <c r="J77" s="308"/>
    </row>
    <row r="78" spans="1:10" ht="15" customHeight="1">
      <c r="A78" s="306" t="s">
        <v>725</v>
      </c>
      <c r="B78" s="307"/>
      <c r="C78" s="307"/>
      <c r="D78" s="307"/>
      <c r="E78" s="307"/>
      <c r="F78" s="307"/>
      <c r="G78" s="307"/>
      <c r="H78" s="307"/>
      <c r="I78" s="307"/>
      <c r="J78" s="308"/>
    </row>
    <row r="79" spans="1:10" ht="30" customHeight="1">
      <c r="A79" s="306" t="s">
        <v>726</v>
      </c>
      <c r="B79" s="307"/>
      <c r="C79" s="307"/>
      <c r="D79" s="307"/>
      <c r="E79" s="307"/>
      <c r="F79" s="307"/>
      <c r="G79" s="307"/>
      <c r="H79" s="307"/>
      <c r="I79" s="307"/>
      <c r="J79" s="308"/>
    </row>
    <row r="80" spans="1:10" ht="15" customHeight="1">
      <c r="A80" s="306" t="s">
        <v>727</v>
      </c>
      <c r="B80" s="307"/>
      <c r="C80" s="307"/>
      <c r="D80" s="307"/>
      <c r="E80" s="307"/>
      <c r="F80" s="307"/>
      <c r="G80" s="307"/>
      <c r="H80" s="307"/>
      <c r="I80" s="307"/>
      <c r="J80" s="308"/>
    </row>
    <row r="81" spans="1:14" ht="15" customHeight="1">
      <c r="A81" s="306" t="s">
        <v>728</v>
      </c>
      <c r="B81" s="307"/>
      <c r="C81" s="307"/>
      <c r="D81" s="307"/>
      <c r="E81" s="307"/>
      <c r="F81" s="307"/>
      <c r="G81" s="307"/>
      <c r="H81" s="307"/>
      <c r="I81" s="307"/>
      <c r="J81" s="308"/>
    </row>
    <row r="82" spans="1:14" ht="15" customHeight="1">
      <c r="A82" s="306" t="s">
        <v>729</v>
      </c>
      <c r="B82" s="307"/>
      <c r="C82" s="307"/>
      <c r="D82" s="307"/>
      <c r="E82" s="307"/>
      <c r="F82" s="307"/>
      <c r="G82" s="307"/>
      <c r="H82" s="307"/>
      <c r="I82" s="307"/>
      <c r="J82" s="308"/>
    </row>
    <row r="83" spans="1:14" ht="30" customHeight="1">
      <c r="A83" s="306" t="s">
        <v>730</v>
      </c>
      <c r="B83" s="307"/>
      <c r="C83" s="307"/>
      <c r="D83" s="307"/>
      <c r="E83" s="307"/>
      <c r="F83" s="307"/>
      <c r="G83" s="307"/>
      <c r="H83" s="307"/>
      <c r="I83" s="307"/>
      <c r="J83" s="308"/>
    </row>
    <row r="84" spans="1:14" ht="15" customHeight="1">
      <c r="A84" s="306" t="s">
        <v>731</v>
      </c>
      <c r="B84" s="307"/>
      <c r="C84" s="307"/>
      <c r="D84" s="307"/>
      <c r="E84" s="307"/>
      <c r="F84" s="307"/>
      <c r="G84" s="307"/>
      <c r="H84" s="307"/>
      <c r="I84" s="307"/>
      <c r="J84" s="308"/>
    </row>
    <row r="85" spans="1:14" ht="30" customHeight="1" thickBot="1">
      <c r="A85" s="306" t="s">
        <v>678</v>
      </c>
      <c r="B85" s="307"/>
      <c r="C85" s="307"/>
      <c r="D85" s="307"/>
      <c r="E85" s="307"/>
      <c r="F85" s="307"/>
      <c r="G85" s="307"/>
      <c r="H85" s="307"/>
      <c r="I85" s="307"/>
      <c r="J85" s="308"/>
    </row>
    <row r="86" spans="1:14">
      <c r="A86" s="55" t="s">
        <v>122</v>
      </c>
      <c r="B86" s="234"/>
      <c r="C86" s="234"/>
      <c r="D86" s="56"/>
      <c r="E86" s="56"/>
      <c r="F86" s="235" t="s">
        <v>123</v>
      </c>
      <c r="G86" s="56"/>
      <c r="H86" s="56"/>
      <c r="I86" s="56"/>
      <c r="J86" s="57"/>
    </row>
    <row r="87" spans="1:14">
      <c r="A87" s="312" t="s">
        <v>732</v>
      </c>
      <c r="B87" s="313"/>
      <c r="C87" s="313"/>
      <c r="D87" s="313"/>
      <c r="E87" s="314"/>
      <c r="F87" s="287" t="s">
        <v>124</v>
      </c>
      <c r="G87" s="59"/>
      <c r="H87" s="59"/>
      <c r="I87" s="59"/>
      <c r="J87" s="60" t="s">
        <v>125</v>
      </c>
    </row>
    <row r="88" spans="1:14" ht="15" customHeight="1">
      <c r="A88" s="315"/>
      <c r="B88" s="316"/>
      <c r="C88" s="316"/>
      <c r="D88" s="316"/>
      <c r="E88" s="317"/>
      <c r="F88" s="318" t="s">
        <v>276</v>
      </c>
      <c r="G88" s="319"/>
      <c r="H88" s="319"/>
      <c r="I88" s="320"/>
      <c r="J88" s="61" t="s">
        <v>300</v>
      </c>
      <c r="K88" s="270"/>
      <c r="L88" s="270"/>
      <c r="M88" s="270"/>
      <c r="N88" s="270"/>
    </row>
    <row r="89" spans="1:14">
      <c r="A89" s="321"/>
      <c r="B89" s="322"/>
      <c r="C89" s="322"/>
      <c r="D89" s="323"/>
      <c r="E89" s="324"/>
      <c r="F89" s="287" t="s">
        <v>128</v>
      </c>
      <c r="G89" s="286"/>
      <c r="H89" s="286"/>
      <c r="I89" s="287" t="s">
        <v>129</v>
      </c>
      <c r="J89" s="63"/>
    </row>
    <row r="90" spans="1:14">
      <c r="A90" s="325"/>
      <c r="B90" s="326"/>
      <c r="C90" s="326"/>
      <c r="D90" s="327"/>
      <c r="E90" s="328"/>
      <c r="F90" s="329"/>
      <c r="G90" s="330"/>
      <c r="H90" s="331"/>
      <c r="I90" s="329"/>
      <c r="J90" s="335"/>
    </row>
    <row r="91" spans="1:14" ht="29.25" customHeight="1">
      <c r="A91" s="337"/>
      <c r="B91" s="338"/>
      <c r="C91" s="338"/>
      <c r="D91" s="339"/>
      <c r="E91" s="340"/>
      <c r="F91" s="332"/>
      <c r="G91" s="333"/>
      <c r="H91" s="334"/>
      <c r="I91" s="332"/>
      <c r="J91" s="336"/>
    </row>
    <row r="92" spans="1:14">
      <c r="A92" s="309" t="s">
        <v>130</v>
      </c>
      <c r="B92" s="310"/>
      <c r="C92" s="310"/>
      <c r="D92" s="310"/>
      <c r="E92" s="310"/>
      <c r="F92" s="310"/>
      <c r="G92" s="310"/>
      <c r="H92" s="310"/>
      <c r="I92" s="310"/>
      <c r="J92" s="311"/>
    </row>
    <row r="93" spans="1:14">
      <c r="A93" s="64" t="s">
        <v>131</v>
      </c>
      <c r="B93" s="34" t="s">
        <v>132</v>
      </c>
      <c r="C93" s="59" t="s">
        <v>133</v>
      </c>
      <c r="D93" s="59"/>
      <c r="E93" s="59"/>
      <c r="F93" s="341"/>
      <c r="G93" s="342"/>
      <c r="H93" s="342"/>
      <c r="I93" s="342"/>
      <c r="J93" s="343"/>
    </row>
    <row r="94" spans="1:14">
      <c r="A94" s="65"/>
      <c r="B94" s="66"/>
      <c r="C94" s="344"/>
      <c r="D94" s="345"/>
      <c r="E94" s="345"/>
      <c r="F94" s="345"/>
      <c r="G94" s="345"/>
      <c r="H94" s="345"/>
      <c r="I94" s="345"/>
      <c r="J94" s="346"/>
    </row>
    <row r="95" spans="1:14">
      <c r="A95" s="20" t="s">
        <v>134</v>
      </c>
      <c r="B95" s="34"/>
      <c r="C95" s="344"/>
      <c r="D95" s="345"/>
      <c r="E95" s="345"/>
      <c r="F95" s="345"/>
      <c r="G95" s="345"/>
      <c r="H95" s="345"/>
      <c r="I95" s="345"/>
      <c r="J95" s="346"/>
    </row>
    <row r="96" spans="1:14">
      <c r="A96" s="67"/>
      <c r="B96" s="68" t="s">
        <v>135</v>
      </c>
      <c r="C96" s="344"/>
      <c r="D96" s="345"/>
      <c r="E96" s="345"/>
      <c r="F96" s="345"/>
      <c r="G96" s="345"/>
      <c r="H96" s="345"/>
      <c r="I96" s="345"/>
      <c r="J96" s="346"/>
    </row>
    <row r="97" spans="1:10">
      <c r="A97" s="69"/>
      <c r="B97" s="66" t="s">
        <v>136</v>
      </c>
      <c r="C97" s="344"/>
      <c r="D97" s="345"/>
      <c r="E97" s="345"/>
      <c r="F97" s="345"/>
      <c r="G97" s="345"/>
      <c r="H97" s="345"/>
      <c r="I97" s="345"/>
      <c r="J97" s="346"/>
    </row>
    <row r="98" spans="1:10">
      <c r="A98" s="20" t="s">
        <v>137</v>
      </c>
      <c r="B98" s="34"/>
      <c r="C98" s="344"/>
      <c r="D98" s="345"/>
      <c r="E98" s="345"/>
      <c r="F98" s="345"/>
      <c r="G98" s="345"/>
      <c r="H98" s="345"/>
      <c r="I98" s="345"/>
      <c r="J98" s="346"/>
    </row>
    <row r="99" spans="1:10" ht="30" customHeight="1" thickBot="1">
      <c r="A99" s="298"/>
      <c r="B99" s="299"/>
      <c r="C99" s="347"/>
      <c r="D99" s="348"/>
      <c r="E99" s="348"/>
      <c r="F99" s="348"/>
      <c r="G99" s="348"/>
      <c r="H99" s="348"/>
      <c r="I99" s="348"/>
      <c r="J99" s="349"/>
    </row>
  </sheetData>
  <mergeCells count="144">
    <mergeCell ref="C94:J99"/>
    <mergeCell ref="A99:B99"/>
    <mergeCell ref="A92:J92"/>
    <mergeCell ref="A85:J85"/>
    <mergeCell ref="A87:E88"/>
    <mergeCell ref="F88:I88"/>
    <mergeCell ref="A89:E89"/>
    <mergeCell ref="A90:E90"/>
    <mergeCell ref="F90:H91"/>
    <mergeCell ref="I90:J91"/>
    <mergeCell ref="A91:E91"/>
    <mergeCell ref="F93:J93"/>
    <mergeCell ref="A76:J76"/>
    <mergeCell ref="A77:J77"/>
    <mergeCell ref="A78:J78"/>
    <mergeCell ref="A79:J79"/>
    <mergeCell ref="A80:J80"/>
    <mergeCell ref="A81:J81"/>
    <mergeCell ref="A82:J82"/>
    <mergeCell ref="A83:J83"/>
    <mergeCell ref="A84:J84"/>
    <mergeCell ref="A66:J66"/>
    <mergeCell ref="A67:J67"/>
    <mergeCell ref="A68:J68"/>
    <mergeCell ref="A69:J69"/>
    <mergeCell ref="A70:J70"/>
    <mergeCell ref="A71:J71"/>
    <mergeCell ref="A73:J73"/>
    <mergeCell ref="A74:J74"/>
    <mergeCell ref="A75:J75"/>
    <mergeCell ref="A34:C34"/>
    <mergeCell ref="D34:E34"/>
    <mergeCell ref="F34:J34"/>
    <mergeCell ref="A35:C35"/>
    <mergeCell ref="D35:E35"/>
    <mergeCell ref="G35:J35"/>
    <mergeCell ref="A31:C31"/>
    <mergeCell ref="D31:E31"/>
    <mergeCell ref="F31:G31"/>
    <mergeCell ref="A32:C32"/>
    <mergeCell ref="D32:E32"/>
    <mergeCell ref="A33:C33"/>
    <mergeCell ref="A21:J21"/>
    <mergeCell ref="A23:C23"/>
    <mergeCell ref="D23:E23"/>
    <mergeCell ref="F23:H23"/>
    <mergeCell ref="I23:J23"/>
    <mergeCell ref="A24:C24"/>
    <mergeCell ref="D24:E24"/>
    <mergeCell ref="A36:C36"/>
    <mergeCell ref="D36:E36"/>
    <mergeCell ref="G36:J36"/>
    <mergeCell ref="A27:C27"/>
    <mergeCell ref="D27:E27"/>
    <mergeCell ref="A28:C28"/>
    <mergeCell ref="D28:E28"/>
    <mergeCell ref="A29:C29"/>
    <mergeCell ref="D29:E29"/>
    <mergeCell ref="F29:G29"/>
    <mergeCell ref="A30:C30"/>
    <mergeCell ref="D30:E30"/>
    <mergeCell ref="A25:C25"/>
    <mergeCell ref="D25:E25"/>
    <mergeCell ref="A26:C26"/>
    <mergeCell ref="D26:E26"/>
    <mergeCell ref="D33:E33"/>
    <mergeCell ref="A20:C20"/>
    <mergeCell ref="D20:E20"/>
    <mergeCell ref="G20:J20"/>
    <mergeCell ref="A1:B3"/>
    <mergeCell ref="D1:I1"/>
    <mergeCell ref="D2:I2"/>
    <mergeCell ref="D3:I3"/>
    <mergeCell ref="A4:H4"/>
    <mergeCell ref="F14:J14"/>
    <mergeCell ref="A5:H8"/>
    <mergeCell ref="A15:J15"/>
    <mergeCell ref="A17:B17"/>
    <mergeCell ref="G17:J17"/>
    <mergeCell ref="A18:B18"/>
    <mergeCell ref="G18:J18"/>
    <mergeCell ref="G19:J19"/>
    <mergeCell ref="A9:J9"/>
    <mergeCell ref="A12:C12"/>
    <mergeCell ref="F12:J12"/>
    <mergeCell ref="C13:D13"/>
    <mergeCell ref="F13:J13"/>
    <mergeCell ref="A14:B14"/>
    <mergeCell ref="C14:D14"/>
    <mergeCell ref="D46:E46"/>
    <mergeCell ref="F46:J46"/>
    <mergeCell ref="A47:C47"/>
    <mergeCell ref="D47:E47"/>
    <mergeCell ref="G47:J47"/>
    <mergeCell ref="G37:J37"/>
    <mergeCell ref="A38:C38"/>
    <mergeCell ref="D38:E38"/>
    <mergeCell ref="F38:J38"/>
    <mergeCell ref="A39:C39"/>
    <mergeCell ref="D39:E39"/>
    <mergeCell ref="F39:J39"/>
    <mergeCell ref="A40:C40"/>
    <mergeCell ref="D40:E40"/>
    <mergeCell ref="G40:J40"/>
    <mergeCell ref="A37:C37"/>
    <mergeCell ref="D37:E37"/>
    <mergeCell ref="A49:C49"/>
    <mergeCell ref="D49:E49"/>
    <mergeCell ref="G49:J49"/>
    <mergeCell ref="A51:J51"/>
    <mergeCell ref="A52:J52"/>
    <mergeCell ref="A48:C48"/>
    <mergeCell ref="D48:E48"/>
    <mergeCell ref="G48:J48"/>
    <mergeCell ref="A41:C41"/>
    <mergeCell ref="D41:E41"/>
    <mergeCell ref="G41:J41"/>
    <mergeCell ref="A42:C42"/>
    <mergeCell ref="D42:E42"/>
    <mergeCell ref="F42:J42"/>
    <mergeCell ref="A43:C43"/>
    <mergeCell ref="D43:E43"/>
    <mergeCell ref="G43:J43"/>
    <mergeCell ref="A44:C44"/>
    <mergeCell ref="D44:E44"/>
    <mergeCell ref="G44:J44"/>
    <mergeCell ref="A45:C45"/>
    <mergeCell ref="D45:E45"/>
    <mergeCell ref="G45:J45"/>
    <mergeCell ref="A46:C46"/>
    <mergeCell ref="A53:J53"/>
    <mergeCell ref="A54:J54"/>
    <mergeCell ref="A55:J55"/>
    <mergeCell ref="A56:J56"/>
    <mergeCell ref="A57:J57"/>
    <mergeCell ref="A58:J58"/>
    <mergeCell ref="A59:J59"/>
    <mergeCell ref="A60:J60"/>
    <mergeCell ref="A61:J61"/>
    <mergeCell ref="A62:J62"/>
    <mergeCell ref="A63:J63"/>
    <mergeCell ref="A64:J64"/>
    <mergeCell ref="A65:J65"/>
    <mergeCell ref="A72:J72"/>
  </mergeCells>
  <printOptions horizontalCentered="1"/>
  <pageMargins left="0.19685039370078741" right="0.19685039370078741" top="0.39370078740157483" bottom="0.78740157480314965" header="0" footer="0"/>
  <pageSetup paperSize="9" scale="83" orientation="portrait" verticalDpi="300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rowBreaks count="1" manualBreakCount="1">
    <brk id="49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6"/>
  <dimension ref="A1:K74"/>
  <sheetViews>
    <sheetView view="pageBreakPreview" topLeftCell="A4" zoomScaleNormal="100" zoomScaleSheetLayoutView="100" workbookViewId="0">
      <selection sqref="A1:B3"/>
    </sheetView>
  </sheetViews>
  <sheetFormatPr defaultRowHeight="12.75"/>
  <cols>
    <col min="1" max="1" width="19.7109375" style="77" customWidth="1"/>
    <col min="2" max="2" width="13.7109375" style="77" bestFit="1" customWidth="1"/>
    <col min="3" max="3" width="13.28515625" style="77" customWidth="1"/>
    <col min="4" max="4" width="13" style="77" customWidth="1"/>
    <col min="5" max="5" width="12.7109375" style="77" customWidth="1"/>
    <col min="6" max="6" width="13.28515625" style="77" customWidth="1"/>
    <col min="7" max="7" width="12.140625" style="77" customWidth="1"/>
    <col min="8" max="8" width="1.85546875" style="77" customWidth="1"/>
    <col min="9" max="9" width="11" style="77" customWidth="1"/>
    <col min="10" max="10" width="11.85546875" style="77" customWidth="1"/>
    <col min="11" max="11" width="20.7109375" style="77" customWidth="1"/>
    <col min="12" max="16384" width="9.140625" style="77"/>
  </cols>
  <sheetData>
    <row r="1" spans="1:11" s="9" customFormat="1" ht="21" customHeight="1">
      <c r="A1" s="477"/>
      <c r="B1" s="274" t="s">
        <v>50</v>
      </c>
      <c r="C1" s="480" t="s">
        <v>51</v>
      </c>
      <c r="D1" s="481"/>
      <c r="E1" s="481"/>
      <c r="F1" s="481"/>
      <c r="G1" s="481"/>
      <c r="H1" s="481"/>
      <c r="I1" s="481"/>
      <c r="J1" s="482"/>
      <c r="K1" s="483"/>
    </row>
    <row r="2" spans="1:11" s="9" customFormat="1" ht="48" customHeight="1">
      <c r="A2" s="478"/>
      <c r="B2" s="275" t="s">
        <v>52</v>
      </c>
      <c r="C2" s="421" t="s">
        <v>474</v>
      </c>
      <c r="D2" s="486"/>
      <c r="E2" s="486"/>
      <c r="F2" s="486"/>
      <c r="G2" s="486"/>
      <c r="H2" s="486"/>
      <c r="I2" s="486"/>
      <c r="J2" s="487"/>
      <c r="K2" s="484"/>
    </row>
    <row r="3" spans="1:11" s="9" customFormat="1" ht="48" customHeight="1">
      <c r="A3" s="479"/>
      <c r="B3" s="275" t="s">
        <v>53</v>
      </c>
      <c r="C3" s="421" t="s">
        <v>602</v>
      </c>
      <c r="D3" s="486"/>
      <c r="E3" s="486"/>
      <c r="F3" s="486"/>
      <c r="G3" s="486"/>
      <c r="H3" s="486"/>
      <c r="I3" s="486"/>
      <c r="J3" s="487"/>
      <c r="K3" s="485"/>
    </row>
    <row r="4" spans="1:11" s="9" customFormat="1" ht="14.25">
      <c r="A4" s="386" t="s">
        <v>54</v>
      </c>
      <c r="B4" s="387"/>
      <c r="C4" s="387"/>
      <c r="D4" s="387"/>
      <c r="E4" s="387"/>
      <c r="F4" s="387"/>
      <c r="G4" s="387"/>
      <c r="H4" s="388"/>
      <c r="I4" s="475" t="s">
        <v>138</v>
      </c>
      <c r="J4" s="476"/>
      <c r="K4" s="12" t="s">
        <v>445</v>
      </c>
    </row>
    <row r="5" spans="1:11" s="9" customFormat="1" ht="12.75" customHeight="1">
      <c r="A5" s="460" t="s">
        <v>651</v>
      </c>
      <c r="B5" s="461"/>
      <c r="C5" s="461"/>
      <c r="D5" s="461"/>
      <c r="E5" s="461"/>
      <c r="F5" s="461"/>
      <c r="G5" s="461"/>
      <c r="H5" s="462"/>
      <c r="I5" s="13" t="s">
        <v>56</v>
      </c>
      <c r="J5" s="71"/>
      <c r="K5" s="14"/>
    </row>
    <row r="6" spans="1:11" s="9" customFormat="1" ht="15" customHeight="1">
      <c r="A6" s="463"/>
      <c r="B6" s="464"/>
      <c r="C6" s="464"/>
      <c r="D6" s="464"/>
      <c r="E6" s="464"/>
      <c r="F6" s="464"/>
      <c r="G6" s="464"/>
      <c r="H6" s="465"/>
      <c r="I6" s="13" t="s">
        <v>57</v>
      </c>
      <c r="J6" s="71"/>
      <c r="K6" s="14"/>
    </row>
    <row r="7" spans="1:11" s="9" customFormat="1">
      <c r="A7" s="463"/>
      <c r="B7" s="464"/>
      <c r="C7" s="464"/>
      <c r="D7" s="464"/>
      <c r="E7" s="464"/>
      <c r="F7" s="464"/>
      <c r="G7" s="464"/>
      <c r="H7" s="465"/>
      <c r="I7" s="13" t="s">
        <v>58</v>
      </c>
      <c r="J7" s="71"/>
      <c r="K7" s="15" t="s">
        <v>652</v>
      </c>
    </row>
    <row r="8" spans="1:11" s="9" customFormat="1">
      <c r="A8" s="466"/>
      <c r="B8" s="467"/>
      <c r="C8" s="467"/>
      <c r="D8" s="467"/>
      <c r="E8" s="467"/>
      <c r="F8" s="467"/>
      <c r="G8" s="467"/>
      <c r="H8" s="468"/>
      <c r="I8" s="13" t="s">
        <v>59</v>
      </c>
      <c r="J8" s="71"/>
      <c r="K8" s="16">
        <v>41193</v>
      </c>
    </row>
    <row r="9" spans="1:11" ht="6" customHeight="1">
      <c r="A9" s="72"/>
      <c r="B9" s="73"/>
      <c r="C9" s="73"/>
      <c r="D9" s="73"/>
      <c r="E9" s="73"/>
      <c r="F9" s="73"/>
      <c r="G9" s="74"/>
      <c r="H9" s="75"/>
      <c r="I9" s="75"/>
      <c r="J9" s="75"/>
      <c r="K9" s="76"/>
    </row>
    <row r="10" spans="1:11">
      <c r="A10" s="78" t="s">
        <v>60</v>
      </c>
      <c r="B10" s="79"/>
      <c r="C10" s="79"/>
      <c r="D10" s="79"/>
      <c r="E10" s="79"/>
      <c r="F10" s="79"/>
      <c r="G10" s="79"/>
      <c r="H10" s="80" t="s">
        <v>61</v>
      </c>
      <c r="I10" s="79"/>
      <c r="J10" s="79"/>
      <c r="K10" s="81"/>
    </row>
    <row r="11" spans="1:11">
      <c r="A11" s="82" t="s">
        <v>62</v>
      </c>
      <c r="B11" s="83"/>
      <c r="C11" s="83"/>
      <c r="D11" s="84"/>
      <c r="E11" s="83"/>
      <c r="F11" s="85" t="s">
        <v>139</v>
      </c>
      <c r="G11" s="86" t="s">
        <v>64</v>
      </c>
      <c r="H11" s="85" t="s">
        <v>65</v>
      </c>
      <c r="I11" s="83"/>
      <c r="J11" s="272"/>
      <c r="K11" s="273"/>
    </row>
    <row r="12" spans="1:11">
      <c r="A12" s="409" t="s">
        <v>471</v>
      </c>
      <c r="B12" s="410"/>
      <c r="C12" s="410"/>
      <c r="D12" s="87"/>
      <c r="E12" s="25"/>
      <c r="F12" s="88">
        <v>486</v>
      </c>
      <c r="G12" s="89" t="s">
        <v>472</v>
      </c>
      <c r="H12" s="469" t="s">
        <v>470</v>
      </c>
      <c r="I12" s="454"/>
      <c r="J12" s="454"/>
      <c r="K12" s="470"/>
    </row>
    <row r="13" spans="1:11">
      <c r="A13" s="82" t="s">
        <v>68</v>
      </c>
      <c r="B13" s="83"/>
      <c r="C13" s="85" t="s">
        <v>69</v>
      </c>
      <c r="D13" s="83"/>
      <c r="E13" s="86"/>
      <c r="F13" s="85" t="s">
        <v>70</v>
      </c>
      <c r="G13" s="84"/>
      <c r="H13" s="90" t="s">
        <v>71</v>
      </c>
      <c r="I13" s="83"/>
      <c r="J13" s="272"/>
      <c r="K13" s="273"/>
    </row>
    <row r="14" spans="1:11">
      <c r="A14" s="453" t="s">
        <v>72</v>
      </c>
      <c r="B14" s="455"/>
      <c r="C14" s="469" t="s">
        <v>463</v>
      </c>
      <c r="D14" s="455"/>
      <c r="E14" s="276"/>
      <c r="F14" s="471"/>
      <c r="G14" s="472"/>
      <c r="H14" s="469" t="s">
        <v>382</v>
      </c>
      <c r="I14" s="454"/>
      <c r="J14" s="454"/>
      <c r="K14" s="470"/>
    </row>
    <row r="15" spans="1:11" ht="3.75" customHeight="1">
      <c r="A15" s="278"/>
      <c r="B15" s="276"/>
      <c r="C15" s="276"/>
      <c r="D15" s="276"/>
      <c r="E15" s="276"/>
      <c r="F15" s="205"/>
      <c r="G15" s="280"/>
      <c r="H15" s="279"/>
      <c r="I15" s="206"/>
      <c r="J15" s="206"/>
      <c r="K15" s="207"/>
    </row>
    <row r="16" spans="1:11">
      <c r="A16" s="78" t="s">
        <v>74</v>
      </c>
      <c r="B16" s="79"/>
      <c r="C16" s="79"/>
      <c r="D16" s="79"/>
      <c r="E16" s="79"/>
      <c r="F16" s="79"/>
      <c r="G16" s="91"/>
      <c r="H16" s="80" t="s">
        <v>75</v>
      </c>
      <c r="I16" s="92"/>
      <c r="J16" s="92"/>
      <c r="K16" s="93"/>
    </row>
    <row r="17" spans="1:11" ht="12" customHeight="1">
      <c r="A17" s="82" t="s">
        <v>76</v>
      </c>
      <c r="B17" s="83"/>
      <c r="C17" s="29" t="s">
        <v>140</v>
      </c>
      <c r="D17" s="29" t="s">
        <v>78</v>
      </c>
      <c r="E17" s="83"/>
      <c r="F17" s="94" t="s">
        <v>79</v>
      </c>
      <c r="G17" s="95"/>
      <c r="H17" s="33"/>
      <c r="I17" s="457" t="s">
        <v>141</v>
      </c>
      <c r="J17" s="458"/>
      <c r="K17" s="459"/>
    </row>
    <row r="18" spans="1:11">
      <c r="A18" s="404">
        <v>41193</v>
      </c>
      <c r="B18" s="405"/>
      <c r="C18" s="96">
        <v>0.63194444444444442</v>
      </c>
      <c r="D18" s="96">
        <v>0.69444444444444453</v>
      </c>
      <c r="E18" s="97"/>
      <c r="F18" s="473">
        <v>6.2500000000000111E-2</v>
      </c>
      <c r="G18" s="474"/>
      <c r="H18" s="33" t="s">
        <v>46</v>
      </c>
      <c r="I18" s="457" t="s">
        <v>142</v>
      </c>
      <c r="J18" s="458"/>
      <c r="K18" s="459"/>
    </row>
    <row r="19" spans="1:11" ht="12" customHeight="1">
      <c r="A19" s="82" t="s">
        <v>82</v>
      </c>
      <c r="B19" s="83"/>
      <c r="C19" s="83"/>
      <c r="D19" s="84"/>
      <c r="E19" s="83"/>
      <c r="F19" s="85" t="s">
        <v>83</v>
      </c>
      <c r="G19" s="84"/>
      <c r="H19" s="33"/>
      <c r="I19" s="457" t="s">
        <v>143</v>
      </c>
      <c r="J19" s="458"/>
      <c r="K19" s="459"/>
    </row>
    <row r="20" spans="1:11">
      <c r="A20" s="453" t="s">
        <v>85</v>
      </c>
      <c r="B20" s="454"/>
      <c r="C20" s="454"/>
      <c r="D20" s="455"/>
      <c r="E20" s="276"/>
      <c r="F20" s="456" t="s">
        <v>86</v>
      </c>
      <c r="G20" s="455"/>
      <c r="H20" s="33"/>
      <c r="I20" s="457" t="s">
        <v>144</v>
      </c>
      <c r="J20" s="458"/>
      <c r="K20" s="459"/>
    </row>
    <row r="21" spans="1:11" ht="3.75" customHeight="1">
      <c r="A21" s="278"/>
      <c r="B21" s="276"/>
      <c r="C21" s="276"/>
      <c r="D21" s="276"/>
      <c r="E21" s="276"/>
      <c r="F21" s="208"/>
      <c r="G21" s="277"/>
      <c r="H21" s="209"/>
      <c r="I21" s="210"/>
      <c r="J21" s="210"/>
      <c r="K21" s="211"/>
    </row>
    <row r="22" spans="1:11" ht="12" customHeight="1">
      <c r="A22" s="78" t="s">
        <v>145</v>
      </c>
      <c r="B22" s="79"/>
      <c r="C22" s="79"/>
      <c r="D22" s="98"/>
      <c r="E22" s="98"/>
      <c r="F22" s="98"/>
      <c r="G22" s="99"/>
      <c r="H22" s="80" t="s">
        <v>89</v>
      </c>
      <c r="I22" s="100"/>
      <c r="J22" s="100"/>
      <c r="K22" s="101"/>
    </row>
    <row r="23" spans="1:11" ht="30" customHeight="1">
      <c r="A23" s="102" t="s">
        <v>146</v>
      </c>
      <c r="B23" s="103"/>
      <c r="C23" s="104"/>
      <c r="D23" s="103"/>
      <c r="E23" s="103"/>
      <c r="F23" s="103"/>
      <c r="G23" s="105"/>
      <c r="H23" s="106" t="s">
        <v>147</v>
      </c>
      <c r="I23" s="104"/>
      <c r="J23" s="436" t="s">
        <v>473</v>
      </c>
      <c r="K23" s="437"/>
    </row>
    <row r="24" spans="1:11">
      <c r="A24" s="108" t="s">
        <v>148</v>
      </c>
      <c r="B24" s="109" t="s">
        <v>149</v>
      </c>
      <c r="C24" s="109" t="s">
        <v>150</v>
      </c>
      <c r="D24" s="109" t="s">
        <v>151</v>
      </c>
      <c r="E24" s="109" t="s">
        <v>152</v>
      </c>
      <c r="F24" s="109" t="s">
        <v>153</v>
      </c>
      <c r="G24" s="109" t="s">
        <v>154</v>
      </c>
      <c r="H24" s="281" t="s">
        <v>94</v>
      </c>
      <c r="I24" s="104"/>
      <c r="J24" s="110"/>
      <c r="K24" s="111">
        <v>1245000</v>
      </c>
    </row>
    <row r="25" spans="1:11">
      <c r="A25" s="112" t="s">
        <v>155</v>
      </c>
      <c r="B25" s="113">
        <v>336022.77</v>
      </c>
      <c r="C25" s="113">
        <v>336022.77</v>
      </c>
      <c r="D25" s="114">
        <v>0.26989780722891565</v>
      </c>
      <c r="E25" s="119">
        <v>0</v>
      </c>
      <c r="F25" s="115">
        <v>908977.23</v>
      </c>
      <c r="G25" s="116">
        <v>0.73010219277108435</v>
      </c>
      <c r="H25" s="281" t="s">
        <v>95</v>
      </c>
      <c r="I25" s="104"/>
      <c r="J25" s="110"/>
      <c r="K25" s="117"/>
    </row>
    <row r="26" spans="1:11">
      <c r="A26" s="112" t="s">
        <v>156</v>
      </c>
      <c r="B26" s="118"/>
      <c r="C26" s="119">
        <v>0</v>
      </c>
      <c r="D26" s="114"/>
      <c r="E26" s="120">
        <v>0</v>
      </c>
      <c r="F26" s="120"/>
      <c r="G26" s="114">
        <v>0</v>
      </c>
      <c r="H26" s="281" t="s">
        <v>96</v>
      </c>
      <c r="I26" s="104"/>
      <c r="J26" s="121"/>
      <c r="K26" s="117"/>
    </row>
    <row r="27" spans="1:11">
      <c r="A27" s="112" t="s">
        <v>157</v>
      </c>
      <c r="B27" s="113">
        <v>336022.77</v>
      </c>
      <c r="C27" s="113">
        <v>336022.77</v>
      </c>
      <c r="D27" s="114">
        <v>0.26989780722891565</v>
      </c>
      <c r="E27" s="119">
        <v>0</v>
      </c>
      <c r="F27" s="115">
        <v>908977.23</v>
      </c>
      <c r="G27" s="116">
        <v>0.73010219277108435</v>
      </c>
      <c r="H27" s="281" t="s">
        <v>97</v>
      </c>
      <c r="I27" s="104"/>
      <c r="J27" s="121"/>
      <c r="K27" s="117">
        <v>1245000</v>
      </c>
    </row>
    <row r="28" spans="1:11">
      <c r="A28" s="112"/>
      <c r="B28" s="122"/>
      <c r="C28" s="122"/>
      <c r="D28" s="122"/>
      <c r="E28" s="123"/>
      <c r="F28" s="122"/>
      <c r="G28" s="122"/>
      <c r="H28" s="438" t="s">
        <v>158</v>
      </c>
      <c r="I28" s="439"/>
      <c r="J28" s="124" t="s">
        <v>99</v>
      </c>
      <c r="K28" s="125">
        <v>40879</v>
      </c>
    </row>
    <row r="29" spans="1:11">
      <c r="A29" s="102" t="s">
        <v>159</v>
      </c>
      <c r="B29" s="126"/>
      <c r="C29" s="126"/>
      <c r="D29" s="126"/>
      <c r="E29" s="126"/>
      <c r="F29" s="126"/>
      <c r="G29" s="282"/>
      <c r="H29" s="127"/>
      <c r="I29" s="128">
        <v>90</v>
      </c>
      <c r="J29" s="124" t="s">
        <v>101</v>
      </c>
      <c r="K29" s="125">
        <v>40969</v>
      </c>
    </row>
    <row r="30" spans="1:11">
      <c r="A30" s="108" t="s">
        <v>160</v>
      </c>
      <c r="B30" s="109" t="s">
        <v>161</v>
      </c>
      <c r="C30" s="109" t="s">
        <v>162</v>
      </c>
      <c r="D30" s="109" t="s">
        <v>163</v>
      </c>
      <c r="E30" s="109" t="s">
        <v>151</v>
      </c>
      <c r="F30" s="109" t="s">
        <v>154</v>
      </c>
      <c r="G30" s="129"/>
      <c r="H30" s="281" t="s">
        <v>102</v>
      </c>
      <c r="I30" s="104"/>
      <c r="J30" s="104"/>
      <c r="K30" s="130"/>
    </row>
    <row r="31" spans="1:11">
      <c r="A31" s="112" t="s">
        <v>155</v>
      </c>
      <c r="B31" s="131">
        <v>1</v>
      </c>
      <c r="C31" s="114">
        <v>0.2</v>
      </c>
      <c r="D31" s="114">
        <v>0.26989780722891565</v>
      </c>
      <c r="E31" s="114">
        <v>0.26989780722891565</v>
      </c>
      <c r="F31" s="116">
        <v>0.73010219277108435</v>
      </c>
      <c r="G31" s="129"/>
      <c r="H31" s="127"/>
      <c r="I31" s="132"/>
      <c r="J31" s="124" t="s">
        <v>101</v>
      </c>
      <c r="K31" s="125"/>
    </row>
    <row r="32" spans="1:11">
      <c r="A32" s="112" t="s">
        <v>156</v>
      </c>
      <c r="B32" s="131"/>
      <c r="C32" s="114"/>
      <c r="D32" s="114">
        <v>0</v>
      </c>
      <c r="E32" s="114">
        <v>0</v>
      </c>
      <c r="F32" s="116">
        <v>0</v>
      </c>
      <c r="G32" s="129"/>
      <c r="H32" s="127"/>
      <c r="I32" s="126"/>
      <c r="J32" s="129"/>
      <c r="K32" s="133"/>
    </row>
    <row r="33" spans="1:11">
      <c r="A33" s="112" t="s">
        <v>157</v>
      </c>
      <c r="B33" s="131">
        <v>1</v>
      </c>
      <c r="C33" s="116">
        <v>0.2</v>
      </c>
      <c r="D33" s="114">
        <v>0.26989780722891565</v>
      </c>
      <c r="E33" s="114">
        <v>0.26989780722891565</v>
      </c>
      <c r="F33" s="116">
        <v>0.73010219277108435</v>
      </c>
      <c r="G33" s="129"/>
      <c r="H33" s="134" t="s">
        <v>103</v>
      </c>
      <c r="I33" s="135"/>
      <c r="J33" s="135"/>
      <c r="K33" s="136"/>
    </row>
    <row r="34" spans="1:11">
      <c r="A34" s="112"/>
      <c r="B34" s="122"/>
      <c r="C34" s="122"/>
      <c r="D34" s="122"/>
      <c r="E34" s="122"/>
      <c r="F34" s="122"/>
      <c r="G34" s="129"/>
      <c r="H34" s="137" t="s">
        <v>164</v>
      </c>
      <c r="I34" s="138"/>
      <c r="J34" s="139">
        <v>314</v>
      </c>
      <c r="K34" s="237" t="s">
        <v>165</v>
      </c>
    </row>
    <row r="35" spans="1:11">
      <c r="A35" s="140" t="s">
        <v>166</v>
      </c>
      <c r="B35" s="122"/>
      <c r="C35" s="122"/>
      <c r="D35" s="127"/>
      <c r="E35" s="126"/>
      <c r="F35" s="282"/>
      <c r="G35" s="129"/>
      <c r="H35" s="440" t="s">
        <v>167</v>
      </c>
      <c r="I35" s="441"/>
      <c r="J35" s="441"/>
      <c r="K35" s="442"/>
    </row>
    <row r="36" spans="1:11">
      <c r="A36" s="141" t="s">
        <v>168</v>
      </c>
      <c r="B36" s="142"/>
      <c r="C36" s="281" t="s">
        <v>169</v>
      </c>
      <c r="D36" s="143"/>
      <c r="E36" s="281" t="s">
        <v>170</v>
      </c>
      <c r="F36" s="143"/>
      <c r="G36" s="129"/>
      <c r="H36" s="122"/>
      <c r="I36" s="121" t="s">
        <v>171</v>
      </c>
      <c r="J36" s="104"/>
      <c r="K36" s="144"/>
    </row>
    <row r="37" spans="1:11">
      <c r="A37" s="108" t="s">
        <v>172</v>
      </c>
      <c r="B37" s="109" t="s">
        <v>173</v>
      </c>
      <c r="C37" s="109" t="s">
        <v>172</v>
      </c>
      <c r="D37" s="109" t="s">
        <v>174</v>
      </c>
      <c r="E37" s="109" t="s">
        <v>175</v>
      </c>
      <c r="F37" s="109" t="s">
        <v>176</v>
      </c>
      <c r="G37" s="129"/>
      <c r="H37" s="134" t="s">
        <v>46</v>
      </c>
      <c r="I37" s="121" t="s">
        <v>177</v>
      </c>
      <c r="J37" s="104"/>
      <c r="K37" s="144"/>
    </row>
    <row r="38" spans="1:11">
      <c r="A38" s="145">
        <v>336022.77</v>
      </c>
      <c r="B38" s="114">
        <v>1</v>
      </c>
      <c r="C38" s="113">
        <v>336022.77</v>
      </c>
      <c r="D38" s="114">
        <v>1</v>
      </c>
      <c r="E38" s="146">
        <v>0</v>
      </c>
      <c r="F38" s="116">
        <v>0</v>
      </c>
      <c r="G38" s="129"/>
      <c r="H38" s="134"/>
      <c r="I38" s="121" t="s">
        <v>178</v>
      </c>
      <c r="J38" s="104"/>
      <c r="K38" s="144"/>
    </row>
    <row r="39" spans="1:11">
      <c r="A39" s="147"/>
      <c r="B39" s="148"/>
      <c r="C39" s="148"/>
      <c r="D39" s="148"/>
      <c r="E39" s="148"/>
      <c r="F39" s="148"/>
      <c r="G39" s="149"/>
      <c r="H39" s="150" t="s">
        <v>109</v>
      </c>
      <c r="I39" s="151"/>
      <c r="J39" s="151"/>
      <c r="K39" s="152"/>
    </row>
    <row r="40" spans="1:11">
      <c r="A40" s="153"/>
      <c r="B40" s="107"/>
      <c r="C40" s="154"/>
      <c r="D40" s="107"/>
      <c r="E40" s="107"/>
      <c r="F40" s="107"/>
      <c r="G40" s="155"/>
      <c r="H40" s="156" t="s">
        <v>179</v>
      </c>
      <c r="I40" s="157"/>
      <c r="J40" s="157"/>
      <c r="K40" s="158"/>
    </row>
    <row r="41" spans="1:11" ht="15" customHeight="1">
      <c r="A41" s="153"/>
      <c r="B41" s="107"/>
      <c r="C41" s="154"/>
      <c r="D41" s="107"/>
      <c r="E41" s="107"/>
      <c r="F41" s="107"/>
      <c r="G41" s="155"/>
      <c r="H41" s="159" t="s">
        <v>46</v>
      </c>
      <c r="I41" s="160" t="s">
        <v>180</v>
      </c>
      <c r="J41" s="161"/>
      <c r="K41" s="162"/>
    </row>
    <row r="42" spans="1:11">
      <c r="A42" s="153"/>
      <c r="B42" s="107"/>
      <c r="C42" s="154"/>
      <c r="D42" s="107"/>
      <c r="E42" s="107"/>
      <c r="F42" s="107"/>
      <c r="G42" s="155"/>
      <c r="H42" s="159"/>
      <c r="I42" s="160" t="s">
        <v>181</v>
      </c>
      <c r="J42" s="161"/>
      <c r="K42" s="162"/>
    </row>
    <row r="43" spans="1:11">
      <c r="A43" s="153"/>
      <c r="B43" s="107"/>
      <c r="C43" s="107"/>
      <c r="D43" s="107"/>
      <c r="E43" s="107"/>
      <c r="F43" s="107"/>
      <c r="G43" s="155"/>
      <c r="H43" s="443" t="s">
        <v>113</v>
      </c>
      <c r="I43" s="444"/>
      <c r="J43" s="444"/>
      <c r="K43" s="445"/>
    </row>
    <row r="44" spans="1:11">
      <c r="A44" s="153"/>
      <c r="B44" s="107"/>
      <c r="C44" s="107"/>
      <c r="D44" s="107"/>
      <c r="E44" s="107"/>
      <c r="F44" s="107"/>
      <c r="G44" s="155"/>
      <c r="H44" s="159" t="s">
        <v>46</v>
      </c>
      <c r="I44" s="160" t="s">
        <v>182</v>
      </c>
      <c r="J44" s="161"/>
      <c r="K44" s="162"/>
    </row>
    <row r="45" spans="1:11">
      <c r="A45" s="153"/>
      <c r="B45" s="107"/>
      <c r="C45" s="107"/>
      <c r="D45" s="107"/>
      <c r="E45" s="107"/>
      <c r="F45" s="107"/>
      <c r="G45" s="155"/>
      <c r="H45" s="159"/>
      <c r="I45" s="160" t="s">
        <v>183</v>
      </c>
      <c r="J45" s="161"/>
      <c r="K45" s="162"/>
    </row>
    <row r="46" spans="1:11">
      <c r="A46" s="153"/>
      <c r="B46" s="107"/>
      <c r="C46" s="107"/>
      <c r="D46" s="107"/>
      <c r="E46" s="107"/>
      <c r="F46" s="107"/>
      <c r="G46" s="155"/>
      <c r="H46" s="159"/>
      <c r="I46" s="160" t="s">
        <v>184</v>
      </c>
      <c r="J46" s="161"/>
      <c r="K46" s="162"/>
    </row>
    <row r="47" spans="1:11" ht="12.75" customHeight="1">
      <c r="A47" s="446"/>
      <c r="B47" s="447"/>
      <c r="C47" s="447"/>
      <c r="D47" s="447"/>
      <c r="E47" s="447"/>
      <c r="F47" s="447"/>
      <c r="G47" s="448"/>
      <c r="H47" s="443" t="s">
        <v>185</v>
      </c>
      <c r="I47" s="444"/>
      <c r="J47" s="444"/>
      <c r="K47" s="445"/>
    </row>
    <row r="48" spans="1:11">
      <c r="A48" s="449"/>
      <c r="B48" s="447"/>
      <c r="C48" s="447"/>
      <c r="D48" s="447"/>
      <c r="E48" s="447"/>
      <c r="F48" s="447"/>
      <c r="G48" s="448"/>
      <c r="H48" s="163" t="s">
        <v>46</v>
      </c>
      <c r="I48" s="160" t="s">
        <v>186</v>
      </c>
      <c r="J48" s="161"/>
      <c r="K48" s="162"/>
    </row>
    <row r="49" spans="1:11">
      <c r="A49" s="449"/>
      <c r="B49" s="447"/>
      <c r="C49" s="447"/>
      <c r="D49" s="447"/>
      <c r="E49" s="447"/>
      <c r="F49" s="447"/>
      <c r="G49" s="448"/>
      <c r="H49" s="163"/>
      <c r="I49" s="160" t="s">
        <v>187</v>
      </c>
      <c r="J49" s="161"/>
      <c r="K49" s="162"/>
    </row>
    <row r="50" spans="1:11" ht="13.5" thickBot="1">
      <c r="A50" s="450"/>
      <c r="B50" s="451"/>
      <c r="C50" s="451"/>
      <c r="D50" s="451"/>
      <c r="E50" s="451"/>
      <c r="F50" s="451"/>
      <c r="G50" s="452"/>
      <c r="H50" s="164"/>
      <c r="I50" s="165" t="s">
        <v>188</v>
      </c>
      <c r="J50" s="166"/>
      <c r="K50" s="167"/>
    </row>
    <row r="51" spans="1:11">
      <c r="A51" s="168" t="s">
        <v>121</v>
      </c>
      <c r="B51" s="169"/>
      <c r="C51" s="169"/>
      <c r="D51" s="169"/>
      <c r="E51" s="169"/>
      <c r="F51" s="169"/>
      <c r="G51" s="169"/>
      <c r="H51" s="169"/>
      <c r="I51" s="169"/>
      <c r="J51" s="169"/>
      <c r="K51" s="170"/>
    </row>
    <row r="52" spans="1:11" s="9" customFormat="1" ht="18" customHeight="1">
      <c r="A52" s="430" t="s">
        <v>309</v>
      </c>
      <c r="B52" s="431"/>
      <c r="C52" s="431"/>
      <c r="D52" s="431"/>
      <c r="E52" s="431"/>
      <c r="F52" s="431"/>
      <c r="G52" s="431"/>
      <c r="H52" s="431"/>
      <c r="I52" s="431"/>
      <c r="J52" s="431"/>
      <c r="K52" s="432"/>
    </row>
    <row r="53" spans="1:11" s="268" customFormat="1" ht="20.100000000000001" customHeight="1">
      <c r="A53" s="433" t="s">
        <v>287</v>
      </c>
      <c r="B53" s="434"/>
      <c r="C53" s="434"/>
      <c r="D53" s="434"/>
      <c r="E53" s="434"/>
      <c r="F53" s="434"/>
      <c r="G53" s="434"/>
      <c r="H53" s="434"/>
      <c r="I53" s="434"/>
      <c r="J53" s="434"/>
      <c r="K53" s="435"/>
    </row>
    <row r="54" spans="1:11" s="268" customFormat="1" ht="20.100000000000001" customHeight="1">
      <c r="A54" s="300" t="s">
        <v>645</v>
      </c>
      <c r="B54" s="301"/>
      <c r="C54" s="301"/>
      <c r="D54" s="301"/>
      <c r="E54" s="301"/>
      <c r="F54" s="301"/>
      <c r="G54" s="301"/>
      <c r="H54" s="301"/>
      <c r="I54" s="301"/>
      <c r="J54" s="301"/>
      <c r="K54" s="302"/>
    </row>
    <row r="55" spans="1:11" ht="15" customHeight="1">
      <c r="A55" s="494" t="s">
        <v>647</v>
      </c>
      <c r="B55" s="495"/>
      <c r="C55" s="495"/>
      <c r="D55" s="495"/>
      <c r="E55" s="495"/>
      <c r="F55" s="495"/>
      <c r="G55" s="495"/>
      <c r="H55" s="495"/>
      <c r="I55" s="495"/>
      <c r="J55" s="495"/>
      <c r="K55" s="496"/>
    </row>
    <row r="56" spans="1:11" ht="15" customHeight="1">
      <c r="A56" s="494" t="s">
        <v>653</v>
      </c>
      <c r="B56" s="495"/>
      <c r="C56" s="495"/>
      <c r="D56" s="495"/>
      <c r="E56" s="495"/>
      <c r="F56" s="495"/>
      <c r="G56" s="495"/>
      <c r="H56" s="495"/>
      <c r="I56" s="495"/>
      <c r="J56" s="495"/>
      <c r="K56" s="496"/>
    </row>
    <row r="57" spans="1:11" s="268" customFormat="1" ht="20.100000000000001" customHeight="1">
      <c r="A57" s="300" t="s">
        <v>646</v>
      </c>
      <c r="B57" s="301"/>
      <c r="C57" s="301"/>
      <c r="D57" s="301"/>
      <c r="E57" s="301"/>
      <c r="F57" s="301"/>
      <c r="G57" s="301"/>
      <c r="H57" s="301"/>
      <c r="I57" s="301"/>
      <c r="J57" s="301"/>
      <c r="K57" s="302"/>
    </row>
    <row r="58" spans="1:11" ht="15" customHeight="1">
      <c r="A58" s="488" t="s">
        <v>654</v>
      </c>
      <c r="B58" s="489"/>
      <c r="C58" s="489"/>
      <c r="D58" s="489"/>
      <c r="E58" s="489"/>
      <c r="F58" s="489"/>
      <c r="G58" s="489"/>
      <c r="H58" s="489"/>
      <c r="I58" s="489"/>
      <c r="J58" s="489"/>
      <c r="K58" s="490"/>
    </row>
    <row r="59" spans="1:11" ht="15" customHeight="1">
      <c r="A59" s="488" t="s">
        <v>655</v>
      </c>
      <c r="B59" s="489"/>
      <c r="C59" s="489"/>
      <c r="D59" s="489"/>
      <c r="E59" s="489"/>
      <c r="F59" s="489"/>
      <c r="G59" s="489"/>
      <c r="H59" s="489"/>
      <c r="I59" s="489"/>
      <c r="J59" s="489"/>
      <c r="K59" s="490"/>
    </row>
    <row r="60" spans="1:11" ht="15" customHeight="1">
      <c r="A60" s="488" t="s">
        <v>656</v>
      </c>
      <c r="B60" s="489"/>
      <c r="C60" s="489"/>
      <c r="D60" s="489"/>
      <c r="E60" s="489"/>
      <c r="F60" s="489"/>
      <c r="G60" s="489"/>
      <c r="H60" s="489"/>
      <c r="I60" s="489"/>
      <c r="J60" s="489"/>
      <c r="K60" s="490"/>
    </row>
    <row r="61" spans="1:11" ht="30" customHeight="1">
      <c r="A61" s="488" t="s">
        <v>648</v>
      </c>
      <c r="B61" s="489"/>
      <c r="C61" s="489"/>
      <c r="D61" s="489"/>
      <c r="E61" s="489"/>
      <c r="F61" s="489"/>
      <c r="G61" s="489"/>
      <c r="H61" s="489"/>
      <c r="I61" s="489"/>
      <c r="J61" s="489"/>
      <c r="K61" s="490"/>
    </row>
    <row r="62" spans="1:11">
      <c r="A62" s="171" t="s">
        <v>122</v>
      </c>
      <c r="B62" s="172" t="s">
        <v>189</v>
      </c>
      <c r="C62" s="172"/>
      <c r="D62" s="173"/>
      <c r="E62" s="174"/>
      <c r="F62" s="80" t="s">
        <v>123</v>
      </c>
      <c r="G62" s="79"/>
      <c r="H62" s="79"/>
      <c r="I62" s="79"/>
      <c r="J62" s="79"/>
      <c r="K62" s="81"/>
    </row>
    <row r="63" spans="1:11">
      <c r="A63" s="491" t="s">
        <v>657</v>
      </c>
      <c r="B63" s="492"/>
      <c r="C63" s="492"/>
      <c r="D63" s="492"/>
      <c r="E63" s="493"/>
      <c r="F63" s="175" t="s">
        <v>190</v>
      </c>
      <c r="G63" s="175"/>
      <c r="H63" s="175"/>
      <c r="I63" s="175"/>
      <c r="J63" s="175"/>
      <c r="K63" s="176" t="s">
        <v>125</v>
      </c>
    </row>
    <row r="64" spans="1:11">
      <c r="A64" s="497"/>
      <c r="B64" s="498"/>
      <c r="C64" s="498"/>
      <c r="D64" s="498"/>
      <c r="E64" s="499"/>
      <c r="F64" s="454" t="s">
        <v>276</v>
      </c>
      <c r="G64" s="454"/>
      <c r="H64" s="454"/>
      <c r="I64" s="454"/>
      <c r="J64" s="455"/>
      <c r="K64" s="177" t="s">
        <v>300</v>
      </c>
    </row>
    <row r="65" spans="1:11">
      <c r="A65" s="497"/>
      <c r="B65" s="498"/>
      <c r="C65" s="498"/>
      <c r="D65" s="498"/>
      <c r="E65" s="499"/>
      <c r="F65" s="83" t="s">
        <v>128</v>
      </c>
      <c r="G65" s="83"/>
      <c r="H65" s="83"/>
      <c r="I65" s="83"/>
      <c r="J65" s="85" t="s">
        <v>191</v>
      </c>
      <c r="K65" s="178"/>
    </row>
    <row r="66" spans="1:11" ht="33.75" customHeight="1">
      <c r="A66" s="500"/>
      <c r="B66" s="501"/>
      <c r="C66" s="501"/>
      <c r="D66" s="501"/>
      <c r="E66" s="502"/>
      <c r="F66" s="503"/>
      <c r="G66" s="503"/>
      <c r="H66" s="503"/>
      <c r="I66" s="504"/>
      <c r="J66" s="179"/>
      <c r="K66" s="180"/>
    </row>
    <row r="67" spans="1:11">
      <c r="A67" s="181" t="s">
        <v>130</v>
      </c>
      <c r="B67" s="182"/>
      <c r="C67" s="182"/>
      <c r="D67" s="183" t="s">
        <v>192</v>
      </c>
      <c r="E67" s="183"/>
      <c r="F67" s="184"/>
      <c r="G67" s="184"/>
      <c r="H67" s="184"/>
      <c r="I67" s="184"/>
      <c r="J67" s="184"/>
      <c r="K67" s="185"/>
    </row>
    <row r="68" spans="1:11">
      <c r="A68" s="186" t="s">
        <v>131</v>
      </c>
      <c r="B68" s="84" t="s">
        <v>132</v>
      </c>
      <c r="C68" s="175" t="s">
        <v>133</v>
      </c>
      <c r="D68" s="175"/>
      <c r="E68" s="175"/>
      <c r="F68" s="175"/>
      <c r="G68" s="175"/>
      <c r="H68" s="175"/>
      <c r="I68" s="175"/>
      <c r="J68" s="175"/>
      <c r="K68" s="178"/>
    </row>
    <row r="69" spans="1:11">
      <c r="A69" s="187"/>
      <c r="B69" s="188"/>
      <c r="C69" s="189"/>
      <c r="D69" s="190"/>
      <c r="E69" s="190"/>
      <c r="F69" s="190"/>
      <c r="G69" s="190"/>
      <c r="H69" s="190"/>
      <c r="I69" s="190"/>
      <c r="J69" s="190"/>
      <c r="K69" s="191"/>
    </row>
    <row r="70" spans="1:11">
      <c r="A70" s="82" t="s">
        <v>134</v>
      </c>
      <c r="B70" s="84"/>
      <c r="C70" s="189"/>
      <c r="D70" s="190"/>
      <c r="E70" s="190"/>
      <c r="F70" s="190"/>
      <c r="G70" s="190"/>
      <c r="H70" s="190"/>
      <c r="I70" s="190"/>
      <c r="J70" s="190"/>
      <c r="K70" s="191"/>
    </row>
    <row r="71" spans="1:11">
      <c r="A71" s="192"/>
      <c r="B71" s="193" t="s">
        <v>135</v>
      </c>
      <c r="C71" s="189"/>
      <c r="D71" s="190"/>
      <c r="E71" s="190"/>
      <c r="F71" s="190"/>
      <c r="G71" s="190"/>
      <c r="H71" s="190"/>
      <c r="I71" s="190"/>
      <c r="J71" s="190"/>
      <c r="K71" s="191"/>
    </row>
    <row r="72" spans="1:11">
      <c r="A72" s="194"/>
      <c r="B72" s="188" t="s">
        <v>136</v>
      </c>
      <c r="C72" s="189"/>
      <c r="D72" s="190"/>
      <c r="E72" s="190"/>
      <c r="F72" s="190"/>
      <c r="G72" s="190"/>
      <c r="H72" s="190"/>
      <c r="I72" s="190"/>
      <c r="J72" s="190"/>
      <c r="K72" s="191"/>
    </row>
    <row r="73" spans="1:11">
      <c r="A73" s="82" t="s">
        <v>193</v>
      </c>
      <c r="B73" s="84"/>
      <c r="C73" s="189"/>
      <c r="D73" s="190"/>
      <c r="E73" s="190"/>
      <c r="F73" s="190"/>
      <c r="G73" s="190"/>
      <c r="H73" s="190"/>
      <c r="I73" s="190"/>
      <c r="J73" s="190"/>
      <c r="K73" s="191"/>
    </row>
    <row r="74" spans="1:11" ht="13.5" thickBot="1">
      <c r="A74" s="195"/>
      <c r="B74" s="196"/>
      <c r="C74" s="197"/>
      <c r="D74" s="198"/>
      <c r="E74" s="198"/>
      <c r="F74" s="198"/>
      <c r="G74" s="198"/>
      <c r="H74" s="198"/>
      <c r="I74" s="198"/>
      <c r="J74" s="198"/>
      <c r="K74" s="199"/>
    </row>
  </sheetData>
  <mergeCells count="44">
    <mergeCell ref="A64:E64"/>
    <mergeCell ref="F64:J64"/>
    <mergeCell ref="A65:E65"/>
    <mergeCell ref="A66:E66"/>
    <mergeCell ref="F66:I66"/>
    <mergeCell ref="A59:K59"/>
    <mergeCell ref="A60:K60"/>
    <mergeCell ref="A61:K61"/>
    <mergeCell ref="A63:E63"/>
    <mergeCell ref="A54:K54"/>
    <mergeCell ref="A55:K55"/>
    <mergeCell ref="A56:K56"/>
    <mergeCell ref="A57:K57"/>
    <mergeCell ref="A58:K58"/>
    <mergeCell ref="A4:H4"/>
    <mergeCell ref="I4:J4"/>
    <mergeCell ref="A1:A3"/>
    <mergeCell ref="C1:J1"/>
    <mergeCell ref="K1:K3"/>
    <mergeCell ref="C2:J2"/>
    <mergeCell ref="C3:J3"/>
    <mergeCell ref="A20:D20"/>
    <mergeCell ref="F20:G20"/>
    <mergeCell ref="I20:K20"/>
    <mergeCell ref="A5:H8"/>
    <mergeCell ref="A12:C12"/>
    <mergeCell ref="H12:K12"/>
    <mergeCell ref="A14:B14"/>
    <mergeCell ref="C14:D14"/>
    <mergeCell ref="F14:G14"/>
    <mergeCell ref="H14:K14"/>
    <mergeCell ref="I17:K17"/>
    <mergeCell ref="A18:B18"/>
    <mergeCell ref="F18:G18"/>
    <mergeCell ref="I18:K18"/>
    <mergeCell ref="I19:K19"/>
    <mergeCell ref="A52:K52"/>
    <mergeCell ref="A53:K53"/>
    <mergeCell ref="J23:K23"/>
    <mergeCell ref="H28:I28"/>
    <mergeCell ref="H35:K35"/>
    <mergeCell ref="H43:K43"/>
    <mergeCell ref="A47:G50"/>
    <mergeCell ref="H47:K47"/>
  </mergeCells>
  <printOptions horizontalCentered="1"/>
  <pageMargins left="0.19685039370078741" right="0.19685039370078741" top="0.39370078740157483" bottom="0.78740157480314965" header="0" footer="0"/>
  <pageSetup paperSize="9" scale="66" orientation="portrait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rowBreaks count="1" manualBreakCount="1">
    <brk id="50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8"/>
  <dimension ref="A1:N14"/>
  <sheetViews>
    <sheetView view="pageBreakPreview" zoomScaleNormal="100" zoomScaleSheetLayoutView="100" workbookViewId="0">
      <selection sqref="A1:XFD14"/>
    </sheetView>
  </sheetViews>
  <sheetFormatPr defaultRowHeight="12.75"/>
  <cols>
    <col min="1" max="2" width="10" style="9" customWidth="1"/>
    <col min="3" max="3" width="11.5703125" style="9" customWidth="1"/>
    <col min="4" max="4" width="10.7109375" style="9" customWidth="1"/>
    <col min="5" max="5" width="14.28515625" style="9" customWidth="1"/>
    <col min="6" max="7" width="2" style="9" customWidth="1"/>
    <col min="8" max="8" width="19.28515625" style="9" customWidth="1"/>
    <col min="9" max="9" width="16" style="9" customWidth="1"/>
    <col min="10" max="10" width="17.7109375" style="9" customWidth="1"/>
    <col min="11" max="256" width="9.140625" style="9"/>
    <col min="257" max="258" width="10" style="9" customWidth="1"/>
    <col min="259" max="259" width="11.5703125" style="9" customWidth="1"/>
    <col min="260" max="260" width="10.7109375" style="9" customWidth="1"/>
    <col min="261" max="261" width="14.28515625" style="9" customWidth="1"/>
    <col min="262" max="263" width="2" style="9" customWidth="1"/>
    <col min="264" max="264" width="19.28515625" style="9" customWidth="1"/>
    <col min="265" max="265" width="16" style="9" customWidth="1"/>
    <col min="266" max="266" width="17.7109375" style="9" customWidth="1"/>
    <col min="267" max="512" width="9.140625" style="9"/>
    <col min="513" max="514" width="10" style="9" customWidth="1"/>
    <col min="515" max="515" width="11.5703125" style="9" customWidth="1"/>
    <col min="516" max="516" width="10.7109375" style="9" customWidth="1"/>
    <col min="517" max="517" width="14.28515625" style="9" customWidth="1"/>
    <col min="518" max="519" width="2" style="9" customWidth="1"/>
    <col min="520" max="520" width="19.28515625" style="9" customWidth="1"/>
    <col min="521" max="521" width="16" style="9" customWidth="1"/>
    <col min="522" max="522" width="17.7109375" style="9" customWidth="1"/>
    <col min="523" max="768" width="9.140625" style="9"/>
    <col min="769" max="770" width="10" style="9" customWidth="1"/>
    <col min="771" max="771" width="11.5703125" style="9" customWidth="1"/>
    <col min="772" max="772" width="10.7109375" style="9" customWidth="1"/>
    <col min="773" max="773" width="14.28515625" style="9" customWidth="1"/>
    <col min="774" max="775" width="2" style="9" customWidth="1"/>
    <col min="776" max="776" width="19.28515625" style="9" customWidth="1"/>
    <col min="777" max="777" width="16" style="9" customWidth="1"/>
    <col min="778" max="778" width="17.7109375" style="9" customWidth="1"/>
    <col min="779" max="1024" width="9.140625" style="9"/>
    <col min="1025" max="1026" width="10" style="9" customWidth="1"/>
    <col min="1027" max="1027" width="11.5703125" style="9" customWidth="1"/>
    <col min="1028" max="1028" width="10.7109375" style="9" customWidth="1"/>
    <col min="1029" max="1029" width="14.28515625" style="9" customWidth="1"/>
    <col min="1030" max="1031" width="2" style="9" customWidth="1"/>
    <col min="1032" max="1032" width="19.28515625" style="9" customWidth="1"/>
    <col min="1033" max="1033" width="16" style="9" customWidth="1"/>
    <col min="1034" max="1034" width="17.7109375" style="9" customWidth="1"/>
    <col min="1035" max="1280" width="9.140625" style="9"/>
    <col min="1281" max="1282" width="10" style="9" customWidth="1"/>
    <col min="1283" max="1283" width="11.5703125" style="9" customWidth="1"/>
    <col min="1284" max="1284" width="10.7109375" style="9" customWidth="1"/>
    <col min="1285" max="1285" width="14.28515625" style="9" customWidth="1"/>
    <col min="1286" max="1287" width="2" style="9" customWidth="1"/>
    <col min="1288" max="1288" width="19.28515625" style="9" customWidth="1"/>
    <col min="1289" max="1289" width="16" style="9" customWidth="1"/>
    <col min="1290" max="1290" width="17.7109375" style="9" customWidth="1"/>
    <col min="1291" max="1536" width="9.140625" style="9"/>
    <col min="1537" max="1538" width="10" style="9" customWidth="1"/>
    <col min="1539" max="1539" width="11.5703125" style="9" customWidth="1"/>
    <col min="1540" max="1540" width="10.7109375" style="9" customWidth="1"/>
    <col min="1541" max="1541" width="14.28515625" style="9" customWidth="1"/>
    <col min="1542" max="1543" width="2" style="9" customWidth="1"/>
    <col min="1544" max="1544" width="19.28515625" style="9" customWidth="1"/>
    <col min="1545" max="1545" width="16" style="9" customWidth="1"/>
    <col min="1546" max="1546" width="17.7109375" style="9" customWidth="1"/>
    <col min="1547" max="1792" width="9.140625" style="9"/>
    <col min="1793" max="1794" width="10" style="9" customWidth="1"/>
    <col min="1795" max="1795" width="11.5703125" style="9" customWidth="1"/>
    <col min="1796" max="1796" width="10.7109375" style="9" customWidth="1"/>
    <col min="1797" max="1797" width="14.28515625" style="9" customWidth="1"/>
    <col min="1798" max="1799" width="2" style="9" customWidth="1"/>
    <col min="1800" max="1800" width="19.28515625" style="9" customWidth="1"/>
    <col min="1801" max="1801" width="16" style="9" customWidth="1"/>
    <col min="1802" max="1802" width="17.7109375" style="9" customWidth="1"/>
    <col min="1803" max="2048" width="9.140625" style="9"/>
    <col min="2049" max="2050" width="10" style="9" customWidth="1"/>
    <col min="2051" max="2051" width="11.5703125" style="9" customWidth="1"/>
    <col min="2052" max="2052" width="10.7109375" style="9" customWidth="1"/>
    <col min="2053" max="2053" width="14.28515625" style="9" customWidth="1"/>
    <col min="2054" max="2055" width="2" style="9" customWidth="1"/>
    <col min="2056" max="2056" width="19.28515625" style="9" customWidth="1"/>
    <col min="2057" max="2057" width="16" style="9" customWidth="1"/>
    <col min="2058" max="2058" width="17.7109375" style="9" customWidth="1"/>
    <col min="2059" max="2304" width="9.140625" style="9"/>
    <col min="2305" max="2306" width="10" style="9" customWidth="1"/>
    <col min="2307" max="2307" width="11.5703125" style="9" customWidth="1"/>
    <col min="2308" max="2308" width="10.7109375" style="9" customWidth="1"/>
    <col min="2309" max="2309" width="14.28515625" style="9" customWidth="1"/>
    <col min="2310" max="2311" width="2" style="9" customWidth="1"/>
    <col min="2312" max="2312" width="19.28515625" style="9" customWidth="1"/>
    <col min="2313" max="2313" width="16" style="9" customWidth="1"/>
    <col min="2314" max="2314" width="17.7109375" style="9" customWidth="1"/>
    <col min="2315" max="2560" width="9.140625" style="9"/>
    <col min="2561" max="2562" width="10" style="9" customWidth="1"/>
    <col min="2563" max="2563" width="11.5703125" style="9" customWidth="1"/>
    <col min="2564" max="2564" width="10.7109375" style="9" customWidth="1"/>
    <col min="2565" max="2565" width="14.28515625" style="9" customWidth="1"/>
    <col min="2566" max="2567" width="2" style="9" customWidth="1"/>
    <col min="2568" max="2568" width="19.28515625" style="9" customWidth="1"/>
    <col min="2569" max="2569" width="16" style="9" customWidth="1"/>
    <col min="2570" max="2570" width="17.7109375" style="9" customWidth="1"/>
    <col min="2571" max="2816" width="9.140625" style="9"/>
    <col min="2817" max="2818" width="10" style="9" customWidth="1"/>
    <col min="2819" max="2819" width="11.5703125" style="9" customWidth="1"/>
    <col min="2820" max="2820" width="10.7109375" style="9" customWidth="1"/>
    <col min="2821" max="2821" width="14.28515625" style="9" customWidth="1"/>
    <col min="2822" max="2823" width="2" style="9" customWidth="1"/>
    <col min="2824" max="2824" width="19.28515625" style="9" customWidth="1"/>
    <col min="2825" max="2825" width="16" style="9" customWidth="1"/>
    <col min="2826" max="2826" width="17.7109375" style="9" customWidth="1"/>
    <col min="2827" max="3072" width="9.140625" style="9"/>
    <col min="3073" max="3074" width="10" style="9" customWidth="1"/>
    <col min="3075" max="3075" width="11.5703125" style="9" customWidth="1"/>
    <col min="3076" max="3076" width="10.7109375" style="9" customWidth="1"/>
    <col min="3077" max="3077" width="14.28515625" style="9" customWidth="1"/>
    <col min="3078" max="3079" width="2" style="9" customWidth="1"/>
    <col min="3080" max="3080" width="19.28515625" style="9" customWidth="1"/>
    <col min="3081" max="3081" width="16" style="9" customWidth="1"/>
    <col min="3082" max="3082" width="17.7109375" style="9" customWidth="1"/>
    <col min="3083" max="3328" width="9.140625" style="9"/>
    <col min="3329" max="3330" width="10" style="9" customWidth="1"/>
    <col min="3331" max="3331" width="11.5703125" style="9" customWidth="1"/>
    <col min="3332" max="3332" width="10.7109375" style="9" customWidth="1"/>
    <col min="3333" max="3333" width="14.28515625" style="9" customWidth="1"/>
    <col min="3334" max="3335" width="2" style="9" customWidth="1"/>
    <col min="3336" max="3336" width="19.28515625" style="9" customWidth="1"/>
    <col min="3337" max="3337" width="16" style="9" customWidth="1"/>
    <col min="3338" max="3338" width="17.7109375" style="9" customWidth="1"/>
    <col min="3339" max="3584" width="9.140625" style="9"/>
    <col min="3585" max="3586" width="10" style="9" customWidth="1"/>
    <col min="3587" max="3587" width="11.5703125" style="9" customWidth="1"/>
    <col min="3588" max="3588" width="10.7109375" style="9" customWidth="1"/>
    <col min="3589" max="3589" width="14.28515625" style="9" customWidth="1"/>
    <col min="3590" max="3591" width="2" style="9" customWidth="1"/>
    <col min="3592" max="3592" width="19.28515625" style="9" customWidth="1"/>
    <col min="3593" max="3593" width="16" style="9" customWidth="1"/>
    <col min="3594" max="3594" width="17.7109375" style="9" customWidth="1"/>
    <col min="3595" max="3840" width="9.140625" style="9"/>
    <col min="3841" max="3842" width="10" style="9" customWidth="1"/>
    <col min="3843" max="3843" width="11.5703125" style="9" customWidth="1"/>
    <col min="3844" max="3844" width="10.7109375" style="9" customWidth="1"/>
    <col min="3845" max="3845" width="14.28515625" style="9" customWidth="1"/>
    <col min="3846" max="3847" width="2" style="9" customWidth="1"/>
    <col min="3848" max="3848" width="19.28515625" style="9" customWidth="1"/>
    <col min="3849" max="3849" width="16" style="9" customWidth="1"/>
    <col min="3850" max="3850" width="17.7109375" style="9" customWidth="1"/>
    <col min="3851" max="4096" width="9.140625" style="9"/>
    <col min="4097" max="4098" width="10" style="9" customWidth="1"/>
    <col min="4099" max="4099" width="11.5703125" style="9" customWidth="1"/>
    <col min="4100" max="4100" width="10.7109375" style="9" customWidth="1"/>
    <col min="4101" max="4101" width="14.28515625" style="9" customWidth="1"/>
    <col min="4102" max="4103" width="2" style="9" customWidth="1"/>
    <col min="4104" max="4104" width="19.28515625" style="9" customWidth="1"/>
    <col min="4105" max="4105" width="16" style="9" customWidth="1"/>
    <col min="4106" max="4106" width="17.7109375" style="9" customWidth="1"/>
    <col min="4107" max="4352" width="9.140625" style="9"/>
    <col min="4353" max="4354" width="10" style="9" customWidth="1"/>
    <col min="4355" max="4355" width="11.5703125" style="9" customWidth="1"/>
    <col min="4356" max="4356" width="10.7109375" style="9" customWidth="1"/>
    <col min="4357" max="4357" width="14.28515625" style="9" customWidth="1"/>
    <col min="4358" max="4359" width="2" style="9" customWidth="1"/>
    <col min="4360" max="4360" width="19.28515625" style="9" customWidth="1"/>
    <col min="4361" max="4361" width="16" style="9" customWidth="1"/>
    <col min="4362" max="4362" width="17.7109375" style="9" customWidth="1"/>
    <col min="4363" max="4608" width="9.140625" style="9"/>
    <col min="4609" max="4610" width="10" style="9" customWidth="1"/>
    <col min="4611" max="4611" width="11.5703125" style="9" customWidth="1"/>
    <col min="4612" max="4612" width="10.7109375" style="9" customWidth="1"/>
    <col min="4613" max="4613" width="14.28515625" style="9" customWidth="1"/>
    <col min="4614" max="4615" width="2" style="9" customWidth="1"/>
    <col min="4616" max="4616" width="19.28515625" style="9" customWidth="1"/>
    <col min="4617" max="4617" width="16" style="9" customWidth="1"/>
    <col min="4618" max="4618" width="17.7109375" style="9" customWidth="1"/>
    <col min="4619" max="4864" width="9.140625" style="9"/>
    <col min="4865" max="4866" width="10" style="9" customWidth="1"/>
    <col min="4867" max="4867" width="11.5703125" style="9" customWidth="1"/>
    <col min="4868" max="4868" width="10.7109375" style="9" customWidth="1"/>
    <col min="4869" max="4869" width="14.28515625" style="9" customWidth="1"/>
    <col min="4870" max="4871" width="2" style="9" customWidth="1"/>
    <col min="4872" max="4872" width="19.28515625" style="9" customWidth="1"/>
    <col min="4873" max="4873" width="16" style="9" customWidth="1"/>
    <col min="4874" max="4874" width="17.7109375" style="9" customWidth="1"/>
    <col min="4875" max="5120" width="9.140625" style="9"/>
    <col min="5121" max="5122" width="10" style="9" customWidth="1"/>
    <col min="5123" max="5123" width="11.5703125" style="9" customWidth="1"/>
    <col min="5124" max="5124" width="10.7109375" style="9" customWidth="1"/>
    <col min="5125" max="5125" width="14.28515625" style="9" customWidth="1"/>
    <col min="5126" max="5127" width="2" style="9" customWidth="1"/>
    <col min="5128" max="5128" width="19.28515625" style="9" customWidth="1"/>
    <col min="5129" max="5129" width="16" style="9" customWidth="1"/>
    <col min="5130" max="5130" width="17.7109375" style="9" customWidth="1"/>
    <col min="5131" max="5376" width="9.140625" style="9"/>
    <col min="5377" max="5378" width="10" style="9" customWidth="1"/>
    <col min="5379" max="5379" width="11.5703125" style="9" customWidth="1"/>
    <col min="5380" max="5380" width="10.7109375" style="9" customWidth="1"/>
    <col min="5381" max="5381" width="14.28515625" style="9" customWidth="1"/>
    <col min="5382" max="5383" width="2" style="9" customWidth="1"/>
    <col min="5384" max="5384" width="19.28515625" style="9" customWidth="1"/>
    <col min="5385" max="5385" width="16" style="9" customWidth="1"/>
    <col min="5386" max="5386" width="17.7109375" style="9" customWidth="1"/>
    <col min="5387" max="5632" width="9.140625" style="9"/>
    <col min="5633" max="5634" width="10" style="9" customWidth="1"/>
    <col min="5635" max="5635" width="11.5703125" style="9" customWidth="1"/>
    <col min="5636" max="5636" width="10.7109375" style="9" customWidth="1"/>
    <col min="5637" max="5637" width="14.28515625" style="9" customWidth="1"/>
    <col min="5638" max="5639" width="2" style="9" customWidth="1"/>
    <col min="5640" max="5640" width="19.28515625" style="9" customWidth="1"/>
    <col min="5641" max="5641" width="16" style="9" customWidth="1"/>
    <col min="5642" max="5642" width="17.7109375" style="9" customWidth="1"/>
    <col min="5643" max="5888" width="9.140625" style="9"/>
    <col min="5889" max="5890" width="10" style="9" customWidth="1"/>
    <col min="5891" max="5891" width="11.5703125" style="9" customWidth="1"/>
    <col min="5892" max="5892" width="10.7109375" style="9" customWidth="1"/>
    <col min="5893" max="5893" width="14.28515625" style="9" customWidth="1"/>
    <col min="5894" max="5895" width="2" style="9" customWidth="1"/>
    <col min="5896" max="5896" width="19.28515625" style="9" customWidth="1"/>
    <col min="5897" max="5897" width="16" style="9" customWidth="1"/>
    <col min="5898" max="5898" width="17.7109375" style="9" customWidth="1"/>
    <col min="5899" max="6144" width="9.140625" style="9"/>
    <col min="6145" max="6146" width="10" style="9" customWidth="1"/>
    <col min="6147" max="6147" width="11.5703125" style="9" customWidth="1"/>
    <col min="6148" max="6148" width="10.7109375" style="9" customWidth="1"/>
    <col min="6149" max="6149" width="14.28515625" style="9" customWidth="1"/>
    <col min="6150" max="6151" width="2" style="9" customWidth="1"/>
    <col min="6152" max="6152" width="19.28515625" style="9" customWidth="1"/>
    <col min="6153" max="6153" width="16" style="9" customWidth="1"/>
    <col min="6154" max="6154" width="17.7109375" style="9" customWidth="1"/>
    <col min="6155" max="6400" width="9.140625" style="9"/>
    <col min="6401" max="6402" width="10" style="9" customWidth="1"/>
    <col min="6403" max="6403" width="11.5703125" style="9" customWidth="1"/>
    <col min="6404" max="6404" width="10.7109375" style="9" customWidth="1"/>
    <col min="6405" max="6405" width="14.28515625" style="9" customWidth="1"/>
    <col min="6406" max="6407" width="2" style="9" customWidth="1"/>
    <col min="6408" max="6408" width="19.28515625" style="9" customWidth="1"/>
    <col min="6409" max="6409" width="16" style="9" customWidth="1"/>
    <col min="6410" max="6410" width="17.7109375" style="9" customWidth="1"/>
    <col min="6411" max="6656" width="9.140625" style="9"/>
    <col min="6657" max="6658" width="10" style="9" customWidth="1"/>
    <col min="6659" max="6659" width="11.5703125" style="9" customWidth="1"/>
    <col min="6660" max="6660" width="10.7109375" style="9" customWidth="1"/>
    <col min="6661" max="6661" width="14.28515625" style="9" customWidth="1"/>
    <col min="6662" max="6663" width="2" style="9" customWidth="1"/>
    <col min="6664" max="6664" width="19.28515625" style="9" customWidth="1"/>
    <col min="6665" max="6665" width="16" style="9" customWidth="1"/>
    <col min="6666" max="6666" width="17.7109375" style="9" customWidth="1"/>
    <col min="6667" max="6912" width="9.140625" style="9"/>
    <col min="6913" max="6914" width="10" style="9" customWidth="1"/>
    <col min="6915" max="6915" width="11.5703125" style="9" customWidth="1"/>
    <col min="6916" max="6916" width="10.7109375" style="9" customWidth="1"/>
    <col min="6917" max="6917" width="14.28515625" style="9" customWidth="1"/>
    <col min="6918" max="6919" width="2" style="9" customWidth="1"/>
    <col min="6920" max="6920" width="19.28515625" style="9" customWidth="1"/>
    <col min="6921" max="6921" width="16" style="9" customWidth="1"/>
    <col min="6922" max="6922" width="17.7109375" style="9" customWidth="1"/>
    <col min="6923" max="7168" width="9.140625" style="9"/>
    <col min="7169" max="7170" width="10" style="9" customWidth="1"/>
    <col min="7171" max="7171" width="11.5703125" style="9" customWidth="1"/>
    <col min="7172" max="7172" width="10.7109375" style="9" customWidth="1"/>
    <col min="7173" max="7173" width="14.28515625" style="9" customWidth="1"/>
    <col min="7174" max="7175" width="2" style="9" customWidth="1"/>
    <col min="7176" max="7176" width="19.28515625" style="9" customWidth="1"/>
    <col min="7177" max="7177" width="16" style="9" customWidth="1"/>
    <col min="7178" max="7178" width="17.7109375" style="9" customWidth="1"/>
    <col min="7179" max="7424" width="9.140625" style="9"/>
    <col min="7425" max="7426" width="10" style="9" customWidth="1"/>
    <col min="7427" max="7427" width="11.5703125" style="9" customWidth="1"/>
    <col min="7428" max="7428" width="10.7109375" style="9" customWidth="1"/>
    <col min="7429" max="7429" width="14.28515625" style="9" customWidth="1"/>
    <col min="7430" max="7431" width="2" style="9" customWidth="1"/>
    <col min="7432" max="7432" width="19.28515625" style="9" customWidth="1"/>
    <col min="7433" max="7433" width="16" style="9" customWidth="1"/>
    <col min="7434" max="7434" width="17.7109375" style="9" customWidth="1"/>
    <col min="7435" max="7680" width="9.140625" style="9"/>
    <col min="7681" max="7682" width="10" style="9" customWidth="1"/>
    <col min="7683" max="7683" width="11.5703125" style="9" customWidth="1"/>
    <col min="7684" max="7684" width="10.7109375" style="9" customWidth="1"/>
    <col min="7685" max="7685" width="14.28515625" style="9" customWidth="1"/>
    <col min="7686" max="7687" width="2" style="9" customWidth="1"/>
    <col min="7688" max="7688" width="19.28515625" style="9" customWidth="1"/>
    <col min="7689" max="7689" width="16" style="9" customWidth="1"/>
    <col min="7690" max="7690" width="17.7109375" style="9" customWidth="1"/>
    <col min="7691" max="7936" width="9.140625" style="9"/>
    <col min="7937" max="7938" width="10" style="9" customWidth="1"/>
    <col min="7939" max="7939" width="11.5703125" style="9" customWidth="1"/>
    <col min="7940" max="7940" width="10.7109375" style="9" customWidth="1"/>
    <col min="7941" max="7941" width="14.28515625" style="9" customWidth="1"/>
    <col min="7942" max="7943" width="2" style="9" customWidth="1"/>
    <col min="7944" max="7944" width="19.28515625" style="9" customWidth="1"/>
    <col min="7945" max="7945" width="16" style="9" customWidth="1"/>
    <col min="7946" max="7946" width="17.7109375" style="9" customWidth="1"/>
    <col min="7947" max="8192" width="9.140625" style="9"/>
    <col min="8193" max="8194" width="10" style="9" customWidth="1"/>
    <col min="8195" max="8195" width="11.5703125" style="9" customWidth="1"/>
    <col min="8196" max="8196" width="10.7109375" style="9" customWidth="1"/>
    <col min="8197" max="8197" width="14.28515625" style="9" customWidth="1"/>
    <col min="8198" max="8199" width="2" style="9" customWidth="1"/>
    <col min="8200" max="8200" width="19.28515625" style="9" customWidth="1"/>
    <col min="8201" max="8201" width="16" style="9" customWidth="1"/>
    <col min="8202" max="8202" width="17.7109375" style="9" customWidth="1"/>
    <col min="8203" max="8448" width="9.140625" style="9"/>
    <col min="8449" max="8450" width="10" style="9" customWidth="1"/>
    <col min="8451" max="8451" width="11.5703125" style="9" customWidth="1"/>
    <col min="8452" max="8452" width="10.7109375" style="9" customWidth="1"/>
    <col min="8453" max="8453" width="14.28515625" style="9" customWidth="1"/>
    <col min="8454" max="8455" width="2" style="9" customWidth="1"/>
    <col min="8456" max="8456" width="19.28515625" style="9" customWidth="1"/>
    <col min="8457" max="8457" width="16" style="9" customWidth="1"/>
    <col min="8458" max="8458" width="17.7109375" style="9" customWidth="1"/>
    <col min="8459" max="8704" width="9.140625" style="9"/>
    <col min="8705" max="8706" width="10" style="9" customWidth="1"/>
    <col min="8707" max="8707" width="11.5703125" style="9" customWidth="1"/>
    <col min="8708" max="8708" width="10.7109375" style="9" customWidth="1"/>
    <col min="8709" max="8709" width="14.28515625" style="9" customWidth="1"/>
    <col min="8710" max="8711" width="2" style="9" customWidth="1"/>
    <col min="8712" max="8712" width="19.28515625" style="9" customWidth="1"/>
    <col min="8713" max="8713" width="16" style="9" customWidth="1"/>
    <col min="8714" max="8714" width="17.7109375" style="9" customWidth="1"/>
    <col min="8715" max="8960" width="9.140625" style="9"/>
    <col min="8961" max="8962" width="10" style="9" customWidth="1"/>
    <col min="8963" max="8963" width="11.5703125" style="9" customWidth="1"/>
    <col min="8964" max="8964" width="10.7109375" style="9" customWidth="1"/>
    <col min="8965" max="8965" width="14.28515625" style="9" customWidth="1"/>
    <col min="8966" max="8967" width="2" style="9" customWidth="1"/>
    <col min="8968" max="8968" width="19.28515625" style="9" customWidth="1"/>
    <col min="8969" max="8969" width="16" style="9" customWidth="1"/>
    <col min="8970" max="8970" width="17.7109375" style="9" customWidth="1"/>
    <col min="8971" max="9216" width="9.140625" style="9"/>
    <col min="9217" max="9218" width="10" style="9" customWidth="1"/>
    <col min="9219" max="9219" width="11.5703125" style="9" customWidth="1"/>
    <col min="9220" max="9220" width="10.7109375" style="9" customWidth="1"/>
    <col min="9221" max="9221" width="14.28515625" style="9" customWidth="1"/>
    <col min="9222" max="9223" width="2" style="9" customWidth="1"/>
    <col min="9224" max="9224" width="19.28515625" style="9" customWidth="1"/>
    <col min="9225" max="9225" width="16" style="9" customWidth="1"/>
    <col min="9226" max="9226" width="17.7109375" style="9" customWidth="1"/>
    <col min="9227" max="9472" width="9.140625" style="9"/>
    <col min="9473" max="9474" width="10" style="9" customWidth="1"/>
    <col min="9475" max="9475" width="11.5703125" style="9" customWidth="1"/>
    <col min="9476" max="9476" width="10.7109375" style="9" customWidth="1"/>
    <col min="9477" max="9477" width="14.28515625" style="9" customWidth="1"/>
    <col min="9478" max="9479" width="2" style="9" customWidth="1"/>
    <col min="9480" max="9480" width="19.28515625" style="9" customWidth="1"/>
    <col min="9481" max="9481" width="16" style="9" customWidth="1"/>
    <col min="9482" max="9482" width="17.7109375" style="9" customWidth="1"/>
    <col min="9483" max="9728" width="9.140625" style="9"/>
    <col min="9729" max="9730" width="10" style="9" customWidth="1"/>
    <col min="9731" max="9731" width="11.5703125" style="9" customWidth="1"/>
    <col min="9732" max="9732" width="10.7109375" style="9" customWidth="1"/>
    <col min="9733" max="9733" width="14.28515625" style="9" customWidth="1"/>
    <col min="9734" max="9735" width="2" style="9" customWidth="1"/>
    <col min="9736" max="9736" width="19.28515625" style="9" customWidth="1"/>
    <col min="9737" max="9737" width="16" style="9" customWidth="1"/>
    <col min="9738" max="9738" width="17.7109375" style="9" customWidth="1"/>
    <col min="9739" max="9984" width="9.140625" style="9"/>
    <col min="9985" max="9986" width="10" style="9" customWidth="1"/>
    <col min="9987" max="9987" width="11.5703125" style="9" customWidth="1"/>
    <col min="9988" max="9988" width="10.7109375" style="9" customWidth="1"/>
    <col min="9989" max="9989" width="14.28515625" style="9" customWidth="1"/>
    <col min="9990" max="9991" width="2" style="9" customWidth="1"/>
    <col min="9992" max="9992" width="19.28515625" style="9" customWidth="1"/>
    <col min="9993" max="9993" width="16" style="9" customWidth="1"/>
    <col min="9994" max="9994" width="17.7109375" style="9" customWidth="1"/>
    <col min="9995" max="10240" width="9.140625" style="9"/>
    <col min="10241" max="10242" width="10" style="9" customWidth="1"/>
    <col min="10243" max="10243" width="11.5703125" style="9" customWidth="1"/>
    <col min="10244" max="10244" width="10.7109375" style="9" customWidth="1"/>
    <col min="10245" max="10245" width="14.28515625" style="9" customWidth="1"/>
    <col min="10246" max="10247" width="2" style="9" customWidth="1"/>
    <col min="10248" max="10248" width="19.28515625" style="9" customWidth="1"/>
    <col min="10249" max="10249" width="16" style="9" customWidth="1"/>
    <col min="10250" max="10250" width="17.7109375" style="9" customWidth="1"/>
    <col min="10251" max="10496" width="9.140625" style="9"/>
    <col min="10497" max="10498" width="10" style="9" customWidth="1"/>
    <col min="10499" max="10499" width="11.5703125" style="9" customWidth="1"/>
    <col min="10500" max="10500" width="10.7109375" style="9" customWidth="1"/>
    <col min="10501" max="10501" width="14.28515625" style="9" customWidth="1"/>
    <col min="10502" max="10503" width="2" style="9" customWidth="1"/>
    <col min="10504" max="10504" width="19.28515625" style="9" customWidth="1"/>
    <col min="10505" max="10505" width="16" style="9" customWidth="1"/>
    <col min="10506" max="10506" width="17.7109375" style="9" customWidth="1"/>
    <col min="10507" max="10752" width="9.140625" style="9"/>
    <col min="10753" max="10754" width="10" style="9" customWidth="1"/>
    <col min="10755" max="10755" width="11.5703125" style="9" customWidth="1"/>
    <col min="10756" max="10756" width="10.7109375" style="9" customWidth="1"/>
    <col min="10757" max="10757" width="14.28515625" style="9" customWidth="1"/>
    <col min="10758" max="10759" width="2" style="9" customWidth="1"/>
    <col min="10760" max="10760" width="19.28515625" style="9" customWidth="1"/>
    <col min="10761" max="10761" width="16" style="9" customWidth="1"/>
    <col min="10762" max="10762" width="17.7109375" style="9" customWidth="1"/>
    <col min="10763" max="11008" width="9.140625" style="9"/>
    <col min="11009" max="11010" width="10" style="9" customWidth="1"/>
    <col min="11011" max="11011" width="11.5703125" style="9" customWidth="1"/>
    <col min="11012" max="11012" width="10.7109375" style="9" customWidth="1"/>
    <col min="11013" max="11013" width="14.28515625" style="9" customWidth="1"/>
    <col min="11014" max="11015" width="2" style="9" customWidth="1"/>
    <col min="11016" max="11016" width="19.28515625" style="9" customWidth="1"/>
    <col min="11017" max="11017" width="16" style="9" customWidth="1"/>
    <col min="11018" max="11018" width="17.7109375" style="9" customWidth="1"/>
    <col min="11019" max="11264" width="9.140625" style="9"/>
    <col min="11265" max="11266" width="10" style="9" customWidth="1"/>
    <col min="11267" max="11267" width="11.5703125" style="9" customWidth="1"/>
    <col min="11268" max="11268" width="10.7109375" style="9" customWidth="1"/>
    <col min="11269" max="11269" width="14.28515625" style="9" customWidth="1"/>
    <col min="11270" max="11271" width="2" style="9" customWidth="1"/>
    <col min="11272" max="11272" width="19.28515625" style="9" customWidth="1"/>
    <col min="11273" max="11273" width="16" style="9" customWidth="1"/>
    <col min="11274" max="11274" width="17.7109375" style="9" customWidth="1"/>
    <col min="11275" max="11520" width="9.140625" style="9"/>
    <col min="11521" max="11522" width="10" style="9" customWidth="1"/>
    <col min="11523" max="11523" width="11.5703125" style="9" customWidth="1"/>
    <col min="11524" max="11524" width="10.7109375" style="9" customWidth="1"/>
    <col min="11525" max="11525" width="14.28515625" style="9" customWidth="1"/>
    <col min="11526" max="11527" width="2" style="9" customWidth="1"/>
    <col min="11528" max="11528" width="19.28515625" style="9" customWidth="1"/>
    <col min="11529" max="11529" width="16" style="9" customWidth="1"/>
    <col min="11530" max="11530" width="17.7109375" style="9" customWidth="1"/>
    <col min="11531" max="11776" width="9.140625" style="9"/>
    <col min="11777" max="11778" width="10" style="9" customWidth="1"/>
    <col min="11779" max="11779" width="11.5703125" style="9" customWidth="1"/>
    <col min="11780" max="11780" width="10.7109375" style="9" customWidth="1"/>
    <col min="11781" max="11781" width="14.28515625" style="9" customWidth="1"/>
    <col min="11782" max="11783" width="2" style="9" customWidth="1"/>
    <col min="11784" max="11784" width="19.28515625" style="9" customWidth="1"/>
    <col min="11785" max="11785" width="16" style="9" customWidth="1"/>
    <col min="11786" max="11786" width="17.7109375" style="9" customWidth="1"/>
    <col min="11787" max="12032" width="9.140625" style="9"/>
    <col min="12033" max="12034" width="10" style="9" customWidth="1"/>
    <col min="12035" max="12035" width="11.5703125" style="9" customWidth="1"/>
    <col min="12036" max="12036" width="10.7109375" style="9" customWidth="1"/>
    <col min="12037" max="12037" width="14.28515625" style="9" customWidth="1"/>
    <col min="12038" max="12039" width="2" style="9" customWidth="1"/>
    <col min="12040" max="12040" width="19.28515625" style="9" customWidth="1"/>
    <col min="12041" max="12041" width="16" style="9" customWidth="1"/>
    <col min="12042" max="12042" width="17.7109375" style="9" customWidth="1"/>
    <col min="12043" max="12288" width="9.140625" style="9"/>
    <col min="12289" max="12290" width="10" style="9" customWidth="1"/>
    <col min="12291" max="12291" width="11.5703125" style="9" customWidth="1"/>
    <col min="12292" max="12292" width="10.7109375" style="9" customWidth="1"/>
    <col min="12293" max="12293" width="14.28515625" style="9" customWidth="1"/>
    <col min="12294" max="12295" width="2" style="9" customWidth="1"/>
    <col min="12296" max="12296" width="19.28515625" style="9" customWidth="1"/>
    <col min="12297" max="12297" width="16" style="9" customWidth="1"/>
    <col min="12298" max="12298" width="17.7109375" style="9" customWidth="1"/>
    <col min="12299" max="12544" width="9.140625" style="9"/>
    <col min="12545" max="12546" width="10" style="9" customWidth="1"/>
    <col min="12547" max="12547" width="11.5703125" style="9" customWidth="1"/>
    <col min="12548" max="12548" width="10.7109375" style="9" customWidth="1"/>
    <col min="12549" max="12549" width="14.28515625" style="9" customWidth="1"/>
    <col min="12550" max="12551" width="2" style="9" customWidth="1"/>
    <col min="12552" max="12552" width="19.28515625" style="9" customWidth="1"/>
    <col min="12553" max="12553" width="16" style="9" customWidth="1"/>
    <col min="12554" max="12554" width="17.7109375" style="9" customWidth="1"/>
    <col min="12555" max="12800" width="9.140625" style="9"/>
    <col min="12801" max="12802" width="10" style="9" customWidth="1"/>
    <col min="12803" max="12803" width="11.5703125" style="9" customWidth="1"/>
    <col min="12804" max="12804" width="10.7109375" style="9" customWidth="1"/>
    <col min="12805" max="12805" width="14.28515625" style="9" customWidth="1"/>
    <col min="12806" max="12807" width="2" style="9" customWidth="1"/>
    <col min="12808" max="12808" width="19.28515625" style="9" customWidth="1"/>
    <col min="12809" max="12809" width="16" style="9" customWidth="1"/>
    <col min="12810" max="12810" width="17.7109375" style="9" customWidth="1"/>
    <col min="12811" max="13056" width="9.140625" style="9"/>
    <col min="13057" max="13058" width="10" style="9" customWidth="1"/>
    <col min="13059" max="13059" width="11.5703125" style="9" customWidth="1"/>
    <col min="13060" max="13060" width="10.7109375" style="9" customWidth="1"/>
    <col min="13061" max="13061" width="14.28515625" style="9" customWidth="1"/>
    <col min="13062" max="13063" width="2" style="9" customWidth="1"/>
    <col min="13064" max="13064" width="19.28515625" style="9" customWidth="1"/>
    <col min="13065" max="13065" width="16" style="9" customWidth="1"/>
    <col min="13066" max="13066" width="17.7109375" style="9" customWidth="1"/>
    <col min="13067" max="13312" width="9.140625" style="9"/>
    <col min="13313" max="13314" width="10" style="9" customWidth="1"/>
    <col min="13315" max="13315" width="11.5703125" style="9" customWidth="1"/>
    <col min="13316" max="13316" width="10.7109375" style="9" customWidth="1"/>
    <col min="13317" max="13317" width="14.28515625" style="9" customWidth="1"/>
    <col min="13318" max="13319" width="2" style="9" customWidth="1"/>
    <col min="13320" max="13320" width="19.28515625" style="9" customWidth="1"/>
    <col min="13321" max="13321" width="16" style="9" customWidth="1"/>
    <col min="13322" max="13322" width="17.7109375" style="9" customWidth="1"/>
    <col min="13323" max="13568" width="9.140625" style="9"/>
    <col min="13569" max="13570" width="10" style="9" customWidth="1"/>
    <col min="13571" max="13571" width="11.5703125" style="9" customWidth="1"/>
    <col min="13572" max="13572" width="10.7109375" style="9" customWidth="1"/>
    <col min="13573" max="13573" width="14.28515625" style="9" customWidth="1"/>
    <col min="13574" max="13575" width="2" style="9" customWidth="1"/>
    <col min="13576" max="13576" width="19.28515625" style="9" customWidth="1"/>
    <col min="13577" max="13577" width="16" style="9" customWidth="1"/>
    <col min="13578" max="13578" width="17.7109375" style="9" customWidth="1"/>
    <col min="13579" max="13824" width="9.140625" style="9"/>
    <col min="13825" max="13826" width="10" style="9" customWidth="1"/>
    <col min="13827" max="13827" width="11.5703125" style="9" customWidth="1"/>
    <col min="13828" max="13828" width="10.7109375" style="9" customWidth="1"/>
    <col min="13829" max="13829" width="14.28515625" style="9" customWidth="1"/>
    <col min="13830" max="13831" width="2" style="9" customWidth="1"/>
    <col min="13832" max="13832" width="19.28515625" style="9" customWidth="1"/>
    <col min="13833" max="13833" width="16" style="9" customWidth="1"/>
    <col min="13834" max="13834" width="17.7109375" style="9" customWidth="1"/>
    <col min="13835" max="14080" width="9.140625" style="9"/>
    <col min="14081" max="14082" width="10" style="9" customWidth="1"/>
    <col min="14083" max="14083" width="11.5703125" style="9" customWidth="1"/>
    <col min="14084" max="14084" width="10.7109375" style="9" customWidth="1"/>
    <col min="14085" max="14085" width="14.28515625" style="9" customWidth="1"/>
    <col min="14086" max="14087" width="2" style="9" customWidth="1"/>
    <col min="14088" max="14088" width="19.28515625" style="9" customWidth="1"/>
    <col min="14089" max="14089" width="16" style="9" customWidth="1"/>
    <col min="14090" max="14090" width="17.7109375" style="9" customWidth="1"/>
    <col min="14091" max="14336" width="9.140625" style="9"/>
    <col min="14337" max="14338" width="10" style="9" customWidth="1"/>
    <col min="14339" max="14339" width="11.5703125" style="9" customWidth="1"/>
    <col min="14340" max="14340" width="10.7109375" style="9" customWidth="1"/>
    <col min="14341" max="14341" width="14.28515625" style="9" customWidth="1"/>
    <col min="14342" max="14343" width="2" style="9" customWidth="1"/>
    <col min="14344" max="14344" width="19.28515625" style="9" customWidth="1"/>
    <col min="14345" max="14345" width="16" style="9" customWidth="1"/>
    <col min="14346" max="14346" width="17.7109375" style="9" customWidth="1"/>
    <col min="14347" max="14592" width="9.140625" style="9"/>
    <col min="14593" max="14594" width="10" style="9" customWidth="1"/>
    <col min="14595" max="14595" width="11.5703125" style="9" customWidth="1"/>
    <col min="14596" max="14596" width="10.7109375" style="9" customWidth="1"/>
    <col min="14597" max="14597" width="14.28515625" style="9" customWidth="1"/>
    <col min="14598" max="14599" width="2" style="9" customWidth="1"/>
    <col min="14600" max="14600" width="19.28515625" style="9" customWidth="1"/>
    <col min="14601" max="14601" width="16" style="9" customWidth="1"/>
    <col min="14602" max="14602" width="17.7109375" style="9" customWidth="1"/>
    <col min="14603" max="14848" width="9.140625" style="9"/>
    <col min="14849" max="14850" width="10" style="9" customWidth="1"/>
    <col min="14851" max="14851" width="11.5703125" style="9" customWidth="1"/>
    <col min="14852" max="14852" width="10.7109375" style="9" customWidth="1"/>
    <col min="14853" max="14853" width="14.28515625" style="9" customWidth="1"/>
    <col min="14854" max="14855" width="2" style="9" customWidth="1"/>
    <col min="14856" max="14856" width="19.28515625" style="9" customWidth="1"/>
    <col min="14857" max="14857" width="16" style="9" customWidth="1"/>
    <col min="14858" max="14858" width="17.7109375" style="9" customWidth="1"/>
    <col min="14859" max="15104" width="9.140625" style="9"/>
    <col min="15105" max="15106" width="10" style="9" customWidth="1"/>
    <col min="15107" max="15107" width="11.5703125" style="9" customWidth="1"/>
    <col min="15108" max="15108" width="10.7109375" style="9" customWidth="1"/>
    <col min="15109" max="15109" width="14.28515625" style="9" customWidth="1"/>
    <col min="15110" max="15111" width="2" style="9" customWidth="1"/>
    <col min="15112" max="15112" width="19.28515625" style="9" customWidth="1"/>
    <col min="15113" max="15113" width="16" style="9" customWidth="1"/>
    <col min="15114" max="15114" width="17.7109375" style="9" customWidth="1"/>
    <col min="15115" max="15360" width="9.140625" style="9"/>
    <col min="15361" max="15362" width="10" style="9" customWidth="1"/>
    <col min="15363" max="15363" width="11.5703125" style="9" customWidth="1"/>
    <col min="15364" max="15364" width="10.7109375" style="9" customWidth="1"/>
    <col min="15365" max="15365" width="14.28515625" style="9" customWidth="1"/>
    <col min="15366" max="15367" width="2" style="9" customWidth="1"/>
    <col min="15368" max="15368" width="19.28515625" style="9" customWidth="1"/>
    <col min="15369" max="15369" width="16" style="9" customWidth="1"/>
    <col min="15370" max="15370" width="17.7109375" style="9" customWidth="1"/>
    <col min="15371" max="15616" width="9.140625" style="9"/>
    <col min="15617" max="15618" width="10" style="9" customWidth="1"/>
    <col min="15619" max="15619" width="11.5703125" style="9" customWidth="1"/>
    <col min="15620" max="15620" width="10.7109375" style="9" customWidth="1"/>
    <col min="15621" max="15621" width="14.28515625" style="9" customWidth="1"/>
    <col min="15622" max="15623" width="2" style="9" customWidth="1"/>
    <col min="15624" max="15624" width="19.28515625" style="9" customWidth="1"/>
    <col min="15625" max="15625" width="16" style="9" customWidth="1"/>
    <col min="15626" max="15626" width="17.7109375" style="9" customWidth="1"/>
    <col min="15627" max="15872" width="9.140625" style="9"/>
    <col min="15873" max="15874" width="10" style="9" customWidth="1"/>
    <col min="15875" max="15875" width="11.5703125" style="9" customWidth="1"/>
    <col min="15876" max="15876" width="10.7109375" style="9" customWidth="1"/>
    <col min="15877" max="15877" width="14.28515625" style="9" customWidth="1"/>
    <col min="15878" max="15879" width="2" style="9" customWidth="1"/>
    <col min="15880" max="15880" width="19.28515625" style="9" customWidth="1"/>
    <col min="15881" max="15881" width="16" style="9" customWidth="1"/>
    <col min="15882" max="15882" width="17.7109375" style="9" customWidth="1"/>
    <col min="15883" max="16128" width="9.140625" style="9"/>
    <col min="16129" max="16130" width="10" style="9" customWidth="1"/>
    <col min="16131" max="16131" width="11.5703125" style="9" customWidth="1"/>
    <col min="16132" max="16132" width="10.7109375" style="9" customWidth="1"/>
    <col min="16133" max="16133" width="14.28515625" style="9" customWidth="1"/>
    <col min="16134" max="16135" width="2" style="9" customWidth="1"/>
    <col min="16136" max="16136" width="19.28515625" style="9" customWidth="1"/>
    <col min="16137" max="16137" width="16" style="9" customWidth="1"/>
    <col min="16138" max="16138" width="17.7109375" style="9" customWidth="1"/>
    <col min="16139" max="16384" width="9.140625" style="9"/>
  </cols>
  <sheetData>
    <row r="1" spans="1:14">
      <c r="A1" s="55" t="s">
        <v>122</v>
      </c>
      <c r="B1" s="234"/>
      <c r="C1" s="234"/>
      <c r="D1" s="56"/>
      <c r="E1" s="56"/>
      <c r="F1" s="235" t="s">
        <v>123</v>
      </c>
      <c r="G1" s="56"/>
      <c r="H1" s="56"/>
      <c r="I1" s="56"/>
      <c r="J1" s="57"/>
    </row>
    <row r="2" spans="1:14">
      <c r="A2" s="312"/>
      <c r="B2" s="313"/>
      <c r="C2" s="313"/>
      <c r="D2" s="313"/>
      <c r="E2" s="314"/>
      <c r="F2" s="221" t="s">
        <v>124</v>
      </c>
      <c r="G2" s="59"/>
      <c r="H2" s="59"/>
      <c r="I2" s="59"/>
      <c r="J2" s="60" t="s">
        <v>125</v>
      </c>
    </row>
    <row r="3" spans="1:14" ht="15" customHeight="1">
      <c r="A3" s="315"/>
      <c r="B3" s="316"/>
      <c r="C3" s="316"/>
      <c r="D3" s="316"/>
      <c r="E3" s="317"/>
      <c r="F3" s="318"/>
      <c r="G3" s="319"/>
      <c r="H3" s="319"/>
      <c r="I3" s="320"/>
      <c r="J3" s="61"/>
      <c r="K3" s="62"/>
      <c r="L3" s="62"/>
      <c r="M3" s="62"/>
      <c r="N3" s="62"/>
    </row>
    <row r="4" spans="1:14">
      <c r="A4" s="321"/>
      <c r="B4" s="322"/>
      <c r="C4" s="322"/>
      <c r="D4" s="323"/>
      <c r="E4" s="324"/>
      <c r="F4" s="221" t="s">
        <v>128</v>
      </c>
      <c r="G4" s="220"/>
      <c r="H4" s="220"/>
      <c r="I4" s="221" t="s">
        <v>129</v>
      </c>
      <c r="J4" s="63"/>
    </row>
    <row r="5" spans="1:14">
      <c r="A5" s="325"/>
      <c r="B5" s="326"/>
      <c r="C5" s="326"/>
      <c r="D5" s="327"/>
      <c r="E5" s="328"/>
      <c r="F5" s="329"/>
      <c r="G5" s="330"/>
      <c r="H5" s="331"/>
      <c r="I5" s="329"/>
      <c r="J5" s="335"/>
    </row>
    <row r="6" spans="1:14" ht="29.25" customHeight="1">
      <c r="A6" s="337"/>
      <c r="B6" s="338"/>
      <c r="C6" s="338"/>
      <c r="D6" s="339"/>
      <c r="E6" s="340"/>
      <c r="F6" s="332"/>
      <c r="G6" s="333"/>
      <c r="H6" s="334"/>
      <c r="I6" s="332"/>
      <c r="J6" s="336"/>
    </row>
    <row r="7" spans="1:14">
      <c r="A7" s="309" t="s">
        <v>130</v>
      </c>
      <c r="B7" s="310"/>
      <c r="C7" s="310"/>
      <c r="D7" s="310"/>
      <c r="E7" s="310"/>
      <c r="F7" s="310"/>
      <c r="G7" s="310"/>
      <c r="H7" s="310"/>
      <c r="I7" s="310"/>
      <c r="J7" s="311"/>
    </row>
    <row r="8" spans="1:14">
      <c r="A8" s="64" t="s">
        <v>131</v>
      </c>
      <c r="B8" s="34" t="s">
        <v>132</v>
      </c>
      <c r="C8" s="59" t="s">
        <v>133</v>
      </c>
      <c r="D8" s="59"/>
      <c r="E8" s="59"/>
      <c r="F8" s="341"/>
      <c r="G8" s="342"/>
      <c r="H8" s="342"/>
      <c r="I8" s="342"/>
      <c r="J8" s="343"/>
    </row>
    <row r="9" spans="1:14">
      <c r="A9" s="65"/>
      <c r="B9" s="66"/>
      <c r="C9" s="344"/>
      <c r="D9" s="345"/>
      <c r="E9" s="345"/>
      <c r="F9" s="345"/>
      <c r="G9" s="345"/>
      <c r="H9" s="345"/>
      <c r="I9" s="345"/>
      <c r="J9" s="346"/>
    </row>
    <row r="10" spans="1:14">
      <c r="A10" s="20" t="s">
        <v>134</v>
      </c>
      <c r="B10" s="34"/>
      <c r="C10" s="344"/>
      <c r="D10" s="345"/>
      <c r="E10" s="345"/>
      <c r="F10" s="345"/>
      <c r="G10" s="345"/>
      <c r="H10" s="345"/>
      <c r="I10" s="345"/>
      <c r="J10" s="346"/>
    </row>
    <row r="11" spans="1:14">
      <c r="A11" s="67"/>
      <c r="B11" s="68" t="s">
        <v>135</v>
      </c>
      <c r="C11" s="344"/>
      <c r="D11" s="345"/>
      <c r="E11" s="345"/>
      <c r="F11" s="345"/>
      <c r="G11" s="345"/>
      <c r="H11" s="345"/>
      <c r="I11" s="345"/>
      <c r="J11" s="346"/>
    </row>
    <row r="12" spans="1:14">
      <c r="A12" s="69"/>
      <c r="B12" s="66" t="s">
        <v>136</v>
      </c>
      <c r="C12" s="344"/>
      <c r="D12" s="345"/>
      <c r="E12" s="345"/>
      <c r="F12" s="345"/>
      <c r="G12" s="345"/>
      <c r="H12" s="345"/>
      <c r="I12" s="345"/>
      <c r="J12" s="346"/>
    </row>
    <row r="13" spans="1:14">
      <c r="A13" s="20" t="s">
        <v>137</v>
      </c>
      <c r="B13" s="34"/>
      <c r="C13" s="344"/>
      <c r="D13" s="345"/>
      <c r="E13" s="345"/>
      <c r="F13" s="345"/>
      <c r="G13" s="345"/>
      <c r="H13" s="345"/>
      <c r="I13" s="345"/>
      <c r="J13" s="346"/>
    </row>
    <row r="14" spans="1:14" ht="30" customHeight="1" thickBot="1">
      <c r="A14" s="298"/>
      <c r="B14" s="299"/>
      <c r="C14" s="347"/>
      <c r="D14" s="348"/>
      <c r="E14" s="348"/>
      <c r="F14" s="348"/>
      <c r="G14" s="348"/>
      <c r="H14" s="348"/>
      <c r="I14" s="348"/>
      <c r="J14" s="349"/>
    </row>
  </sheetData>
  <mergeCells count="11">
    <mergeCell ref="F3:I3"/>
    <mergeCell ref="F8:J8"/>
    <mergeCell ref="C9:J14"/>
    <mergeCell ref="A14:B14"/>
    <mergeCell ref="A4:E4"/>
    <mergeCell ref="A5:E5"/>
    <mergeCell ref="F5:H6"/>
    <mergeCell ref="I5:J6"/>
    <mergeCell ref="A6:E6"/>
    <mergeCell ref="A7:J7"/>
    <mergeCell ref="A2:E3"/>
  </mergeCells>
  <printOptions horizontalCentered="1"/>
  <pageMargins left="0.19685039370078741" right="0.19685039370078741" top="0.39370078740157483" bottom="0.78740157480314965" header="0" footer="0"/>
  <pageSetup paperSize="9" scale="85" orientation="portrait" verticalDpi="300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N14"/>
  <sheetViews>
    <sheetView view="pageBreakPreview" zoomScaleNormal="100" zoomScaleSheetLayoutView="100" workbookViewId="0">
      <selection sqref="A1:XFD14"/>
    </sheetView>
  </sheetViews>
  <sheetFormatPr defaultRowHeight="12.75"/>
  <cols>
    <col min="1" max="2" width="10" style="9" customWidth="1"/>
    <col min="3" max="3" width="11.5703125" style="9" customWidth="1"/>
    <col min="4" max="4" width="10.7109375" style="9" customWidth="1"/>
    <col min="5" max="5" width="14.28515625" style="9" customWidth="1"/>
    <col min="6" max="7" width="2" style="9" customWidth="1"/>
    <col min="8" max="8" width="19.28515625" style="9" customWidth="1"/>
    <col min="9" max="9" width="16" style="9" customWidth="1"/>
    <col min="10" max="10" width="17.7109375" style="9" customWidth="1"/>
    <col min="11" max="256" width="9.140625" style="9"/>
    <col min="257" max="258" width="10" style="9" customWidth="1"/>
    <col min="259" max="259" width="11.5703125" style="9" customWidth="1"/>
    <col min="260" max="260" width="10.7109375" style="9" customWidth="1"/>
    <col min="261" max="261" width="14.28515625" style="9" customWidth="1"/>
    <col min="262" max="263" width="2" style="9" customWidth="1"/>
    <col min="264" max="264" width="19.28515625" style="9" customWidth="1"/>
    <col min="265" max="265" width="16" style="9" customWidth="1"/>
    <col min="266" max="266" width="17.7109375" style="9" customWidth="1"/>
    <col min="267" max="512" width="9.140625" style="9"/>
    <col min="513" max="514" width="10" style="9" customWidth="1"/>
    <col min="515" max="515" width="11.5703125" style="9" customWidth="1"/>
    <col min="516" max="516" width="10.7109375" style="9" customWidth="1"/>
    <col min="517" max="517" width="14.28515625" style="9" customWidth="1"/>
    <col min="518" max="519" width="2" style="9" customWidth="1"/>
    <col min="520" max="520" width="19.28515625" style="9" customWidth="1"/>
    <col min="521" max="521" width="16" style="9" customWidth="1"/>
    <col min="522" max="522" width="17.7109375" style="9" customWidth="1"/>
    <col min="523" max="768" width="9.140625" style="9"/>
    <col min="769" max="770" width="10" style="9" customWidth="1"/>
    <col min="771" max="771" width="11.5703125" style="9" customWidth="1"/>
    <col min="772" max="772" width="10.7109375" style="9" customWidth="1"/>
    <col min="773" max="773" width="14.28515625" style="9" customWidth="1"/>
    <col min="774" max="775" width="2" style="9" customWidth="1"/>
    <col min="776" max="776" width="19.28515625" style="9" customWidth="1"/>
    <col min="777" max="777" width="16" style="9" customWidth="1"/>
    <col min="778" max="778" width="17.7109375" style="9" customWidth="1"/>
    <col min="779" max="1024" width="9.140625" style="9"/>
    <col min="1025" max="1026" width="10" style="9" customWidth="1"/>
    <col min="1027" max="1027" width="11.5703125" style="9" customWidth="1"/>
    <col min="1028" max="1028" width="10.7109375" style="9" customWidth="1"/>
    <col min="1029" max="1029" width="14.28515625" style="9" customWidth="1"/>
    <col min="1030" max="1031" width="2" style="9" customWidth="1"/>
    <col min="1032" max="1032" width="19.28515625" style="9" customWidth="1"/>
    <col min="1033" max="1033" width="16" style="9" customWidth="1"/>
    <col min="1034" max="1034" width="17.7109375" style="9" customWidth="1"/>
    <col min="1035" max="1280" width="9.140625" style="9"/>
    <col min="1281" max="1282" width="10" style="9" customWidth="1"/>
    <col min="1283" max="1283" width="11.5703125" style="9" customWidth="1"/>
    <col min="1284" max="1284" width="10.7109375" style="9" customWidth="1"/>
    <col min="1285" max="1285" width="14.28515625" style="9" customWidth="1"/>
    <col min="1286" max="1287" width="2" style="9" customWidth="1"/>
    <col min="1288" max="1288" width="19.28515625" style="9" customWidth="1"/>
    <col min="1289" max="1289" width="16" style="9" customWidth="1"/>
    <col min="1290" max="1290" width="17.7109375" style="9" customWidth="1"/>
    <col min="1291" max="1536" width="9.140625" style="9"/>
    <col min="1537" max="1538" width="10" style="9" customWidth="1"/>
    <col min="1539" max="1539" width="11.5703125" style="9" customWidth="1"/>
    <col min="1540" max="1540" width="10.7109375" style="9" customWidth="1"/>
    <col min="1541" max="1541" width="14.28515625" style="9" customWidth="1"/>
    <col min="1542" max="1543" width="2" style="9" customWidth="1"/>
    <col min="1544" max="1544" width="19.28515625" style="9" customWidth="1"/>
    <col min="1545" max="1545" width="16" style="9" customWidth="1"/>
    <col min="1546" max="1546" width="17.7109375" style="9" customWidth="1"/>
    <col min="1547" max="1792" width="9.140625" style="9"/>
    <col min="1793" max="1794" width="10" style="9" customWidth="1"/>
    <col min="1795" max="1795" width="11.5703125" style="9" customWidth="1"/>
    <col min="1796" max="1796" width="10.7109375" style="9" customWidth="1"/>
    <col min="1797" max="1797" width="14.28515625" style="9" customWidth="1"/>
    <col min="1798" max="1799" width="2" style="9" customWidth="1"/>
    <col min="1800" max="1800" width="19.28515625" style="9" customWidth="1"/>
    <col min="1801" max="1801" width="16" style="9" customWidth="1"/>
    <col min="1802" max="1802" width="17.7109375" style="9" customWidth="1"/>
    <col min="1803" max="2048" width="9.140625" style="9"/>
    <col min="2049" max="2050" width="10" style="9" customWidth="1"/>
    <col min="2051" max="2051" width="11.5703125" style="9" customWidth="1"/>
    <col min="2052" max="2052" width="10.7109375" style="9" customWidth="1"/>
    <col min="2053" max="2053" width="14.28515625" style="9" customWidth="1"/>
    <col min="2054" max="2055" width="2" style="9" customWidth="1"/>
    <col min="2056" max="2056" width="19.28515625" style="9" customWidth="1"/>
    <col min="2057" max="2057" width="16" style="9" customWidth="1"/>
    <col min="2058" max="2058" width="17.7109375" style="9" customWidth="1"/>
    <col min="2059" max="2304" width="9.140625" style="9"/>
    <col min="2305" max="2306" width="10" style="9" customWidth="1"/>
    <col min="2307" max="2307" width="11.5703125" style="9" customWidth="1"/>
    <col min="2308" max="2308" width="10.7109375" style="9" customWidth="1"/>
    <col min="2309" max="2309" width="14.28515625" style="9" customWidth="1"/>
    <col min="2310" max="2311" width="2" style="9" customWidth="1"/>
    <col min="2312" max="2312" width="19.28515625" style="9" customWidth="1"/>
    <col min="2313" max="2313" width="16" style="9" customWidth="1"/>
    <col min="2314" max="2314" width="17.7109375" style="9" customWidth="1"/>
    <col min="2315" max="2560" width="9.140625" style="9"/>
    <col min="2561" max="2562" width="10" style="9" customWidth="1"/>
    <col min="2563" max="2563" width="11.5703125" style="9" customWidth="1"/>
    <col min="2564" max="2564" width="10.7109375" style="9" customWidth="1"/>
    <col min="2565" max="2565" width="14.28515625" style="9" customWidth="1"/>
    <col min="2566" max="2567" width="2" style="9" customWidth="1"/>
    <col min="2568" max="2568" width="19.28515625" style="9" customWidth="1"/>
    <col min="2569" max="2569" width="16" style="9" customWidth="1"/>
    <col min="2570" max="2570" width="17.7109375" style="9" customWidth="1"/>
    <col min="2571" max="2816" width="9.140625" style="9"/>
    <col min="2817" max="2818" width="10" style="9" customWidth="1"/>
    <col min="2819" max="2819" width="11.5703125" style="9" customWidth="1"/>
    <col min="2820" max="2820" width="10.7109375" style="9" customWidth="1"/>
    <col min="2821" max="2821" width="14.28515625" style="9" customWidth="1"/>
    <col min="2822" max="2823" width="2" style="9" customWidth="1"/>
    <col min="2824" max="2824" width="19.28515625" style="9" customWidth="1"/>
    <col min="2825" max="2825" width="16" style="9" customWidth="1"/>
    <col min="2826" max="2826" width="17.7109375" style="9" customWidth="1"/>
    <col min="2827" max="3072" width="9.140625" style="9"/>
    <col min="3073" max="3074" width="10" style="9" customWidth="1"/>
    <col min="3075" max="3075" width="11.5703125" style="9" customWidth="1"/>
    <col min="3076" max="3076" width="10.7109375" style="9" customWidth="1"/>
    <col min="3077" max="3077" width="14.28515625" style="9" customWidth="1"/>
    <col min="3078" max="3079" width="2" style="9" customWidth="1"/>
    <col min="3080" max="3080" width="19.28515625" style="9" customWidth="1"/>
    <col min="3081" max="3081" width="16" style="9" customWidth="1"/>
    <col min="3082" max="3082" width="17.7109375" style="9" customWidth="1"/>
    <col min="3083" max="3328" width="9.140625" style="9"/>
    <col min="3329" max="3330" width="10" style="9" customWidth="1"/>
    <col min="3331" max="3331" width="11.5703125" style="9" customWidth="1"/>
    <col min="3332" max="3332" width="10.7109375" style="9" customWidth="1"/>
    <col min="3333" max="3333" width="14.28515625" style="9" customWidth="1"/>
    <col min="3334" max="3335" width="2" style="9" customWidth="1"/>
    <col min="3336" max="3336" width="19.28515625" style="9" customWidth="1"/>
    <col min="3337" max="3337" width="16" style="9" customWidth="1"/>
    <col min="3338" max="3338" width="17.7109375" style="9" customWidth="1"/>
    <col min="3339" max="3584" width="9.140625" style="9"/>
    <col min="3585" max="3586" width="10" style="9" customWidth="1"/>
    <col min="3587" max="3587" width="11.5703125" style="9" customWidth="1"/>
    <col min="3588" max="3588" width="10.7109375" style="9" customWidth="1"/>
    <col min="3589" max="3589" width="14.28515625" style="9" customWidth="1"/>
    <col min="3590" max="3591" width="2" style="9" customWidth="1"/>
    <col min="3592" max="3592" width="19.28515625" style="9" customWidth="1"/>
    <col min="3593" max="3593" width="16" style="9" customWidth="1"/>
    <col min="3594" max="3594" width="17.7109375" style="9" customWidth="1"/>
    <col min="3595" max="3840" width="9.140625" style="9"/>
    <col min="3841" max="3842" width="10" style="9" customWidth="1"/>
    <col min="3843" max="3843" width="11.5703125" style="9" customWidth="1"/>
    <col min="3844" max="3844" width="10.7109375" style="9" customWidth="1"/>
    <col min="3845" max="3845" width="14.28515625" style="9" customWidth="1"/>
    <col min="3846" max="3847" width="2" style="9" customWidth="1"/>
    <col min="3848" max="3848" width="19.28515625" style="9" customWidth="1"/>
    <col min="3849" max="3849" width="16" style="9" customWidth="1"/>
    <col min="3850" max="3850" width="17.7109375" style="9" customWidth="1"/>
    <col min="3851" max="4096" width="9.140625" style="9"/>
    <col min="4097" max="4098" width="10" style="9" customWidth="1"/>
    <col min="4099" max="4099" width="11.5703125" style="9" customWidth="1"/>
    <col min="4100" max="4100" width="10.7109375" style="9" customWidth="1"/>
    <col min="4101" max="4101" width="14.28515625" style="9" customWidth="1"/>
    <col min="4102" max="4103" width="2" style="9" customWidth="1"/>
    <col min="4104" max="4104" width="19.28515625" style="9" customWidth="1"/>
    <col min="4105" max="4105" width="16" style="9" customWidth="1"/>
    <col min="4106" max="4106" width="17.7109375" style="9" customWidth="1"/>
    <col min="4107" max="4352" width="9.140625" style="9"/>
    <col min="4353" max="4354" width="10" style="9" customWidth="1"/>
    <col min="4355" max="4355" width="11.5703125" style="9" customWidth="1"/>
    <col min="4356" max="4356" width="10.7109375" style="9" customWidth="1"/>
    <col min="4357" max="4357" width="14.28515625" style="9" customWidth="1"/>
    <col min="4358" max="4359" width="2" style="9" customWidth="1"/>
    <col min="4360" max="4360" width="19.28515625" style="9" customWidth="1"/>
    <col min="4361" max="4361" width="16" style="9" customWidth="1"/>
    <col min="4362" max="4362" width="17.7109375" style="9" customWidth="1"/>
    <col min="4363" max="4608" width="9.140625" style="9"/>
    <col min="4609" max="4610" width="10" style="9" customWidth="1"/>
    <col min="4611" max="4611" width="11.5703125" style="9" customWidth="1"/>
    <col min="4612" max="4612" width="10.7109375" style="9" customWidth="1"/>
    <col min="4613" max="4613" width="14.28515625" style="9" customWidth="1"/>
    <col min="4614" max="4615" width="2" style="9" customWidth="1"/>
    <col min="4616" max="4616" width="19.28515625" style="9" customWidth="1"/>
    <col min="4617" max="4617" width="16" style="9" customWidth="1"/>
    <col min="4618" max="4618" width="17.7109375" style="9" customWidth="1"/>
    <col min="4619" max="4864" width="9.140625" style="9"/>
    <col min="4865" max="4866" width="10" style="9" customWidth="1"/>
    <col min="4867" max="4867" width="11.5703125" style="9" customWidth="1"/>
    <col min="4868" max="4868" width="10.7109375" style="9" customWidth="1"/>
    <col min="4869" max="4869" width="14.28515625" style="9" customWidth="1"/>
    <col min="4870" max="4871" width="2" style="9" customWidth="1"/>
    <col min="4872" max="4872" width="19.28515625" style="9" customWidth="1"/>
    <col min="4873" max="4873" width="16" style="9" customWidth="1"/>
    <col min="4874" max="4874" width="17.7109375" style="9" customWidth="1"/>
    <col min="4875" max="5120" width="9.140625" style="9"/>
    <col min="5121" max="5122" width="10" style="9" customWidth="1"/>
    <col min="5123" max="5123" width="11.5703125" style="9" customWidth="1"/>
    <col min="5124" max="5124" width="10.7109375" style="9" customWidth="1"/>
    <col min="5125" max="5125" width="14.28515625" style="9" customWidth="1"/>
    <col min="5126" max="5127" width="2" style="9" customWidth="1"/>
    <col min="5128" max="5128" width="19.28515625" style="9" customWidth="1"/>
    <col min="5129" max="5129" width="16" style="9" customWidth="1"/>
    <col min="5130" max="5130" width="17.7109375" style="9" customWidth="1"/>
    <col min="5131" max="5376" width="9.140625" style="9"/>
    <col min="5377" max="5378" width="10" style="9" customWidth="1"/>
    <col min="5379" max="5379" width="11.5703125" style="9" customWidth="1"/>
    <col min="5380" max="5380" width="10.7109375" style="9" customWidth="1"/>
    <col min="5381" max="5381" width="14.28515625" style="9" customWidth="1"/>
    <col min="5382" max="5383" width="2" style="9" customWidth="1"/>
    <col min="5384" max="5384" width="19.28515625" style="9" customWidth="1"/>
    <col min="5385" max="5385" width="16" style="9" customWidth="1"/>
    <col min="5386" max="5386" width="17.7109375" style="9" customWidth="1"/>
    <col min="5387" max="5632" width="9.140625" style="9"/>
    <col min="5633" max="5634" width="10" style="9" customWidth="1"/>
    <col min="5635" max="5635" width="11.5703125" style="9" customWidth="1"/>
    <col min="5636" max="5636" width="10.7109375" style="9" customWidth="1"/>
    <col min="5637" max="5637" width="14.28515625" style="9" customWidth="1"/>
    <col min="5638" max="5639" width="2" style="9" customWidth="1"/>
    <col min="5640" max="5640" width="19.28515625" style="9" customWidth="1"/>
    <col min="5641" max="5641" width="16" style="9" customWidth="1"/>
    <col min="5642" max="5642" width="17.7109375" style="9" customWidth="1"/>
    <col min="5643" max="5888" width="9.140625" style="9"/>
    <col min="5889" max="5890" width="10" style="9" customWidth="1"/>
    <col min="5891" max="5891" width="11.5703125" style="9" customWidth="1"/>
    <col min="5892" max="5892" width="10.7109375" style="9" customWidth="1"/>
    <col min="5893" max="5893" width="14.28515625" style="9" customWidth="1"/>
    <col min="5894" max="5895" width="2" style="9" customWidth="1"/>
    <col min="5896" max="5896" width="19.28515625" style="9" customWidth="1"/>
    <col min="5897" max="5897" width="16" style="9" customWidth="1"/>
    <col min="5898" max="5898" width="17.7109375" style="9" customWidth="1"/>
    <col min="5899" max="6144" width="9.140625" style="9"/>
    <col min="6145" max="6146" width="10" style="9" customWidth="1"/>
    <col min="6147" max="6147" width="11.5703125" style="9" customWidth="1"/>
    <col min="6148" max="6148" width="10.7109375" style="9" customWidth="1"/>
    <col min="6149" max="6149" width="14.28515625" style="9" customWidth="1"/>
    <col min="6150" max="6151" width="2" style="9" customWidth="1"/>
    <col min="6152" max="6152" width="19.28515625" style="9" customWidth="1"/>
    <col min="6153" max="6153" width="16" style="9" customWidth="1"/>
    <col min="6154" max="6154" width="17.7109375" style="9" customWidth="1"/>
    <col min="6155" max="6400" width="9.140625" style="9"/>
    <col min="6401" max="6402" width="10" style="9" customWidth="1"/>
    <col min="6403" max="6403" width="11.5703125" style="9" customWidth="1"/>
    <col min="6404" max="6404" width="10.7109375" style="9" customWidth="1"/>
    <col min="6405" max="6405" width="14.28515625" style="9" customWidth="1"/>
    <col min="6406" max="6407" width="2" style="9" customWidth="1"/>
    <col min="6408" max="6408" width="19.28515625" style="9" customWidth="1"/>
    <col min="6409" max="6409" width="16" style="9" customWidth="1"/>
    <col min="6410" max="6410" width="17.7109375" style="9" customWidth="1"/>
    <col min="6411" max="6656" width="9.140625" style="9"/>
    <col min="6657" max="6658" width="10" style="9" customWidth="1"/>
    <col min="6659" max="6659" width="11.5703125" style="9" customWidth="1"/>
    <col min="6660" max="6660" width="10.7109375" style="9" customWidth="1"/>
    <col min="6661" max="6661" width="14.28515625" style="9" customWidth="1"/>
    <col min="6662" max="6663" width="2" style="9" customWidth="1"/>
    <col min="6664" max="6664" width="19.28515625" style="9" customWidth="1"/>
    <col min="6665" max="6665" width="16" style="9" customWidth="1"/>
    <col min="6666" max="6666" width="17.7109375" style="9" customWidth="1"/>
    <col min="6667" max="6912" width="9.140625" style="9"/>
    <col min="6913" max="6914" width="10" style="9" customWidth="1"/>
    <col min="6915" max="6915" width="11.5703125" style="9" customWidth="1"/>
    <col min="6916" max="6916" width="10.7109375" style="9" customWidth="1"/>
    <col min="6917" max="6917" width="14.28515625" style="9" customWidth="1"/>
    <col min="6918" max="6919" width="2" style="9" customWidth="1"/>
    <col min="6920" max="6920" width="19.28515625" style="9" customWidth="1"/>
    <col min="6921" max="6921" width="16" style="9" customWidth="1"/>
    <col min="6922" max="6922" width="17.7109375" style="9" customWidth="1"/>
    <col min="6923" max="7168" width="9.140625" style="9"/>
    <col min="7169" max="7170" width="10" style="9" customWidth="1"/>
    <col min="7171" max="7171" width="11.5703125" style="9" customWidth="1"/>
    <col min="7172" max="7172" width="10.7109375" style="9" customWidth="1"/>
    <col min="7173" max="7173" width="14.28515625" style="9" customWidth="1"/>
    <col min="7174" max="7175" width="2" style="9" customWidth="1"/>
    <col min="7176" max="7176" width="19.28515625" style="9" customWidth="1"/>
    <col min="7177" max="7177" width="16" style="9" customWidth="1"/>
    <col min="7178" max="7178" width="17.7109375" style="9" customWidth="1"/>
    <col min="7179" max="7424" width="9.140625" style="9"/>
    <col min="7425" max="7426" width="10" style="9" customWidth="1"/>
    <col min="7427" max="7427" width="11.5703125" style="9" customWidth="1"/>
    <col min="7428" max="7428" width="10.7109375" style="9" customWidth="1"/>
    <col min="7429" max="7429" width="14.28515625" style="9" customWidth="1"/>
    <col min="7430" max="7431" width="2" style="9" customWidth="1"/>
    <col min="7432" max="7432" width="19.28515625" style="9" customWidth="1"/>
    <col min="7433" max="7433" width="16" style="9" customWidth="1"/>
    <col min="7434" max="7434" width="17.7109375" style="9" customWidth="1"/>
    <col min="7435" max="7680" width="9.140625" style="9"/>
    <col min="7681" max="7682" width="10" style="9" customWidth="1"/>
    <col min="7683" max="7683" width="11.5703125" style="9" customWidth="1"/>
    <col min="7684" max="7684" width="10.7109375" style="9" customWidth="1"/>
    <col min="7685" max="7685" width="14.28515625" style="9" customWidth="1"/>
    <col min="7686" max="7687" width="2" style="9" customWidth="1"/>
    <col min="7688" max="7688" width="19.28515625" style="9" customWidth="1"/>
    <col min="7689" max="7689" width="16" style="9" customWidth="1"/>
    <col min="7690" max="7690" width="17.7109375" style="9" customWidth="1"/>
    <col min="7691" max="7936" width="9.140625" style="9"/>
    <col min="7937" max="7938" width="10" style="9" customWidth="1"/>
    <col min="7939" max="7939" width="11.5703125" style="9" customWidth="1"/>
    <col min="7940" max="7940" width="10.7109375" style="9" customWidth="1"/>
    <col min="7941" max="7941" width="14.28515625" style="9" customWidth="1"/>
    <col min="7942" max="7943" width="2" style="9" customWidth="1"/>
    <col min="7944" max="7944" width="19.28515625" style="9" customWidth="1"/>
    <col min="7945" max="7945" width="16" style="9" customWidth="1"/>
    <col min="7946" max="7946" width="17.7109375" style="9" customWidth="1"/>
    <col min="7947" max="8192" width="9.140625" style="9"/>
    <col min="8193" max="8194" width="10" style="9" customWidth="1"/>
    <col min="8195" max="8195" width="11.5703125" style="9" customWidth="1"/>
    <col min="8196" max="8196" width="10.7109375" style="9" customWidth="1"/>
    <col min="8197" max="8197" width="14.28515625" style="9" customWidth="1"/>
    <col min="8198" max="8199" width="2" style="9" customWidth="1"/>
    <col min="8200" max="8200" width="19.28515625" style="9" customWidth="1"/>
    <col min="8201" max="8201" width="16" style="9" customWidth="1"/>
    <col min="8202" max="8202" width="17.7109375" style="9" customWidth="1"/>
    <col min="8203" max="8448" width="9.140625" style="9"/>
    <col min="8449" max="8450" width="10" style="9" customWidth="1"/>
    <col min="8451" max="8451" width="11.5703125" style="9" customWidth="1"/>
    <col min="8452" max="8452" width="10.7109375" style="9" customWidth="1"/>
    <col min="8453" max="8453" width="14.28515625" style="9" customWidth="1"/>
    <col min="8454" max="8455" width="2" style="9" customWidth="1"/>
    <col min="8456" max="8456" width="19.28515625" style="9" customWidth="1"/>
    <col min="8457" max="8457" width="16" style="9" customWidth="1"/>
    <col min="8458" max="8458" width="17.7109375" style="9" customWidth="1"/>
    <col min="8459" max="8704" width="9.140625" style="9"/>
    <col min="8705" max="8706" width="10" style="9" customWidth="1"/>
    <col min="8707" max="8707" width="11.5703125" style="9" customWidth="1"/>
    <col min="8708" max="8708" width="10.7109375" style="9" customWidth="1"/>
    <col min="8709" max="8709" width="14.28515625" style="9" customWidth="1"/>
    <col min="8710" max="8711" width="2" style="9" customWidth="1"/>
    <col min="8712" max="8712" width="19.28515625" style="9" customWidth="1"/>
    <col min="8713" max="8713" width="16" style="9" customWidth="1"/>
    <col min="8714" max="8714" width="17.7109375" style="9" customWidth="1"/>
    <col min="8715" max="8960" width="9.140625" style="9"/>
    <col min="8961" max="8962" width="10" style="9" customWidth="1"/>
    <col min="8963" max="8963" width="11.5703125" style="9" customWidth="1"/>
    <col min="8964" max="8964" width="10.7109375" style="9" customWidth="1"/>
    <col min="8965" max="8965" width="14.28515625" style="9" customWidth="1"/>
    <col min="8966" max="8967" width="2" style="9" customWidth="1"/>
    <col min="8968" max="8968" width="19.28515625" style="9" customWidth="1"/>
    <col min="8969" max="8969" width="16" style="9" customWidth="1"/>
    <col min="8970" max="8970" width="17.7109375" style="9" customWidth="1"/>
    <col min="8971" max="9216" width="9.140625" style="9"/>
    <col min="9217" max="9218" width="10" style="9" customWidth="1"/>
    <col min="9219" max="9219" width="11.5703125" style="9" customWidth="1"/>
    <col min="9220" max="9220" width="10.7109375" style="9" customWidth="1"/>
    <col min="9221" max="9221" width="14.28515625" style="9" customWidth="1"/>
    <col min="9222" max="9223" width="2" style="9" customWidth="1"/>
    <col min="9224" max="9224" width="19.28515625" style="9" customWidth="1"/>
    <col min="9225" max="9225" width="16" style="9" customWidth="1"/>
    <col min="9226" max="9226" width="17.7109375" style="9" customWidth="1"/>
    <col min="9227" max="9472" width="9.140625" style="9"/>
    <col min="9473" max="9474" width="10" style="9" customWidth="1"/>
    <col min="9475" max="9475" width="11.5703125" style="9" customWidth="1"/>
    <col min="9476" max="9476" width="10.7109375" style="9" customWidth="1"/>
    <col min="9477" max="9477" width="14.28515625" style="9" customWidth="1"/>
    <col min="9478" max="9479" width="2" style="9" customWidth="1"/>
    <col min="9480" max="9480" width="19.28515625" style="9" customWidth="1"/>
    <col min="9481" max="9481" width="16" style="9" customWidth="1"/>
    <col min="9482" max="9482" width="17.7109375" style="9" customWidth="1"/>
    <col min="9483" max="9728" width="9.140625" style="9"/>
    <col min="9729" max="9730" width="10" style="9" customWidth="1"/>
    <col min="9731" max="9731" width="11.5703125" style="9" customWidth="1"/>
    <col min="9732" max="9732" width="10.7109375" style="9" customWidth="1"/>
    <col min="9733" max="9733" width="14.28515625" style="9" customWidth="1"/>
    <col min="9734" max="9735" width="2" style="9" customWidth="1"/>
    <col min="9736" max="9736" width="19.28515625" style="9" customWidth="1"/>
    <col min="9737" max="9737" width="16" style="9" customWidth="1"/>
    <col min="9738" max="9738" width="17.7109375" style="9" customWidth="1"/>
    <col min="9739" max="9984" width="9.140625" style="9"/>
    <col min="9985" max="9986" width="10" style="9" customWidth="1"/>
    <col min="9987" max="9987" width="11.5703125" style="9" customWidth="1"/>
    <col min="9988" max="9988" width="10.7109375" style="9" customWidth="1"/>
    <col min="9989" max="9989" width="14.28515625" style="9" customWidth="1"/>
    <col min="9990" max="9991" width="2" style="9" customWidth="1"/>
    <col min="9992" max="9992" width="19.28515625" style="9" customWidth="1"/>
    <col min="9993" max="9993" width="16" style="9" customWidth="1"/>
    <col min="9994" max="9994" width="17.7109375" style="9" customWidth="1"/>
    <col min="9995" max="10240" width="9.140625" style="9"/>
    <col min="10241" max="10242" width="10" style="9" customWidth="1"/>
    <col min="10243" max="10243" width="11.5703125" style="9" customWidth="1"/>
    <col min="10244" max="10244" width="10.7109375" style="9" customWidth="1"/>
    <col min="10245" max="10245" width="14.28515625" style="9" customWidth="1"/>
    <col min="10246" max="10247" width="2" style="9" customWidth="1"/>
    <col min="10248" max="10248" width="19.28515625" style="9" customWidth="1"/>
    <col min="10249" max="10249" width="16" style="9" customWidth="1"/>
    <col min="10250" max="10250" width="17.7109375" style="9" customWidth="1"/>
    <col min="10251" max="10496" width="9.140625" style="9"/>
    <col min="10497" max="10498" width="10" style="9" customWidth="1"/>
    <col min="10499" max="10499" width="11.5703125" style="9" customWidth="1"/>
    <col min="10500" max="10500" width="10.7109375" style="9" customWidth="1"/>
    <col min="10501" max="10501" width="14.28515625" style="9" customWidth="1"/>
    <col min="10502" max="10503" width="2" style="9" customWidth="1"/>
    <col min="10504" max="10504" width="19.28515625" style="9" customWidth="1"/>
    <col min="10505" max="10505" width="16" style="9" customWidth="1"/>
    <col min="10506" max="10506" width="17.7109375" style="9" customWidth="1"/>
    <col min="10507" max="10752" width="9.140625" style="9"/>
    <col min="10753" max="10754" width="10" style="9" customWidth="1"/>
    <col min="10755" max="10755" width="11.5703125" style="9" customWidth="1"/>
    <col min="10756" max="10756" width="10.7109375" style="9" customWidth="1"/>
    <col min="10757" max="10757" width="14.28515625" style="9" customWidth="1"/>
    <col min="10758" max="10759" width="2" style="9" customWidth="1"/>
    <col min="10760" max="10760" width="19.28515625" style="9" customWidth="1"/>
    <col min="10761" max="10761" width="16" style="9" customWidth="1"/>
    <col min="10762" max="10762" width="17.7109375" style="9" customWidth="1"/>
    <col min="10763" max="11008" width="9.140625" style="9"/>
    <col min="11009" max="11010" width="10" style="9" customWidth="1"/>
    <col min="11011" max="11011" width="11.5703125" style="9" customWidth="1"/>
    <col min="11012" max="11012" width="10.7109375" style="9" customWidth="1"/>
    <col min="11013" max="11013" width="14.28515625" style="9" customWidth="1"/>
    <col min="11014" max="11015" width="2" style="9" customWidth="1"/>
    <col min="11016" max="11016" width="19.28515625" style="9" customWidth="1"/>
    <col min="11017" max="11017" width="16" style="9" customWidth="1"/>
    <col min="11018" max="11018" width="17.7109375" style="9" customWidth="1"/>
    <col min="11019" max="11264" width="9.140625" style="9"/>
    <col min="11265" max="11266" width="10" style="9" customWidth="1"/>
    <col min="11267" max="11267" width="11.5703125" style="9" customWidth="1"/>
    <col min="11268" max="11268" width="10.7109375" style="9" customWidth="1"/>
    <col min="11269" max="11269" width="14.28515625" style="9" customWidth="1"/>
    <col min="11270" max="11271" width="2" style="9" customWidth="1"/>
    <col min="11272" max="11272" width="19.28515625" style="9" customWidth="1"/>
    <col min="11273" max="11273" width="16" style="9" customWidth="1"/>
    <col min="11274" max="11274" width="17.7109375" style="9" customWidth="1"/>
    <col min="11275" max="11520" width="9.140625" style="9"/>
    <col min="11521" max="11522" width="10" style="9" customWidth="1"/>
    <col min="11523" max="11523" width="11.5703125" style="9" customWidth="1"/>
    <col min="11524" max="11524" width="10.7109375" style="9" customWidth="1"/>
    <col min="11525" max="11525" width="14.28515625" style="9" customWidth="1"/>
    <col min="11526" max="11527" width="2" style="9" customWidth="1"/>
    <col min="11528" max="11528" width="19.28515625" style="9" customWidth="1"/>
    <col min="11529" max="11529" width="16" style="9" customWidth="1"/>
    <col min="11530" max="11530" width="17.7109375" style="9" customWidth="1"/>
    <col min="11531" max="11776" width="9.140625" style="9"/>
    <col min="11777" max="11778" width="10" style="9" customWidth="1"/>
    <col min="11779" max="11779" width="11.5703125" style="9" customWidth="1"/>
    <col min="11780" max="11780" width="10.7109375" style="9" customWidth="1"/>
    <col min="11781" max="11781" width="14.28515625" style="9" customWidth="1"/>
    <col min="11782" max="11783" width="2" style="9" customWidth="1"/>
    <col min="11784" max="11784" width="19.28515625" style="9" customWidth="1"/>
    <col min="11785" max="11785" width="16" style="9" customWidth="1"/>
    <col min="11786" max="11786" width="17.7109375" style="9" customWidth="1"/>
    <col min="11787" max="12032" width="9.140625" style="9"/>
    <col min="12033" max="12034" width="10" style="9" customWidth="1"/>
    <col min="12035" max="12035" width="11.5703125" style="9" customWidth="1"/>
    <col min="12036" max="12036" width="10.7109375" style="9" customWidth="1"/>
    <col min="12037" max="12037" width="14.28515625" style="9" customWidth="1"/>
    <col min="12038" max="12039" width="2" style="9" customWidth="1"/>
    <col min="12040" max="12040" width="19.28515625" style="9" customWidth="1"/>
    <col min="12041" max="12041" width="16" style="9" customWidth="1"/>
    <col min="12042" max="12042" width="17.7109375" style="9" customWidth="1"/>
    <col min="12043" max="12288" width="9.140625" style="9"/>
    <col min="12289" max="12290" width="10" style="9" customWidth="1"/>
    <col min="12291" max="12291" width="11.5703125" style="9" customWidth="1"/>
    <col min="12292" max="12292" width="10.7109375" style="9" customWidth="1"/>
    <col min="12293" max="12293" width="14.28515625" style="9" customWidth="1"/>
    <col min="12294" max="12295" width="2" style="9" customWidth="1"/>
    <col min="12296" max="12296" width="19.28515625" style="9" customWidth="1"/>
    <col min="12297" max="12297" width="16" style="9" customWidth="1"/>
    <col min="12298" max="12298" width="17.7109375" style="9" customWidth="1"/>
    <col min="12299" max="12544" width="9.140625" style="9"/>
    <col min="12545" max="12546" width="10" style="9" customWidth="1"/>
    <col min="12547" max="12547" width="11.5703125" style="9" customWidth="1"/>
    <col min="12548" max="12548" width="10.7109375" style="9" customWidth="1"/>
    <col min="12549" max="12549" width="14.28515625" style="9" customWidth="1"/>
    <col min="12550" max="12551" width="2" style="9" customWidth="1"/>
    <col min="12552" max="12552" width="19.28515625" style="9" customWidth="1"/>
    <col min="12553" max="12553" width="16" style="9" customWidth="1"/>
    <col min="12554" max="12554" width="17.7109375" style="9" customWidth="1"/>
    <col min="12555" max="12800" width="9.140625" style="9"/>
    <col min="12801" max="12802" width="10" style="9" customWidth="1"/>
    <col min="12803" max="12803" width="11.5703125" style="9" customWidth="1"/>
    <col min="12804" max="12804" width="10.7109375" style="9" customWidth="1"/>
    <col min="12805" max="12805" width="14.28515625" style="9" customWidth="1"/>
    <col min="12806" max="12807" width="2" style="9" customWidth="1"/>
    <col min="12808" max="12808" width="19.28515625" style="9" customWidth="1"/>
    <col min="12809" max="12809" width="16" style="9" customWidth="1"/>
    <col min="12810" max="12810" width="17.7109375" style="9" customWidth="1"/>
    <col min="12811" max="13056" width="9.140625" style="9"/>
    <col min="13057" max="13058" width="10" style="9" customWidth="1"/>
    <col min="13059" max="13059" width="11.5703125" style="9" customWidth="1"/>
    <col min="13060" max="13060" width="10.7109375" style="9" customWidth="1"/>
    <col min="13061" max="13061" width="14.28515625" style="9" customWidth="1"/>
    <col min="13062" max="13063" width="2" style="9" customWidth="1"/>
    <col min="13064" max="13064" width="19.28515625" style="9" customWidth="1"/>
    <col min="13065" max="13065" width="16" style="9" customWidth="1"/>
    <col min="13066" max="13066" width="17.7109375" style="9" customWidth="1"/>
    <col min="13067" max="13312" width="9.140625" style="9"/>
    <col min="13313" max="13314" width="10" style="9" customWidth="1"/>
    <col min="13315" max="13315" width="11.5703125" style="9" customWidth="1"/>
    <col min="13316" max="13316" width="10.7109375" style="9" customWidth="1"/>
    <col min="13317" max="13317" width="14.28515625" style="9" customWidth="1"/>
    <col min="13318" max="13319" width="2" style="9" customWidth="1"/>
    <col min="13320" max="13320" width="19.28515625" style="9" customWidth="1"/>
    <col min="13321" max="13321" width="16" style="9" customWidth="1"/>
    <col min="13322" max="13322" width="17.7109375" style="9" customWidth="1"/>
    <col min="13323" max="13568" width="9.140625" style="9"/>
    <col min="13569" max="13570" width="10" style="9" customWidth="1"/>
    <col min="13571" max="13571" width="11.5703125" style="9" customWidth="1"/>
    <col min="13572" max="13572" width="10.7109375" style="9" customWidth="1"/>
    <col min="13573" max="13573" width="14.28515625" style="9" customWidth="1"/>
    <col min="13574" max="13575" width="2" style="9" customWidth="1"/>
    <col min="13576" max="13576" width="19.28515625" style="9" customWidth="1"/>
    <col min="13577" max="13577" width="16" style="9" customWidth="1"/>
    <col min="13578" max="13578" width="17.7109375" style="9" customWidth="1"/>
    <col min="13579" max="13824" width="9.140625" style="9"/>
    <col min="13825" max="13826" width="10" style="9" customWidth="1"/>
    <col min="13827" max="13827" width="11.5703125" style="9" customWidth="1"/>
    <col min="13828" max="13828" width="10.7109375" style="9" customWidth="1"/>
    <col min="13829" max="13829" width="14.28515625" style="9" customWidth="1"/>
    <col min="13830" max="13831" width="2" style="9" customWidth="1"/>
    <col min="13832" max="13832" width="19.28515625" style="9" customWidth="1"/>
    <col min="13833" max="13833" width="16" style="9" customWidth="1"/>
    <col min="13834" max="13834" width="17.7109375" style="9" customWidth="1"/>
    <col min="13835" max="14080" width="9.140625" style="9"/>
    <col min="14081" max="14082" width="10" style="9" customWidth="1"/>
    <col min="14083" max="14083" width="11.5703125" style="9" customWidth="1"/>
    <col min="14084" max="14084" width="10.7109375" style="9" customWidth="1"/>
    <col min="14085" max="14085" width="14.28515625" style="9" customWidth="1"/>
    <col min="14086" max="14087" width="2" style="9" customWidth="1"/>
    <col min="14088" max="14088" width="19.28515625" style="9" customWidth="1"/>
    <col min="14089" max="14089" width="16" style="9" customWidth="1"/>
    <col min="14090" max="14090" width="17.7109375" style="9" customWidth="1"/>
    <col min="14091" max="14336" width="9.140625" style="9"/>
    <col min="14337" max="14338" width="10" style="9" customWidth="1"/>
    <col min="14339" max="14339" width="11.5703125" style="9" customWidth="1"/>
    <col min="14340" max="14340" width="10.7109375" style="9" customWidth="1"/>
    <col min="14341" max="14341" width="14.28515625" style="9" customWidth="1"/>
    <col min="14342" max="14343" width="2" style="9" customWidth="1"/>
    <col min="14344" max="14344" width="19.28515625" style="9" customWidth="1"/>
    <col min="14345" max="14345" width="16" style="9" customWidth="1"/>
    <col min="14346" max="14346" width="17.7109375" style="9" customWidth="1"/>
    <col min="14347" max="14592" width="9.140625" style="9"/>
    <col min="14593" max="14594" width="10" style="9" customWidth="1"/>
    <col min="14595" max="14595" width="11.5703125" style="9" customWidth="1"/>
    <col min="14596" max="14596" width="10.7109375" style="9" customWidth="1"/>
    <col min="14597" max="14597" width="14.28515625" style="9" customWidth="1"/>
    <col min="14598" max="14599" width="2" style="9" customWidth="1"/>
    <col min="14600" max="14600" width="19.28515625" style="9" customWidth="1"/>
    <col min="14601" max="14601" width="16" style="9" customWidth="1"/>
    <col min="14602" max="14602" width="17.7109375" style="9" customWidth="1"/>
    <col min="14603" max="14848" width="9.140625" style="9"/>
    <col min="14849" max="14850" width="10" style="9" customWidth="1"/>
    <col min="14851" max="14851" width="11.5703125" style="9" customWidth="1"/>
    <col min="14852" max="14852" width="10.7109375" style="9" customWidth="1"/>
    <col min="14853" max="14853" width="14.28515625" style="9" customWidth="1"/>
    <col min="14854" max="14855" width="2" style="9" customWidth="1"/>
    <col min="14856" max="14856" width="19.28515625" style="9" customWidth="1"/>
    <col min="14857" max="14857" width="16" style="9" customWidth="1"/>
    <col min="14858" max="14858" width="17.7109375" style="9" customWidth="1"/>
    <col min="14859" max="15104" width="9.140625" style="9"/>
    <col min="15105" max="15106" width="10" style="9" customWidth="1"/>
    <col min="15107" max="15107" width="11.5703125" style="9" customWidth="1"/>
    <col min="15108" max="15108" width="10.7109375" style="9" customWidth="1"/>
    <col min="15109" max="15109" width="14.28515625" style="9" customWidth="1"/>
    <col min="15110" max="15111" width="2" style="9" customWidth="1"/>
    <col min="15112" max="15112" width="19.28515625" style="9" customWidth="1"/>
    <col min="15113" max="15113" width="16" style="9" customWidth="1"/>
    <col min="15114" max="15114" width="17.7109375" style="9" customWidth="1"/>
    <col min="15115" max="15360" width="9.140625" style="9"/>
    <col min="15361" max="15362" width="10" style="9" customWidth="1"/>
    <col min="15363" max="15363" width="11.5703125" style="9" customWidth="1"/>
    <col min="15364" max="15364" width="10.7109375" style="9" customWidth="1"/>
    <col min="15365" max="15365" width="14.28515625" style="9" customWidth="1"/>
    <col min="15366" max="15367" width="2" style="9" customWidth="1"/>
    <col min="15368" max="15368" width="19.28515625" style="9" customWidth="1"/>
    <col min="15369" max="15369" width="16" style="9" customWidth="1"/>
    <col min="15370" max="15370" width="17.7109375" style="9" customWidth="1"/>
    <col min="15371" max="15616" width="9.140625" style="9"/>
    <col min="15617" max="15618" width="10" style="9" customWidth="1"/>
    <col min="15619" max="15619" width="11.5703125" style="9" customWidth="1"/>
    <col min="15620" max="15620" width="10.7109375" style="9" customWidth="1"/>
    <col min="15621" max="15621" width="14.28515625" style="9" customWidth="1"/>
    <col min="15622" max="15623" width="2" style="9" customWidth="1"/>
    <col min="15624" max="15624" width="19.28515625" style="9" customWidth="1"/>
    <col min="15625" max="15625" width="16" style="9" customWidth="1"/>
    <col min="15626" max="15626" width="17.7109375" style="9" customWidth="1"/>
    <col min="15627" max="15872" width="9.140625" style="9"/>
    <col min="15873" max="15874" width="10" style="9" customWidth="1"/>
    <col min="15875" max="15875" width="11.5703125" style="9" customWidth="1"/>
    <col min="15876" max="15876" width="10.7109375" style="9" customWidth="1"/>
    <col min="15877" max="15877" width="14.28515625" style="9" customWidth="1"/>
    <col min="15878" max="15879" width="2" style="9" customWidth="1"/>
    <col min="15880" max="15880" width="19.28515625" style="9" customWidth="1"/>
    <col min="15881" max="15881" width="16" style="9" customWidth="1"/>
    <col min="15882" max="15882" width="17.7109375" style="9" customWidth="1"/>
    <col min="15883" max="16128" width="9.140625" style="9"/>
    <col min="16129" max="16130" width="10" style="9" customWidth="1"/>
    <col min="16131" max="16131" width="11.5703125" style="9" customWidth="1"/>
    <col min="16132" max="16132" width="10.7109375" style="9" customWidth="1"/>
    <col min="16133" max="16133" width="14.28515625" style="9" customWidth="1"/>
    <col min="16134" max="16135" width="2" style="9" customWidth="1"/>
    <col min="16136" max="16136" width="19.28515625" style="9" customWidth="1"/>
    <col min="16137" max="16137" width="16" style="9" customWidth="1"/>
    <col min="16138" max="16138" width="17.7109375" style="9" customWidth="1"/>
    <col min="16139" max="16384" width="9.140625" style="9"/>
  </cols>
  <sheetData>
    <row r="1" spans="1:14">
      <c r="A1" s="55" t="s">
        <v>122</v>
      </c>
      <c r="B1" s="234"/>
      <c r="C1" s="234"/>
      <c r="D1" s="56"/>
      <c r="E1" s="56"/>
      <c r="F1" s="235" t="s">
        <v>123</v>
      </c>
      <c r="G1" s="56"/>
      <c r="H1" s="56"/>
      <c r="I1" s="56"/>
      <c r="J1" s="57"/>
    </row>
    <row r="2" spans="1:14">
      <c r="A2" s="312"/>
      <c r="B2" s="313"/>
      <c r="C2" s="313"/>
      <c r="D2" s="313"/>
      <c r="E2" s="314"/>
      <c r="F2" s="248" t="s">
        <v>124</v>
      </c>
      <c r="G2" s="59"/>
      <c r="H2" s="59"/>
      <c r="I2" s="59"/>
      <c r="J2" s="60" t="s">
        <v>125</v>
      </c>
    </row>
    <row r="3" spans="1:14" ht="15" customHeight="1">
      <c r="A3" s="315"/>
      <c r="B3" s="316"/>
      <c r="C3" s="316"/>
      <c r="D3" s="316"/>
      <c r="E3" s="317"/>
      <c r="F3" s="318"/>
      <c r="G3" s="319"/>
      <c r="H3" s="319"/>
      <c r="I3" s="320"/>
      <c r="J3" s="61"/>
      <c r="K3" s="250"/>
      <c r="L3" s="250"/>
      <c r="M3" s="250"/>
      <c r="N3" s="250"/>
    </row>
    <row r="4" spans="1:14">
      <c r="A4" s="321"/>
      <c r="B4" s="322"/>
      <c r="C4" s="322"/>
      <c r="D4" s="323"/>
      <c r="E4" s="324"/>
      <c r="F4" s="248" t="s">
        <v>128</v>
      </c>
      <c r="G4" s="249"/>
      <c r="H4" s="249"/>
      <c r="I4" s="248" t="s">
        <v>129</v>
      </c>
      <c r="J4" s="63"/>
    </row>
    <row r="5" spans="1:14">
      <c r="A5" s="325"/>
      <c r="B5" s="326"/>
      <c r="C5" s="326"/>
      <c r="D5" s="327"/>
      <c r="E5" s="328"/>
      <c r="F5" s="329"/>
      <c r="G5" s="330"/>
      <c r="H5" s="331"/>
      <c r="I5" s="329"/>
      <c r="J5" s="335"/>
    </row>
    <row r="6" spans="1:14" ht="29.25" customHeight="1">
      <c r="A6" s="337"/>
      <c r="B6" s="338"/>
      <c r="C6" s="338"/>
      <c r="D6" s="339"/>
      <c r="E6" s="340"/>
      <c r="F6" s="332"/>
      <c r="G6" s="333"/>
      <c r="H6" s="334"/>
      <c r="I6" s="332"/>
      <c r="J6" s="336"/>
    </row>
    <row r="7" spans="1:14">
      <c r="A7" s="309" t="s">
        <v>130</v>
      </c>
      <c r="B7" s="310"/>
      <c r="C7" s="310"/>
      <c r="D7" s="310"/>
      <c r="E7" s="310"/>
      <c r="F7" s="310"/>
      <c r="G7" s="310"/>
      <c r="H7" s="310"/>
      <c r="I7" s="310"/>
      <c r="J7" s="311"/>
    </row>
    <row r="8" spans="1:14">
      <c r="A8" s="64" t="s">
        <v>131</v>
      </c>
      <c r="B8" s="34" t="s">
        <v>132</v>
      </c>
      <c r="C8" s="59" t="s">
        <v>133</v>
      </c>
      <c r="D8" s="59"/>
      <c r="E8" s="59"/>
      <c r="F8" s="341"/>
      <c r="G8" s="342"/>
      <c r="H8" s="342"/>
      <c r="I8" s="342"/>
      <c r="J8" s="343"/>
    </row>
    <row r="9" spans="1:14">
      <c r="A9" s="65"/>
      <c r="B9" s="66"/>
      <c r="C9" s="344"/>
      <c r="D9" s="345"/>
      <c r="E9" s="345"/>
      <c r="F9" s="345"/>
      <c r="G9" s="345"/>
      <c r="H9" s="345"/>
      <c r="I9" s="345"/>
      <c r="J9" s="346"/>
    </row>
    <row r="10" spans="1:14">
      <c r="A10" s="20" t="s">
        <v>134</v>
      </c>
      <c r="B10" s="34"/>
      <c r="C10" s="344"/>
      <c r="D10" s="345"/>
      <c r="E10" s="345"/>
      <c r="F10" s="345"/>
      <c r="G10" s="345"/>
      <c r="H10" s="345"/>
      <c r="I10" s="345"/>
      <c r="J10" s="346"/>
    </row>
    <row r="11" spans="1:14">
      <c r="A11" s="67"/>
      <c r="B11" s="68" t="s">
        <v>135</v>
      </c>
      <c r="C11" s="344"/>
      <c r="D11" s="345"/>
      <c r="E11" s="345"/>
      <c r="F11" s="345"/>
      <c r="G11" s="345"/>
      <c r="H11" s="345"/>
      <c r="I11" s="345"/>
      <c r="J11" s="346"/>
    </row>
    <row r="12" spans="1:14">
      <c r="A12" s="69"/>
      <c r="B12" s="66" t="s">
        <v>136</v>
      </c>
      <c r="C12" s="344"/>
      <c r="D12" s="345"/>
      <c r="E12" s="345"/>
      <c r="F12" s="345"/>
      <c r="G12" s="345"/>
      <c r="H12" s="345"/>
      <c r="I12" s="345"/>
      <c r="J12" s="346"/>
    </row>
    <row r="13" spans="1:14">
      <c r="A13" s="20" t="s">
        <v>137</v>
      </c>
      <c r="B13" s="34"/>
      <c r="C13" s="344"/>
      <c r="D13" s="345"/>
      <c r="E13" s="345"/>
      <c r="F13" s="345"/>
      <c r="G13" s="345"/>
      <c r="H13" s="345"/>
      <c r="I13" s="345"/>
      <c r="J13" s="346"/>
    </row>
    <row r="14" spans="1:14" ht="30" customHeight="1" thickBot="1">
      <c r="A14" s="298"/>
      <c r="B14" s="299"/>
      <c r="C14" s="347"/>
      <c r="D14" s="348"/>
      <c r="E14" s="348"/>
      <c r="F14" s="348"/>
      <c r="G14" s="348"/>
      <c r="H14" s="348"/>
      <c r="I14" s="348"/>
      <c r="J14" s="349"/>
    </row>
  </sheetData>
  <mergeCells count="11">
    <mergeCell ref="A7:J7"/>
    <mergeCell ref="F8:J8"/>
    <mergeCell ref="C9:J14"/>
    <mergeCell ref="A14:B14"/>
    <mergeCell ref="F3:I3"/>
    <mergeCell ref="A4:E4"/>
    <mergeCell ref="A5:E5"/>
    <mergeCell ref="F5:H6"/>
    <mergeCell ref="I5:J6"/>
    <mergeCell ref="A6:E6"/>
    <mergeCell ref="A2:E3"/>
  </mergeCells>
  <printOptions horizontalCentered="1"/>
  <pageMargins left="0.19685039370078741" right="0.19685039370078741" top="0.39370078740157483" bottom="0.78740157480314965" header="0" footer="0"/>
  <pageSetup paperSize="9" scale="85" orientation="portrait" verticalDpi="300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7"/>
  <dimension ref="A1:K14"/>
  <sheetViews>
    <sheetView view="pageBreakPreview" zoomScaleNormal="100" zoomScaleSheetLayoutView="100" workbookViewId="0">
      <selection sqref="A1:XFD13"/>
    </sheetView>
  </sheetViews>
  <sheetFormatPr defaultRowHeight="12.75"/>
  <cols>
    <col min="1" max="1" width="19.7109375" style="77" customWidth="1"/>
    <col min="2" max="4" width="13" style="77" customWidth="1"/>
    <col min="5" max="5" width="12.7109375" style="77" customWidth="1"/>
    <col min="6" max="6" width="13.28515625" style="77" customWidth="1"/>
    <col min="7" max="7" width="12.140625" style="77" customWidth="1"/>
    <col min="8" max="8" width="1.85546875" style="77" customWidth="1"/>
    <col min="9" max="9" width="11" style="77" customWidth="1"/>
    <col min="10" max="10" width="11.85546875" style="77" customWidth="1"/>
    <col min="11" max="11" width="20.7109375" style="77" customWidth="1"/>
    <col min="12" max="12" width="15.7109375" style="77" customWidth="1"/>
    <col min="13" max="13" width="12.140625" style="77" customWidth="1"/>
    <col min="14" max="253" width="9.140625" style="77"/>
    <col min="254" max="254" width="19.7109375" style="77" customWidth="1"/>
    <col min="255" max="257" width="13" style="77" customWidth="1"/>
    <col min="258" max="258" width="12.7109375" style="77" customWidth="1"/>
    <col min="259" max="259" width="13.28515625" style="77" customWidth="1"/>
    <col min="260" max="260" width="12.140625" style="77" customWidth="1"/>
    <col min="261" max="261" width="1.85546875" style="77" customWidth="1"/>
    <col min="262" max="262" width="11" style="77" customWidth="1"/>
    <col min="263" max="263" width="11.85546875" style="77" customWidth="1"/>
    <col min="264" max="264" width="20.7109375" style="77" customWidth="1"/>
    <col min="265" max="265" width="15.42578125" style="77" customWidth="1"/>
    <col min="266" max="266" width="13.7109375" style="77" customWidth="1"/>
    <col min="267" max="267" width="12.140625" style="77" bestFit="1" customWidth="1"/>
    <col min="268" max="268" width="12.5703125" style="77" customWidth="1"/>
    <col min="269" max="269" width="12.140625" style="77" customWidth="1"/>
    <col min="270" max="509" width="9.140625" style="77"/>
    <col min="510" max="510" width="19.7109375" style="77" customWidth="1"/>
    <col min="511" max="513" width="13" style="77" customWidth="1"/>
    <col min="514" max="514" width="12.7109375" style="77" customWidth="1"/>
    <col min="515" max="515" width="13.28515625" style="77" customWidth="1"/>
    <col min="516" max="516" width="12.140625" style="77" customWidth="1"/>
    <col min="517" max="517" width="1.85546875" style="77" customWidth="1"/>
    <col min="518" max="518" width="11" style="77" customWidth="1"/>
    <col min="519" max="519" width="11.85546875" style="77" customWidth="1"/>
    <col min="520" max="520" width="20.7109375" style="77" customWidth="1"/>
    <col min="521" max="521" width="15.42578125" style="77" customWidth="1"/>
    <col min="522" max="522" width="13.7109375" style="77" customWidth="1"/>
    <col min="523" max="523" width="12.140625" style="77" bestFit="1" customWidth="1"/>
    <col min="524" max="524" width="12.5703125" style="77" customWidth="1"/>
    <col min="525" max="525" width="12.140625" style="77" customWidth="1"/>
    <col min="526" max="765" width="9.140625" style="77"/>
    <col min="766" max="766" width="19.7109375" style="77" customWidth="1"/>
    <col min="767" max="769" width="13" style="77" customWidth="1"/>
    <col min="770" max="770" width="12.7109375" style="77" customWidth="1"/>
    <col min="771" max="771" width="13.28515625" style="77" customWidth="1"/>
    <col min="772" max="772" width="12.140625" style="77" customWidth="1"/>
    <col min="773" max="773" width="1.85546875" style="77" customWidth="1"/>
    <col min="774" max="774" width="11" style="77" customWidth="1"/>
    <col min="775" max="775" width="11.85546875" style="77" customWidth="1"/>
    <col min="776" max="776" width="20.7109375" style="77" customWidth="1"/>
    <col min="777" max="777" width="15.42578125" style="77" customWidth="1"/>
    <col min="778" max="778" width="13.7109375" style="77" customWidth="1"/>
    <col min="779" max="779" width="12.140625" style="77" bestFit="1" customWidth="1"/>
    <col min="780" max="780" width="12.5703125" style="77" customWidth="1"/>
    <col min="781" max="781" width="12.140625" style="77" customWidth="1"/>
    <col min="782" max="1021" width="9.140625" style="77"/>
    <col min="1022" max="1022" width="19.7109375" style="77" customWidth="1"/>
    <col min="1023" max="1025" width="13" style="77" customWidth="1"/>
    <col min="1026" max="1026" width="12.7109375" style="77" customWidth="1"/>
    <col min="1027" max="1027" width="13.28515625" style="77" customWidth="1"/>
    <col min="1028" max="1028" width="12.140625" style="77" customWidth="1"/>
    <col min="1029" max="1029" width="1.85546875" style="77" customWidth="1"/>
    <col min="1030" max="1030" width="11" style="77" customWidth="1"/>
    <col min="1031" max="1031" width="11.85546875" style="77" customWidth="1"/>
    <col min="1032" max="1032" width="20.7109375" style="77" customWidth="1"/>
    <col min="1033" max="1033" width="15.42578125" style="77" customWidth="1"/>
    <col min="1034" max="1034" width="13.7109375" style="77" customWidth="1"/>
    <col min="1035" max="1035" width="12.140625" style="77" bestFit="1" customWidth="1"/>
    <col min="1036" max="1036" width="12.5703125" style="77" customWidth="1"/>
    <col min="1037" max="1037" width="12.140625" style="77" customWidth="1"/>
    <col min="1038" max="1277" width="9.140625" style="77"/>
    <col min="1278" max="1278" width="19.7109375" style="77" customWidth="1"/>
    <col min="1279" max="1281" width="13" style="77" customWidth="1"/>
    <col min="1282" max="1282" width="12.7109375" style="77" customWidth="1"/>
    <col min="1283" max="1283" width="13.28515625" style="77" customWidth="1"/>
    <col min="1284" max="1284" width="12.140625" style="77" customWidth="1"/>
    <col min="1285" max="1285" width="1.85546875" style="77" customWidth="1"/>
    <col min="1286" max="1286" width="11" style="77" customWidth="1"/>
    <col min="1287" max="1287" width="11.85546875" style="77" customWidth="1"/>
    <col min="1288" max="1288" width="20.7109375" style="77" customWidth="1"/>
    <col min="1289" max="1289" width="15.42578125" style="77" customWidth="1"/>
    <col min="1290" max="1290" width="13.7109375" style="77" customWidth="1"/>
    <col min="1291" max="1291" width="12.140625" style="77" bestFit="1" customWidth="1"/>
    <col min="1292" max="1292" width="12.5703125" style="77" customWidth="1"/>
    <col min="1293" max="1293" width="12.140625" style="77" customWidth="1"/>
    <col min="1294" max="1533" width="9.140625" style="77"/>
    <col min="1534" max="1534" width="19.7109375" style="77" customWidth="1"/>
    <col min="1535" max="1537" width="13" style="77" customWidth="1"/>
    <col min="1538" max="1538" width="12.7109375" style="77" customWidth="1"/>
    <col min="1539" max="1539" width="13.28515625" style="77" customWidth="1"/>
    <col min="1540" max="1540" width="12.140625" style="77" customWidth="1"/>
    <col min="1541" max="1541" width="1.85546875" style="77" customWidth="1"/>
    <col min="1542" max="1542" width="11" style="77" customWidth="1"/>
    <col min="1543" max="1543" width="11.85546875" style="77" customWidth="1"/>
    <col min="1544" max="1544" width="20.7109375" style="77" customWidth="1"/>
    <col min="1545" max="1545" width="15.42578125" style="77" customWidth="1"/>
    <col min="1546" max="1546" width="13.7109375" style="77" customWidth="1"/>
    <col min="1547" max="1547" width="12.140625" style="77" bestFit="1" customWidth="1"/>
    <col min="1548" max="1548" width="12.5703125" style="77" customWidth="1"/>
    <col min="1549" max="1549" width="12.140625" style="77" customWidth="1"/>
    <col min="1550" max="1789" width="9.140625" style="77"/>
    <col min="1790" max="1790" width="19.7109375" style="77" customWidth="1"/>
    <col min="1791" max="1793" width="13" style="77" customWidth="1"/>
    <col min="1794" max="1794" width="12.7109375" style="77" customWidth="1"/>
    <col min="1795" max="1795" width="13.28515625" style="77" customWidth="1"/>
    <col min="1796" max="1796" width="12.140625" style="77" customWidth="1"/>
    <col min="1797" max="1797" width="1.85546875" style="77" customWidth="1"/>
    <col min="1798" max="1798" width="11" style="77" customWidth="1"/>
    <col min="1799" max="1799" width="11.85546875" style="77" customWidth="1"/>
    <col min="1800" max="1800" width="20.7109375" style="77" customWidth="1"/>
    <col min="1801" max="1801" width="15.42578125" style="77" customWidth="1"/>
    <col min="1802" max="1802" width="13.7109375" style="77" customWidth="1"/>
    <col min="1803" max="1803" width="12.140625" style="77" bestFit="1" customWidth="1"/>
    <col min="1804" max="1804" width="12.5703125" style="77" customWidth="1"/>
    <col min="1805" max="1805" width="12.140625" style="77" customWidth="1"/>
    <col min="1806" max="2045" width="9.140625" style="77"/>
    <col min="2046" max="2046" width="19.7109375" style="77" customWidth="1"/>
    <col min="2047" max="2049" width="13" style="77" customWidth="1"/>
    <col min="2050" max="2050" width="12.7109375" style="77" customWidth="1"/>
    <col min="2051" max="2051" width="13.28515625" style="77" customWidth="1"/>
    <col min="2052" max="2052" width="12.140625" style="77" customWidth="1"/>
    <col min="2053" max="2053" width="1.85546875" style="77" customWidth="1"/>
    <col min="2054" max="2054" width="11" style="77" customWidth="1"/>
    <col min="2055" max="2055" width="11.85546875" style="77" customWidth="1"/>
    <col min="2056" max="2056" width="20.7109375" style="77" customWidth="1"/>
    <col min="2057" max="2057" width="15.42578125" style="77" customWidth="1"/>
    <col min="2058" max="2058" width="13.7109375" style="77" customWidth="1"/>
    <col min="2059" max="2059" width="12.140625" style="77" bestFit="1" customWidth="1"/>
    <col min="2060" max="2060" width="12.5703125" style="77" customWidth="1"/>
    <col min="2061" max="2061" width="12.140625" style="77" customWidth="1"/>
    <col min="2062" max="2301" width="9.140625" style="77"/>
    <col min="2302" max="2302" width="19.7109375" style="77" customWidth="1"/>
    <col min="2303" max="2305" width="13" style="77" customWidth="1"/>
    <col min="2306" max="2306" width="12.7109375" style="77" customWidth="1"/>
    <col min="2307" max="2307" width="13.28515625" style="77" customWidth="1"/>
    <col min="2308" max="2308" width="12.140625" style="77" customWidth="1"/>
    <col min="2309" max="2309" width="1.85546875" style="77" customWidth="1"/>
    <col min="2310" max="2310" width="11" style="77" customWidth="1"/>
    <col min="2311" max="2311" width="11.85546875" style="77" customWidth="1"/>
    <col min="2312" max="2312" width="20.7109375" style="77" customWidth="1"/>
    <col min="2313" max="2313" width="15.42578125" style="77" customWidth="1"/>
    <col min="2314" max="2314" width="13.7109375" style="77" customWidth="1"/>
    <col min="2315" max="2315" width="12.140625" style="77" bestFit="1" customWidth="1"/>
    <col min="2316" max="2316" width="12.5703125" style="77" customWidth="1"/>
    <col min="2317" max="2317" width="12.140625" style="77" customWidth="1"/>
    <col min="2318" max="2557" width="9.140625" style="77"/>
    <col min="2558" max="2558" width="19.7109375" style="77" customWidth="1"/>
    <col min="2559" max="2561" width="13" style="77" customWidth="1"/>
    <col min="2562" max="2562" width="12.7109375" style="77" customWidth="1"/>
    <col min="2563" max="2563" width="13.28515625" style="77" customWidth="1"/>
    <col min="2564" max="2564" width="12.140625" style="77" customWidth="1"/>
    <col min="2565" max="2565" width="1.85546875" style="77" customWidth="1"/>
    <col min="2566" max="2566" width="11" style="77" customWidth="1"/>
    <col min="2567" max="2567" width="11.85546875" style="77" customWidth="1"/>
    <col min="2568" max="2568" width="20.7109375" style="77" customWidth="1"/>
    <col min="2569" max="2569" width="15.42578125" style="77" customWidth="1"/>
    <col min="2570" max="2570" width="13.7109375" style="77" customWidth="1"/>
    <col min="2571" max="2571" width="12.140625" style="77" bestFit="1" customWidth="1"/>
    <col min="2572" max="2572" width="12.5703125" style="77" customWidth="1"/>
    <col min="2573" max="2573" width="12.140625" style="77" customWidth="1"/>
    <col min="2574" max="2813" width="9.140625" style="77"/>
    <col min="2814" max="2814" width="19.7109375" style="77" customWidth="1"/>
    <col min="2815" max="2817" width="13" style="77" customWidth="1"/>
    <col min="2818" max="2818" width="12.7109375" style="77" customWidth="1"/>
    <col min="2819" max="2819" width="13.28515625" style="77" customWidth="1"/>
    <col min="2820" max="2820" width="12.140625" style="77" customWidth="1"/>
    <col min="2821" max="2821" width="1.85546875" style="77" customWidth="1"/>
    <col min="2822" max="2822" width="11" style="77" customWidth="1"/>
    <col min="2823" max="2823" width="11.85546875" style="77" customWidth="1"/>
    <col min="2824" max="2824" width="20.7109375" style="77" customWidth="1"/>
    <col min="2825" max="2825" width="15.42578125" style="77" customWidth="1"/>
    <col min="2826" max="2826" width="13.7109375" style="77" customWidth="1"/>
    <col min="2827" max="2827" width="12.140625" style="77" bestFit="1" customWidth="1"/>
    <col min="2828" max="2828" width="12.5703125" style="77" customWidth="1"/>
    <col min="2829" max="2829" width="12.140625" style="77" customWidth="1"/>
    <col min="2830" max="3069" width="9.140625" style="77"/>
    <col min="3070" max="3070" width="19.7109375" style="77" customWidth="1"/>
    <col min="3071" max="3073" width="13" style="77" customWidth="1"/>
    <col min="3074" max="3074" width="12.7109375" style="77" customWidth="1"/>
    <col min="3075" max="3075" width="13.28515625" style="77" customWidth="1"/>
    <col min="3076" max="3076" width="12.140625" style="77" customWidth="1"/>
    <col min="3077" max="3077" width="1.85546875" style="77" customWidth="1"/>
    <col min="3078" max="3078" width="11" style="77" customWidth="1"/>
    <col min="3079" max="3079" width="11.85546875" style="77" customWidth="1"/>
    <col min="3080" max="3080" width="20.7109375" style="77" customWidth="1"/>
    <col min="3081" max="3081" width="15.42578125" style="77" customWidth="1"/>
    <col min="3082" max="3082" width="13.7109375" style="77" customWidth="1"/>
    <col min="3083" max="3083" width="12.140625" style="77" bestFit="1" customWidth="1"/>
    <col min="3084" max="3084" width="12.5703125" style="77" customWidth="1"/>
    <col min="3085" max="3085" width="12.140625" style="77" customWidth="1"/>
    <col min="3086" max="3325" width="9.140625" style="77"/>
    <col min="3326" max="3326" width="19.7109375" style="77" customWidth="1"/>
    <col min="3327" max="3329" width="13" style="77" customWidth="1"/>
    <col min="3330" max="3330" width="12.7109375" style="77" customWidth="1"/>
    <col min="3331" max="3331" width="13.28515625" style="77" customWidth="1"/>
    <col min="3332" max="3332" width="12.140625" style="77" customWidth="1"/>
    <col min="3333" max="3333" width="1.85546875" style="77" customWidth="1"/>
    <col min="3334" max="3334" width="11" style="77" customWidth="1"/>
    <col min="3335" max="3335" width="11.85546875" style="77" customWidth="1"/>
    <col min="3336" max="3336" width="20.7109375" style="77" customWidth="1"/>
    <col min="3337" max="3337" width="15.42578125" style="77" customWidth="1"/>
    <col min="3338" max="3338" width="13.7109375" style="77" customWidth="1"/>
    <col min="3339" max="3339" width="12.140625" style="77" bestFit="1" customWidth="1"/>
    <col min="3340" max="3340" width="12.5703125" style="77" customWidth="1"/>
    <col min="3341" max="3341" width="12.140625" style="77" customWidth="1"/>
    <col min="3342" max="3581" width="9.140625" style="77"/>
    <col min="3582" max="3582" width="19.7109375" style="77" customWidth="1"/>
    <col min="3583" max="3585" width="13" style="77" customWidth="1"/>
    <col min="3586" max="3586" width="12.7109375" style="77" customWidth="1"/>
    <col min="3587" max="3587" width="13.28515625" style="77" customWidth="1"/>
    <col min="3588" max="3588" width="12.140625" style="77" customWidth="1"/>
    <col min="3589" max="3589" width="1.85546875" style="77" customWidth="1"/>
    <col min="3590" max="3590" width="11" style="77" customWidth="1"/>
    <col min="3591" max="3591" width="11.85546875" style="77" customWidth="1"/>
    <col min="3592" max="3592" width="20.7109375" style="77" customWidth="1"/>
    <col min="3593" max="3593" width="15.42578125" style="77" customWidth="1"/>
    <col min="3594" max="3594" width="13.7109375" style="77" customWidth="1"/>
    <col min="3595" max="3595" width="12.140625" style="77" bestFit="1" customWidth="1"/>
    <col min="3596" max="3596" width="12.5703125" style="77" customWidth="1"/>
    <col min="3597" max="3597" width="12.140625" style="77" customWidth="1"/>
    <col min="3598" max="3837" width="9.140625" style="77"/>
    <col min="3838" max="3838" width="19.7109375" style="77" customWidth="1"/>
    <col min="3839" max="3841" width="13" style="77" customWidth="1"/>
    <col min="3842" max="3842" width="12.7109375" style="77" customWidth="1"/>
    <col min="3843" max="3843" width="13.28515625" style="77" customWidth="1"/>
    <col min="3844" max="3844" width="12.140625" style="77" customWidth="1"/>
    <col min="3845" max="3845" width="1.85546875" style="77" customWidth="1"/>
    <col min="3846" max="3846" width="11" style="77" customWidth="1"/>
    <col min="3847" max="3847" width="11.85546875" style="77" customWidth="1"/>
    <col min="3848" max="3848" width="20.7109375" style="77" customWidth="1"/>
    <col min="3849" max="3849" width="15.42578125" style="77" customWidth="1"/>
    <col min="3850" max="3850" width="13.7109375" style="77" customWidth="1"/>
    <col min="3851" max="3851" width="12.140625" style="77" bestFit="1" customWidth="1"/>
    <col min="3852" max="3852" width="12.5703125" style="77" customWidth="1"/>
    <col min="3853" max="3853" width="12.140625" style="77" customWidth="1"/>
    <col min="3854" max="4093" width="9.140625" style="77"/>
    <col min="4094" max="4094" width="19.7109375" style="77" customWidth="1"/>
    <col min="4095" max="4097" width="13" style="77" customWidth="1"/>
    <col min="4098" max="4098" width="12.7109375" style="77" customWidth="1"/>
    <col min="4099" max="4099" width="13.28515625" style="77" customWidth="1"/>
    <col min="4100" max="4100" width="12.140625" style="77" customWidth="1"/>
    <col min="4101" max="4101" width="1.85546875" style="77" customWidth="1"/>
    <col min="4102" max="4102" width="11" style="77" customWidth="1"/>
    <col min="4103" max="4103" width="11.85546875" style="77" customWidth="1"/>
    <col min="4104" max="4104" width="20.7109375" style="77" customWidth="1"/>
    <col min="4105" max="4105" width="15.42578125" style="77" customWidth="1"/>
    <col min="4106" max="4106" width="13.7109375" style="77" customWidth="1"/>
    <col min="4107" max="4107" width="12.140625" style="77" bestFit="1" customWidth="1"/>
    <col min="4108" max="4108" width="12.5703125" style="77" customWidth="1"/>
    <col min="4109" max="4109" width="12.140625" style="77" customWidth="1"/>
    <col min="4110" max="4349" width="9.140625" style="77"/>
    <col min="4350" max="4350" width="19.7109375" style="77" customWidth="1"/>
    <col min="4351" max="4353" width="13" style="77" customWidth="1"/>
    <col min="4354" max="4354" width="12.7109375" style="77" customWidth="1"/>
    <col min="4355" max="4355" width="13.28515625" style="77" customWidth="1"/>
    <col min="4356" max="4356" width="12.140625" style="77" customWidth="1"/>
    <col min="4357" max="4357" width="1.85546875" style="77" customWidth="1"/>
    <col min="4358" max="4358" width="11" style="77" customWidth="1"/>
    <col min="4359" max="4359" width="11.85546875" style="77" customWidth="1"/>
    <col min="4360" max="4360" width="20.7109375" style="77" customWidth="1"/>
    <col min="4361" max="4361" width="15.42578125" style="77" customWidth="1"/>
    <col min="4362" max="4362" width="13.7109375" style="77" customWidth="1"/>
    <col min="4363" max="4363" width="12.140625" style="77" bestFit="1" customWidth="1"/>
    <col min="4364" max="4364" width="12.5703125" style="77" customWidth="1"/>
    <col min="4365" max="4365" width="12.140625" style="77" customWidth="1"/>
    <col min="4366" max="4605" width="9.140625" style="77"/>
    <col min="4606" max="4606" width="19.7109375" style="77" customWidth="1"/>
    <col min="4607" max="4609" width="13" style="77" customWidth="1"/>
    <col min="4610" max="4610" width="12.7109375" style="77" customWidth="1"/>
    <col min="4611" max="4611" width="13.28515625" style="77" customWidth="1"/>
    <col min="4612" max="4612" width="12.140625" style="77" customWidth="1"/>
    <col min="4613" max="4613" width="1.85546875" style="77" customWidth="1"/>
    <col min="4614" max="4614" width="11" style="77" customWidth="1"/>
    <col min="4615" max="4615" width="11.85546875" style="77" customWidth="1"/>
    <col min="4616" max="4616" width="20.7109375" style="77" customWidth="1"/>
    <col min="4617" max="4617" width="15.42578125" style="77" customWidth="1"/>
    <col min="4618" max="4618" width="13.7109375" style="77" customWidth="1"/>
    <col min="4619" max="4619" width="12.140625" style="77" bestFit="1" customWidth="1"/>
    <col min="4620" max="4620" width="12.5703125" style="77" customWidth="1"/>
    <col min="4621" max="4621" width="12.140625" style="77" customWidth="1"/>
    <col min="4622" max="4861" width="9.140625" style="77"/>
    <col min="4862" max="4862" width="19.7109375" style="77" customWidth="1"/>
    <col min="4863" max="4865" width="13" style="77" customWidth="1"/>
    <col min="4866" max="4866" width="12.7109375" style="77" customWidth="1"/>
    <col min="4867" max="4867" width="13.28515625" style="77" customWidth="1"/>
    <col min="4868" max="4868" width="12.140625" style="77" customWidth="1"/>
    <col min="4869" max="4869" width="1.85546875" style="77" customWidth="1"/>
    <col min="4870" max="4870" width="11" style="77" customWidth="1"/>
    <col min="4871" max="4871" width="11.85546875" style="77" customWidth="1"/>
    <col min="4872" max="4872" width="20.7109375" style="77" customWidth="1"/>
    <col min="4873" max="4873" width="15.42578125" style="77" customWidth="1"/>
    <col min="4874" max="4874" width="13.7109375" style="77" customWidth="1"/>
    <col min="4875" max="4875" width="12.140625" style="77" bestFit="1" customWidth="1"/>
    <col min="4876" max="4876" width="12.5703125" style="77" customWidth="1"/>
    <col min="4877" max="4877" width="12.140625" style="77" customWidth="1"/>
    <col min="4878" max="5117" width="9.140625" style="77"/>
    <col min="5118" max="5118" width="19.7109375" style="77" customWidth="1"/>
    <col min="5119" max="5121" width="13" style="77" customWidth="1"/>
    <col min="5122" max="5122" width="12.7109375" style="77" customWidth="1"/>
    <col min="5123" max="5123" width="13.28515625" style="77" customWidth="1"/>
    <col min="5124" max="5124" width="12.140625" style="77" customWidth="1"/>
    <col min="5125" max="5125" width="1.85546875" style="77" customWidth="1"/>
    <col min="5126" max="5126" width="11" style="77" customWidth="1"/>
    <col min="5127" max="5127" width="11.85546875" style="77" customWidth="1"/>
    <col min="5128" max="5128" width="20.7109375" style="77" customWidth="1"/>
    <col min="5129" max="5129" width="15.42578125" style="77" customWidth="1"/>
    <col min="5130" max="5130" width="13.7109375" style="77" customWidth="1"/>
    <col min="5131" max="5131" width="12.140625" style="77" bestFit="1" customWidth="1"/>
    <col min="5132" max="5132" width="12.5703125" style="77" customWidth="1"/>
    <col min="5133" max="5133" width="12.140625" style="77" customWidth="1"/>
    <col min="5134" max="5373" width="9.140625" style="77"/>
    <col min="5374" max="5374" width="19.7109375" style="77" customWidth="1"/>
    <col min="5375" max="5377" width="13" style="77" customWidth="1"/>
    <col min="5378" max="5378" width="12.7109375" style="77" customWidth="1"/>
    <col min="5379" max="5379" width="13.28515625" style="77" customWidth="1"/>
    <col min="5380" max="5380" width="12.140625" style="77" customWidth="1"/>
    <col min="5381" max="5381" width="1.85546875" style="77" customWidth="1"/>
    <col min="5382" max="5382" width="11" style="77" customWidth="1"/>
    <col min="5383" max="5383" width="11.85546875" style="77" customWidth="1"/>
    <col min="5384" max="5384" width="20.7109375" style="77" customWidth="1"/>
    <col min="5385" max="5385" width="15.42578125" style="77" customWidth="1"/>
    <col min="5386" max="5386" width="13.7109375" style="77" customWidth="1"/>
    <col min="5387" max="5387" width="12.140625" style="77" bestFit="1" customWidth="1"/>
    <col min="5388" max="5388" width="12.5703125" style="77" customWidth="1"/>
    <col min="5389" max="5389" width="12.140625" style="77" customWidth="1"/>
    <col min="5390" max="5629" width="9.140625" style="77"/>
    <col min="5630" max="5630" width="19.7109375" style="77" customWidth="1"/>
    <col min="5631" max="5633" width="13" style="77" customWidth="1"/>
    <col min="5634" max="5634" width="12.7109375" style="77" customWidth="1"/>
    <col min="5635" max="5635" width="13.28515625" style="77" customWidth="1"/>
    <col min="5636" max="5636" width="12.140625" style="77" customWidth="1"/>
    <col min="5637" max="5637" width="1.85546875" style="77" customWidth="1"/>
    <col min="5638" max="5638" width="11" style="77" customWidth="1"/>
    <col min="5639" max="5639" width="11.85546875" style="77" customWidth="1"/>
    <col min="5640" max="5640" width="20.7109375" style="77" customWidth="1"/>
    <col min="5641" max="5641" width="15.42578125" style="77" customWidth="1"/>
    <col min="5642" max="5642" width="13.7109375" style="77" customWidth="1"/>
    <col min="5643" max="5643" width="12.140625" style="77" bestFit="1" customWidth="1"/>
    <col min="5644" max="5644" width="12.5703125" style="77" customWidth="1"/>
    <col min="5645" max="5645" width="12.140625" style="77" customWidth="1"/>
    <col min="5646" max="5885" width="9.140625" style="77"/>
    <col min="5886" max="5886" width="19.7109375" style="77" customWidth="1"/>
    <col min="5887" max="5889" width="13" style="77" customWidth="1"/>
    <col min="5890" max="5890" width="12.7109375" style="77" customWidth="1"/>
    <col min="5891" max="5891" width="13.28515625" style="77" customWidth="1"/>
    <col min="5892" max="5892" width="12.140625" style="77" customWidth="1"/>
    <col min="5893" max="5893" width="1.85546875" style="77" customWidth="1"/>
    <col min="5894" max="5894" width="11" style="77" customWidth="1"/>
    <col min="5895" max="5895" width="11.85546875" style="77" customWidth="1"/>
    <col min="5896" max="5896" width="20.7109375" style="77" customWidth="1"/>
    <col min="5897" max="5897" width="15.42578125" style="77" customWidth="1"/>
    <col min="5898" max="5898" width="13.7109375" style="77" customWidth="1"/>
    <col min="5899" max="5899" width="12.140625" style="77" bestFit="1" customWidth="1"/>
    <col min="5900" max="5900" width="12.5703125" style="77" customWidth="1"/>
    <col min="5901" max="5901" width="12.140625" style="77" customWidth="1"/>
    <col min="5902" max="6141" width="9.140625" style="77"/>
    <col min="6142" max="6142" width="19.7109375" style="77" customWidth="1"/>
    <col min="6143" max="6145" width="13" style="77" customWidth="1"/>
    <col min="6146" max="6146" width="12.7109375" style="77" customWidth="1"/>
    <col min="6147" max="6147" width="13.28515625" style="77" customWidth="1"/>
    <col min="6148" max="6148" width="12.140625" style="77" customWidth="1"/>
    <col min="6149" max="6149" width="1.85546875" style="77" customWidth="1"/>
    <col min="6150" max="6150" width="11" style="77" customWidth="1"/>
    <col min="6151" max="6151" width="11.85546875" style="77" customWidth="1"/>
    <col min="6152" max="6152" width="20.7109375" style="77" customWidth="1"/>
    <col min="6153" max="6153" width="15.42578125" style="77" customWidth="1"/>
    <col min="6154" max="6154" width="13.7109375" style="77" customWidth="1"/>
    <col min="6155" max="6155" width="12.140625" style="77" bestFit="1" customWidth="1"/>
    <col min="6156" max="6156" width="12.5703125" style="77" customWidth="1"/>
    <col min="6157" max="6157" width="12.140625" style="77" customWidth="1"/>
    <col min="6158" max="6397" width="9.140625" style="77"/>
    <col min="6398" max="6398" width="19.7109375" style="77" customWidth="1"/>
    <col min="6399" max="6401" width="13" style="77" customWidth="1"/>
    <col min="6402" max="6402" width="12.7109375" style="77" customWidth="1"/>
    <col min="6403" max="6403" width="13.28515625" style="77" customWidth="1"/>
    <col min="6404" max="6404" width="12.140625" style="77" customWidth="1"/>
    <col min="6405" max="6405" width="1.85546875" style="77" customWidth="1"/>
    <col min="6406" max="6406" width="11" style="77" customWidth="1"/>
    <col min="6407" max="6407" width="11.85546875" style="77" customWidth="1"/>
    <col min="6408" max="6408" width="20.7109375" style="77" customWidth="1"/>
    <col min="6409" max="6409" width="15.42578125" style="77" customWidth="1"/>
    <col min="6410" max="6410" width="13.7109375" style="77" customWidth="1"/>
    <col min="6411" max="6411" width="12.140625" style="77" bestFit="1" customWidth="1"/>
    <col min="6412" max="6412" width="12.5703125" style="77" customWidth="1"/>
    <col min="6413" max="6413" width="12.140625" style="77" customWidth="1"/>
    <col min="6414" max="6653" width="9.140625" style="77"/>
    <col min="6654" max="6654" width="19.7109375" style="77" customWidth="1"/>
    <col min="6655" max="6657" width="13" style="77" customWidth="1"/>
    <col min="6658" max="6658" width="12.7109375" style="77" customWidth="1"/>
    <col min="6659" max="6659" width="13.28515625" style="77" customWidth="1"/>
    <col min="6660" max="6660" width="12.140625" style="77" customWidth="1"/>
    <col min="6661" max="6661" width="1.85546875" style="77" customWidth="1"/>
    <col min="6662" max="6662" width="11" style="77" customWidth="1"/>
    <col min="6663" max="6663" width="11.85546875" style="77" customWidth="1"/>
    <col min="6664" max="6664" width="20.7109375" style="77" customWidth="1"/>
    <col min="6665" max="6665" width="15.42578125" style="77" customWidth="1"/>
    <col min="6666" max="6666" width="13.7109375" style="77" customWidth="1"/>
    <col min="6667" max="6667" width="12.140625" style="77" bestFit="1" customWidth="1"/>
    <col min="6668" max="6668" width="12.5703125" style="77" customWidth="1"/>
    <col min="6669" max="6669" width="12.140625" style="77" customWidth="1"/>
    <col min="6670" max="6909" width="9.140625" style="77"/>
    <col min="6910" max="6910" width="19.7109375" style="77" customWidth="1"/>
    <col min="6911" max="6913" width="13" style="77" customWidth="1"/>
    <col min="6914" max="6914" width="12.7109375" style="77" customWidth="1"/>
    <col min="6915" max="6915" width="13.28515625" style="77" customWidth="1"/>
    <col min="6916" max="6916" width="12.140625" style="77" customWidth="1"/>
    <col min="6917" max="6917" width="1.85546875" style="77" customWidth="1"/>
    <col min="6918" max="6918" width="11" style="77" customWidth="1"/>
    <col min="6919" max="6919" width="11.85546875" style="77" customWidth="1"/>
    <col min="6920" max="6920" width="20.7109375" style="77" customWidth="1"/>
    <col min="6921" max="6921" width="15.42578125" style="77" customWidth="1"/>
    <col min="6922" max="6922" width="13.7109375" style="77" customWidth="1"/>
    <col min="6923" max="6923" width="12.140625" style="77" bestFit="1" customWidth="1"/>
    <col min="6924" max="6924" width="12.5703125" style="77" customWidth="1"/>
    <col min="6925" max="6925" width="12.140625" style="77" customWidth="1"/>
    <col min="6926" max="7165" width="9.140625" style="77"/>
    <col min="7166" max="7166" width="19.7109375" style="77" customWidth="1"/>
    <col min="7167" max="7169" width="13" style="77" customWidth="1"/>
    <col min="7170" max="7170" width="12.7109375" style="77" customWidth="1"/>
    <col min="7171" max="7171" width="13.28515625" style="77" customWidth="1"/>
    <col min="7172" max="7172" width="12.140625" style="77" customWidth="1"/>
    <col min="7173" max="7173" width="1.85546875" style="77" customWidth="1"/>
    <col min="7174" max="7174" width="11" style="77" customWidth="1"/>
    <col min="7175" max="7175" width="11.85546875" style="77" customWidth="1"/>
    <col min="7176" max="7176" width="20.7109375" style="77" customWidth="1"/>
    <col min="7177" max="7177" width="15.42578125" style="77" customWidth="1"/>
    <col min="7178" max="7178" width="13.7109375" style="77" customWidth="1"/>
    <col min="7179" max="7179" width="12.140625" style="77" bestFit="1" customWidth="1"/>
    <col min="7180" max="7180" width="12.5703125" style="77" customWidth="1"/>
    <col min="7181" max="7181" width="12.140625" style="77" customWidth="1"/>
    <col min="7182" max="7421" width="9.140625" style="77"/>
    <col min="7422" max="7422" width="19.7109375" style="77" customWidth="1"/>
    <col min="7423" max="7425" width="13" style="77" customWidth="1"/>
    <col min="7426" max="7426" width="12.7109375" style="77" customWidth="1"/>
    <col min="7427" max="7427" width="13.28515625" style="77" customWidth="1"/>
    <col min="7428" max="7428" width="12.140625" style="77" customWidth="1"/>
    <col min="7429" max="7429" width="1.85546875" style="77" customWidth="1"/>
    <col min="7430" max="7430" width="11" style="77" customWidth="1"/>
    <col min="7431" max="7431" width="11.85546875" style="77" customWidth="1"/>
    <col min="7432" max="7432" width="20.7109375" style="77" customWidth="1"/>
    <col min="7433" max="7433" width="15.42578125" style="77" customWidth="1"/>
    <col min="7434" max="7434" width="13.7109375" style="77" customWidth="1"/>
    <col min="7435" max="7435" width="12.140625" style="77" bestFit="1" customWidth="1"/>
    <col min="7436" max="7436" width="12.5703125" style="77" customWidth="1"/>
    <col min="7437" max="7437" width="12.140625" style="77" customWidth="1"/>
    <col min="7438" max="7677" width="9.140625" style="77"/>
    <col min="7678" max="7678" width="19.7109375" style="77" customWidth="1"/>
    <col min="7679" max="7681" width="13" style="77" customWidth="1"/>
    <col min="7682" max="7682" width="12.7109375" style="77" customWidth="1"/>
    <col min="7683" max="7683" width="13.28515625" style="77" customWidth="1"/>
    <col min="7684" max="7684" width="12.140625" style="77" customWidth="1"/>
    <col min="7685" max="7685" width="1.85546875" style="77" customWidth="1"/>
    <col min="7686" max="7686" width="11" style="77" customWidth="1"/>
    <col min="7687" max="7687" width="11.85546875" style="77" customWidth="1"/>
    <col min="7688" max="7688" width="20.7109375" style="77" customWidth="1"/>
    <col min="7689" max="7689" width="15.42578125" style="77" customWidth="1"/>
    <col min="7690" max="7690" width="13.7109375" style="77" customWidth="1"/>
    <col min="7691" max="7691" width="12.140625" style="77" bestFit="1" customWidth="1"/>
    <col min="7692" max="7692" width="12.5703125" style="77" customWidth="1"/>
    <col min="7693" max="7693" width="12.140625" style="77" customWidth="1"/>
    <col min="7694" max="7933" width="9.140625" style="77"/>
    <col min="7934" max="7934" width="19.7109375" style="77" customWidth="1"/>
    <col min="7935" max="7937" width="13" style="77" customWidth="1"/>
    <col min="7938" max="7938" width="12.7109375" style="77" customWidth="1"/>
    <col min="7939" max="7939" width="13.28515625" style="77" customWidth="1"/>
    <col min="7940" max="7940" width="12.140625" style="77" customWidth="1"/>
    <col min="7941" max="7941" width="1.85546875" style="77" customWidth="1"/>
    <col min="7942" max="7942" width="11" style="77" customWidth="1"/>
    <col min="7943" max="7943" width="11.85546875" style="77" customWidth="1"/>
    <col min="7944" max="7944" width="20.7109375" style="77" customWidth="1"/>
    <col min="7945" max="7945" width="15.42578125" style="77" customWidth="1"/>
    <col min="7946" max="7946" width="13.7109375" style="77" customWidth="1"/>
    <col min="7947" max="7947" width="12.140625" style="77" bestFit="1" customWidth="1"/>
    <col min="7948" max="7948" width="12.5703125" style="77" customWidth="1"/>
    <col min="7949" max="7949" width="12.140625" style="77" customWidth="1"/>
    <col min="7950" max="8189" width="9.140625" style="77"/>
    <col min="8190" max="8190" width="19.7109375" style="77" customWidth="1"/>
    <col min="8191" max="8193" width="13" style="77" customWidth="1"/>
    <col min="8194" max="8194" width="12.7109375" style="77" customWidth="1"/>
    <col min="8195" max="8195" width="13.28515625" style="77" customWidth="1"/>
    <col min="8196" max="8196" width="12.140625" style="77" customWidth="1"/>
    <col min="8197" max="8197" width="1.85546875" style="77" customWidth="1"/>
    <col min="8198" max="8198" width="11" style="77" customWidth="1"/>
    <col min="8199" max="8199" width="11.85546875" style="77" customWidth="1"/>
    <col min="8200" max="8200" width="20.7109375" style="77" customWidth="1"/>
    <col min="8201" max="8201" width="15.42578125" style="77" customWidth="1"/>
    <col min="8202" max="8202" width="13.7109375" style="77" customWidth="1"/>
    <col min="8203" max="8203" width="12.140625" style="77" bestFit="1" customWidth="1"/>
    <col min="8204" max="8204" width="12.5703125" style="77" customWidth="1"/>
    <col min="8205" max="8205" width="12.140625" style="77" customWidth="1"/>
    <col min="8206" max="8445" width="9.140625" style="77"/>
    <col min="8446" max="8446" width="19.7109375" style="77" customWidth="1"/>
    <col min="8447" max="8449" width="13" style="77" customWidth="1"/>
    <col min="8450" max="8450" width="12.7109375" style="77" customWidth="1"/>
    <col min="8451" max="8451" width="13.28515625" style="77" customWidth="1"/>
    <col min="8452" max="8452" width="12.140625" style="77" customWidth="1"/>
    <col min="8453" max="8453" width="1.85546875" style="77" customWidth="1"/>
    <col min="8454" max="8454" width="11" style="77" customWidth="1"/>
    <col min="8455" max="8455" width="11.85546875" style="77" customWidth="1"/>
    <col min="8456" max="8456" width="20.7109375" style="77" customWidth="1"/>
    <col min="8457" max="8457" width="15.42578125" style="77" customWidth="1"/>
    <col min="8458" max="8458" width="13.7109375" style="77" customWidth="1"/>
    <col min="8459" max="8459" width="12.140625" style="77" bestFit="1" customWidth="1"/>
    <col min="8460" max="8460" width="12.5703125" style="77" customWidth="1"/>
    <col min="8461" max="8461" width="12.140625" style="77" customWidth="1"/>
    <col min="8462" max="8701" width="9.140625" style="77"/>
    <col min="8702" max="8702" width="19.7109375" style="77" customWidth="1"/>
    <col min="8703" max="8705" width="13" style="77" customWidth="1"/>
    <col min="8706" max="8706" width="12.7109375" style="77" customWidth="1"/>
    <col min="8707" max="8707" width="13.28515625" style="77" customWidth="1"/>
    <col min="8708" max="8708" width="12.140625" style="77" customWidth="1"/>
    <col min="8709" max="8709" width="1.85546875" style="77" customWidth="1"/>
    <col min="8710" max="8710" width="11" style="77" customWidth="1"/>
    <col min="8711" max="8711" width="11.85546875" style="77" customWidth="1"/>
    <col min="8712" max="8712" width="20.7109375" style="77" customWidth="1"/>
    <col min="8713" max="8713" width="15.42578125" style="77" customWidth="1"/>
    <col min="8714" max="8714" width="13.7109375" style="77" customWidth="1"/>
    <col min="8715" max="8715" width="12.140625" style="77" bestFit="1" customWidth="1"/>
    <col min="8716" max="8716" width="12.5703125" style="77" customWidth="1"/>
    <col min="8717" max="8717" width="12.140625" style="77" customWidth="1"/>
    <col min="8718" max="8957" width="9.140625" style="77"/>
    <col min="8958" max="8958" width="19.7109375" style="77" customWidth="1"/>
    <col min="8959" max="8961" width="13" style="77" customWidth="1"/>
    <col min="8962" max="8962" width="12.7109375" style="77" customWidth="1"/>
    <col min="8963" max="8963" width="13.28515625" style="77" customWidth="1"/>
    <col min="8964" max="8964" width="12.140625" style="77" customWidth="1"/>
    <col min="8965" max="8965" width="1.85546875" style="77" customWidth="1"/>
    <col min="8966" max="8966" width="11" style="77" customWidth="1"/>
    <col min="8967" max="8967" width="11.85546875" style="77" customWidth="1"/>
    <col min="8968" max="8968" width="20.7109375" style="77" customWidth="1"/>
    <col min="8969" max="8969" width="15.42578125" style="77" customWidth="1"/>
    <col min="8970" max="8970" width="13.7109375" style="77" customWidth="1"/>
    <col min="8971" max="8971" width="12.140625" style="77" bestFit="1" customWidth="1"/>
    <col min="8972" max="8972" width="12.5703125" style="77" customWidth="1"/>
    <col min="8973" max="8973" width="12.140625" style="77" customWidth="1"/>
    <col min="8974" max="9213" width="9.140625" style="77"/>
    <col min="9214" max="9214" width="19.7109375" style="77" customWidth="1"/>
    <col min="9215" max="9217" width="13" style="77" customWidth="1"/>
    <col min="9218" max="9218" width="12.7109375" style="77" customWidth="1"/>
    <col min="9219" max="9219" width="13.28515625" style="77" customWidth="1"/>
    <col min="9220" max="9220" width="12.140625" style="77" customWidth="1"/>
    <col min="9221" max="9221" width="1.85546875" style="77" customWidth="1"/>
    <col min="9222" max="9222" width="11" style="77" customWidth="1"/>
    <col min="9223" max="9223" width="11.85546875" style="77" customWidth="1"/>
    <col min="9224" max="9224" width="20.7109375" style="77" customWidth="1"/>
    <col min="9225" max="9225" width="15.42578125" style="77" customWidth="1"/>
    <col min="9226" max="9226" width="13.7109375" style="77" customWidth="1"/>
    <col min="9227" max="9227" width="12.140625" style="77" bestFit="1" customWidth="1"/>
    <col min="9228" max="9228" width="12.5703125" style="77" customWidth="1"/>
    <col min="9229" max="9229" width="12.140625" style="77" customWidth="1"/>
    <col min="9230" max="9469" width="9.140625" style="77"/>
    <col min="9470" max="9470" width="19.7109375" style="77" customWidth="1"/>
    <col min="9471" max="9473" width="13" style="77" customWidth="1"/>
    <col min="9474" max="9474" width="12.7109375" style="77" customWidth="1"/>
    <col min="9475" max="9475" width="13.28515625" style="77" customWidth="1"/>
    <col min="9476" max="9476" width="12.140625" style="77" customWidth="1"/>
    <col min="9477" max="9477" width="1.85546875" style="77" customWidth="1"/>
    <col min="9478" max="9478" width="11" style="77" customWidth="1"/>
    <col min="9479" max="9479" width="11.85546875" style="77" customWidth="1"/>
    <col min="9480" max="9480" width="20.7109375" style="77" customWidth="1"/>
    <col min="9481" max="9481" width="15.42578125" style="77" customWidth="1"/>
    <col min="9482" max="9482" width="13.7109375" style="77" customWidth="1"/>
    <col min="9483" max="9483" width="12.140625" style="77" bestFit="1" customWidth="1"/>
    <col min="9484" max="9484" width="12.5703125" style="77" customWidth="1"/>
    <col min="9485" max="9485" width="12.140625" style="77" customWidth="1"/>
    <col min="9486" max="9725" width="9.140625" style="77"/>
    <col min="9726" max="9726" width="19.7109375" style="77" customWidth="1"/>
    <col min="9727" max="9729" width="13" style="77" customWidth="1"/>
    <col min="9730" max="9730" width="12.7109375" style="77" customWidth="1"/>
    <col min="9731" max="9731" width="13.28515625" style="77" customWidth="1"/>
    <col min="9732" max="9732" width="12.140625" style="77" customWidth="1"/>
    <col min="9733" max="9733" width="1.85546875" style="77" customWidth="1"/>
    <col min="9734" max="9734" width="11" style="77" customWidth="1"/>
    <col min="9735" max="9735" width="11.85546875" style="77" customWidth="1"/>
    <col min="9736" max="9736" width="20.7109375" style="77" customWidth="1"/>
    <col min="9737" max="9737" width="15.42578125" style="77" customWidth="1"/>
    <col min="9738" max="9738" width="13.7109375" style="77" customWidth="1"/>
    <col min="9739" max="9739" width="12.140625" style="77" bestFit="1" customWidth="1"/>
    <col min="9740" max="9740" width="12.5703125" style="77" customWidth="1"/>
    <col min="9741" max="9741" width="12.140625" style="77" customWidth="1"/>
    <col min="9742" max="9981" width="9.140625" style="77"/>
    <col min="9982" max="9982" width="19.7109375" style="77" customWidth="1"/>
    <col min="9983" max="9985" width="13" style="77" customWidth="1"/>
    <col min="9986" max="9986" width="12.7109375" style="77" customWidth="1"/>
    <col min="9987" max="9987" width="13.28515625" style="77" customWidth="1"/>
    <col min="9988" max="9988" width="12.140625" style="77" customWidth="1"/>
    <col min="9989" max="9989" width="1.85546875" style="77" customWidth="1"/>
    <col min="9990" max="9990" width="11" style="77" customWidth="1"/>
    <col min="9991" max="9991" width="11.85546875" style="77" customWidth="1"/>
    <col min="9992" max="9992" width="20.7109375" style="77" customWidth="1"/>
    <col min="9993" max="9993" width="15.42578125" style="77" customWidth="1"/>
    <col min="9994" max="9994" width="13.7109375" style="77" customWidth="1"/>
    <col min="9995" max="9995" width="12.140625" style="77" bestFit="1" customWidth="1"/>
    <col min="9996" max="9996" width="12.5703125" style="77" customWidth="1"/>
    <col min="9997" max="9997" width="12.140625" style="77" customWidth="1"/>
    <col min="9998" max="10237" width="9.140625" style="77"/>
    <col min="10238" max="10238" width="19.7109375" style="77" customWidth="1"/>
    <col min="10239" max="10241" width="13" style="77" customWidth="1"/>
    <col min="10242" max="10242" width="12.7109375" style="77" customWidth="1"/>
    <col min="10243" max="10243" width="13.28515625" style="77" customWidth="1"/>
    <col min="10244" max="10244" width="12.140625" style="77" customWidth="1"/>
    <col min="10245" max="10245" width="1.85546875" style="77" customWidth="1"/>
    <col min="10246" max="10246" width="11" style="77" customWidth="1"/>
    <col min="10247" max="10247" width="11.85546875" style="77" customWidth="1"/>
    <col min="10248" max="10248" width="20.7109375" style="77" customWidth="1"/>
    <col min="10249" max="10249" width="15.42578125" style="77" customWidth="1"/>
    <col min="10250" max="10250" width="13.7109375" style="77" customWidth="1"/>
    <col min="10251" max="10251" width="12.140625" style="77" bestFit="1" customWidth="1"/>
    <col min="10252" max="10252" width="12.5703125" style="77" customWidth="1"/>
    <col min="10253" max="10253" width="12.140625" style="77" customWidth="1"/>
    <col min="10254" max="10493" width="9.140625" style="77"/>
    <col min="10494" max="10494" width="19.7109375" style="77" customWidth="1"/>
    <col min="10495" max="10497" width="13" style="77" customWidth="1"/>
    <col min="10498" max="10498" width="12.7109375" style="77" customWidth="1"/>
    <col min="10499" max="10499" width="13.28515625" style="77" customWidth="1"/>
    <col min="10500" max="10500" width="12.140625" style="77" customWidth="1"/>
    <col min="10501" max="10501" width="1.85546875" style="77" customWidth="1"/>
    <col min="10502" max="10502" width="11" style="77" customWidth="1"/>
    <col min="10503" max="10503" width="11.85546875" style="77" customWidth="1"/>
    <col min="10504" max="10504" width="20.7109375" style="77" customWidth="1"/>
    <col min="10505" max="10505" width="15.42578125" style="77" customWidth="1"/>
    <col min="10506" max="10506" width="13.7109375" style="77" customWidth="1"/>
    <col min="10507" max="10507" width="12.140625" style="77" bestFit="1" customWidth="1"/>
    <col min="10508" max="10508" width="12.5703125" style="77" customWidth="1"/>
    <col min="10509" max="10509" width="12.140625" style="77" customWidth="1"/>
    <col min="10510" max="10749" width="9.140625" style="77"/>
    <col min="10750" max="10750" width="19.7109375" style="77" customWidth="1"/>
    <col min="10751" max="10753" width="13" style="77" customWidth="1"/>
    <col min="10754" max="10754" width="12.7109375" style="77" customWidth="1"/>
    <col min="10755" max="10755" width="13.28515625" style="77" customWidth="1"/>
    <col min="10756" max="10756" width="12.140625" style="77" customWidth="1"/>
    <col min="10757" max="10757" width="1.85546875" style="77" customWidth="1"/>
    <col min="10758" max="10758" width="11" style="77" customWidth="1"/>
    <col min="10759" max="10759" width="11.85546875" style="77" customWidth="1"/>
    <col min="10760" max="10760" width="20.7109375" style="77" customWidth="1"/>
    <col min="10761" max="10761" width="15.42578125" style="77" customWidth="1"/>
    <col min="10762" max="10762" width="13.7109375" style="77" customWidth="1"/>
    <col min="10763" max="10763" width="12.140625" style="77" bestFit="1" customWidth="1"/>
    <col min="10764" max="10764" width="12.5703125" style="77" customWidth="1"/>
    <col min="10765" max="10765" width="12.140625" style="77" customWidth="1"/>
    <col min="10766" max="11005" width="9.140625" style="77"/>
    <col min="11006" max="11006" width="19.7109375" style="77" customWidth="1"/>
    <col min="11007" max="11009" width="13" style="77" customWidth="1"/>
    <col min="11010" max="11010" width="12.7109375" style="77" customWidth="1"/>
    <col min="11011" max="11011" width="13.28515625" style="77" customWidth="1"/>
    <col min="11012" max="11012" width="12.140625" style="77" customWidth="1"/>
    <col min="11013" max="11013" width="1.85546875" style="77" customWidth="1"/>
    <col min="11014" max="11014" width="11" style="77" customWidth="1"/>
    <col min="11015" max="11015" width="11.85546875" style="77" customWidth="1"/>
    <col min="11016" max="11016" width="20.7109375" style="77" customWidth="1"/>
    <col min="11017" max="11017" width="15.42578125" style="77" customWidth="1"/>
    <col min="11018" max="11018" width="13.7109375" style="77" customWidth="1"/>
    <col min="11019" max="11019" width="12.140625" style="77" bestFit="1" customWidth="1"/>
    <col min="11020" max="11020" width="12.5703125" style="77" customWidth="1"/>
    <col min="11021" max="11021" width="12.140625" style="77" customWidth="1"/>
    <col min="11022" max="11261" width="9.140625" style="77"/>
    <col min="11262" max="11262" width="19.7109375" style="77" customWidth="1"/>
    <col min="11263" max="11265" width="13" style="77" customWidth="1"/>
    <col min="11266" max="11266" width="12.7109375" style="77" customWidth="1"/>
    <col min="11267" max="11267" width="13.28515625" style="77" customWidth="1"/>
    <col min="11268" max="11268" width="12.140625" style="77" customWidth="1"/>
    <col min="11269" max="11269" width="1.85546875" style="77" customWidth="1"/>
    <col min="11270" max="11270" width="11" style="77" customWidth="1"/>
    <col min="11271" max="11271" width="11.85546875" style="77" customWidth="1"/>
    <col min="11272" max="11272" width="20.7109375" style="77" customWidth="1"/>
    <col min="11273" max="11273" width="15.42578125" style="77" customWidth="1"/>
    <col min="11274" max="11274" width="13.7109375" style="77" customWidth="1"/>
    <col min="11275" max="11275" width="12.140625" style="77" bestFit="1" customWidth="1"/>
    <col min="11276" max="11276" width="12.5703125" style="77" customWidth="1"/>
    <col min="11277" max="11277" width="12.140625" style="77" customWidth="1"/>
    <col min="11278" max="11517" width="9.140625" style="77"/>
    <col min="11518" max="11518" width="19.7109375" style="77" customWidth="1"/>
    <col min="11519" max="11521" width="13" style="77" customWidth="1"/>
    <col min="11522" max="11522" width="12.7109375" style="77" customWidth="1"/>
    <col min="11523" max="11523" width="13.28515625" style="77" customWidth="1"/>
    <col min="11524" max="11524" width="12.140625" style="77" customWidth="1"/>
    <col min="11525" max="11525" width="1.85546875" style="77" customWidth="1"/>
    <col min="11526" max="11526" width="11" style="77" customWidth="1"/>
    <col min="11527" max="11527" width="11.85546875" style="77" customWidth="1"/>
    <col min="11528" max="11528" width="20.7109375" style="77" customWidth="1"/>
    <col min="11529" max="11529" width="15.42578125" style="77" customWidth="1"/>
    <col min="11530" max="11530" width="13.7109375" style="77" customWidth="1"/>
    <col min="11531" max="11531" width="12.140625" style="77" bestFit="1" customWidth="1"/>
    <col min="11532" max="11532" width="12.5703125" style="77" customWidth="1"/>
    <col min="11533" max="11533" width="12.140625" style="77" customWidth="1"/>
    <col min="11534" max="11773" width="9.140625" style="77"/>
    <col min="11774" max="11774" width="19.7109375" style="77" customWidth="1"/>
    <col min="11775" max="11777" width="13" style="77" customWidth="1"/>
    <col min="11778" max="11778" width="12.7109375" style="77" customWidth="1"/>
    <col min="11779" max="11779" width="13.28515625" style="77" customWidth="1"/>
    <col min="11780" max="11780" width="12.140625" style="77" customWidth="1"/>
    <col min="11781" max="11781" width="1.85546875" style="77" customWidth="1"/>
    <col min="11782" max="11782" width="11" style="77" customWidth="1"/>
    <col min="11783" max="11783" width="11.85546875" style="77" customWidth="1"/>
    <col min="11784" max="11784" width="20.7109375" style="77" customWidth="1"/>
    <col min="11785" max="11785" width="15.42578125" style="77" customWidth="1"/>
    <col min="11786" max="11786" width="13.7109375" style="77" customWidth="1"/>
    <col min="11787" max="11787" width="12.140625" style="77" bestFit="1" customWidth="1"/>
    <col min="11788" max="11788" width="12.5703125" style="77" customWidth="1"/>
    <col min="11789" max="11789" width="12.140625" style="77" customWidth="1"/>
    <col min="11790" max="12029" width="9.140625" style="77"/>
    <col min="12030" max="12030" width="19.7109375" style="77" customWidth="1"/>
    <col min="12031" max="12033" width="13" style="77" customWidth="1"/>
    <col min="12034" max="12034" width="12.7109375" style="77" customWidth="1"/>
    <col min="12035" max="12035" width="13.28515625" style="77" customWidth="1"/>
    <col min="12036" max="12036" width="12.140625" style="77" customWidth="1"/>
    <col min="12037" max="12037" width="1.85546875" style="77" customWidth="1"/>
    <col min="12038" max="12038" width="11" style="77" customWidth="1"/>
    <col min="12039" max="12039" width="11.85546875" style="77" customWidth="1"/>
    <col min="12040" max="12040" width="20.7109375" style="77" customWidth="1"/>
    <col min="12041" max="12041" width="15.42578125" style="77" customWidth="1"/>
    <col min="12042" max="12042" width="13.7109375" style="77" customWidth="1"/>
    <col min="12043" max="12043" width="12.140625" style="77" bestFit="1" customWidth="1"/>
    <col min="12044" max="12044" width="12.5703125" style="77" customWidth="1"/>
    <col min="12045" max="12045" width="12.140625" style="77" customWidth="1"/>
    <col min="12046" max="12285" width="9.140625" style="77"/>
    <col min="12286" max="12286" width="19.7109375" style="77" customWidth="1"/>
    <col min="12287" max="12289" width="13" style="77" customWidth="1"/>
    <col min="12290" max="12290" width="12.7109375" style="77" customWidth="1"/>
    <col min="12291" max="12291" width="13.28515625" style="77" customWidth="1"/>
    <col min="12292" max="12292" width="12.140625" style="77" customWidth="1"/>
    <col min="12293" max="12293" width="1.85546875" style="77" customWidth="1"/>
    <col min="12294" max="12294" width="11" style="77" customWidth="1"/>
    <col min="12295" max="12295" width="11.85546875" style="77" customWidth="1"/>
    <col min="12296" max="12296" width="20.7109375" style="77" customWidth="1"/>
    <col min="12297" max="12297" width="15.42578125" style="77" customWidth="1"/>
    <col min="12298" max="12298" width="13.7109375" style="77" customWidth="1"/>
    <col min="12299" max="12299" width="12.140625" style="77" bestFit="1" customWidth="1"/>
    <col min="12300" max="12300" width="12.5703125" style="77" customWidth="1"/>
    <col min="12301" max="12301" width="12.140625" style="77" customWidth="1"/>
    <col min="12302" max="12541" width="9.140625" style="77"/>
    <col min="12542" max="12542" width="19.7109375" style="77" customWidth="1"/>
    <col min="12543" max="12545" width="13" style="77" customWidth="1"/>
    <col min="12546" max="12546" width="12.7109375" style="77" customWidth="1"/>
    <col min="12547" max="12547" width="13.28515625" style="77" customWidth="1"/>
    <col min="12548" max="12548" width="12.140625" style="77" customWidth="1"/>
    <col min="12549" max="12549" width="1.85546875" style="77" customWidth="1"/>
    <col min="12550" max="12550" width="11" style="77" customWidth="1"/>
    <col min="12551" max="12551" width="11.85546875" style="77" customWidth="1"/>
    <col min="12552" max="12552" width="20.7109375" style="77" customWidth="1"/>
    <col min="12553" max="12553" width="15.42578125" style="77" customWidth="1"/>
    <col min="12554" max="12554" width="13.7109375" style="77" customWidth="1"/>
    <col min="12555" max="12555" width="12.140625" style="77" bestFit="1" customWidth="1"/>
    <col min="12556" max="12556" width="12.5703125" style="77" customWidth="1"/>
    <col min="12557" max="12557" width="12.140625" style="77" customWidth="1"/>
    <col min="12558" max="12797" width="9.140625" style="77"/>
    <col min="12798" max="12798" width="19.7109375" style="77" customWidth="1"/>
    <col min="12799" max="12801" width="13" style="77" customWidth="1"/>
    <col min="12802" max="12802" width="12.7109375" style="77" customWidth="1"/>
    <col min="12803" max="12803" width="13.28515625" style="77" customWidth="1"/>
    <col min="12804" max="12804" width="12.140625" style="77" customWidth="1"/>
    <col min="12805" max="12805" width="1.85546875" style="77" customWidth="1"/>
    <col min="12806" max="12806" width="11" style="77" customWidth="1"/>
    <col min="12807" max="12807" width="11.85546875" style="77" customWidth="1"/>
    <col min="12808" max="12808" width="20.7109375" style="77" customWidth="1"/>
    <col min="12809" max="12809" width="15.42578125" style="77" customWidth="1"/>
    <col min="12810" max="12810" width="13.7109375" style="77" customWidth="1"/>
    <col min="12811" max="12811" width="12.140625" style="77" bestFit="1" customWidth="1"/>
    <col min="12812" max="12812" width="12.5703125" style="77" customWidth="1"/>
    <col min="12813" max="12813" width="12.140625" style="77" customWidth="1"/>
    <col min="12814" max="13053" width="9.140625" style="77"/>
    <col min="13054" max="13054" width="19.7109375" style="77" customWidth="1"/>
    <col min="13055" max="13057" width="13" style="77" customWidth="1"/>
    <col min="13058" max="13058" width="12.7109375" style="77" customWidth="1"/>
    <col min="13059" max="13059" width="13.28515625" style="77" customWidth="1"/>
    <col min="13060" max="13060" width="12.140625" style="77" customWidth="1"/>
    <col min="13061" max="13061" width="1.85546875" style="77" customWidth="1"/>
    <col min="13062" max="13062" width="11" style="77" customWidth="1"/>
    <col min="13063" max="13063" width="11.85546875" style="77" customWidth="1"/>
    <col min="13064" max="13064" width="20.7109375" style="77" customWidth="1"/>
    <col min="13065" max="13065" width="15.42578125" style="77" customWidth="1"/>
    <col min="13066" max="13066" width="13.7109375" style="77" customWidth="1"/>
    <col min="13067" max="13067" width="12.140625" style="77" bestFit="1" customWidth="1"/>
    <col min="13068" max="13068" width="12.5703125" style="77" customWidth="1"/>
    <col min="13069" max="13069" width="12.140625" style="77" customWidth="1"/>
    <col min="13070" max="13309" width="9.140625" style="77"/>
    <col min="13310" max="13310" width="19.7109375" style="77" customWidth="1"/>
    <col min="13311" max="13313" width="13" style="77" customWidth="1"/>
    <col min="13314" max="13314" width="12.7109375" style="77" customWidth="1"/>
    <col min="13315" max="13315" width="13.28515625" style="77" customWidth="1"/>
    <col min="13316" max="13316" width="12.140625" style="77" customWidth="1"/>
    <col min="13317" max="13317" width="1.85546875" style="77" customWidth="1"/>
    <col min="13318" max="13318" width="11" style="77" customWidth="1"/>
    <col min="13319" max="13319" width="11.85546875" style="77" customWidth="1"/>
    <col min="13320" max="13320" width="20.7109375" style="77" customWidth="1"/>
    <col min="13321" max="13321" width="15.42578125" style="77" customWidth="1"/>
    <col min="13322" max="13322" width="13.7109375" style="77" customWidth="1"/>
    <col min="13323" max="13323" width="12.140625" style="77" bestFit="1" customWidth="1"/>
    <col min="13324" max="13324" width="12.5703125" style="77" customWidth="1"/>
    <col min="13325" max="13325" width="12.140625" style="77" customWidth="1"/>
    <col min="13326" max="13565" width="9.140625" style="77"/>
    <col min="13566" max="13566" width="19.7109375" style="77" customWidth="1"/>
    <col min="13567" max="13569" width="13" style="77" customWidth="1"/>
    <col min="13570" max="13570" width="12.7109375" style="77" customWidth="1"/>
    <col min="13571" max="13571" width="13.28515625" style="77" customWidth="1"/>
    <col min="13572" max="13572" width="12.140625" style="77" customWidth="1"/>
    <col min="13573" max="13573" width="1.85546875" style="77" customWidth="1"/>
    <col min="13574" max="13574" width="11" style="77" customWidth="1"/>
    <col min="13575" max="13575" width="11.85546875" style="77" customWidth="1"/>
    <col min="13576" max="13576" width="20.7109375" style="77" customWidth="1"/>
    <col min="13577" max="13577" width="15.42578125" style="77" customWidth="1"/>
    <col min="13578" max="13578" width="13.7109375" style="77" customWidth="1"/>
    <col min="13579" max="13579" width="12.140625" style="77" bestFit="1" customWidth="1"/>
    <col min="13580" max="13580" width="12.5703125" style="77" customWidth="1"/>
    <col min="13581" max="13581" width="12.140625" style="77" customWidth="1"/>
    <col min="13582" max="13821" width="9.140625" style="77"/>
    <col min="13822" max="13822" width="19.7109375" style="77" customWidth="1"/>
    <col min="13823" max="13825" width="13" style="77" customWidth="1"/>
    <col min="13826" max="13826" width="12.7109375" style="77" customWidth="1"/>
    <col min="13827" max="13827" width="13.28515625" style="77" customWidth="1"/>
    <col min="13828" max="13828" width="12.140625" style="77" customWidth="1"/>
    <col min="13829" max="13829" width="1.85546875" style="77" customWidth="1"/>
    <col min="13830" max="13830" width="11" style="77" customWidth="1"/>
    <col min="13831" max="13831" width="11.85546875" style="77" customWidth="1"/>
    <col min="13832" max="13832" width="20.7109375" style="77" customWidth="1"/>
    <col min="13833" max="13833" width="15.42578125" style="77" customWidth="1"/>
    <col min="13834" max="13834" width="13.7109375" style="77" customWidth="1"/>
    <col min="13835" max="13835" width="12.140625" style="77" bestFit="1" customWidth="1"/>
    <col min="13836" max="13836" width="12.5703125" style="77" customWidth="1"/>
    <col min="13837" max="13837" width="12.140625" style="77" customWidth="1"/>
    <col min="13838" max="14077" width="9.140625" style="77"/>
    <col min="14078" max="14078" width="19.7109375" style="77" customWidth="1"/>
    <col min="14079" max="14081" width="13" style="77" customWidth="1"/>
    <col min="14082" max="14082" width="12.7109375" style="77" customWidth="1"/>
    <col min="14083" max="14083" width="13.28515625" style="77" customWidth="1"/>
    <col min="14084" max="14084" width="12.140625" style="77" customWidth="1"/>
    <col min="14085" max="14085" width="1.85546875" style="77" customWidth="1"/>
    <col min="14086" max="14086" width="11" style="77" customWidth="1"/>
    <col min="14087" max="14087" width="11.85546875" style="77" customWidth="1"/>
    <col min="14088" max="14088" width="20.7109375" style="77" customWidth="1"/>
    <col min="14089" max="14089" width="15.42578125" style="77" customWidth="1"/>
    <col min="14090" max="14090" width="13.7109375" style="77" customWidth="1"/>
    <col min="14091" max="14091" width="12.140625" style="77" bestFit="1" customWidth="1"/>
    <col min="14092" max="14092" width="12.5703125" style="77" customWidth="1"/>
    <col min="14093" max="14093" width="12.140625" style="77" customWidth="1"/>
    <col min="14094" max="14333" width="9.140625" style="77"/>
    <col min="14334" max="14334" width="19.7109375" style="77" customWidth="1"/>
    <col min="14335" max="14337" width="13" style="77" customWidth="1"/>
    <col min="14338" max="14338" width="12.7109375" style="77" customWidth="1"/>
    <col min="14339" max="14339" width="13.28515625" style="77" customWidth="1"/>
    <col min="14340" max="14340" width="12.140625" style="77" customWidth="1"/>
    <col min="14341" max="14341" width="1.85546875" style="77" customWidth="1"/>
    <col min="14342" max="14342" width="11" style="77" customWidth="1"/>
    <col min="14343" max="14343" width="11.85546875" style="77" customWidth="1"/>
    <col min="14344" max="14344" width="20.7109375" style="77" customWidth="1"/>
    <col min="14345" max="14345" width="15.42578125" style="77" customWidth="1"/>
    <col min="14346" max="14346" width="13.7109375" style="77" customWidth="1"/>
    <col min="14347" max="14347" width="12.140625" style="77" bestFit="1" customWidth="1"/>
    <col min="14348" max="14348" width="12.5703125" style="77" customWidth="1"/>
    <col min="14349" max="14349" width="12.140625" style="77" customWidth="1"/>
    <col min="14350" max="14589" width="9.140625" style="77"/>
    <col min="14590" max="14590" width="19.7109375" style="77" customWidth="1"/>
    <col min="14591" max="14593" width="13" style="77" customWidth="1"/>
    <col min="14594" max="14594" width="12.7109375" style="77" customWidth="1"/>
    <col min="14595" max="14595" width="13.28515625" style="77" customWidth="1"/>
    <col min="14596" max="14596" width="12.140625" style="77" customWidth="1"/>
    <col min="14597" max="14597" width="1.85546875" style="77" customWidth="1"/>
    <col min="14598" max="14598" width="11" style="77" customWidth="1"/>
    <col min="14599" max="14599" width="11.85546875" style="77" customWidth="1"/>
    <col min="14600" max="14600" width="20.7109375" style="77" customWidth="1"/>
    <col min="14601" max="14601" width="15.42578125" style="77" customWidth="1"/>
    <col min="14602" max="14602" width="13.7109375" style="77" customWidth="1"/>
    <col min="14603" max="14603" width="12.140625" style="77" bestFit="1" customWidth="1"/>
    <col min="14604" max="14604" width="12.5703125" style="77" customWidth="1"/>
    <col min="14605" max="14605" width="12.140625" style="77" customWidth="1"/>
    <col min="14606" max="14845" width="9.140625" style="77"/>
    <col min="14846" max="14846" width="19.7109375" style="77" customWidth="1"/>
    <col min="14847" max="14849" width="13" style="77" customWidth="1"/>
    <col min="14850" max="14850" width="12.7109375" style="77" customWidth="1"/>
    <col min="14851" max="14851" width="13.28515625" style="77" customWidth="1"/>
    <col min="14852" max="14852" width="12.140625" style="77" customWidth="1"/>
    <col min="14853" max="14853" width="1.85546875" style="77" customWidth="1"/>
    <col min="14854" max="14854" width="11" style="77" customWidth="1"/>
    <col min="14855" max="14855" width="11.85546875" style="77" customWidth="1"/>
    <col min="14856" max="14856" width="20.7109375" style="77" customWidth="1"/>
    <col min="14857" max="14857" width="15.42578125" style="77" customWidth="1"/>
    <col min="14858" max="14858" width="13.7109375" style="77" customWidth="1"/>
    <col min="14859" max="14859" width="12.140625" style="77" bestFit="1" customWidth="1"/>
    <col min="14860" max="14860" width="12.5703125" style="77" customWidth="1"/>
    <col min="14861" max="14861" width="12.140625" style="77" customWidth="1"/>
    <col min="14862" max="15101" width="9.140625" style="77"/>
    <col min="15102" max="15102" width="19.7109375" style="77" customWidth="1"/>
    <col min="15103" max="15105" width="13" style="77" customWidth="1"/>
    <col min="15106" max="15106" width="12.7109375" style="77" customWidth="1"/>
    <col min="15107" max="15107" width="13.28515625" style="77" customWidth="1"/>
    <col min="15108" max="15108" width="12.140625" style="77" customWidth="1"/>
    <col min="15109" max="15109" width="1.85546875" style="77" customWidth="1"/>
    <col min="15110" max="15110" width="11" style="77" customWidth="1"/>
    <col min="15111" max="15111" width="11.85546875" style="77" customWidth="1"/>
    <col min="15112" max="15112" width="20.7109375" style="77" customWidth="1"/>
    <col min="15113" max="15113" width="15.42578125" style="77" customWidth="1"/>
    <col min="15114" max="15114" width="13.7109375" style="77" customWidth="1"/>
    <col min="15115" max="15115" width="12.140625" style="77" bestFit="1" customWidth="1"/>
    <col min="15116" max="15116" width="12.5703125" style="77" customWidth="1"/>
    <col min="15117" max="15117" width="12.140625" style="77" customWidth="1"/>
    <col min="15118" max="15357" width="9.140625" style="77"/>
    <col min="15358" max="15358" width="19.7109375" style="77" customWidth="1"/>
    <col min="15359" max="15361" width="13" style="77" customWidth="1"/>
    <col min="15362" max="15362" width="12.7109375" style="77" customWidth="1"/>
    <col min="15363" max="15363" width="13.28515625" style="77" customWidth="1"/>
    <col min="15364" max="15364" width="12.140625" style="77" customWidth="1"/>
    <col min="15365" max="15365" width="1.85546875" style="77" customWidth="1"/>
    <col min="15366" max="15366" width="11" style="77" customWidth="1"/>
    <col min="15367" max="15367" width="11.85546875" style="77" customWidth="1"/>
    <col min="15368" max="15368" width="20.7109375" style="77" customWidth="1"/>
    <col min="15369" max="15369" width="15.42578125" style="77" customWidth="1"/>
    <col min="15370" max="15370" width="13.7109375" style="77" customWidth="1"/>
    <col min="15371" max="15371" width="12.140625" style="77" bestFit="1" customWidth="1"/>
    <col min="15372" max="15372" width="12.5703125" style="77" customWidth="1"/>
    <col min="15373" max="15373" width="12.140625" style="77" customWidth="1"/>
    <col min="15374" max="15613" width="9.140625" style="77"/>
    <col min="15614" max="15614" width="19.7109375" style="77" customWidth="1"/>
    <col min="15615" max="15617" width="13" style="77" customWidth="1"/>
    <col min="15618" max="15618" width="12.7109375" style="77" customWidth="1"/>
    <col min="15619" max="15619" width="13.28515625" style="77" customWidth="1"/>
    <col min="15620" max="15620" width="12.140625" style="77" customWidth="1"/>
    <col min="15621" max="15621" width="1.85546875" style="77" customWidth="1"/>
    <col min="15622" max="15622" width="11" style="77" customWidth="1"/>
    <col min="15623" max="15623" width="11.85546875" style="77" customWidth="1"/>
    <col min="15624" max="15624" width="20.7109375" style="77" customWidth="1"/>
    <col min="15625" max="15625" width="15.42578125" style="77" customWidth="1"/>
    <col min="15626" max="15626" width="13.7109375" style="77" customWidth="1"/>
    <col min="15627" max="15627" width="12.140625" style="77" bestFit="1" customWidth="1"/>
    <col min="15628" max="15628" width="12.5703125" style="77" customWidth="1"/>
    <col min="15629" max="15629" width="12.140625" style="77" customWidth="1"/>
    <col min="15630" max="15869" width="9.140625" style="77"/>
    <col min="15870" max="15870" width="19.7109375" style="77" customWidth="1"/>
    <col min="15871" max="15873" width="13" style="77" customWidth="1"/>
    <col min="15874" max="15874" width="12.7109375" style="77" customWidth="1"/>
    <col min="15875" max="15875" width="13.28515625" style="77" customWidth="1"/>
    <col min="15876" max="15876" width="12.140625" style="77" customWidth="1"/>
    <col min="15877" max="15877" width="1.85546875" style="77" customWidth="1"/>
    <col min="15878" max="15878" width="11" style="77" customWidth="1"/>
    <col min="15879" max="15879" width="11.85546875" style="77" customWidth="1"/>
    <col min="15880" max="15880" width="20.7109375" style="77" customWidth="1"/>
    <col min="15881" max="15881" width="15.42578125" style="77" customWidth="1"/>
    <col min="15882" max="15882" width="13.7109375" style="77" customWidth="1"/>
    <col min="15883" max="15883" width="12.140625" style="77" bestFit="1" customWidth="1"/>
    <col min="15884" max="15884" width="12.5703125" style="77" customWidth="1"/>
    <col min="15885" max="15885" width="12.140625" style="77" customWidth="1"/>
    <col min="15886" max="16125" width="9.140625" style="77"/>
    <col min="16126" max="16126" width="19.7109375" style="77" customWidth="1"/>
    <col min="16127" max="16129" width="13" style="77" customWidth="1"/>
    <col min="16130" max="16130" width="12.7109375" style="77" customWidth="1"/>
    <col min="16131" max="16131" width="13.28515625" style="77" customWidth="1"/>
    <col min="16132" max="16132" width="12.140625" style="77" customWidth="1"/>
    <col min="16133" max="16133" width="1.85546875" style="77" customWidth="1"/>
    <col min="16134" max="16134" width="11" style="77" customWidth="1"/>
    <col min="16135" max="16135" width="11.85546875" style="77" customWidth="1"/>
    <col min="16136" max="16136" width="20.7109375" style="77" customWidth="1"/>
    <col min="16137" max="16137" width="15.42578125" style="77" customWidth="1"/>
    <col min="16138" max="16138" width="13.7109375" style="77" customWidth="1"/>
    <col min="16139" max="16139" width="12.140625" style="77" bestFit="1" customWidth="1"/>
    <col min="16140" max="16140" width="12.5703125" style="77" customWidth="1"/>
    <col min="16141" max="16141" width="12.140625" style="77" customWidth="1"/>
    <col min="16142" max="16384" width="9.140625" style="77"/>
  </cols>
  <sheetData>
    <row r="1" spans="1:11">
      <c r="A1" s="171" t="s">
        <v>122</v>
      </c>
      <c r="B1" s="172" t="s">
        <v>189</v>
      </c>
      <c r="C1" s="172"/>
      <c r="D1" s="173"/>
      <c r="E1" s="174"/>
      <c r="F1" s="80" t="s">
        <v>123</v>
      </c>
      <c r="G1" s="79"/>
      <c r="H1" s="79"/>
      <c r="I1" s="79"/>
      <c r="J1" s="79"/>
      <c r="K1" s="81"/>
    </row>
    <row r="2" spans="1:11">
      <c r="A2" s="491"/>
      <c r="B2" s="492"/>
      <c r="C2" s="492"/>
      <c r="D2" s="492"/>
      <c r="E2" s="493"/>
      <c r="F2" s="175" t="s">
        <v>190</v>
      </c>
      <c r="G2" s="175"/>
      <c r="H2" s="175"/>
      <c r="I2" s="175"/>
      <c r="J2" s="175"/>
      <c r="K2" s="176" t="s">
        <v>125</v>
      </c>
    </row>
    <row r="3" spans="1:11">
      <c r="A3" s="497"/>
      <c r="B3" s="498"/>
      <c r="C3" s="498"/>
      <c r="D3" s="498"/>
      <c r="E3" s="499"/>
      <c r="F3" s="454"/>
      <c r="G3" s="454"/>
      <c r="H3" s="454"/>
      <c r="I3" s="454"/>
      <c r="J3" s="455"/>
      <c r="K3" s="177"/>
    </row>
    <row r="4" spans="1:11">
      <c r="A4" s="497"/>
      <c r="B4" s="498"/>
      <c r="C4" s="498"/>
      <c r="D4" s="498"/>
      <c r="E4" s="499"/>
      <c r="F4" s="83" t="s">
        <v>128</v>
      </c>
      <c r="G4" s="83"/>
      <c r="H4" s="83"/>
      <c r="I4" s="83"/>
      <c r="J4" s="85" t="s">
        <v>191</v>
      </c>
      <c r="K4" s="178"/>
    </row>
    <row r="5" spans="1:11" ht="33.75" customHeight="1">
      <c r="A5" s="500"/>
      <c r="B5" s="501"/>
      <c r="C5" s="501"/>
      <c r="D5" s="501"/>
      <c r="E5" s="502"/>
      <c r="F5" s="503"/>
      <c r="G5" s="503"/>
      <c r="H5" s="503"/>
      <c r="I5" s="504"/>
      <c r="J5" s="179"/>
      <c r="K5" s="180"/>
    </row>
    <row r="6" spans="1:11">
      <c r="A6" s="181" t="s">
        <v>130</v>
      </c>
      <c r="B6" s="182"/>
      <c r="C6" s="182"/>
      <c r="D6" s="183" t="s">
        <v>192</v>
      </c>
      <c r="E6" s="183"/>
      <c r="F6" s="184"/>
      <c r="G6" s="184"/>
      <c r="H6" s="184"/>
      <c r="I6" s="184"/>
      <c r="J6" s="184"/>
      <c r="K6" s="185"/>
    </row>
    <row r="7" spans="1:11">
      <c r="A7" s="186" t="s">
        <v>131</v>
      </c>
      <c r="B7" s="84" t="s">
        <v>132</v>
      </c>
      <c r="C7" s="175" t="s">
        <v>133</v>
      </c>
      <c r="D7" s="175"/>
      <c r="E7" s="175"/>
      <c r="F7" s="175"/>
      <c r="G7" s="175"/>
      <c r="H7" s="175"/>
      <c r="I7" s="175"/>
      <c r="J7" s="175"/>
      <c r="K7" s="178"/>
    </row>
    <row r="8" spans="1:11">
      <c r="A8" s="187"/>
      <c r="B8" s="188"/>
      <c r="C8" s="189"/>
      <c r="D8" s="190"/>
      <c r="E8" s="190"/>
      <c r="F8" s="190"/>
      <c r="G8" s="190"/>
      <c r="H8" s="190"/>
      <c r="I8" s="190"/>
      <c r="J8" s="190"/>
      <c r="K8" s="191"/>
    </row>
    <row r="9" spans="1:11">
      <c r="A9" s="82" t="s">
        <v>134</v>
      </c>
      <c r="B9" s="84"/>
      <c r="C9" s="189"/>
      <c r="D9" s="190"/>
      <c r="E9" s="190"/>
      <c r="F9" s="190"/>
      <c r="G9" s="190"/>
      <c r="H9" s="190"/>
      <c r="I9" s="190"/>
      <c r="J9" s="190"/>
      <c r="K9" s="191"/>
    </row>
    <row r="10" spans="1:11">
      <c r="A10" s="192"/>
      <c r="B10" s="193" t="s">
        <v>135</v>
      </c>
      <c r="C10" s="189"/>
      <c r="D10" s="190"/>
      <c r="E10" s="190"/>
      <c r="F10" s="190"/>
      <c r="G10" s="190"/>
      <c r="H10" s="190"/>
      <c r="I10" s="190"/>
      <c r="J10" s="190"/>
      <c r="K10" s="191"/>
    </row>
    <row r="11" spans="1:11">
      <c r="A11" s="194"/>
      <c r="B11" s="188" t="s">
        <v>136</v>
      </c>
      <c r="C11" s="189"/>
      <c r="D11" s="190"/>
      <c r="E11" s="190"/>
      <c r="F11" s="190"/>
      <c r="G11" s="190"/>
      <c r="H11" s="190"/>
      <c r="I11" s="190"/>
      <c r="J11" s="190"/>
      <c r="K11" s="191"/>
    </row>
    <row r="12" spans="1:11">
      <c r="A12" s="82" t="s">
        <v>193</v>
      </c>
      <c r="B12" s="84"/>
      <c r="C12" s="189"/>
      <c r="D12" s="190"/>
      <c r="E12" s="190"/>
      <c r="F12" s="190"/>
      <c r="G12" s="190"/>
      <c r="H12" s="190"/>
      <c r="I12" s="190"/>
      <c r="J12" s="190"/>
      <c r="K12" s="191"/>
    </row>
    <row r="13" spans="1:11" ht="13.5" thickBot="1">
      <c r="A13" s="195"/>
      <c r="B13" s="196"/>
      <c r="C13" s="197"/>
      <c r="D13" s="198"/>
      <c r="E13" s="198"/>
      <c r="F13" s="198"/>
      <c r="G13" s="198"/>
      <c r="H13" s="198"/>
      <c r="I13" s="198"/>
      <c r="J13" s="198"/>
      <c r="K13" s="199"/>
    </row>
    <row r="14" spans="1:11">
      <c r="K14" s="200"/>
    </row>
  </sheetData>
  <mergeCells count="6">
    <mergeCell ref="A4:E4"/>
    <mergeCell ref="A5:E5"/>
    <mergeCell ref="F5:I5"/>
    <mergeCell ref="A2:E2"/>
    <mergeCell ref="A3:E3"/>
    <mergeCell ref="F3:J3"/>
  </mergeCells>
  <printOptions horizontalCentered="1"/>
  <pageMargins left="0.19685039370078741" right="0.19685039370078741" top="0.39370078740157483" bottom="0.78740157480314965" header="0" footer="0"/>
  <pageSetup paperSize="9" scale="69" orientation="portrait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8"/>
  <dimension ref="A1:K14"/>
  <sheetViews>
    <sheetView view="pageBreakPreview" zoomScaleNormal="100" zoomScaleSheetLayoutView="100" workbookViewId="0">
      <selection sqref="A1:XFD13"/>
    </sheetView>
  </sheetViews>
  <sheetFormatPr defaultRowHeight="12.75"/>
  <cols>
    <col min="1" max="1" width="19.7109375" style="77" customWidth="1"/>
    <col min="2" max="4" width="13" style="77" customWidth="1"/>
    <col min="5" max="5" width="12.7109375" style="77" customWidth="1"/>
    <col min="6" max="6" width="13.28515625" style="77" customWidth="1"/>
    <col min="7" max="7" width="12.140625" style="77" customWidth="1"/>
    <col min="8" max="8" width="1.85546875" style="77" customWidth="1"/>
    <col min="9" max="9" width="11" style="77" customWidth="1"/>
    <col min="10" max="10" width="11.85546875" style="77" customWidth="1"/>
    <col min="11" max="11" width="20.7109375" style="77" customWidth="1"/>
    <col min="12" max="12" width="15.7109375" style="77" customWidth="1"/>
    <col min="13" max="13" width="12.140625" style="77" customWidth="1"/>
    <col min="14" max="253" width="9.140625" style="77"/>
    <col min="254" max="254" width="19.7109375" style="77" customWidth="1"/>
    <col min="255" max="257" width="13" style="77" customWidth="1"/>
    <col min="258" max="258" width="12.7109375" style="77" customWidth="1"/>
    <col min="259" max="259" width="13.28515625" style="77" customWidth="1"/>
    <col min="260" max="260" width="12.140625" style="77" customWidth="1"/>
    <col min="261" max="261" width="1.85546875" style="77" customWidth="1"/>
    <col min="262" max="262" width="11" style="77" customWidth="1"/>
    <col min="263" max="263" width="11.85546875" style="77" customWidth="1"/>
    <col min="264" max="264" width="20.7109375" style="77" customWidth="1"/>
    <col min="265" max="265" width="15.42578125" style="77" customWidth="1"/>
    <col min="266" max="266" width="13.7109375" style="77" customWidth="1"/>
    <col min="267" max="267" width="12.140625" style="77" bestFit="1" customWidth="1"/>
    <col min="268" max="268" width="12.5703125" style="77" customWidth="1"/>
    <col min="269" max="269" width="12.140625" style="77" customWidth="1"/>
    <col min="270" max="509" width="9.140625" style="77"/>
    <col min="510" max="510" width="19.7109375" style="77" customWidth="1"/>
    <col min="511" max="513" width="13" style="77" customWidth="1"/>
    <col min="514" max="514" width="12.7109375" style="77" customWidth="1"/>
    <col min="515" max="515" width="13.28515625" style="77" customWidth="1"/>
    <col min="516" max="516" width="12.140625" style="77" customWidth="1"/>
    <col min="517" max="517" width="1.85546875" style="77" customWidth="1"/>
    <col min="518" max="518" width="11" style="77" customWidth="1"/>
    <col min="519" max="519" width="11.85546875" style="77" customWidth="1"/>
    <col min="520" max="520" width="20.7109375" style="77" customWidth="1"/>
    <col min="521" max="521" width="15.42578125" style="77" customWidth="1"/>
    <col min="522" max="522" width="13.7109375" style="77" customWidth="1"/>
    <col min="523" max="523" width="12.140625" style="77" bestFit="1" customWidth="1"/>
    <col min="524" max="524" width="12.5703125" style="77" customWidth="1"/>
    <col min="525" max="525" width="12.140625" style="77" customWidth="1"/>
    <col min="526" max="765" width="9.140625" style="77"/>
    <col min="766" max="766" width="19.7109375" style="77" customWidth="1"/>
    <col min="767" max="769" width="13" style="77" customWidth="1"/>
    <col min="770" max="770" width="12.7109375" style="77" customWidth="1"/>
    <col min="771" max="771" width="13.28515625" style="77" customWidth="1"/>
    <col min="772" max="772" width="12.140625" style="77" customWidth="1"/>
    <col min="773" max="773" width="1.85546875" style="77" customWidth="1"/>
    <col min="774" max="774" width="11" style="77" customWidth="1"/>
    <col min="775" max="775" width="11.85546875" style="77" customWidth="1"/>
    <col min="776" max="776" width="20.7109375" style="77" customWidth="1"/>
    <col min="777" max="777" width="15.42578125" style="77" customWidth="1"/>
    <col min="778" max="778" width="13.7109375" style="77" customWidth="1"/>
    <col min="779" max="779" width="12.140625" style="77" bestFit="1" customWidth="1"/>
    <col min="780" max="780" width="12.5703125" style="77" customWidth="1"/>
    <col min="781" max="781" width="12.140625" style="77" customWidth="1"/>
    <col min="782" max="1021" width="9.140625" style="77"/>
    <col min="1022" max="1022" width="19.7109375" style="77" customWidth="1"/>
    <col min="1023" max="1025" width="13" style="77" customWidth="1"/>
    <col min="1026" max="1026" width="12.7109375" style="77" customWidth="1"/>
    <col min="1027" max="1027" width="13.28515625" style="77" customWidth="1"/>
    <col min="1028" max="1028" width="12.140625" style="77" customWidth="1"/>
    <col min="1029" max="1029" width="1.85546875" style="77" customWidth="1"/>
    <col min="1030" max="1030" width="11" style="77" customWidth="1"/>
    <col min="1031" max="1031" width="11.85546875" style="77" customWidth="1"/>
    <col min="1032" max="1032" width="20.7109375" style="77" customWidth="1"/>
    <col min="1033" max="1033" width="15.42578125" style="77" customWidth="1"/>
    <col min="1034" max="1034" width="13.7109375" style="77" customWidth="1"/>
    <col min="1035" max="1035" width="12.140625" style="77" bestFit="1" customWidth="1"/>
    <col min="1036" max="1036" width="12.5703125" style="77" customWidth="1"/>
    <col min="1037" max="1037" width="12.140625" style="77" customWidth="1"/>
    <col min="1038" max="1277" width="9.140625" style="77"/>
    <col min="1278" max="1278" width="19.7109375" style="77" customWidth="1"/>
    <col min="1279" max="1281" width="13" style="77" customWidth="1"/>
    <col min="1282" max="1282" width="12.7109375" style="77" customWidth="1"/>
    <col min="1283" max="1283" width="13.28515625" style="77" customWidth="1"/>
    <col min="1284" max="1284" width="12.140625" style="77" customWidth="1"/>
    <col min="1285" max="1285" width="1.85546875" style="77" customWidth="1"/>
    <col min="1286" max="1286" width="11" style="77" customWidth="1"/>
    <col min="1287" max="1287" width="11.85546875" style="77" customWidth="1"/>
    <col min="1288" max="1288" width="20.7109375" style="77" customWidth="1"/>
    <col min="1289" max="1289" width="15.42578125" style="77" customWidth="1"/>
    <col min="1290" max="1290" width="13.7109375" style="77" customWidth="1"/>
    <col min="1291" max="1291" width="12.140625" style="77" bestFit="1" customWidth="1"/>
    <col min="1292" max="1292" width="12.5703125" style="77" customWidth="1"/>
    <col min="1293" max="1293" width="12.140625" style="77" customWidth="1"/>
    <col min="1294" max="1533" width="9.140625" style="77"/>
    <col min="1534" max="1534" width="19.7109375" style="77" customWidth="1"/>
    <col min="1535" max="1537" width="13" style="77" customWidth="1"/>
    <col min="1538" max="1538" width="12.7109375" style="77" customWidth="1"/>
    <col min="1539" max="1539" width="13.28515625" style="77" customWidth="1"/>
    <col min="1540" max="1540" width="12.140625" style="77" customWidth="1"/>
    <col min="1541" max="1541" width="1.85546875" style="77" customWidth="1"/>
    <col min="1542" max="1542" width="11" style="77" customWidth="1"/>
    <col min="1543" max="1543" width="11.85546875" style="77" customWidth="1"/>
    <col min="1544" max="1544" width="20.7109375" style="77" customWidth="1"/>
    <col min="1545" max="1545" width="15.42578125" style="77" customWidth="1"/>
    <col min="1546" max="1546" width="13.7109375" style="77" customWidth="1"/>
    <col min="1547" max="1547" width="12.140625" style="77" bestFit="1" customWidth="1"/>
    <col min="1548" max="1548" width="12.5703125" style="77" customWidth="1"/>
    <col min="1549" max="1549" width="12.140625" style="77" customWidth="1"/>
    <col min="1550" max="1789" width="9.140625" style="77"/>
    <col min="1790" max="1790" width="19.7109375" style="77" customWidth="1"/>
    <col min="1791" max="1793" width="13" style="77" customWidth="1"/>
    <col min="1794" max="1794" width="12.7109375" style="77" customWidth="1"/>
    <col min="1795" max="1795" width="13.28515625" style="77" customWidth="1"/>
    <col min="1796" max="1796" width="12.140625" style="77" customWidth="1"/>
    <col min="1797" max="1797" width="1.85546875" style="77" customWidth="1"/>
    <col min="1798" max="1798" width="11" style="77" customWidth="1"/>
    <col min="1799" max="1799" width="11.85546875" style="77" customWidth="1"/>
    <col min="1800" max="1800" width="20.7109375" style="77" customWidth="1"/>
    <col min="1801" max="1801" width="15.42578125" style="77" customWidth="1"/>
    <col min="1802" max="1802" width="13.7109375" style="77" customWidth="1"/>
    <col min="1803" max="1803" width="12.140625" style="77" bestFit="1" customWidth="1"/>
    <col min="1804" max="1804" width="12.5703125" style="77" customWidth="1"/>
    <col min="1805" max="1805" width="12.140625" style="77" customWidth="1"/>
    <col min="1806" max="2045" width="9.140625" style="77"/>
    <col min="2046" max="2046" width="19.7109375" style="77" customWidth="1"/>
    <col min="2047" max="2049" width="13" style="77" customWidth="1"/>
    <col min="2050" max="2050" width="12.7109375" style="77" customWidth="1"/>
    <col min="2051" max="2051" width="13.28515625" style="77" customWidth="1"/>
    <col min="2052" max="2052" width="12.140625" style="77" customWidth="1"/>
    <col min="2053" max="2053" width="1.85546875" style="77" customWidth="1"/>
    <col min="2054" max="2054" width="11" style="77" customWidth="1"/>
    <col min="2055" max="2055" width="11.85546875" style="77" customWidth="1"/>
    <col min="2056" max="2056" width="20.7109375" style="77" customWidth="1"/>
    <col min="2057" max="2057" width="15.42578125" style="77" customWidth="1"/>
    <col min="2058" max="2058" width="13.7109375" style="77" customWidth="1"/>
    <col min="2059" max="2059" width="12.140625" style="77" bestFit="1" customWidth="1"/>
    <col min="2060" max="2060" width="12.5703125" style="77" customWidth="1"/>
    <col min="2061" max="2061" width="12.140625" style="77" customWidth="1"/>
    <col min="2062" max="2301" width="9.140625" style="77"/>
    <col min="2302" max="2302" width="19.7109375" style="77" customWidth="1"/>
    <col min="2303" max="2305" width="13" style="77" customWidth="1"/>
    <col min="2306" max="2306" width="12.7109375" style="77" customWidth="1"/>
    <col min="2307" max="2307" width="13.28515625" style="77" customWidth="1"/>
    <col min="2308" max="2308" width="12.140625" style="77" customWidth="1"/>
    <col min="2309" max="2309" width="1.85546875" style="77" customWidth="1"/>
    <col min="2310" max="2310" width="11" style="77" customWidth="1"/>
    <col min="2311" max="2311" width="11.85546875" style="77" customWidth="1"/>
    <col min="2312" max="2312" width="20.7109375" style="77" customWidth="1"/>
    <col min="2313" max="2313" width="15.42578125" style="77" customWidth="1"/>
    <col min="2314" max="2314" width="13.7109375" style="77" customWidth="1"/>
    <col min="2315" max="2315" width="12.140625" style="77" bestFit="1" customWidth="1"/>
    <col min="2316" max="2316" width="12.5703125" style="77" customWidth="1"/>
    <col min="2317" max="2317" width="12.140625" style="77" customWidth="1"/>
    <col min="2318" max="2557" width="9.140625" style="77"/>
    <col min="2558" max="2558" width="19.7109375" style="77" customWidth="1"/>
    <col min="2559" max="2561" width="13" style="77" customWidth="1"/>
    <col min="2562" max="2562" width="12.7109375" style="77" customWidth="1"/>
    <col min="2563" max="2563" width="13.28515625" style="77" customWidth="1"/>
    <col min="2564" max="2564" width="12.140625" style="77" customWidth="1"/>
    <col min="2565" max="2565" width="1.85546875" style="77" customWidth="1"/>
    <col min="2566" max="2566" width="11" style="77" customWidth="1"/>
    <col min="2567" max="2567" width="11.85546875" style="77" customWidth="1"/>
    <col min="2568" max="2568" width="20.7109375" style="77" customWidth="1"/>
    <col min="2569" max="2569" width="15.42578125" style="77" customWidth="1"/>
    <col min="2570" max="2570" width="13.7109375" style="77" customWidth="1"/>
    <col min="2571" max="2571" width="12.140625" style="77" bestFit="1" customWidth="1"/>
    <col min="2572" max="2572" width="12.5703125" style="77" customWidth="1"/>
    <col min="2573" max="2573" width="12.140625" style="77" customWidth="1"/>
    <col min="2574" max="2813" width="9.140625" style="77"/>
    <col min="2814" max="2814" width="19.7109375" style="77" customWidth="1"/>
    <col min="2815" max="2817" width="13" style="77" customWidth="1"/>
    <col min="2818" max="2818" width="12.7109375" style="77" customWidth="1"/>
    <col min="2819" max="2819" width="13.28515625" style="77" customWidth="1"/>
    <col min="2820" max="2820" width="12.140625" style="77" customWidth="1"/>
    <col min="2821" max="2821" width="1.85546875" style="77" customWidth="1"/>
    <col min="2822" max="2822" width="11" style="77" customWidth="1"/>
    <col min="2823" max="2823" width="11.85546875" style="77" customWidth="1"/>
    <col min="2824" max="2824" width="20.7109375" style="77" customWidth="1"/>
    <col min="2825" max="2825" width="15.42578125" style="77" customWidth="1"/>
    <col min="2826" max="2826" width="13.7109375" style="77" customWidth="1"/>
    <col min="2827" max="2827" width="12.140625" style="77" bestFit="1" customWidth="1"/>
    <col min="2828" max="2828" width="12.5703125" style="77" customWidth="1"/>
    <col min="2829" max="2829" width="12.140625" style="77" customWidth="1"/>
    <col min="2830" max="3069" width="9.140625" style="77"/>
    <col min="3070" max="3070" width="19.7109375" style="77" customWidth="1"/>
    <col min="3071" max="3073" width="13" style="77" customWidth="1"/>
    <col min="3074" max="3074" width="12.7109375" style="77" customWidth="1"/>
    <col min="3075" max="3075" width="13.28515625" style="77" customWidth="1"/>
    <col min="3076" max="3076" width="12.140625" style="77" customWidth="1"/>
    <col min="3077" max="3077" width="1.85546875" style="77" customWidth="1"/>
    <col min="3078" max="3078" width="11" style="77" customWidth="1"/>
    <col min="3079" max="3079" width="11.85546875" style="77" customWidth="1"/>
    <col min="3080" max="3080" width="20.7109375" style="77" customWidth="1"/>
    <col min="3081" max="3081" width="15.42578125" style="77" customWidth="1"/>
    <col min="3082" max="3082" width="13.7109375" style="77" customWidth="1"/>
    <col min="3083" max="3083" width="12.140625" style="77" bestFit="1" customWidth="1"/>
    <col min="3084" max="3084" width="12.5703125" style="77" customWidth="1"/>
    <col min="3085" max="3085" width="12.140625" style="77" customWidth="1"/>
    <col min="3086" max="3325" width="9.140625" style="77"/>
    <col min="3326" max="3326" width="19.7109375" style="77" customWidth="1"/>
    <col min="3327" max="3329" width="13" style="77" customWidth="1"/>
    <col min="3330" max="3330" width="12.7109375" style="77" customWidth="1"/>
    <col min="3331" max="3331" width="13.28515625" style="77" customWidth="1"/>
    <col min="3332" max="3332" width="12.140625" style="77" customWidth="1"/>
    <col min="3333" max="3333" width="1.85546875" style="77" customWidth="1"/>
    <col min="3334" max="3334" width="11" style="77" customWidth="1"/>
    <col min="3335" max="3335" width="11.85546875" style="77" customWidth="1"/>
    <col min="3336" max="3336" width="20.7109375" style="77" customWidth="1"/>
    <col min="3337" max="3337" width="15.42578125" style="77" customWidth="1"/>
    <col min="3338" max="3338" width="13.7109375" style="77" customWidth="1"/>
    <col min="3339" max="3339" width="12.140625" style="77" bestFit="1" customWidth="1"/>
    <col min="3340" max="3340" width="12.5703125" style="77" customWidth="1"/>
    <col min="3341" max="3341" width="12.140625" style="77" customWidth="1"/>
    <col min="3342" max="3581" width="9.140625" style="77"/>
    <col min="3582" max="3582" width="19.7109375" style="77" customWidth="1"/>
    <col min="3583" max="3585" width="13" style="77" customWidth="1"/>
    <col min="3586" max="3586" width="12.7109375" style="77" customWidth="1"/>
    <col min="3587" max="3587" width="13.28515625" style="77" customWidth="1"/>
    <col min="3588" max="3588" width="12.140625" style="77" customWidth="1"/>
    <col min="3589" max="3589" width="1.85546875" style="77" customWidth="1"/>
    <col min="3590" max="3590" width="11" style="77" customWidth="1"/>
    <col min="3591" max="3591" width="11.85546875" style="77" customWidth="1"/>
    <col min="3592" max="3592" width="20.7109375" style="77" customWidth="1"/>
    <col min="3593" max="3593" width="15.42578125" style="77" customWidth="1"/>
    <col min="3594" max="3594" width="13.7109375" style="77" customWidth="1"/>
    <col min="3595" max="3595" width="12.140625" style="77" bestFit="1" customWidth="1"/>
    <col min="3596" max="3596" width="12.5703125" style="77" customWidth="1"/>
    <col min="3597" max="3597" width="12.140625" style="77" customWidth="1"/>
    <col min="3598" max="3837" width="9.140625" style="77"/>
    <col min="3838" max="3838" width="19.7109375" style="77" customWidth="1"/>
    <col min="3839" max="3841" width="13" style="77" customWidth="1"/>
    <col min="3842" max="3842" width="12.7109375" style="77" customWidth="1"/>
    <col min="3843" max="3843" width="13.28515625" style="77" customWidth="1"/>
    <col min="3844" max="3844" width="12.140625" style="77" customWidth="1"/>
    <col min="3845" max="3845" width="1.85546875" style="77" customWidth="1"/>
    <col min="3846" max="3846" width="11" style="77" customWidth="1"/>
    <col min="3847" max="3847" width="11.85546875" style="77" customWidth="1"/>
    <col min="3848" max="3848" width="20.7109375" style="77" customWidth="1"/>
    <col min="3849" max="3849" width="15.42578125" style="77" customWidth="1"/>
    <col min="3850" max="3850" width="13.7109375" style="77" customWidth="1"/>
    <col min="3851" max="3851" width="12.140625" style="77" bestFit="1" customWidth="1"/>
    <col min="3852" max="3852" width="12.5703125" style="77" customWidth="1"/>
    <col min="3853" max="3853" width="12.140625" style="77" customWidth="1"/>
    <col min="3854" max="4093" width="9.140625" style="77"/>
    <col min="4094" max="4094" width="19.7109375" style="77" customWidth="1"/>
    <col min="4095" max="4097" width="13" style="77" customWidth="1"/>
    <col min="4098" max="4098" width="12.7109375" style="77" customWidth="1"/>
    <col min="4099" max="4099" width="13.28515625" style="77" customWidth="1"/>
    <col min="4100" max="4100" width="12.140625" style="77" customWidth="1"/>
    <col min="4101" max="4101" width="1.85546875" style="77" customWidth="1"/>
    <col min="4102" max="4102" width="11" style="77" customWidth="1"/>
    <col min="4103" max="4103" width="11.85546875" style="77" customWidth="1"/>
    <col min="4104" max="4104" width="20.7109375" style="77" customWidth="1"/>
    <col min="4105" max="4105" width="15.42578125" style="77" customWidth="1"/>
    <col min="4106" max="4106" width="13.7109375" style="77" customWidth="1"/>
    <col min="4107" max="4107" width="12.140625" style="77" bestFit="1" customWidth="1"/>
    <col min="4108" max="4108" width="12.5703125" style="77" customWidth="1"/>
    <col min="4109" max="4109" width="12.140625" style="77" customWidth="1"/>
    <col min="4110" max="4349" width="9.140625" style="77"/>
    <col min="4350" max="4350" width="19.7109375" style="77" customWidth="1"/>
    <col min="4351" max="4353" width="13" style="77" customWidth="1"/>
    <col min="4354" max="4354" width="12.7109375" style="77" customWidth="1"/>
    <col min="4355" max="4355" width="13.28515625" style="77" customWidth="1"/>
    <col min="4356" max="4356" width="12.140625" style="77" customWidth="1"/>
    <col min="4357" max="4357" width="1.85546875" style="77" customWidth="1"/>
    <col min="4358" max="4358" width="11" style="77" customWidth="1"/>
    <col min="4359" max="4359" width="11.85546875" style="77" customWidth="1"/>
    <col min="4360" max="4360" width="20.7109375" style="77" customWidth="1"/>
    <col min="4361" max="4361" width="15.42578125" style="77" customWidth="1"/>
    <col min="4362" max="4362" width="13.7109375" style="77" customWidth="1"/>
    <col min="4363" max="4363" width="12.140625" style="77" bestFit="1" customWidth="1"/>
    <col min="4364" max="4364" width="12.5703125" style="77" customWidth="1"/>
    <col min="4365" max="4365" width="12.140625" style="77" customWidth="1"/>
    <col min="4366" max="4605" width="9.140625" style="77"/>
    <col min="4606" max="4606" width="19.7109375" style="77" customWidth="1"/>
    <col min="4607" max="4609" width="13" style="77" customWidth="1"/>
    <col min="4610" max="4610" width="12.7109375" style="77" customWidth="1"/>
    <col min="4611" max="4611" width="13.28515625" style="77" customWidth="1"/>
    <col min="4612" max="4612" width="12.140625" style="77" customWidth="1"/>
    <col min="4613" max="4613" width="1.85546875" style="77" customWidth="1"/>
    <col min="4614" max="4614" width="11" style="77" customWidth="1"/>
    <col min="4615" max="4615" width="11.85546875" style="77" customWidth="1"/>
    <col min="4616" max="4616" width="20.7109375" style="77" customWidth="1"/>
    <col min="4617" max="4617" width="15.42578125" style="77" customWidth="1"/>
    <col min="4618" max="4618" width="13.7109375" style="77" customWidth="1"/>
    <col min="4619" max="4619" width="12.140625" style="77" bestFit="1" customWidth="1"/>
    <col min="4620" max="4620" width="12.5703125" style="77" customWidth="1"/>
    <col min="4621" max="4621" width="12.140625" style="77" customWidth="1"/>
    <col min="4622" max="4861" width="9.140625" style="77"/>
    <col min="4862" max="4862" width="19.7109375" style="77" customWidth="1"/>
    <col min="4863" max="4865" width="13" style="77" customWidth="1"/>
    <col min="4866" max="4866" width="12.7109375" style="77" customWidth="1"/>
    <col min="4867" max="4867" width="13.28515625" style="77" customWidth="1"/>
    <col min="4868" max="4868" width="12.140625" style="77" customWidth="1"/>
    <col min="4869" max="4869" width="1.85546875" style="77" customWidth="1"/>
    <col min="4870" max="4870" width="11" style="77" customWidth="1"/>
    <col min="4871" max="4871" width="11.85546875" style="77" customWidth="1"/>
    <col min="4872" max="4872" width="20.7109375" style="77" customWidth="1"/>
    <col min="4873" max="4873" width="15.42578125" style="77" customWidth="1"/>
    <col min="4874" max="4874" width="13.7109375" style="77" customWidth="1"/>
    <col min="4875" max="4875" width="12.140625" style="77" bestFit="1" customWidth="1"/>
    <col min="4876" max="4876" width="12.5703125" style="77" customWidth="1"/>
    <col min="4877" max="4877" width="12.140625" style="77" customWidth="1"/>
    <col min="4878" max="5117" width="9.140625" style="77"/>
    <col min="5118" max="5118" width="19.7109375" style="77" customWidth="1"/>
    <col min="5119" max="5121" width="13" style="77" customWidth="1"/>
    <col min="5122" max="5122" width="12.7109375" style="77" customWidth="1"/>
    <col min="5123" max="5123" width="13.28515625" style="77" customWidth="1"/>
    <col min="5124" max="5124" width="12.140625" style="77" customWidth="1"/>
    <col min="5125" max="5125" width="1.85546875" style="77" customWidth="1"/>
    <col min="5126" max="5126" width="11" style="77" customWidth="1"/>
    <col min="5127" max="5127" width="11.85546875" style="77" customWidth="1"/>
    <col min="5128" max="5128" width="20.7109375" style="77" customWidth="1"/>
    <col min="5129" max="5129" width="15.42578125" style="77" customWidth="1"/>
    <col min="5130" max="5130" width="13.7109375" style="77" customWidth="1"/>
    <col min="5131" max="5131" width="12.140625" style="77" bestFit="1" customWidth="1"/>
    <col min="5132" max="5132" width="12.5703125" style="77" customWidth="1"/>
    <col min="5133" max="5133" width="12.140625" style="77" customWidth="1"/>
    <col min="5134" max="5373" width="9.140625" style="77"/>
    <col min="5374" max="5374" width="19.7109375" style="77" customWidth="1"/>
    <col min="5375" max="5377" width="13" style="77" customWidth="1"/>
    <col min="5378" max="5378" width="12.7109375" style="77" customWidth="1"/>
    <col min="5379" max="5379" width="13.28515625" style="77" customWidth="1"/>
    <col min="5380" max="5380" width="12.140625" style="77" customWidth="1"/>
    <col min="5381" max="5381" width="1.85546875" style="77" customWidth="1"/>
    <col min="5382" max="5382" width="11" style="77" customWidth="1"/>
    <col min="5383" max="5383" width="11.85546875" style="77" customWidth="1"/>
    <col min="5384" max="5384" width="20.7109375" style="77" customWidth="1"/>
    <col min="5385" max="5385" width="15.42578125" style="77" customWidth="1"/>
    <col min="5386" max="5386" width="13.7109375" style="77" customWidth="1"/>
    <col min="5387" max="5387" width="12.140625" style="77" bestFit="1" customWidth="1"/>
    <col min="5388" max="5388" width="12.5703125" style="77" customWidth="1"/>
    <col min="5389" max="5389" width="12.140625" style="77" customWidth="1"/>
    <col min="5390" max="5629" width="9.140625" style="77"/>
    <col min="5630" max="5630" width="19.7109375" style="77" customWidth="1"/>
    <col min="5631" max="5633" width="13" style="77" customWidth="1"/>
    <col min="5634" max="5634" width="12.7109375" style="77" customWidth="1"/>
    <col min="5635" max="5635" width="13.28515625" style="77" customWidth="1"/>
    <col min="5636" max="5636" width="12.140625" style="77" customWidth="1"/>
    <col min="5637" max="5637" width="1.85546875" style="77" customWidth="1"/>
    <col min="5638" max="5638" width="11" style="77" customWidth="1"/>
    <col min="5639" max="5639" width="11.85546875" style="77" customWidth="1"/>
    <col min="5640" max="5640" width="20.7109375" style="77" customWidth="1"/>
    <col min="5641" max="5641" width="15.42578125" style="77" customWidth="1"/>
    <col min="5642" max="5642" width="13.7109375" style="77" customWidth="1"/>
    <col min="5643" max="5643" width="12.140625" style="77" bestFit="1" customWidth="1"/>
    <col min="5644" max="5644" width="12.5703125" style="77" customWidth="1"/>
    <col min="5645" max="5645" width="12.140625" style="77" customWidth="1"/>
    <col min="5646" max="5885" width="9.140625" style="77"/>
    <col min="5886" max="5886" width="19.7109375" style="77" customWidth="1"/>
    <col min="5887" max="5889" width="13" style="77" customWidth="1"/>
    <col min="5890" max="5890" width="12.7109375" style="77" customWidth="1"/>
    <col min="5891" max="5891" width="13.28515625" style="77" customWidth="1"/>
    <col min="5892" max="5892" width="12.140625" style="77" customWidth="1"/>
    <col min="5893" max="5893" width="1.85546875" style="77" customWidth="1"/>
    <col min="5894" max="5894" width="11" style="77" customWidth="1"/>
    <col min="5895" max="5895" width="11.85546875" style="77" customWidth="1"/>
    <col min="5896" max="5896" width="20.7109375" style="77" customWidth="1"/>
    <col min="5897" max="5897" width="15.42578125" style="77" customWidth="1"/>
    <col min="5898" max="5898" width="13.7109375" style="77" customWidth="1"/>
    <col min="5899" max="5899" width="12.140625" style="77" bestFit="1" customWidth="1"/>
    <col min="5900" max="5900" width="12.5703125" style="77" customWidth="1"/>
    <col min="5901" max="5901" width="12.140625" style="77" customWidth="1"/>
    <col min="5902" max="6141" width="9.140625" style="77"/>
    <col min="6142" max="6142" width="19.7109375" style="77" customWidth="1"/>
    <col min="6143" max="6145" width="13" style="77" customWidth="1"/>
    <col min="6146" max="6146" width="12.7109375" style="77" customWidth="1"/>
    <col min="6147" max="6147" width="13.28515625" style="77" customWidth="1"/>
    <col min="6148" max="6148" width="12.140625" style="77" customWidth="1"/>
    <col min="6149" max="6149" width="1.85546875" style="77" customWidth="1"/>
    <col min="6150" max="6150" width="11" style="77" customWidth="1"/>
    <col min="6151" max="6151" width="11.85546875" style="77" customWidth="1"/>
    <col min="6152" max="6152" width="20.7109375" style="77" customWidth="1"/>
    <col min="6153" max="6153" width="15.42578125" style="77" customWidth="1"/>
    <col min="6154" max="6154" width="13.7109375" style="77" customWidth="1"/>
    <col min="6155" max="6155" width="12.140625" style="77" bestFit="1" customWidth="1"/>
    <col min="6156" max="6156" width="12.5703125" style="77" customWidth="1"/>
    <col min="6157" max="6157" width="12.140625" style="77" customWidth="1"/>
    <col min="6158" max="6397" width="9.140625" style="77"/>
    <col min="6398" max="6398" width="19.7109375" style="77" customWidth="1"/>
    <col min="6399" max="6401" width="13" style="77" customWidth="1"/>
    <col min="6402" max="6402" width="12.7109375" style="77" customWidth="1"/>
    <col min="6403" max="6403" width="13.28515625" style="77" customWidth="1"/>
    <col min="6404" max="6404" width="12.140625" style="77" customWidth="1"/>
    <col min="6405" max="6405" width="1.85546875" style="77" customWidth="1"/>
    <col min="6406" max="6406" width="11" style="77" customWidth="1"/>
    <col min="6407" max="6407" width="11.85546875" style="77" customWidth="1"/>
    <col min="6408" max="6408" width="20.7109375" style="77" customWidth="1"/>
    <col min="6409" max="6409" width="15.42578125" style="77" customWidth="1"/>
    <col min="6410" max="6410" width="13.7109375" style="77" customWidth="1"/>
    <col min="6411" max="6411" width="12.140625" style="77" bestFit="1" customWidth="1"/>
    <col min="6412" max="6412" width="12.5703125" style="77" customWidth="1"/>
    <col min="6413" max="6413" width="12.140625" style="77" customWidth="1"/>
    <col min="6414" max="6653" width="9.140625" style="77"/>
    <col min="6654" max="6654" width="19.7109375" style="77" customWidth="1"/>
    <col min="6655" max="6657" width="13" style="77" customWidth="1"/>
    <col min="6658" max="6658" width="12.7109375" style="77" customWidth="1"/>
    <col min="6659" max="6659" width="13.28515625" style="77" customWidth="1"/>
    <col min="6660" max="6660" width="12.140625" style="77" customWidth="1"/>
    <col min="6661" max="6661" width="1.85546875" style="77" customWidth="1"/>
    <col min="6662" max="6662" width="11" style="77" customWidth="1"/>
    <col min="6663" max="6663" width="11.85546875" style="77" customWidth="1"/>
    <col min="6664" max="6664" width="20.7109375" style="77" customWidth="1"/>
    <col min="6665" max="6665" width="15.42578125" style="77" customWidth="1"/>
    <col min="6666" max="6666" width="13.7109375" style="77" customWidth="1"/>
    <col min="6667" max="6667" width="12.140625" style="77" bestFit="1" customWidth="1"/>
    <col min="6668" max="6668" width="12.5703125" style="77" customWidth="1"/>
    <col min="6669" max="6669" width="12.140625" style="77" customWidth="1"/>
    <col min="6670" max="6909" width="9.140625" style="77"/>
    <col min="6910" max="6910" width="19.7109375" style="77" customWidth="1"/>
    <col min="6911" max="6913" width="13" style="77" customWidth="1"/>
    <col min="6914" max="6914" width="12.7109375" style="77" customWidth="1"/>
    <col min="6915" max="6915" width="13.28515625" style="77" customWidth="1"/>
    <col min="6916" max="6916" width="12.140625" style="77" customWidth="1"/>
    <col min="6917" max="6917" width="1.85546875" style="77" customWidth="1"/>
    <col min="6918" max="6918" width="11" style="77" customWidth="1"/>
    <col min="6919" max="6919" width="11.85546875" style="77" customWidth="1"/>
    <col min="6920" max="6920" width="20.7109375" style="77" customWidth="1"/>
    <col min="6921" max="6921" width="15.42578125" style="77" customWidth="1"/>
    <col min="6922" max="6922" width="13.7109375" style="77" customWidth="1"/>
    <col min="6923" max="6923" width="12.140625" style="77" bestFit="1" customWidth="1"/>
    <col min="6924" max="6924" width="12.5703125" style="77" customWidth="1"/>
    <col min="6925" max="6925" width="12.140625" style="77" customWidth="1"/>
    <col min="6926" max="7165" width="9.140625" style="77"/>
    <col min="7166" max="7166" width="19.7109375" style="77" customWidth="1"/>
    <col min="7167" max="7169" width="13" style="77" customWidth="1"/>
    <col min="7170" max="7170" width="12.7109375" style="77" customWidth="1"/>
    <col min="7171" max="7171" width="13.28515625" style="77" customWidth="1"/>
    <col min="7172" max="7172" width="12.140625" style="77" customWidth="1"/>
    <col min="7173" max="7173" width="1.85546875" style="77" customWidth="1"/>
    <col min="7174" max="7174" width="11" style="77" customWidth="1"/>
    <col min="7175" max="7175" width="11.85546875" style="77" customWidth="1"/>
    <col min="7176" max="7176" width="20.7109375" style="77" customWidth="1"/>
    <col min="7177" max="7177" width="15.42578125" style="77" customWidth="1"/>
    <col min="7178" max="7178" width="13.7109375" style="77" customWidth="1"/>
    <col min="7179" max="7179" width="12.140625" style="77" bestFit="1" customWidth="1"/>
    <col min="7180" max="7180" width="12.5703125" style="77" customWidth="1"/>
    <col min="7181" max="7181" width="12.140625" style="77" customWidth="1"/>
    <col min="7182" max="7421" width="9.140625" style="77"/>
    <col min="7422" max="7422" width="19.7109375" style="77" customWidth="1"/>
    <col min="7423" max="7425" width="13" style="77" customWidth="1"/>
    <col min="7426" max="7426" width="12.7109375" style="77" customWidth="1"/>
    <col min="7427" max="7427" width="13.28515625" style="77" customWidth="1"/>
    <col min="7428" max="7428" width="12.140625" style="77" customWidth="1"/>
    <col min="7429" max="7429" width="1.85546875" style="77" customWidth="1"/>
    <col min="7430" max="7430" width="11" style="77" customWidth="1"/>
    <col min="7431" max="7431" width="11.85546875" style="77" customWidth="1"/>
    <col min="7432" max="7432" width="20.7109375" style="77" customWidth="1"/>
    <col min="7433" max="7433" width="15.42578125" style="77" customWidth="1"/>
    <col min="7434" max="7434" width="13.7109375" style="77" customWidth="1"/>
    <col min="7435" max="7435" width="12.140625" style="77" bestFit="1" customWidth="1"/>
    <col min="7436" max="7436" width="12.5703125" style="77" customWidth="1"/>
    <col min="7437" max="7437" width="12.140625" style="77" customWidth="1"/>
    <col min="7438" max="7677" width="9.140625" style="77"/>
    <col min="7678" max="7678" width="19.7109375" style="77" customWidth="1"/>
    <col min="7679" max="7681" width="13" style="77" customWidth="1"/>
    <col min="7682" max="7682" width="12.7109375" style="77" customWidth="1"/>
    <col min="7683" max="7683" width="13.28515625" style="77" customWidth="1"/>
    <col min="7684" max="7684" width="12.140625" style="77" customWidth="1"/>
    <col min="7685" max="7685" width="1.85546875" style="77" customWidth="1"/>
    <col min="7686" max="7686" width="11" style="77" customWidth="1"/>
    <col min="7687" max="7687" width="11.85546875" style="77" customWidth="1"/>
    <col min="7688" max="7688" width="20.7109375" style="77" customWidth="1"/>
    <col min="7689" max="7689" width="15.42578125" style="77" customWidth="1"/>
    <col min="7690" max="7690" width="13.7109375" style="77" customWidth="1"/>
    <col min="7691" max="7691" width="12.140625" style="77" bestFit="1" customWidth="1"/>
    <col min="7692" max="7692" width="12.5703125" style="77" customWidth="1"/>
    <col min="7693" max="7693" width="12.140625" style="77" customWidth="1"/>
    <col min="7694" max="7933" width="9.140625" style="77"/>
    <col min="7934" max="7934" width="19.7109375" style="77" customWidth="1"/>
    <col min="7935" max="7937" width="13" style="77" customWidth="1"/>
    <col min="7938" max="7938" width="12.7109375" style="77" customWidth="1"/>
    <col min="7939" max="7939" width="13.28515625" style="77" customWidth="1"/>
    <col min="7940" max="7940" width="12.140625" style="77" customWidth="1"/>
    <col min="7941" max="7941" width="1.85546875" style="77" customWidth="1"/>
    <col min="7942" max="7942" width="11" style="77" customWidth="1"/>
    <col min="7943" max="7943" width="11.85546875" style="77" customWidth="1"/>
    <col min="7944" max="7944" width="20.7109375" style="77" customWidth="1"/>
    <col min="7945" max="7945" width="15.42578125" style="77" customWidth="1"/>
    <col min="7946" max="7946" width="13.7109375" style="77" customWidth="1"/>
    <col min="7947" max="7947" width="12.140625" style="77" bestFit="1" customWidth="1"/>
    <col min="7948" max="7948" width="12.5703125" style="77" customWidth="1"/>
    <col min="7949" max="7949" width="12.140625" style="77" customWidth="1"/>
    <col min="7950" max="8189" width="9.140625" style="77"/>
    <col min="8190" max="8190" width="19.7109375" style="77" customWidth="1"/>
    <col min="8191" max="8193" width="13" style="77" customWidth="1"/>
    <col min="8194" max="8194" width="12.7109375" style="77" customWidth="1"/>
    <col min="8195" max="8195" width="13.28515625" style="77" customWidth="1"/>
    <col min="8196" max="8196" width="12.140625" style="77" customWidth="1"/>
    <col min="8197" max="8197" width="1.85546875" style="77" customWidth="1"/>
    <col min="8198" max="8198" width="11" style="77" customWidth="1"/>
    <col min="8199" max="8199" width="11.85546875" style="77" customWidth="1"/>
    <col min="8200" max="8200" width="20.7109375" style="77" customWidth="1"/>
    <col min="8201" max="8201" width="15.42578125" style="77" customWidth="1"/>
    <col min="8202" max="8202" width="13.7109375" style="77" customWidth="1"/>
    <col min="8203" max="8203" width="12.140625" style="77" bestFit="1" customWidth="1"/>
    <col min="8204" max="8204" width="12.5703125" style="77" customWidth="1"/>
    <col min="8205" max="8205" width="12.140625" style="77" customWidth="1"/>
    <col min="8206" max="8445" width="9.140625" style="77"/>
    <col min="8446" max="8446" width="19.7109375" style="77" customWidth="1"/>
    <col min="8447" max="8449" width="13" style="77" customWidth="1"/>
    <col min="8450" max="8450" width="12.7109375" style="77" customWidth="1"/>
    <col min="8451" max="8451" width="13.28515625" style="77" customWidth="1"/>
    <col min="8452" max="8452" width="12.140625" style="77" customWidth="1"/>
    <col min="8453" max="8453" width="1.85546875" style="77" customWidth="1"/>
    <col min="8454" max="8454" width="11" style="77" customWidth="1"/>
    <col min="8455" max="8455" width="11.85546875" style="77" customWidth="1"/>
    <col min="8456" max="8456" width="20.7109375" style="77" customWidth="1"/>
    <col min="8457" max="8457" width="15.42578125" style="77" customWidth="1"/>
    <col min="8458" max="8458" width="13.7109375" style="77" customWidth="1"/>
    <col min="8459" max="8459" width="12.140625" style="77" bestFit="1" customWidth="1"/>
    <col min="8460" max="8460" width="12.5703125" style="77" customWidth="1"/>
    <col min="8461" max="8461" width="12.140625" style="77" customWidth="1"/>
    <col min="8462" max="8701" width="9.140625" style="77"/>
    <col min="8702" max="8702" width="19.7109375" style="77" customWidth="1"/>
    <col min="8703" max="8705" width="13" style="77" customWidth="1"/>
    <col min="8706" max="8706" width="12.7109375" style="77" customWidth="1"/>
    <col min="8707" max="8707" width="13.28515625" style="77" customWidth="1"/>
    <col min="8708" max="8708" width="12.140625" style="77" customWidth="1"/>
    <col min="8709" max="8709" width="1.85546875" style="77" customWidth="1"/>
    <col min="8710" max="8710" width="11" style="77" customWidth="1"/>
    <col min="8711" max="8711" width="11.85546875" style="77" customWidth="1"/>
    <col min="8712" max="8712" width="20.7109375" style="77" customWidth="1"/>
    <col min="8713" max="8713" width="15.42578125" style="77" customWidth="1"/>
    <col min="8714" max="8714" width="13.7109375" style="77" customWidth="1"/>
    <col min="8715" max="8715" width="12.140625" style="77" bestFit="1" customWidth="1"/>
    <col min="8716" max="8716" width="12.5703125" style="77" customWidth="1"/>
    <col min="8717" max="8717" width="12.140625" style="77" customWidth="1"/>
    <col min="8718" max="8957" width="9.140625" style="77"/>
    <col min="8958" max="8958" width="19.7109375" style="77" customWidth="1"/>
    <col min="8959" max="8961" width="13" style="77" customWidth="1"/>
    <col min="8962" max="8962" width="12.7109375" style="77" customWidth="1"/>
    <col min="8963" max="8963" width="13.28515625" style="77" customWidth="1"/>
    <col min="8964" max="8964" width="12.140625" style="77" customWidth="1"/>
    <col min="8965" max="8965" width="1.85546875" style="77" customWidth="1"/>
    <col min="8966" max="8966" width="11" style="77" customWidth="1"/>
    <col min="8967" max="8967" width="11.85546875" style="77" customWidth="1"/>
    <col min="8968" max="8968" width="20.7109375" style="77" customWidth="1"/>
    <col min="8969" max="8969" width="15.42578125" style="77" customWidth="1"/>
    <col min="8970" max="8970" width="13.7109375" style="77" customWidth="1"/>
    <col min="8971" max="8971" width="12.140625" style="77" bestFit="1" customWidth="1"/>
    <col min="8972" max="8972" width="12.5703125" style="77" customWidth="1"/>
    <col min="8973" max="8973" width="12.140625" style="77" customWidth="1"/>
    <col min="8974" max="9213" width="9.140625" style="77"/>
    <col min="9214" max="9214" width="19.7109375" style="77" customWidth="1"/>
    <col min="9215" max="9217" width="13" style="77" customWidth="1"/>
    <col min="9218" max="9218" width="12.7109375" style="77" customWidth="1"/>
    <col min="9219" max="9219" width="13.28515625" style="77" customWidth="1"/>
    <col min="9220" max="9220" width="12.140625" style="77" customWidth="1"/>
    <col min="9221" max="9221" width="1.85546875" style="77" customWidth="1"/>
    <col min="9222" max="9222" width="11" style="77" customWidth="1"/>
    <col min="9223" max="9223" width="11.85546875" style="77" customWidth="1"/>
    <col min="9224" max="9224" width="20.7109375" style="77" customWidth="1"/>
    <col min="9225" max="9225" width="15.42578125" style="77" customWidth="1"/>
    <col min="9226" max="9226" width="13.7109375" style="77" customWidth="1"/>
    <col min="9227" max="9227" width="12.140625" style="77" bestFit="1" customWidth="1"/>
    <col min="9228" max="9228" width="12.5703125" style="77" customWidth="1"/>
    <col min="9229" max="9229" width="12.140625" style="77" customWidth="1"/>
    <col min="9230" max="9469" width="9.140625" style="77"/>
    <col min="9470" max="9470" width="19.7109375" style="77" customWidth="1"/>
    <col min="9471" max="9473" width="13" style="77" customWidth="1"/>
    <col min="9474" max="9474" width="12.7109375" style="77" customWidth="1"/>
    <col min="9475" max="9475" width="13.28515625" style="77" customWidth="1"/>
    <col min="9476" max="9476" width="12.140625" style="77" customWidth="1"/>
    <col min="9477" max="9477" width="1.85546875" style="77" customWidth="1"/>
    <col min="9478" max="9478" width="11" style="77" customWidth="1"/>
    <col min="9479" max="9479" width="11.85546875" style="77" customWidth="1"/>
    <col min="9480" max="9480" width="20.7109375" style="77" customWidth="1"/>
    <col min="9481" max="9481" width="15.42578125" style="77" customWidth="1"/>
    <col min="9482" max="9482" width="13.7109375" style="77" customWidth="1"/>
    <col min="9483" max="9483" width="12.140625" style="77" bestFit="1" customWidth="1"/>
    <col min="9484" max="9484" width="12.5703125" style="77" customWidth="1"/>
    <col min="9485" max="9485" width="12.140625" style="77" customWidth="1"/>
    <col min="9486" max="9725" width="9.140625" style="77"/>
    <col min="9726" max="9726" width="19.7109375" style="77" customWidth="1"/>
    <col min="9727" max="9729" width="13" style="77" customWidth="1"/>
    <col min="9730" max="9730" width="12.7109375" style="77" customWidth="1"/>
    <col min="9731" max="9731" width="13.28515625" style="77" customWidth="1"/>
    <col min="9732" max="9732" width="12.140625" style="77" customWidth="1"/>
    <col min="9733" max="9733" width="1.85546875" style="77" customWidth="1"/>
    <col min="9734" max="9734" width="11" style="77" customWidth="1"/>
    <col min="9735" max="9735" width="11.85546875" style="77" customWidth="1"/>
    <col min="9736" max="9736" width="20.7109375" style="77" customWidth="1"/>
    <col min="9737" max="9737" width="15.42578125" style="77" customWidth="1"/>
    <col min="9738" max="9738" width="13.7109375" style="77" customWidth="1"/>
    <col min="9739" max="9739" width="12.140625" style="77" bestFit="1" customWidth="1"/>
    <col min="9740" max="9740" width="12.5703125" style="77" customWidth="1"/>
    <col min="9741" max="9741" width="12.140625" style="77" customWidth="1"/>
    <col min="9742" max="9981" width="9.140625" style="77"/>
    <col min="9982" max="9982" width="19.7109375" style="77" customWidth="1"/>
    <col min="9983" max="9985" width="13" style="77" customWidth="1"/>
    <col min="9986" max="9986" width="12.7109375" style="77" customWidth="1"/>
    <col min="9987" max="9987" width="13.28515625" style="77" customWidth="1"/>
    <col min="9988" max="9988" width="12.140625" style="77" customWidth="1"/>
    <col min="9989" max="9989" width="1.85546875" style="77" customWidth="1"/>
    <col min="9990" max="9990" width="11" style="77" customWidth="1"/>
    <col min="9991" max="9991" width="11.85546875" style="77" customWidth="1"/>
    <col min="9992" max="9992" width="20.7109375" style="77" customWidth="1"/>
    <col min="9993" max="9993" width="15.42578125" style="77" customWidth="1"/>
    <col min="9994" max="9994" width="13.7109375" style="77" customWidth="1"/>
    <col min="9995" max="9995" width="12.140625" style="77" bestFit="1" customWidth="1"/>
    <col min="9996" max="9996" width="12.5703125" style="77" customWidth="1"/>
    <col min="9997" max="9997" width="12.140625" style="77" customWidth="1"/>
    <col min="9998" max="10237" width="9.140625" style="77"/>
    <col min="10238" max="10238" width="19.7109375" style="77" customWidth="1"/>
    <col min="10239" max="10241" width="13" style="77" customWidth="1"/>
    <col min="10242" max="10242" width="12.7109375" style="77" customWidth="1"/>
    <col min="10243" max="10243" width="13.28515625" style="77" customWidth="1"/>
    <col min="10244" max="10244" width="12.140625" style="77" customWidth="1"/>
    <col min="10245" max="10245" width="1.85546875" style="77" customWidth="1"/>
    <col min="10246" max="10246" width="11" style="77" customWidth="1"/>
    <col min="10247" max="10247" width="11.85546875" style="77" customWidth="1"/>
    <col min="10248" max="10248" width="20.7109375" style="77" customWidth="1"/>
    <col min="10249" max="10249" width="15.42578125" style="77" customWidth="1"/>
    <col min="10250" max="10250" width="13.7109375" style="77" customWidth="1"/>
    <col min="10251" max="10251" width="12.140625" style="77" bestFit="1" customWidth="1"/>
    <col min="10252" max="10252" width="12.5703125" style="77" customWidth="1"/>
    <col min="10253" max="10253" width="12.140625" style="77" customWidth="1"/>
    <col min="10254" max="10493" width="9.140625" style="77"/>
    <col min="10494" max="10494" width="19.7109375" style="77" customWidth="1"/>
    <col min="10495" max="10497" width="13" style="77" customWidth="1"/>
    <col min="10498" max="10498" width="12.7109375" style="77" customWidth="1"/>
    <col min="10499" max="10499" width="13.28515625" style="77" customWidth="1"/>
    <col min="10500" max="10500" width="12.140625" style="77" customWidth="1"/>
    <col min="10501" max="10501" width="1.85546875" style="77" customWidth="1"/>
    <col min="10502" max="10502" width="11" style="77" customWidth="1"/>
    <col min="10503" max="10503" width="11.85546875" style="77" customWidth="1"/>
    <col min="10504" max="10504" width="20.7109375" style="77" customWidth="1"/>
    <col min="10505" max="10505" width="15.42578125" style="77" customWidth="1"/>
    <col min="10506" max="10506" width="13.7109375" style="77" customWidth="1"/>
    <col min="10507" max="10507" width="12.140625" style="77" bestFit="1" customWidth="1"/>
    <col min="10508" max="10508" width="12.5703125" style="77" customWidth="1"/>
    <col min="10509" max="10509" width="12.140625" style="77" customWidth="1"/>
    <col min="10510" max="10749" width="9.140625" style="77"/>
    <col min="10750" max="10750" width="19.7109375" style="77" customWidth="1"/>
    <col min="10751" max="10753" width="13" style="77" customWidth="1"/>
    <col min="10754" max="10754" width="12.7109375" style="77" customWidth="1"/>
    <col min="10755" max="10755" width="13.28515625" style="77" customWidth="1"/>
    <col min="10756" max="10756" width="12.140625" style="77" customWidth="1"/>
    <col min="10757" max="10757" width="1.85546875" style="77" customWidth="1"/>
    <col min="10758" max="10758" width="11" style="77" customWidth="1"/>
    <col min="10759" max="10759" width="11.85546875" style="77" customWidth="1"/>
    <col min="10760" max="10760" width="20.7109375" style="77" customWidth="1"/>
    <col min="10761" max="10761" width="15.42578125" style="77" customWidth="1"/>
    <col min="10762" max="10762" width="13.7109375" style="77" customWidth="1"/>
    <col min="10763" max="10763" width="12.140625" style="77" bestFit="1" customWidth="1"/>
    <col min="10764" max="10764" width="12.5703125" style="77" customWidth="1"/>
    <col min="10765" max="10765" width="12.140625" style="77" customWidth="1"/>
    <col min="10766" max="11005" width="9.140625" style="77"/>
    <col min="11006" max="11006" width="19.7109375" style="77" customWidth="1"/>
    <col min="11007" max="11009" width="13" style="77" customWidth="1"/>
    <col min="11010" max="11010" width="12.7109375" style="77" customWidth="1"/>
    <col min="11011" max="11011" width="13.28515625" style="77" customWidth="1"/>
    <col min="11012" max="11012" width="12.140625" style="77" customWidth="1"/>
    <col min="11013" max="11013" width="1.85546875" style="77" customWidth="1"/>
    <col min="11014" max="11014" width="11" style="77" customWidth="1"/>
    <col min="11015" max="11015" width="11.85546875" style="77" customWidth="1"/>
    <col min="11016" max="11016" width="20.7109375" style="77" customWidth="1"/>
    <col min="11017" max="11017" width="15.42578125" style="77" customWidth="1"/>
    <col min="11018" max="11018" width="13.7109375" style="77" customWidth="1"/>
    <col min="11019" max="11019" width="12.140625" style="77" bestFit="1" customWidth="1"/>
    <col min="11020" max="11020" width="12.5703125" style="77" customWidth="1"/>
    <col min="11021" max="11021" width="12.140625" style="77" customWidth="1"/>
    <col min="11022" max="11261" width="9.140625" style="77"/>
    <col min="11262" max="11262" width="19.7109375" style="77" customWidth="1"/>
    <col min="11263" max="11265" width="13" style="77" customWidth="1"/>
    <col min="11266" max="11266" width="12.7109375" style="77" customWidth="1"/>
    <col min="11267" max="11267" width="13.28515625" style="77" customWidth="1"/>
    <col min="11268" max="11268" width="12.140625" style="77" customWidth="1"/>
    <col min="11269" max="11269" width="1.85546875" style="77" customWidth="1"/>
    <col min="11270" max="11270" width="11" style="77" customWidth="1"/>
    <col min="11271" max="11271" width="11.85546875" style="77" customWidth="1"/>
    <col min="11272" max="11272" width="20.7109375" style="77" customWidth="1"/>
    <col min="11273" max="11273" width="15.42578125" style="77" customWidth="1"/>
    <col min="11274" max="11274" width="13.7109375" style="77" customWidth="1"/>
    <col min="11275" max="11275" width="12.140625" style="77" bestFit="1" customWidth="1"/>
    <col min="11276" max="11276" width="12.5703125" style="77" customWidth="1"/>
    <col min="11277" max="11277" width="12.140625" style="77" customWidth="1"/>
    <col min="11278" max="11517" width="9.140625" style="77"/>
    <col min="11518" max="11518" width="19.7109375" style="77" customWidth="1"/>
    <col min="11519" max="11521" width="13" style="77" customWidth="1"/>
    <col min="11522" max="11522" width="12.7109375" style="77" customWidth="1"/>
    <col min="11523" max="11523" width="13.28515625" style="77" customWidth="1"/>
    <col min="11524" max="11524" width="12.140625" style="77" customWidth="1"/>
    <col min="11525" max="11525" width="1.85546875" style="77" customWidth="1"/>
    <col min="11526" max="11526" width="11" style="77" customWidth="1"/>
    <col min="11527" max="11527" width="11.85546875" style="77" customWidth="1"/>
    <col min="11528" max="11528" width="20.7109375" style="77" customWidth="1"/>
    <col min="11529" max="11529" width="15.42578125" style="77" customWidth="1"/>
    <col min="11530" max="11530" width="13.7109375" style="77" customWidth="1"/>
    <col min="11531" max="11531" width="12.140625" style="77" bestFit="1" customWidth="1"/>
    <col min="11532" max="11532" width="12.5703125" style="77" customWidth="1"/>
    <col min="11533" max="11533" width="12.140625" style="77" customWidth="1"/>
    <col min="11534" max="11773" width="9.140625" style="77"/>
    <col min="11774" max="11774" width="19.7109375" style="77" customWidth="1"/>
    <col min="11775" max="11777" width="13" style="77" customWidth="1"/>
    <col min="11778" max="11778" width="12.7109375" style="77" customWidth="1"/>
    <col min="11779" max="11779" width="13.28515625" style="77" customWidth="1"/>
    <col min="11780" max="11780" width="12.140625" style="77" customWidth="1"/>
    <col min="11781" max="11781" width="1.85546875" style="77" customWidth="1"/>
    <col min="11782" max="11782" width="11" style="77" customWidth="1"/>
    <col min="11783" max="11783" width="11.85546875" style="77" customWidth="1"/>
    <col min="11784" max="11784" width="20.7109375" style="77" customWidth="1"/>
    <col min="11785" max="11785" width="15.42578125" style="77" customWidth="1"/>
    <col min="11786" max="11786" width="13.7109375" style="77" customWidth="1"/>
    <col min="11787" max="11787" width="12.140625" style="77" bestFit="1" customWidth="1"/>
    <col min="11788" max="11788" width="12.5703125" style="77" customWidth="1"/>
    <col min="11789" max="11789" width="12.140625" style="77" customWidth="1"/>
    <col min="11790" max="12029" width="9.140625" style="77"/>
    <col min="12030" max="12030" width="19.7109375" style="77" customWidth="1"/>
    <col min="12031" max="12033" width="13" style="77" customWidth="1"/>
    <col min="12034" max="12034" width="12.7109375" style="77" customWidth="1"/>
    <col min="12035" max="12035" width="13.28515625" style="77" customWidth="1"/>
    <col min="12036" max="12036" width="12.140625" style="77" customWidth="1"/>
    <col min="12037" max="12037" width="1.85546875" style="77" customWidth="1"/>
    <col min="12038" max="12038" width="11" style="77" customWidth="1"/>
    <col min="12039" max="12039" width="11.85546875" style="77" customWidth="1"/>
    <col min="12040" max="12040" width="20.7109375" style="77" customWidth="1"/>
    <col min="12041" max="12041" width="15.42578125" style="77" customWidth="1"/>
    <col min="12042" max="12042" width="13.7109375" style="77" customWidth="1"/>
    <col min="12043" max="12043" width="12.140625" style="77" bestFit="1" customWidth="1"/>
    <col min="12044" max="12044" width="12.5703125" style="77" customWidth="1"/>
    <col min="12045" max="12045" width="12.140625" style="77" customWidth="1"/>
    <col min="12046" max="12285" width="9.140625" style="77"/>
    <col min="12286" max="12286" width="19.7109375" style="77" customWidth="1"/>
    <col min="12287" max="12289" width="13" style="77" customWidth="1"/>
    <col min="12290" max="12290" width="12.7109375" style="77" customWidth="1"/>
    <col min="12291" max="12291" width="13.28515625" style="77" customWidth="1"/>
    <col min="12292" max="12292" width="12.140625" style="77" customWidth="1"/>
    <col min="12293" max="12293" width="1.85546875" style="77" customWidth="1"/>
    <col min="12294" max="12294" width="11" style="77" customWidth="1"/>
    <col min="12295" max="12295" width="11.85546875" style="77" customWidth="1"/>
    <col min="12296" max="12296" width="20.7109375" style="77" customWidth="1"/>
    <col min="12297" max="12297" width="15.42578125" style="77" customWidth="1"/>
    <col min="12298" max="12298" width="13.7109375" style="77" customWidth="1"/>
    <col min="12299" max="12299" width="12.140625" style="77" bestFit="1" customWidth="1"/>
    <col min="12300" max="12300" width="12.5703125" style="77" customWidth="1"/>
    <col min="12301" max="12301" width="12.140625" style="77" customWidth="1"/>
    <col min="12302" max="12541" width="9.140625" style="77"/>
    <col min="12542" max="12542" width="19.7109375" style="77" customWidth="1"/>
    <col min="12543" max="12545" width="13" style="77" customWidth="1"/>
    <col min="12546" max="12546" width="12.7109375" style="77" customWidth="1"/>
    <col min="12547" max="12547" width="13.28515625" style="77" customWidth="1"/>
    <col min="12548" max="12548" width="12.140625" style="77" customWidth="1"/>
    <col min="12549" max="12549" width="1.85546875" style="77" customWidth="1"/>
    <col min="12550" max="12550" width="11" style="77" customWidth="1"/>
    <col min="12551" max="12551" width="11.85546875" style="77" customWidth="1"/>
    <col min="12552" max="12552" width="20.7109375" style="77" customWidth="1"/>
    <col min="12553" max="12553" width="15.42578125" style="77" customWidth="1"/>
    <col min="12554" max="12554" width="13.7109375" style="77" customWidth="1"/>
    <col min="12555" max="12555" width="12.140625" style="77" bestFit="1" customWidth="1"/>
    <col min="12556" max="12556" width="12.5703125" style="77" customWidth="1"/>
    <col min="12557" max="12557" width="12.140625" style="77" customWidth="1"/>
    <col min="12558" max="12797" width="9.140625" style="77"/>
    <col min="12798" max="12798" width="19.7109375" style="77" customWidth="1"/>
    <col min="12799" max="12801" width="13" style="77" customWidth="1"/>
    <col min="12802" max="12802" width="12.7109375" style="77" customWidth="1"/>
    <col min="12803" max="12803" width="13.28515625" style="77" customWidth="1"/>
    <col min="12804" max="12804" width="12.140625" style="77" customWidth="1"/>
    <col min="12805" max="12805" width="1.85546875" style="77" customWidth="1"/>
    <col min="12806" max="12806" width="11" style="77" customWidth="1"/>
    <col min="12807" max="12807" width="11.85546875" style="77" customWidth="1"/>
    <col min="12808" max="12808" width="20.7109375" style="77" customWidth="1"/>
    <col min="12809" max="12809" width="15.42578125" style="77" customWidth="1"/>
    <col min="12810" max="12810" width="13.7109375" style="77" customWidth="1"/>
    <col min="12811" max="12811" width="12.140625" style="77" bestFit="1" customWidth="1"/>
    <col min="12812" max="12812" width="12.5703125" style="77" customWidth="1"/>
    <col min="12813" max="12813" width="12.140625" style="77" customWidth="1"/>
    <col min="12814" max="13053" width="9.140625" style="77"/>
    <col min="13054" max="13054" width="19.7109375" style="77" customWidth="1"/>
    <col min="13055" max="13057" width="13" style="77" customWidth="1"/>
    <col min="13058" max="13058" width="12.7109375" style="77" customWidth="1"/>
    <col min="13059" max="13059" width="13.28515625" style="77" customWidth="1"/>
    <col min="13060" max="13060" width="12.140625" style="77" customWidth="1"/>
    <col min="13061" max="13061" width="1.85546875" style="77" customWidth="1"/>
    <col min="13062" max="13062" width="11" style="77" customWidth="1"/>
    <col min="13063" max="13063" width="11.85546875" style="77" customWidth="1"/>
    <col min="13064" max="13064" width="20.7109375" style="77" customWidth="1"/>
    <col min="13065" max="13065" width="15.42578125" style="77" customWidth="1"/>
    <col min="13066" max="13066" width="13.7109375" style="77" customWidth="1"/>
    <col min="13067" max="13067" width="12.140625" style="77" bestFit="1" customWidth="1"/>
    <col min="13068" max="13068" width="12.5703125" style="77" customWidth="1"/>
    <col min="13069" max="13069" width="12.140625" style="77" customWidth="1"/>
    <col min="13070" max="13309" width="9.140625" style="77"/>
    <col min="13310" max="13310" width="19.7109375" style="77" customWidth="1"/>
    <col min="13311" max="13313" width="13" style="77" customWidth="1"/>
    <col min="13314" max="13314" width="12.7109375" style="77" customWidth="1"/>
    <col min="13315" max="13315" width="13.28515625" style="77" customWidth="1"/>
    <col min="13316" max="13316" width="12.140625" style="77" customWidth="1"/>
    <col min="13317" max="13317" width="1.85546875" style="77" customWidth="1"/>
    <col min="13318" max="13318" width="11" style="77" customWidth="1"/>
    <col min="13319" max="13319" width="11.85546875" style="77" customWidth="1"/>
    <col min="13320" max="13320" width="20.7109375" style="77" customWidth="1"/>
    <col min="13321" max="13321" width="15.42578125" style="77" customWidth="1"/>
    <col min="13322" max="13322" width="13.7109375" style="77" customWidth="1"/>
    <col min="13323" max="13323" width="12.140625" style="77" bestFit="1" customWidth="1"/>
    <col min="13324" max="13324" width="12.5703125" style="77" customWidth="1"/>
    <col min="13325" max="13325" width="12.140625" style="77" customWidth="1"/>
    <col min="13326" max="13565" width="9.140625" style="77"/>
    <col min="13566" max="13566" width="19.7109375" style="77" customWidth="1"/>
    <col min="13567" max="13569" width="13" style="77" customWidth="1"/>
    <col min="13570" max="13570" width="12.7109375" style="77" customWidth="1"/>
    <col min="13571" max="13571" width="13.28515625" style="77" customWidth="1"/>
    <col min="13572" max="13572" width="12.140625" style="77" customWidth="1"/>
    <col min="13573" max="13573" width="1.85546875" style="77" customWidth="1"/>
    <col min="13574" max="13574" width="11" style="77" customWidth="1"/>
    <col min="13575" max="13575" width="11.85546875" style="77" customWidth="1"/>
    <col min="13576" max="13576" width="20.7109375" style="77" customWidth="1"/>
    <col min="13577" max="13577" width="15.42578125" style="77" customWidth="1"/>
    <col min="13578" max="13578" width="13.7109375" style="77" customWidth="1"/>
    <col min="13579" max="13579" width="12.140625" style="77" bestFit="1" customWidth="1"/>
    <col min="13580" max="13580" width="12.5703125" style="77" customWidth="1"/>
    <col min="13581" max="13581" width="12.140625" style="77" customWidth="1"/>
    <col min="13582" max="13821" width="9.140625" style="77"/>
    <col min="13822" max="13822" width="19.7109375" style="77" customWidth="1"/>
    <col min="13823" max="13825" width="13" style="77" customWidth="1"/>
    <col min="13826" max="13826" width="12.7109375" style="77" customWidth="1"/>
    <col min="13827" max="13827" width="13.28515625" style="77" customWidth="1"/>
    <col min="13828" max="13828" width="12.140625" style="77" customWidth="1"/>
    <col min="13829" max="13829" width="1.85546875" style="77" customWidth="1"/>
    <col min="13830" max="13830" width="11" style="77" customWidth="1"/>
    <col min="13831" max="13831" width="11.85546875" style="77" customWidth="1"/>
    <col min="13832" max="13832" width="20.7109375" style="77" customWidth="1"/>
    <col min="13833" max="13833" width="15.42578125" style="77" customWidth="1"/>
    <col min="13834" max="13834" width="13.7109375" style="77" customWidth="1"/>
    <col min="13835" max="13835" width="12.140625" style="77" bestFit="1" customWidth="1"/>
    <col min="13836" max="13836" width="12.5703125" style="77" customWidth="1"/>
    <col min="13837" max="13837" width="12.140625" style="77" customWidth="1"/>
    <col min="13838" max="14077" width="9.140625" style="77"/>
    <col min="14078" max="14078" width="19.7109375" style="77" customWidth="1"/>
    <col min="14079" max="14081" width="13" style="77" customWidth="1"/>
    <col min="14082" max="14082" width="12.7109375" style="77" customWidth="1"/>
    <col min="14083" max="14083" width="13.28515625" style="77" customWidth="1"/>
    <col min="14084" max="14084" width="12.140625" style="77" customWidth="1"/>
    <col min="14085" max="14085" width="1.85546875" style="77" customWidth="1"/>
    <col min="14086" max="14086" width="11" style="77" customWidth="1"/>
    <col min="14087" max="14087" width="11.85546875" style="77" customWidth="1"/>
    <col min="14088" max="14088" width="20.7109375" style="77" customWidth="1"/>
    <col min="14089" max="14089" width="15.42578125" style="77" customWidth="1"/>
    <col min="14090" max="14090" width="13.7109375" style="77" customWidth="1"/>
    <col min="14091" max="14091" width="12.140625" style="77" bestFit="1" customWidth="1"/>
    <col min="14092" max="14092" width="12.5703125" style="77" customWidth="1"/>
    <col min="14093" max="14093" width="12.140625" style="77" customWidth="1"/>
    <col min="14094" max="14333" width="9.140625" style="77"/>
    <col min="14334" max="14334" width="19.7109375" style="77" customWidth="1"/>
    <col min="14335" max="14337" width="13" style="77" customWidth="1"/>
    <col min="14338" max="14338" width="12.7109375" style="77" customWidth="1"/>
    <col min="14339" max="14339" width="13.28515625" style="77" customWidth="1"/>
    <col min="14340" max="14340" width="12.140625" style="77" customWidth="1"/>
    <col min="14341" max="14341" width="1.85546875" style="77" customWidth="1"/>
    <col min="14342" max="14342" width="11" style="77" customWidth="1"/>
    <col min="14343" max="14343" width="11.85546875" style="77" customWidth="1"/>
    <col min="14344" max="14344" width="20.7109375" style="77" customWidth="1"/>
    <col min="14345" max="14345" width="15.42578125" style="77" customWidth="1"/>
    <col min="14346" max="14346" width="13.7109375" style="77" customWidth="1"/>
    <col min="14347" max="14347" width="12.140625" style="77" bestFit="1" customWidth="1"/>
    <col min="14348" max="14348" width="12.5703125" style="77" customWidth="1"/>
    <col min="14349" max="14349" width="12.140625" style="77" customWidth="1"/>
    <col min="14350" max="14589" width="9.140625" style="77"/>
    <col min="14590" max="14590" width="19.7109375" style="77" customWidth="1"/>
    <col min="14591" max="14593" width="13" style="77" customWidth="1"/>
    <col min="14594" max="14594" width="12.7109375" style="77" customWidth="1"/>
    <col min="14595" max="14595" width="13.28515625" style="77" customWidth="1"/>
    <col min="14596" max="14596" width="12.140625" style="77" customWidth="1"/>
    <col min="14597" max="14597" width="1.85546875" style="77" customWidth="1"/>
    <col min="14598" max="14598" width="11" style="77" customWidth="1"/>
    <col min="14599" max="14599" width="11.85546875" style="77" customWidth="1"/>
    <col min="14600" max="14600" width="20.7109375" style="77" customWidth="1"/>
    <col min="14601" max="14601" width="15.42578125" style="77" customWidth="1"/>
    <col min="14602" max="14602" width="13.7109375" style="77" customWidth="1"/>
    <col min="14603" max="14603" width="12.140625" style="77" bestFit="1" customWidth="1"/>
    <col min="14604" max="14604" width="12.5703125" style="77" customWidth="1"/>
    <col min="14605" max="14605" width="12.140625" style="77" customWidth="1"/>
    <col min="14606" max="14845" width="9.140625" style="77"/>
    <col min="14846" max="14846" width="19.7109375" style="77" customWidth="1"/>
    <col min="14847" max="14849" width="13" style="77" customWidth="1"/>
    <col min="14850" max="14850" width="12.7109375" style="77" customWidth="1"/>
    <col min="14851" max="14851" width="13.28515625" style="77" customWidth="1"/>
    <col min="14852" max="14852" width="12.140625" style="77" customWidth="1"/>
    <col min="14853" max="14853" width="1.85546875" style="77" customWidth="1"/>
    <col min="14854" max="14854" width="11" style="77" customWidth="1"/>
    <col min="14855" max="14855" width="11.85546875" style="77" customWidth="1"/>
    <col min="14856" max="14856" width="20.7109375" style="77" customWidth="1"/>
    <col min="14857" max="14857" width="15.42578125" style="77" customWidth="1"/>
    <col min="14858" max="14858" width="13.7109375" style="77" customWidth="1"/>
    <col min="14859" max="14859" width="12.140625" style="77" bestFit="1" customWidth="1"/>
    <col min="14860" max="14860" width="12.5703125" style="77" customWidth="1"/>
    <col min="14861" max="14861" width="12.140625" style="77" customWidth="1"/>
    <col min="14862" max="15101" width="9.140625" style="77"/>
    <col min="15102" max="15102" width="19.7109375" style="77" customWidth="1"/>
    <col min="15103" max="15105" width="13" style="77" customWidth="1"/>
    <col min="15106" max="15106" width="12.7109375" style="77" customWidth="1"/>
    <col min="15107" max="15107" width="13.28515625" style="77" customWidth="1"/>
    <col min="15108" max="15108" width="12.140625" style="77" customWidth="1"/>
    <col min="15109" max="15109" width="1.85546875" style="77" customWidth="1"/>
    <col min="15110" max="15110" width="11" style="77" customWidth="1"/>
    <col min="15111" max="15111" width="11.85546875" style="77" customWidth="1"/>
    <col min="15112" max="15112" width="20.7109375" style="77" customWidth="1"/>
    <col min="15113" max="15113" width="15.42578125" style="77" customWidth="1"/>
    <col min="15114" max="15114" width="13.7109375" style="77" customWidth="1"/>
    <col min="15115" max="15115" width="12.140625" style="77" bestFit="1" customWidth="1"/>
    <col min="15116" max="15116" width="12.5703125" style="77" customWidth="1"/>
    <col min="15117" max="15117" width="12.140625" style="77" customWidth="1"/>
    <col min="15118" max="15357" width="9.140625" style="77"/>
    <col min="15358" max="15358" width="19.7109375" style="77" customWidth="1"/>
    <col min="15359" max="15361" width="13" style="77" customWidth="1"/>
    <col min="15362" max="15362" width="12.7109375" style="77" customWidth="1"/>
    <col min="15363" max="15363" width="13.28515625" style="77" customWidth="1"/>
    <col min="15364" max="15364" width="12.140625" style="77" customWidth="1"/>
    <col min="15365" max="15365" width="1.85546875" style="77" customWidth="1"/>
    <col min="15366" max="15366" width="11" style="77" customWidth="1"/>
    <col min="15367" max="15367" width="11.85546875" style="77" customWidth="1"/>
    <col min="15368" max="15368" width="20.7109375" style="77" customWidth="1"/>
    <col min="15369" max="15369" width="15.42578125" style="77" customWidth="1"/>
    <col min="15370" max="15370" width="13.7109375" style="77" customWidth="1"/>
    <col min="15371" max="15371" width="12.140625" style="77" bestFit="1" customWidth="1"/>
    <col min="15372" max="15372" width="12.5703125" style="77" customWidth="1"/>
    <col min="15373" max="15373" width="12.140625" style="77" customWidth="1"/>
    <col min="15374" max="15613" width="9.140625" style="77"/>
    <col min="15614" max="15614" width="19.7109375" style="77" customWidth="1"/>
    <col min="15615" max="15617" width="13" style="77" customWidth="1"/>
    <col min="15618" max="15618" width="12.7109375" style="77" customWidth="1"/>
    <col min="15619" max="15619" width="13.28515625" style="77" customWidth="1"/>
    <col min="15620" max="15620" width="12.140625" style="77" customWidth="1"/>
    <col min="15621" max="15621" width="1.85546875" style="77" customWidth="1"/>
    <col min="15622" max="15622" width="11" style="77" customWidth="1"/>
    <col min="15623" max="15623" width="11.85546875" style="77" customWidth="1"/>
    <col min="15624" max="15624" width="20.7109375" style="77" customWidth="1"/>
    <col min="15625" max="15625" width="15.42578125" style="77" customWidth="1"/>
    <col min="15626" max="15626" width="13.7109375" style="77" customWidth="1"/>
    <col min="15627" max="15627" width="12.140625" style="77" bestFit="1" customWidth="1"/>
    <col min="15628" max="15628" width="12.5703125" style="77" customWidth="1"/>
    <col min="15629" max="15629" width="12.140625" style="77" customWidth="1"/>
    <col min="15630" max="15869" width="9.140625" style="77"/>
    <col min="15870" max="15870" width="19.7109375" style="77" customWidth="1"/>
    <col min="15871" max="15873" width="13" style="77" customWidth="1"/>
    <col min="15874" max="15874" width="12.7109375" style="77" customWidth="1"/>
    <col min="15875" max="15875" width="13.28515625" style="77" customWidth="1"/>
    <col min="15876" max="15876" width="12.140625" style="77" customWidth="1"/>
    <col min="15877" max="15877" width="1.85546875" style="77" customWidth="1"/>
    <col min="15878" max="15878" width="11" style="77" customWidth="1"/>
    <col min="15879" max="15879" width="11.85546875" style="77" customWidth="1"/>
    <col min="15880" max="15880" width="20.7109375" style="77" customWidth="1"/>
    <col min="15881" max="15881" width="15.42578125" style="77" customWidth="1"/>
    <col min="15882" max="15882" width="13.7109375" style="77" customWidth="1"/>
    <col min="15883" max="15883" width="12.140625" style="77" bestFit="1" customWidth="1"/>
    <col min="15884" max="15884" width="12.5703125" style="77" customWidth="1"/>
    <col min="15885" max="15885" width="12.140625" style="77" customWidth="1"/>
    <col min="15886" max="16125" width="9.140625" style="77"/>
    <col min="16126" max="16126" width="19.7109375" style="77" customWidth="1"/>
    <col min="16127" max="16129" width="13" style="77" customWidth="1"/>
    <col min="16130" max="16130" width="12.7109375" style="77" customWidth="1"/>
    <col min="16131" max="16131" width="13.28515625" style="77" customWidth="1"/>
    <col min="16132" max="16132" width="12.140625" style="77" customWidth="1"/>
    <col min="16133" max="16133" width="1.85546875" style="77" customWidth="1"/>
    <col min="16134" max="16134" width="11" style="77" customWidth="1"/>
    <col min="16135" max="16135" width="11.85546875" style="77" customWidth="1"/>
    <col min="16136" max="16136" width="20.7109375" style="77" customWidth="1"/>
    <col min="16137" max="16137" width="15.42578125" style="77" customWidth="1"/>
    <col min="16138" max="16138" width="13.7109375" style="77" customWidth="1"/>
    <col min="16139" max="16139" width="12.140625" style="77" bestFit="1" customWidth="1"/>
    <col min="16140" max="16140" width="12.5703125" style="77" customWidth="1"/>
    <col min="16141" max="16141" width="12.140625" style="77" customWidth="1"/>
    <col min="16142" max="16384" width="9.140625" style="77"/>
  </cols>
  <sheetData>
    <row r="1" spans="1:11">
      <c r="A1" s="171" t="s">
        <v>122</v>
      </c>
      <c r="B1" s="172" t="s">
        <v>189</v>
      </c>
      <c r="C1" s="172"/>
      <c r="D1" s="173"/>
      <c r="E1" s="174"/>
      <c r="F1" s="80" t="s">
        <v>123</v>
      </c>
      <c r="G1" s="79"/>
      <c r="H1" s="79"/>
      <c r="I1" s="79"/>
      <c r="J1" s="79"/>
      <c r="K1" s="81"/>
    </row>
    <row r="2" spans="1:11">
      <c r="A2" s="491"/>
      <c r="B2" s="492"/>
      <c r="C2" s="492"/>
      <c r="D2" s="492"/>
      <c r="E2" s="493"/>
      <c r="F2" s="175" t="s">
        <v>190</v>
      </c>
      <c r="G2" s="175"/>
      <c r="H2" s="175"/>
      <c r="I2" s="175"/>
      <c r="J2" s="175"/>
      <c r="K2" s="176" t="s">
        <v>125</v>
      </c>
    </row>
    <row r="3" spans="1:11">
      <c r="A3" s="497"/>
      <c r="B3" s="498"/>
      <c r="C3" s="498"/>
      <c r="D3" s="498"/>
      <c r="E3" s="499"/>
      <c r="F3" s="454"/>
      <c r="G3" s="454"/>
      <c r="H3" s="454"/>
      <c r="I3" s="454"/>
      <c r="J3" s="455"/>
      <c r="K3" s="177"/>
    </row>
    <row r="4" spans="1:11">
      <c r="A4" s="497"/>
      <c r="B4" s="498"/>
      <c r="C4" s="498"/>
      <c r="D4" s="498"/>
      <c r="E4" s="499"/>
      <c r="F4" s="83" t="s">
        <v>128</v>
      </c>
      <c r="G4" s="83"/>
      <c r="H4" s="83"/>
      <c r="I4" s="83"/>
      <c r="J4" s="85" t="s">
        <v>191</v>
      </c>
      <c r="K4" s="178"/>
    </row>
    <row r="5" spans="1:11" ht="33.75" customHeight="1">
      <c r="A5" s="500"/>
      <c r="B5" s="501"/>
      <c r="C5" s="501"/>
      <c r="D5" s="501"/>
      <c r="E5" s="502"/>
      <c r="F5" s="503"/>
      <c r="G5" s="503"/>
      <c r="H5" s="503"/>
      <c r="I5" s="504"/>
      <c r="J5" s="179"/>
      <c r="K5" s="180"/>
    </row>
    <row r="6" spans="1:11">
      <c r="A6" s="181" t="s">
        <v>130</v>
      </c>
      <c r="B6" s="182"/>
      <c r="C6" s="182"/>
      <c r="D6" s="183" t="s">
        <v>192</v>
      </c>
      <c r="E6" s="183"/>
      <c r="F6" s="184"/>
      <c r="G6" s="184"/>
      <c r="H6" s="184"/>
      <c r="I6" s="184"/>
      <c r="J6" s="184"/>
      <c r="K6" s="185"/>
    </row>
    <row r="7" spans="1:11">
      <c r="A7" s="186" t="s">
        <v>131</v>
      </c>
      <c r="B7" s="84" t="s">
        <v>132</v>
      </c>
      <c r="C7" s="175" t="s">
        <v>133</v>
      </c>
      <c r="D7" s="175"/>
      <c r="E7" s="175"/>
      <c r="F7" s="175"/>
      <c r="G7" s="175"/>
      <c r="H7" s="175"/>
      <c r="I7" s="175"/>
      <c r="J7" s="175"/>
      <c r="K7" s="178"/>
    </row>
    <row r="8" spans="1:11">
      <c r="A8" s="187"/>
      <c r="B8" s="188"/>
      <c r="C8" s="189"/>
      <c r="D8" s="190"/>
      <c r="E8" s="190"/>
      <c r="F8" s="190"/>
      <c r="G8" s="190"/>
      <c r="H8" s="190"/>
      <c r="I8" s="190"/>
      <c r="J8" s="190"/>
      <c r="K8" s="191"/>
    </row>
    <row r="9" spans="1:11">
      <c r="A9" s="82" t="s">
        <v>134</v>
      </c>
      <c r="B9" s="84"/>
      <c r="C9" s="189"/>
      <c r="D9" s="190"/>
      <c r="E9" s="190"/>
      <c r="F9" s="190"/>
      <c r="G9" s="190"/>
      <c r="H9" s="190"/>
      <c r="I9" s="190"/>
      <c r="J9" s="190"/>
      <c r="K9" s="191"/>
    </row>
    <row r="10" spans="1:11">
      <c r="A10" s="192"/>
      <c r="B10" s="193" t="s">
        <v>135</v>
      </c>
      <c r="C10" s="189"/>
      <c r="D10" s="190"/>
      <c r="E10" s="190"/>
      <c r="F10" s="190"/>
      <c r="G10" s="190"/>
      <c r="H10" s="190"/>
      <c r="I10" s="190"/>
      <c r="J10" s="190"/>
      <c r="K10" s="191"/>
    </row>
    <row r="11" spans="1:11">
      <c r="A11" s="194"/>
      <c r="B11" s="188" t="s">
        <v>136</v>
      </c>
      <c r="C11" s="189"/>
      <c r="D11" s="190"/>
      <c r="E11" s="190"/>
      <c r="F11" s="190"/>
      <c r="G11" s="190"/>
      <c r="H11" s="190"/>
      <c r="I11" s="190"/>
      <c r="J11" s="190"/>
      <c r="K11" s="191"/>
    </row>
    <row r="12" spans="1:11">
      <c r="A12" s="82" t="s">
        <v>193</v>
      </c>
      <c r="B12" s="84"/>
      <c r="C12" s="189"/>
      <c r="D12" s="190"/>
      <c r="E12" s="190"/>
      <c r="F12" s="190"/>
      <c r="G12" s="190"/>
      <c r="H12" s="190"/>
      <c r="I12" s="190"/>
      <c r="J12" s="190"/>
      <c r="K12" s="191"/>
    </row>
    <row r="13" spans="1:11" ht="13.5" thickBot="1">
      <c r="A13" s="195"/>
      <c r="B13" s="196"/>
      <c r="C13" s="197"/>
      <c r="D13" s="198"/>
      <c r="E13" s="198"/>
      <c r="F13" s="198"/>
      <c r="G13" s="198"/>
      <c r="H13" s="198"/>
      <c r="I13" s="198"/>
      <c r="J13" s="198"/>
      <c r="K13" s="199"/>
    </row>
    <row r="14" spans="1:11">
      <c r="K14" s="200"/>
    </row>
  </sheetData>
  <mergeCells count="6">
    <mergeCell ref="A2:E2"/>
    <mergeCell ref="A3:E3"/>
    <mergeCell ref="F3:J3"/>
    <mergeCell ref="A4:E4"/>
    <mergeCell ref="A5:E5"/>
    <mergeCell ref="F5:I5"/>
  </mergeCells>
  <printOptions horizontalCentered="1"/>
  <pageMargins left="0.19685039370078741" right="0.19685039370078741" top="0.39370078740157483" bottom="0.78740157480314965" header="0" footer="0"/>
  <pageSetup paperSize="9" scale="69" orientation="portrait" r:id="rId1"/>
  <headerFooter alignWithMargins="0">
    <oddFooter xml:space="preserve">&amp;CBHZ ARQUITETURA E GERENCIAMENTO S/C LTDA
Rua Sergipe, 951, 4º andar - Funcionários - Belo Horizonte / MG
telefax: 31.3262.0900 - email : bhz.caixa@bhzag.com.br
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4"/>
  <dimension ref="I1:I177"/>
  <sheetViews>
    <sheetView workbookViewId="0">
      <selection activeCell="I1" sqref="I1:I1048576"/>
    </sheetView>
  </sheetViews>
  <sheetFormatPr defaultRowHeight="15"/>
  <sheetData>
    <row r="1" spans="9:9">
      <c r="I1" t="s">
        <v>735</v>
      </c>
    </row>
    <row r="17" spans="9:9">
      <c r="I17" t="s">
        <v>736</v>
      </c>
    </row>
    <row r="33" spans="9:9">
      <c r="I33" t="s">
        <v>737</v>
      </c>
    </row>
    <row r="49" spans="9:9">
      <c r="I49" t="s">
        <v>738</v>
      </c>
    </row>
    <row r="65" spans="9:9">
      <c r="I65" t="s">
        <v>739</v>
      </c>
    </row>
    <row r="81" spans="9:9">
      <c r="I81" t="s">
        <v>740</v>
      </c>
    </row>
    <row r="97" spans="9:9">
      <c r="I97" t="s">
        <v>741</v>
      </c>
    </row>
    <row r="113" spans="9:9">
      <c r="I113" t="s">
        <v>742</v>
      </c>
    </row>
    <row r="129" spans="9:9">
      <c r="I129" t="s">
        <v>743</v>
      </c>
    </row>
    <row r="145" spans="9:9">
      <c r="I145" t="s">
        <v>744</v>
      </c>
    </row>
    <row r="161" spans="9:9">
      <c r="I161" t="s">
        <v>745</v>
      </c>
    </row>
    <row r="177" spans="9:9">
      <c r="I177" t="s">
        <v>746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3"/>
  <dimension ref="A1:IX108"/>
  <sheetViews>
    <sheetView workbookViewId="0">
      <selection sqref="A1:XFD1048576"/>
    </sheetView>
  </sheetViews>
  <sheetFormatPr defaultRowHeight="15"/>
  <sheetData>
    <row r="1" spans="1:258">
      <c r="B1" t="s">
        <v>506</v>
      </c>
      <c r="Q1" t="s">
        <v>507</v>
      </c>
    </row>
    <row r="2" spans="1:258">
      <c r="B2" t="s">
        <v>508</v>
      </c>
      <c r="C2" t="s">
        <v>509</v>
      </c>
      <c r="D2" t="s">
        <v>75</v>
      </c>
      <c r="M2" t="s">
        <v>510</v>
      </c>
      <c r="Q2" t="s">
        <v>511</v>
      </c>
      <c r="R2" t="s">
        <v>512</v>
      </c>
      <c r="S2" t="s">
        <v>513</v>
      </c>
      <c r="T2" t="s">
        <v>514</v>
      </c>
      <c r="IS2" t="s">
        <v>340</v>
      </c>
    </row>
    <row r="3" spans="1:258">
      <c r="B3" t="s">
        <v>376</v>
      </c>
      <c r="C3" t="s">
        <v>201</v>
      </c>
      <c r="D3" t="s">
        <v>81</v>
      </c>
      <c r="M3">
        <v>0.65277777777777779</v>
      </c>
      <c r="Q3" t="s">
        <v>515</v>
      </c>
      <c r="R3" t="s">
        <v>516</v>
      </c>
      <c r="S3" t="s">
        <v>517</v>
      </c>
      <c r="T3" t="s">
        <v>518</v>
      </c>
      <c r="IS3" t="s">
        <v>447</v>
      </c>
    </row>
    <row r="4" spans="1:258">
      <c r="B4" t="s">
        <v>519</v>
      </c>
      <c r="C4" t="s">
        <v>520</v>
      </c>
      <c r="D4" t="s">
        <v>521</v>
      </c>
      <c r="F4" t="s">
        <v>522</v>
      </c>
      <c r="H4" t="s">
        <v>523</v>
      </c>
      <c r="J4" t="s">
        <v>524</v>
      </c>
      <c r="M4" t="s">
        <v>525</v>
      </c>
      <c r="Q4" t="s">
        <v>526</v>
      </c>
      <c r="R4" t="s">
        <v>527</v>
      </c>
      <c r="S4" t="s">
        <v>528</v>
      </c>
      <c r="T4" t="s">
        <v>529</v>
      </c>
      <c r="IS4" t="s">
        <v>3</v>
      </c>
    </row>
    <row r="5" spans="1:258">
      <c r="B5" t="s">
        <v>276</v>
      </c>
      <c r="C5" t="s">
        <v>687</v>
      </c>
      <c r="H5" t="s">
        <v>48</v>
      </c>
      <c r="J5">
        <v>41221</v>
      </c>
      <c r="M5">
        <v>0.70138888888888884</v>
      </c>
      <c r="IS5" t="s">
        <v>341</v>
      </c>
    </row>
    <row r="6" spans="1:258">
      <c r="A6" t="s">
        <v>530</v>
      </c>
      <c r="B6" t="s">
        <v>531</v>
      </c>
      <c r="N6" t="s">
        <v>532</v>
      </c>
      <c r="O6">
        <v>0.8</v>
      </c>
      <c r="Q6" t="s">
        <v>533</v>
      </c>
      <c r="R6" t="s">
        <v>688</v>
      </c>
      <c r="IS6" t="s">
        <v>342</v>
      </c>
      <c r="IT6" t="s">
        <v>534</v>
      </c>
      <c r="IU6" t="s">
        <v>87</v>
      </c>
      <c r="IV6" t="s">
        <v>505</v>
      </c>
      <c r="IW6" t="s">
        <v>201</v>
      </c>
      <c r="IX6" t="s">
        <v>126</v>
      </c>
    </row>
    <row r="7" spans="1:258">
      <c r="B7" t="s">
        <v>535</v>
      </c>
      <c r="N7" t="s">
        <v>532</v>
      </c>
      <c r="O7">
        <v>0.8</v>
      </c>
      <c r="Q7" t="s">
        <v>536</v>
      </c>
      <c r="IS7" t="s">
        <v>395</v>
      </c>
      <c r="IT7" t="s">
        <v>532</v>
      </c>
      <c r="IU7" t="s">
        <v>81</v>
      </c>
      <c r="IV7" t="s">
        <v>48</v>
      </c>
      <c r="IW7" t="s">
        <v>202</v>
      </c>
      <c r="IX7" t="s">
        <v>276</v>
      </c>
    </row>
    <row r="8" spans="1:258">
      <c r="B8" t="s">
        <v>537</v>
      </c>
      <c r="N8" t="s">
        <v>532</v>
      </c>
      <c r="O8">
        <v>0.8</v>
      </c>
      <c r="Q8" t="s">
        <v>538</v>
      </c>
      <c r="IS8" t="s">
        <v>4</v>
      </c>
      <c r="IT8" t="s">
        <v>539</v>
      </c>
      <c r="IU8" t="s">
        <v>84</v>
      </c>
      <c r="IV8" t="s">
        <v>540</v>
      </c>
    </row>
    <row r="9" spans="1:258">
      <c r="B9" t="s">
        <v>541</v>
      </c>
      <c r="N9" t="s">
        <v>543</v>
      </c>
      <c r="O9">
        <v>0</v>
      </c>
      <c r="Q9" t="s">
        <v>542</v>
      </c>
      <c r="IS9" t="s">
        <v>5</v>
      </c>
      <c r="IT9" t="s">
        <v>543</v>
      </c>
      <c r="IU9" t="s">
        <v>80</v>
      </c>
    </row>
    <row r="10" spans="1:258">
      <c r="B10" t="s">
        <v>544</v>
      </c>
      <c r="N10" t="s">
        <v>532</v>
      </c>
      <c r="O10">
        <v>0.8</v>
      </c>
      <c r="Q10" t="s">
        <v>545</v>
      </c>
      <c r="IS10" t="s">
        <v>6</v>
      </c>
      <c r="IT10" t="s">
        <v>546</v>
      </c>
    </row>
    <row r="11" spans="1:258">
      <c r="B11" t="s">
        <v>547</v>
      </c>
      <c r="N11" t="s">
        <v>532</v>
      </c>
      <c r="O11">
        <v>0.8</v>
      </c>
      <c r="IS11" t="s">
        <v>396</v>
      </c>
    </row>
    <row r="12" spans="1:258">
      <c r="B12" t="s">
        <v>548</v>
      </c>
      <c r="N12" t="s">
        <v>532</v>
      </c>
      <c r="O12">
        <v>0.8</v>
      </c>
      <c r="IS12" t="s">
        <v>7</v>
      </c>
    </row>
    <row r="13" spans="1:258">
      <c r="B13" t="s">
        <v>549</v>
      </c>
      <c r="N13" t="s">
        <v>532</v>
      </c>
      <c r="O13">
        <v>0.8</v>
      </c>
      <c r="IS13" t="s">
        <v>343</v>
      </c>
    </row>
    <row r="14" spans="1:258">
      <c r="B14" t="s">
        <v>550</v>
      </c>
      <c r="N14" t="s">
        <v>532</v>
      </c>
      <c r="O14">
        <v>0.8</v>
      </c>
      <c r="IS14" t="s">
        <v>398</v>
      </c>
    </row>
    <row r="15" spans="1:258">
      <c r="A15" t="s">
        <v>551</v>
      </c>
      <c r="B15" t="s">
        <v>531</v>
      </c>
      <c r="N15" t="s">
        <v>532</v>
      </c>
      <c r="O15">
        <v>0.7</v>
      </c>
      <c r="IS15" t="s">
        <v>344</v>
      </c>
    </row>
    <row r="16" spans="1:258">
      <c r="B16" t="s">
        <v>535</v>
      </c>
      <c r="N16" t="s">
        <v>532</v>
      </c>
      <c r="O16">
        <v>0.7</v>
      </c>
      <c r="IS16" t="s">
        <v>345</v>
      </c>
    </row>
    <row r="17" spans="1:253">
      <c r="B17" t="s">
        <v>537</v>
      </c>
      <c r="N17" t="s">
        <v>532</v>
      </c>
      <c r="O17">
        <v>0.7</v>
      </c>
      <c r="IS17" t="s">
        <v>8</v>
      </c>
    </row>
    <row r="18" spans="1:253">
      <c r="B18" t="s">
        <v>541</v>
      </c>
      <c r="N18" t="s">
        <v>543</v>
      </c>
      <c r="O18">
        <v>0</v>
      </c>
      <c r="IS18" t="s">
        <v>353</v>
      </c>
    </row>
    <row r="19" spans="1:253">
      <c r="B19" t="s">
        <v>544</v>
      </c>
      <c r="N19" t="s">
        <v>532</v>
      </c>
      <c r="O19">
        <v>0.5</v>
      </c>
      <c r="IS19" t="s">
        <v>667</v>
      </c>
    </row>
    <row r="20" spans="1:253">
      <c r="B20" t="s">
        <v>547</v>
      </c>
      <c r="N20" t="s">
        <v>532</v>
      </c>
      <c r="O20">
        <v>0.5</v>
      </c>
      <c r="IS20" t="s">
        <v>346</v>
      </c>
    </row>
    <row r="21" spans="1:253">
      <c r="B21" t="s">
        <v>548</v>
      </c>
      <c r="N21" t="s">
        <v>532</v>
      </c>
      <c r="O21">
        <v>0.8</v>
      </c>
      <c r="IS21" t="s">
        <v>347</v>
      </c>
    </row>
    <row r="22" spans="1:253">
      <c r="B22" t="s">
        <v>549</v>
      </c>
      <c r="N22" t="s">
        <v>532</v>
      </c>
      <c r="O22">
        <v>0.6</v>
      </c>
      <c r="IS22" t="s">
        <v>475</v>
      </c>
    </row>
    <row r="23" spans="1:253">
      <c r="B23" t="s">
        <v>550</v>
      </c>
      <c r="N23" t="s">
        <v>532</v>
      </c>
      <c r="O23">
        <v>0.8</v>
      </c>
      <c r="IS23" t="s">
        <v>348</v>
      </c>
    </row>
    <row r="24" spans="1:253">
      <c r="A24" t="s">
        <v>552</v>
      </c>
      <c r="B24" t="s">
        <v>553</v>
      </c>
      <c r="N24" t="s">
        <v>543</v>
      </c>
      <c r="O24">
        <v>0</v>
      </c>
      <c r="IS24" t="s">
        <v>349</v>
      </c>
    </row>
    <row r="25" spans="1:253">
      <c r="B25" t="s">
        <v>554</v>
      </c>
      <c r="N25" t="s">
        <v>532</v>
      </c>
      <c r="O25">
        <v>0.3</v>
      </c>
      <c r="IS25" t="s">
        <v>350</v>
      </c>
    </row>
    <row r="26" spans="1:253">
      <c r="B26" t="s">
        <v>555</v>
      </c>
      <c r="N26" t="s">
        <v>543</v>
      </c>
      <c r="O26">
        <v>0</v>
      </c>
      <c r="IS26" t="s">
        <v>307</v>
      </c>
    </row>
    <row r="27" spans="1:253">
      <c r="B27" t="s">
        <v>541</v>
      </c>
      <c r="N27" t="s">
        <v>543</v>
      </c>
      <c r="O27">
        <v>0</v>
      </c>
      <c r="IS27" t="s">
        <v>351</v>
      </c>
    </row>
    <row r="28" spans="1:253">
      <c r="B28" t="s">
        <v>556</v>
      </c>
      <c r="N28" t="s">
        <v>543</v>
      </c>
      <c r="O28">
        <v>0</v>
      </c>
      <c r="IS28" t="s">
        <v>386</v>
      </c>
    </row>
    <row r="29" spans="1:253">
      <c r="B29" t="s">
        <v>557</v>
      </c>
      <c r="N29" t="s">
        <v>543</v>
      </c>
      <c r="O29">
        <v>0</v>
      </c>
      <c r="IS29" t="s">
        <v>352</v>
      </c>
    </row>
    <row r="30" spans="1:253">
      <c r="B30" t="s">
        <v>558</v>
      </c>
      <c r="N30" t="s">
        <v>532</v>
      </c>
      <c r="O30">
        <v>0.3</v>
      </c>
      <c r="IS30" t="s">
        <v>9</v>
      </c>
    </row>
    <row r="31" spans="1:253">
      <c r="B31" t="s">
        <v>559</v>
      </c>
      <c r="N31" t="s">
        <v>543</v>
      </c>
      <c r="O31">
        <v>0</v>
      </c>
      <c r="IS31" t="s">
        <v>10</v>
      </c>
    </row>
    <row r="32" spans="1:253">
      <c r="B32" t="s">
        <v>560</v>
      </c>
      <c r="N32" t="s">
        <v>532</v>
      </c>
      <c r="O32">
        <v>0.5</v>
      </c>
      <c r="IS32" t="s">
        <v>354</v>
      </c>
    </row>
    <row r="33" spans="1:253">
      <c r="B33" t="s">
        <v>561</v>
      </c>
      <c r="N33" t="s">
        <v>543</v>
      </c>
      <c r="O33">
        <v>0</v>
      </c>
      <c r="IS33" t="s">
        <v>355</v>
      </c>
    </row>
    <row r="34" spans="1:253">
      <c r="B34" t="s">
        <v>562</v>
      </c>
      <c r="N34" t="s">
        <v>543</v>
      </c>
      <c r="O34">
        <v>0</v>
      </c>
      <c r="IS34" t="s">
        <v>11</v>
      </c>
    </row>
    <row r="35" spans="1:253">
      <c r="B35" t="s">
        <v>563</v>
      </c>
      <c r="N35" t="s">
        <v>543</v>
      </c>
      <c r="O35">
        <v>0</v>
      </c>
      <c r="IS35" t="s">
        <v>356</v>
      </c>
    </row>
    <row r="36" spans="1:253">
      <c r="B36" t="s">
        <v>564</v>
      </c>
      <c r="N36" t="s">
        <v>543</v>
      </c>
      <c r="O36">
        <v>0</v>
      </c>
      <c r="IS36" t="s">
        <v>357</v>
      </c>
    </row>
    <row r="37" spans="1:253">
      <c r="B37" t="s">
        <v>565</v>
      </c>
      <c r="N37" t="s">
        <v>543</v>
      </c>
      <c r="O37">
        <v>0</v>
      </c>
      <c r="IS37" t="s">
        <v>358</v>
      </c>
    </row>
    <row r="38" spans="1:253">
      <c r="B38" t="s">
        <v>566</v>
      </c>
      <c r="N38" t="s">
        <v>543</v>
      </c>
      <c r="O38">
        <v>0</v>
      </c>
      <c r="IS38" t="s">
        <v>359</v>
      </c>
    </row>
    <row r="39" spans="1:253">
      <c r="B39" t="s">
        <v>567</v>
      </c>
      <c r="N39" t="s">
        <v>543</v>
      </c>
      <c r="O39">
        <v>0</v>
      </c>
      <c r="IS39" t="s">
        <v>360</v>
      </c>
    </row>
    <row r="40" spans="1:253">
      <c r="B40" t="s">
        <v>568</v>
      </c>
      <c r="N40" t="s">
        <v>543</v>
      </c>
      <c r="O40">
        <v>0</v>
      </c>
      <c r="IS40" t="s">
        <v>12</v>
      </c>
    </row>
    <row r="41" spans="1:253">
      <c r="B41" t="s">
        <v>569</v>
      </c>
      <c r="N41" t="s">
        <v>543</v>
      </c>
      <c r="O41">
        <v>0</v>
      </c>
      <c r="IS41" t="s">
        <v>361</v>
      </c>
    </row>
    <row r="42" spans="1:253">
      <c r="B42" t="s">
        <v>570</v>
      </c>
      <c r="N42" t="s">
        <v>543</v>
      </c>
      <c r="O42">
        <v>0</v>
      </c>
      <c r="IS42" t="s">
        <v>13</v>
      </c>
    </row>
    <row r="43" spans="1:253">
      <c r="B43" t="s">
        <v>571</v>
      </c>
      <c r="N43" t="s">
        <v>543</v>
      </c>
      <c r="O43">
        <v>0</v>
      </c>
      <c r="IS43" t="s">
        <v>362</v>
      </c>
    </row>
    <row r="44" spans="1:253">
      <c r="B44" t="s">
        <v>572</v>
      </c>
      <c r="N44" t="s">
        <v>543</v>
      </c>
      <c r="O44">
        <v>0</v>
      </c>
      <c r="IS44" t="s">
        <v>14</v>
      </c>
    </row>
    <row r="45" spans="1:253">
      <c r="B45" t="s">
        <v>573</v>
      </c>
      <c r="N45" t="s">
        <v>543</v>
      </c>
      <c r="O45">
        <v>0</v>
      </c>
      <c r="IS45" t="s">
        <v>15</v>
      </c>
    </row>
    <row r="46" spans="1:253">
      <c r="A46" t="s">
        <v>574</v>
      </c>
      <c r="B46" t="s">
        <v>689</v>
      </c>
      <c r="IS46" t="s">
        <v>363</v>
      </c>
    </row>
    <row r="47" spans="1:253">
      <c r="B47" t="s">
        <v>690</v>
      </c>
      <c r="IS47" t="s">
        <v>364</v>
      </c>
    </row>
    <row r="48" spans="1:253">
      <c r="B48" t="s">
        <v>691</v>
      </c>
      <c r="IS48" t="s">
        <v>16</v>
      </c>
    </row>
    <row r="49" spans="2:253">
      <c r="B49" t="s">
        <v>692</v>
      </c>
      <c r="IS49" t="s">
        <v>365</v>
      </c>
    </row>
    <row r="50" spans="2:253">
      <c r="B50" t="s">
        <v>693</v>
      </c>
      <c r="IS50" t="s">
        <v>366</v>
      </c>
    </row>
    <row r="51" spans="2:253">
      <c r="B51" t="s">
        <v>694</v>
      </c>
      <c r="IS51" t="s">
        <v>367</v>
      </c>
    </row>
    <row r="52" spans="2:253">
      <c r="B52" t="s">
        <v>695</v>
      </c>
      <c r="IS52" t="s">
        <v>368</v>
      </c>
    </row>
    <row r="53" spans="2:253">
      <c r="B53" t="s">
        <v>696</v>
      </c>
      <c r="IS53" t="s">
        <v>369</v>
      </c>
    </row>
    <row r="54" spans="2:253">
      <c r="B54" t="s">
        <v>697</v>
      </c>
      <c r="IS54" t="s">
        <v>370</v>
      </c>
    </row>
    <row r="55" spans="2:253">
      <c r="IS55" t="s">
        <v>17</v>
      </c>
    </row>
    <row r="56" spans="2:253">
      <c r="IS56" t="s">
        <v>18</v>
      </c>
    </row>
    <row r="57" spans="2:253">
      <c r="IS57" t="s">
        <v>19</v>
      </c>
    </row>
    <row r="58" spans="2:253">
      <c r="IS58" t="s">
        <v>47</v>
      </c>
    </row>
    <row r="59" spans="2:253">
      <c r="IS59" t="s">
        <v>20</v>
      </c>
    </row>
    <row r="60" spans="2:253">
      <c r="IS60" t="s">
        <v>493</v>
      </c>
    </row>
    <row r="61" spans="2:253">
      <c r="IS61" t="s">
        <v>495</v>
      </c>
    </row>
    <row r="62" spans="2:253">
      <c r="IS62" t="s">
        <v>504</v>
      </c>
    </row>
    <row r="63" spans="2:253">
      <c r="IS63" t="s">
        <v>399</v>
      </c>
    </row>
    <row r="64" spans="2:253">
      <c r="IS64" t="s">
        <v>397</v>
      </c>
    </row>
    <row r="65" spans="1:253">
      <c r="IS65" t="s">
        <v>21</v>
      </c>
    </row>
    <row r="66" spans="1:253">
      <c r="B66" t="s">
        <v>575</v>
      </c>
      <c r="IS66" t="s">
        <v>408</v>
      </c>
    </row>
    <row r="67" spans="1:253">
      <c r="A67" t="s">
        <v>668</v>
      </c>
      <c r="IS67" t="s">
        <v>22</v>
      </c>
    </row>
    <row r="68" spans="1:253">
      <c r="IS68" t="s">
        <v>23</v>
      </c>
    </row>
    <row r="69" spans="1:253">
      <c r="IS69" t="s">
        <v>24</v>
      </c>
    </row>
    <row r="70" spans="1:253">
      <c r="IS70" t="s">
        <v>25</v>
      </c>
    </row>
    <row r="71" spans="1:253">
      <c r="IS71" t="s">
        <v>26</v>
      </c>
    </row>
    <row r="72" spans="1:253">
      <c r="IS72" t="s">
        <v>27</v>
      </c>
    </row>
    <row r="73" spans="1:253">
      <c r="IS73" t="s">
        <v>28</v>
      </c>
    </row>
    <row r="74" spans="1:253">
      <c r="IS74" t="s">
        <v>29</v>
      </c>
    </row>
    <row r="75" spans="1:253">
      <c r="IS75" t="s">
        <v>30</v>
      </c>
    </row>
    <row r="76" spans="1:253">
      <c r="IS76" t="s">
        <v>371</v>
      </c>
    </row>
    <row r="77" spans="1:253">
      <c r="IS77" t="s">
        <v>31</v>
      </c>
    </row>
    <row r="78" spans="1:253">
      <c r="IS78" t="s">
        <v>372</v>
      </c>
    </row>
    <row r="79" spans="1:253">
      <c r="IS79" t="s">
        <v>373</v>
      </c>
    </row>
    <row r="80" spans="1:253">
      <c r="IS80" t="s">
        <v>374</v>
      </c>
    </row>
    <row r="81" spans="253:253">
      <c r="IS81" t="s">
        <v>491</v>
      </c>
    </row>
    <row r="82" spans="253:253">
      <c r="IS82" t="s">
        <v>375</v>
      </c>
    </row>
    <row r="83" spans="253:253">
      <c r="IS83" t="s">
        <v>376</v>
      </c>
    </row>
    <row r="84" spans="253:253">
      <c r="IS84" t="s">
        <v>377</v>
      </c>
    </row>
    <row r="85" spans="253:253">
      <c r="IS85" t="s">
        <v>486</v>
      </c>
    </row>
    <row r="86" spans="253:253">
      <c r="IS86" t="s">
        <v>424</v>
      </c>
    </row>
    <row r="87" spans="253:253">
      <c r="IS87" t="s">
        <v>32</v>
      </c>
    </row>
    <row r="88" spans="253:253">
      <c r="IS88" t="s">
        <v>33</v>
      </c>
    </row>
    <row r="89" spans="253:253">
      <c r="IS89" t="s">
        <v>494</v>
      </c>
    </row>
    <row r="90" spans="253:253">
      <c r="IS90" t="s">
        <v>34</v>
      </c>
    </row>
    <row r="91" spans="253:253">
      <c r="IS91" t="s">
        <v>35</v>
      </c>
    </row>
    <row r="92" spans="253:253">
      <c r="IS92" t="s">
        <v>36</v>
      </c>
    </row>
    <row r="93" spans="253:253">
      <c r="IS93" t="s">
        <v>37</v>
      </c>
    </row>
    <row r="94" spans="253:253">
      <c r="IS94" t="s">
        <v>38</v>
      </c>
    </row>
    <row r="95" spans="253:253">
      <c r="IS95" t="s">
        <v>39</v>
      </c>
    </row>
    <row r="96" spans="253:253">
      <c r="IS96" t="s">
        <v>40</v>
      </c>
    </row>
    <row r="97" spans="253:253">
      <c r="IS97" t="s">
        <v>41</v>
      </c>
    </row>
    <row r="98" spans="253:253">
      <c r="IS98" t="s">
        <v>42</v>
      </c>
    </row>
    <row r="99" spans="253:253">
      <c r="IS99" t="s">
        <v>43</v>
      </c>
    </row>
    <row r="100" spans="253:253">
      <c r="IS100" t="s">
        <v>312</v>
      </c>
    </row>
    <row r="101" spans="253:253">
      <c r="IS101" t="s">
        <v>44</v>
      </c>
    </row>
    <row r="102" spans="253:253">
      <c r="IS102" t="s">
        <v>328</v>
      </c>
    </row>
    <row r="103" spans="253:253">
      <c r="IS103" t="s">
        <v>440</v>
      </c>
    </row>
    <row r="104" spans="253:253">
      <c r="IS104" t="s">
        <v>329</v>
      </c>
    </row>
    <row r="105" spans="253:253">
      <c r="IS105" t="s">
        <v>330</v>
      </c>
    </row>
    <row r="106" spans="253:253">
      <c r="IS106" t="s">
        <v>331</v>
      </c>
    </row>
    <row r="107" spans="253:253">
      <c r="IS107" t="s">
        <v>387</v>
      </c>
    </row>
    <row r="108" spans="253:253">
      <c r="IS108" t="s">
        <v>394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4</vt:i4>
      </vt:variant>
    </vt:vector>
  </HeadingPairs>
  <TitlesOfParts>
    <vt:vector size="15" baseType="lpstr">
      <vt:lpstr>Lead</vt:lpstr>
      <vt:lpstr>BHZ</vt:lpstr>
      <vt:lpstr>AFO</vt:lpstr>
      <vt:lpstr>RFO</vt:lpstr>
      <vt:lpstr>RFM</vt:lpstr>
      <vt:lpstr>RFO_CL</vt:lpstr>
      <vt:lpstr>RFO_CE</vt:lpstr>
      <vt:lpstr>RFM_CL</vt:lpstr>
      <vt:lpstr>RFM_CE</vt:lpstr>
      <vt:lpstr>Fotos</vt:lpstr>
      <vt:lpstr>Temp</vt:lpstr>
      <vt:lpstr>RFM_CE!Area_de_impressao</vt:lpstr>
      <vt:lpstr>RFM_CL!Area_de_impressao</vt:lpstr>
      <vt:lpstr>RFO_CE!Area_de_impressao</vt:lpstr>
      <vt:lpstr>RFO_CL!Area_de_impressao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cp:lastPrinted>2012-11-13T14:52:31Z</cp:lastPrinted>
  <dcterms:created xsi:type="dcterms:W3CDTF">2012-10-01T11:38:19Z</dcterms:created>
  <dcterms:modified xsi:type="dcterms:W3CDTF">2012-11-19T13:27:58Z</dcterms:modified>
</cp:coreProperties>
</file>