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<sst xmlns="http://schemas.openxmlformats.org/spreadsheetml/2006/main" count="726" uniqueCount="152">
  <si>
    <t xml:space="preserve">No</t>
  </si>
  <si>
    <t xml:space="preserve">Bentuk Pemanfaatan</t>
  </si>
  <si>
    <t xml:space="preserve">Dimanfaatakan Untuk</t>
  </si>
  <si>
    <t xml:space="preserve">Desa</t>
  </si>
  <si>
    <t xml:space="preserve">Kecamatan</t>
  </si>
  <si>
    <t xml:space="preserve">Jenis Hak</t>
  </si>
  <si>
    <t xml:space="preserve">Jalan</t>
  </si>
  <si>
    <t xml:space="preserve">Pengelola</t>
  </si>
  <si>
    <t xml:space="preserve">Luas</t>
  </si>
  <si>
    <t xml:space="preserve">Bujur</t>
  </si>
  <si>
    <t xml:space="preserve">Lintang</t>
  </si>
  <si>
    <t xml:space="preserve">Sumber_data</t>
  </si>
  <si>
    <t xml:space="preserve">Bujur Desimal</t>
  </si>
  <si>
    <t xml:space="preserve">Lintang Desimal</t>
  </si>
  <si>
    <t xml:space="preserve">Bujur alun</t>
  </si>
  <si>
    <t xml:space="preserve">Lintang alun</t>
  </si>
  <si>
    <t xml:space="preserve">Jarak pusat kota</t>
  </si>
  <si>
    <t xml:space="preserve">Jarak jalan utama</t>
  </si>
  <si>
    <t xml:space="preserve">Tempat umum</t>
  </si>
  <si>
    <t xml:space="preserve">Sewa</t>
  </si>
  <si>
    <t xml:space="preserve">Kantor</t>
  </si>
  <si>
    <t xml:space="preserve">ORO ORO OMBO</t>
  </si>
  <si>
    <t xml:space="preserve">KARTOHARJO</t>
  </si>
  <si>
    <t xml:space="preserve">HPL</t>
  </si>
  <si>
    <t xml:space="preserve">Jl. Letjend S. Parman</t>
  </si>
  <si>
    <t xml:space="preserve">Puskesmas Oro-oro Ombo</t>
  </si>
  <si>
    <t xml:space="preserve">Sewa - Kota</t>
  </si>
  <si>
    <t xml:space="preserve">BUMD</t>
  </si>
  <si>
    <t xml:space="preserve">Sewa - Kabupaten</t>
  </si>
  <si>
    <t xml:space="preserve">Ruko</t>
  </si>
  <si>
    <t xml:space="preserve">Geprek Juara</t>
  </si>
  <si>
    <t xml:space="preserve">Pakai</t>
  </si>
  <si>
    <t xml:space="preserve">PAKAI</t>
  </si>
  <si>
    <t xml:space="preserve">Jl. Perintis Kemerdekaan</t>
  </si>
  <si>
    <t xml:space="preserve">DPRD</t>
  </si>
  <si>
    <t xml:space="preserve">Jl. Pahlawan 33</t>
  </si>
  <si>
    <t xml:space="preserve">Bagian Umum</t>
  </si>
  <si>
    <t xml:space="preserve">Jl. Sulawesi 18</t>
  </si>
  <si>
    <t xml:space="preserve">Kartoharjo</t>
  </si>
  <si>
    <t xml:space="preserve">Jl. Dr. Sutomo No. 70</t>
  </si>
  <si>
    <t xml:space="preserve">Mall</t>
  </si>
  <si>
    <t xml:space="preserve">Jl. Pahlawan dan Kalimantan</t>
  </si>
  <si>
    <t xml:space="preserve">Bagian perlengkapan</t>
  </si>
  <si>
    <t xml:space="preserve">BPKAD</t>
  </si>
  <si>
    <t xml:space="preserve">Pasar</t>
  </si>
  <si>
    <t xml:space="preserve">KEJURON</t>
  </si>
  <si>
    <t xml:space="preserve">TAMAN</t>
  </si>
  <si>
    <t xml:space="preserve">Jl. Jend Sudirman</t>
  </si>
  <si>
    <t xml:space="preserve">Dinas Pasar</t>
  </si>
  <si>
    <t xml:space="preserve">KLEGEN</t>
  </si>
  <si>
    <t xml:space="preserve">Jl. Imam Bonjol Slamet Riadi</t>
  </si>
  <si>
    <t xml:space="preserve">Dinas pasar</t>
  </si>
  <si>
    <t xml:space="preserve">Jl. Let. Jend. S. Parman</t>
  </si>
  <si>
    <t xml:space="preserve">PANGONGANGAN</t>
  </si>
  <si>
    <t xml:space="preserve">MANGUHARJO</t>
  </si>
  <si>
    <t xml:space="preserve">Jl. Mayjend Sungkono</t>
  </si>
  <si>
    <t xml:space="preserve">MANISREJO</t>
  </si>
  <si>
    <t xml:space="preserve">Jl. Tanjung Raya</t>
  </si>
  <si>
    <t xml:space="preserve">NAMBANGAN LOR</t>
  </si>
  <si>
    <t xml:space="preserve">KANIGORO</t>
  </si>
  <si>
    <t xml:space="preserve">Jl.Dr.Setiabudi</t>
  </si>
  <si>
    <t xml:space="preserve">NAMBANGAN KIDUL</t>
  </si>
  <si>
    <t xml:space="preserve">Jl. Tirta Raya</t>
  </si>
  <si>
    <t xml:space="preserve">Jl. Jend Sudirman no.77</t>
  </si>
  <si>
    <t xml:space="preserve">Jl. Hayam Wuruk</t>
  </si>
  <si>
    <t xml:space="preserve">Jl. Diponegoro</t>
  </si>
  <si>
    <t xml:space="preserve">MADIUN LOR</t>
  </si>
  <si>
    <t xml:space="preserve">Jl. Pahlawan</t>
  </si>
  <si>
    <t xml:space="preserve">Perumahan</t>
  </si>
  <si>
    <t xml:space="preserve">PANDEAN</t>
  </si>
  <si>
    <t xml:space="preserve">HGB</t>
  </si>
  <si>
    <t xml:space="preserve">JALAN SALAK</t>
  </si>
  <si>
    <t xml:space="preserve">Sewa Kota</t>
  </si>
  <si>
    <t xml:space="preserve">JL SLAMET RIYADI DAN JL SETIABUDI</t>
  </si>
  <si>
    <t xml:space="preserve">AURI</t>
  </si>
  <si>
    <t xml:space="preserve">KELUN</t>
  </si>
  <si>
    <t xml:space="preserve">JL SRI SEDONO DAN JALAN SRI SEDANI</t>
  </si>
  <si>
    <t xml:space="preserve">PERUMAHAN</t>
  </si>
  <si>
    <t xml:space="preserve">Jl. Hercules</t>
  </si>
  <si>
    <t xml:space="preserve">Jl. Dr. setia Budi - Slamet Riadi</t>
  </si>
  <si>
    <t xml:space="preserve">Pakai PasarKota</t>
  </si>
  <si>
    <t xml:space="preserve">Jl. Pelita Tama</t>
  </si>
  <si>
    <t xml:space="preserve">DKK</t>
  </si>
  <si>
    <t xml:space="preserve">Jl. Kutai-Agus Salim</t>
  </si>
  <si>
    <t xml:space="preserve">Jl. Musi</t>
  </si>
  <si>
    <t xml:space="preserve">Pandean</t>
  </si>
  <si>
    <t xml:space="preserve">MILIK</t>
  </si>
  <si>
    <t xml:space="preserve">Blok Jatengan Kidul</t>
  </si>
  <si>
    <t xml:space="preserve">Manguharjo</t>
  </si>
  <si>
    <t xml:space="preserve">MOJOREJO</t>
  </si>
  <si>
    <t xml:space="preserve">Jl. Mastrip - Letjen. Haryono</t>
  </si>
  <si>
    <t xml:space="preserve">dinas pasar</t>
  </si>
  <si>
    <t xml:space="preserve">DEMANGAN</t>
  </si>
  <si>
    <t xml:space="preserve">Jalan mangkuprajan gang VI</t>
  </si>
  <si>
    <t xml:space="preserve">Demangan</t>
  </si>
  <si>
    <t xml:space="preserve">Pakai Sawah</t>
  </si>
  <si>
    <t xml:space="preserve">Kecamatan Kartoharjo</t>
  </si>
  <si>
    <t xml:space="preserve">Oro-oro Ombo</t>
  </si>
  <si>
    <t xml:space="preserve">Jl. Pelitatama</t>
  </si>
  <si>
    <t xml:space="preserve">PILANGBANGO</t>
  </si>
  <si>
    <t xml:space="preserve">Jl. Pilang Makmur</t>
  </si>
  <si>
    <t xml:space="preserve">Pilangbango</t>
  </si>
  <si>
    <t xml:space="preserve">REJOMULYO</t>
  </si>
  <si>
    <t xml:space="preserve">Jl. Sedana Mulyo</t>
  </si>
  <si>
    <t xml:space="preserve">Rejomulyo</t>
  </si>
  <si>
    <t xml:space="preserve">Jl. Sadana mulyo</t>
  </si>
  <si>
    <t xml:space="preserve">Jl. Husni Thamrin Gg Sri Gading</t>
  </si>
  <si>
    <t xml:space="preserve">Klegen</t>
  </si>
  <si>
    <t xml:space="preserve">Jl. Sumatra No. 22</t>
  </si>
  <si>
    <t xml:space="preserve">Jl. Sumatra No. 20</t>
  </si>
  <si>
    <t xml:space="preserve">Sawah</t>
  </si>
  <si>
    <t xml:space="preserve">JOSENAN</t>
  </si>
  <si>
    <t xml:space="preserve">Sawah Blok Serandu</t>
  </si>
  <si>
    <t xml:space="preserve">Josenan</t>
  </si>
  <si>
    <t xml:space="preserve">PATIHAN</t>
  </si>
  <si>
    <t xml:space="preserve">Blok Sawah</t>
  </si>
  <si>
    <t xml:space="preserve">Patihan</t>
  </si>
  <si>
    <t xml:space="preserve">NGEGONG</t>
  </si>
  <si>
    <t xml:space="preserve">SOGATEN</t>
  </si>
  <si>
    <t xml:space="preserve">Sogaten</t>
  </si>
  <si>
    <t xml:space="preserve">Blok Sawah Koci</t>
  </si>
  <si>
    <t xml:space="preserve">Kejuron</t>
  </si>
  <si>
    <t xml:space="preserve">Blok sawah</t>
  </si>
  <si>
    <t xml:space="preserve">Mojorejo</t>
  </si>
  <si>
    <t xml:space="preserve">Taman</t>
  </si>
  <si>
    <t xml:space="preserve">jl.Jawa</t>
  </si>
  <si>
    <t xml:space="preserve">Madiun Lor</t>
  </si>
  <si>
    <t xml:space="preserve">JALAN PAHLAWAN</t>
  </si>
  <si>
    <t xml:space="preserve">ASET KOTA</t>
  </si>
  <si>
    <t xml:space="preserve">Jl. Sri Sedono</t>
  </si>
  <si>
    <t xml:space="preserve">BANJAREJO</t>
  </si>
  <si>
    <t xml:space="preserve">UPTD TAMAN</t>
  </si>
  <si>
    <t xml:space="preserve">Jl. Diponegoro No. 34</t>
  </si>
  <si>
    <t xml:space="preserve">Jl. Tilampil</t>
  </si>
  <si>
    <t xml:space="preserve">Jl. Candi Sewu</t>
  </si>
  <si>
    <t xml:space="preserve">Jl. Trunojoyo</t>
  </si>
  <si>
    <t xml:space="preserve">Jl. Agus Salim</t>
  </si>
  <si>
    <t xml:space="preserve">Jl. Dr. Setia Budi</t>
  </si>
  <si>
    <t xml:space="preserve">Jl. Setia Budi No. 62 - 13</t>
  </si>
  <si>
    <t xml:space="preserve">Jl. Kapten Saputro</t>
  </si>
  <si>
    <t xml:space="preserve">Blok Sawah Kurupati</t>
  </si>
  <si>
    <t xml:space="preserve">Namb. Lor</t>
  </si>
  <si>
    <t xml:space="preserve">Blok Piang Semi</t>
  </si>
  <si>
    <t xml:space="preserve">Jl.jati siwur</t>
  </si>
  <si>
    <t xml:space="preserve">Jl. Jati Siwur RT 14</t>
  </si>
  <si>
    <t xml:space="preserve">Banjarejo</t>
  </si>
  <si>
    <t xml:space="preserve">Blok Selatan Pertamina</t>
  </si>
  <si>
    <t xml:space="preserve">Blok Utara Pertamina</t>
  </si>
  <si>
    <t xml:space="preserve">SUKOSARI</t>
  </si>
  <si>
    <t xml:space="preserve">Sukosari</t>
  </si>
  <si>
    <t xml:space="preserve">Jl.Sumatra no.33</t>
  </si>
  <si>
    <t xml:space="preserve">Jl.Pahlawan no 19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</si>
</sst>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General"/>
    <numFmt numFmtId="167" formatCode="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9"/>
      <color rgb="FF000000"/>
      <name val="&quot;Google Sans Mono&quot;"/>
      <family val="0"/>
      <charset val="1"/>
    </font>
    <font>
      <sz val="11"/>
      <color rgb="FF3C4043"/>
      <name val="Roboto"/>
      <family val="0"/>
      <charset val="1"/>
    </font>
    <font>
      <sz val="9"/>
      <color rgb="FF000000"/>
      <name val="Arial"/>
      <family val="0"/>
    </font>
    <font>
      <sz val="10"/>
      <color rgb="FF00000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7F8F8"/>
      </patternFill>
    </fill>
    <fill>
      <patternFill patternType="solid">
        <fgColor rgb="FFF7F8F8"/>
        <bgColor rgb="FFF5F5F5"/>
      </patternFill>
    </fill>
    <fill>
      <patternFill patternType="solid">
        <fgColor rgb="FFF5F5F5"/>
        <bgColor rgb="FFF7F8F8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DEE2E6"/>
      </bottom>
      <diagonal/>
    </border>
    <border diagonalUp="false" diagonalDown="false">
      <left style="thin">
        <color rgb="FFDEE2E6"/>
      </left>
      <right style="thin">
        <color rgb="FFDEE2E6"/>
      </right>
      <top/>
      <bottom style="thin">
        <color rgb="FFDEE2E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00FFFFFF"/>
        </patternFill>
      </fill>
    </dxf>
    <dxf>
      <fill>
        <patternFill patternType="solid">
          <fgColor rgb="FFAAAAAC"/>
          <bgColor rgb="FF181B28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5F5F5"/>
        </patternFill>
      </fill>
    </dxf>
    <dxf>
      <fill>
        <patternFill patternType="solid">
          <fgColor rgb="FFF7F8F8"/>
        </patternFill>
      </fill>
    </dxf>
    <dxf>
      <fill>
        <patternFill patternType="solid">
          <fgColor rgb="FF3C404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8F8"/>
      <rgbColor rgb="FFF5F5F5"/>
      <rgbColor rgb="FF660066"/>
      <rgbColor rgb="FFFF8080"/>
      <rgbColor rgb="FF0066CC"/>
      <rgbColor rgb="FFDEE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O11" activeCellId="0" sqref="O1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4.13"/>
    <col collapsed="false" customWidth="true" hidden="false" outlineLevel="0" max="2" min="2" style="0" width="19.38"/>
    <col collapsed="false" customWidth="true" hidden="false" outlineLevel="0" max="12" min="12" style="0" width="19.75"/>
    <col collapsed="false" customWidth="true" hidden="false" outlineLevel="0" max="13" min="13" style="0" width="14.75"/>
    <col collapsed="false" customWidth="true" hidden="false" outlineLevel="0" max="14" min="14" style="0" width="18.38"/>
    <col collapsed="false" customWidth="true" hidden="false" outlineLevel="0" max="16" min="15" style="0" width="7.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</row>
    <row r="2" customFormat="false" ht="13.8" hidden="false" customHeight="false" outlineLevel="0" collapsed="false">
      <c r="A2" s="1" t="n">
        <v>1</v>
      </c>
      <c r="B2" s="1" t="s">
        <v>19</v>
      </c>
      <c r="C2" s="1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n">
        <v>2716</v>
      </c>
      <c r="J2" s="4" t="n">
        <v>32041</v>
      </c>
      <c r="K2" s="4" t="n">
        <v>37356</v>
      </c>
      <c r="L2" s="1" t="s">
        <v>26</v>
      </c>
      <c r="M2" s="5" t="n">
        <f aca="false">111+(J2/60000)</f>
        <v>111.534016666667</v>
      </c>
      <c r="N2" s="6" t="n">
        <f aca="false">7+(K2/60000)</f>
        <v>7.6226</v>
      </c>
      <c r="O2" s="7" t="n">
        <v>111.5168</v>
      </c>
      <c r="P2" s="7" t="n">
        <v>7.629083</v>
      </c>
      <c r="Q2" s="7" t="n">
        <f aca="false">2*6371000*ASIN(SQRT((SIN((P2*(3.14159/180)-N2*(3.14159/180))/2))^2+COS(P2*(3.14159/180))*COS(N2*(3.14159/180))*SIN(((O2*(3.14159/180)-M2*(3.14159/180))/2))^2))</f>
        <v>2029.7946064927</v>
      </c>
    </row>
    <row r="3" customFormat="false" ht="13.8" hidden="false" customHeight="false" outlineLevel="0" collapsed="false">
      <c r="A3" s="1" t="n">
        <v>2</v>
      </c>
      <c r="B3" s="1" t="s">
        <v>19</v>
      </c>
      <c r="C3" s="8" t="s">
        <v>20</v>
      </c>
      <c r="D3" s="1"/>
      <c r="E3" s="1"/>
      <c r="F3" s="1" t="s">
        <v>23</v>
      </c>
      <c r="G3" s="1"/>
      <c r="H3" s="8" t="s">
        <v>27</v>
      </c>
      <c r="I3" s="9" t="n">
        <v>200</v>
      </c>
      <c r="J3" s="10" t="n">
        <v>111.495008</v>
      </c>
      <c r="K3" s="1" t="n">
        <v>-7.624703</v>
      </c>
      <c r="L3" s="1" t="s">
        <v>28</v>
      </c>
      <c r="M3" s="10" t="n">
        <v>111.495008</v>
      </c>
      <c r="N3" s="1" t="n">
        <v>7.624703</v>
      </c>
      <c r="O3" s="7" t="n">
        <v>111.5168</v>
      </c>
      <c r="P3" s="7" t="n">
        <v>7.629083</v>
      </c>
      <c r="Q3" s="7" t="n">
        <f aca="false">2*6371000*ASIN(SQRT((SIN((P3*(3.14159/180)-N3*(3.14159/180))/2))^2+COS(P3*(3.14159/180))*COS(N3*(3.14159/180))*SIN(((O3*(3.14159/180)-M3*(3.14159/180))/2))^2))</f>
        <v>2450.60509077447</v>
      </c>
    </row>
    <row r="4" customFormat="false" ht="13.8" hidden="false" customHeight="false" outlineLevel="0" collapsed="false">
      <c r="A4" s="1" t="n">
        <v>3</v>
      </c>
      <c r="B4" s="1" t="s">
        <v>19</v>
      </c>
      <c r="C4" s="8" t="s">
        <v>29</v>
      </c>
      <c r="D4" s="1"/>
      <c r="E4" s="1"/>
      <c r="F4" s="1" t="s">
        <v>23</v>
      </c>
      <c r="G4" s="1"/>
      <c r="H4" s="8" t="s">
        <v>30</v>
      </c>
      <c r="I4" s="9" t="n">
        <v>500</v>
      </c>
      <c r="J4" s="11" t="n">
        <v>111.526403</v>
      </c>
      <c r="K4" s="12" t="n">
        <v>-7.641749</v>
      </c>
      <c r="L4" s="1" t="s">
        <v>28</v>
      </c>
      <c r="M4" s="11" t="n">
        <v>111.526403</v>
      </c>
      <c r="N4" s="12" t="n">
        <v>7.641749</v>
      </c>
      <c r="O4" s="7" t="n">
        <v>111.5168</v>
      </c>
      <c r="P4" s="7" t="n">
        <v>7.629083</v>
      </c>
      <c r="Q4" s="7" t="n">
        <f aca="false">2*6371000*ASIN(SQRT((SIN((P4*(3.14159/180)-N4*(3.14159/180))/2))^2+COS(P4*(3.14159/180))*COS(N4*(3.14159/180))*SIN(((O4*(3.14159/180)-M4*(3.14159/180))/2))^2))</f>
        <v>1761.71760668491</v>
      </c>
    </row>
    <row r="5" customFormat="false" ht="13.8" hidden="false" customHeight="false" outlineLevel="0" collapsed="false">
      <c r="A5" s="1" t="n">
        <v>4</v>
      </c>
      <c r="B5" s="1" t="s">
        <v>31</v>
      </c>
      <c r="C5" s="13" t="s">
        <v>20</v>
      </c>
      <c r="D5" s="1" t="s">
        <v>22</v>
      </c>
      <c r="E5" s="1" t="s">
        <v>22</v>
      </c>
      <c r="F5" s="1" t="s">
        <v>32</v>
      </c>
      <c r="G5" s="1" t="s">
        <v>33</v>
      </c>
      <c r="H5" s="1" t="s">
        <v>34</v>
      </c>
      <c r="I5" s="1" t="n">
        <v>5070</v>
      </c>
      <c r="J5" s="14" t="n">
        <v>31306</v>
      </c>
      <c r="K5" s="14" t="n">
        <v>37492</v>
      </c>
      <c r="L5" s="1" t="s">
        <v>26</v>
      </c>
      <c r="M5" s="5" t="n">
        <f aca="false">111+(J5/60000)</f>
        <v>111.521766666667</v>
      </c>
      <c r="N5" s="6" t="n">
        <f aca="false">7+(K5/60000)</f>
        <v>7.62486666666667</v>
      </c>
      <c r="O5" s="7" t="n">
        <v>111.5168</v>
      </c>
      <c r="P5" s="7" t="n">
        <v>7.629083</v>
      </c>
      <c r="Q5" s="7" t="n">
        <f aca="false">2*6371000*ASIN(SQRT((SIN((P5*(3.14159/180)-N5*(3.14159/180))/2))^2+COS(P5*(3.14159/180))*COS(N5*(3.14159/180))*SIN(((O5*(3.14159/180)-M5*(3.14159/180))/2))^2))</f>
        <v>720.716772037258</v>
      </c>
    </row>
    <row r="6" customFormat="false" ht="13.8" hidden="false" customHeight="false" outlineLevel="0" collapsed="false">
      <c r="A6" s="1" t="n">
        <v>5</v>
      </c>
      <c r="B6" s="1" t="s">
        <v>31</v>
      </c>
      <c r="C6" s="15" t="s">
        <v>20</v>
      </c>
      <c r="D6" s="1" t="s">
        <v>22</v>
      </c>
      <c r="E6" s="1" t="s">
        <v>22</v>
      </c>
      <c r="F6" s="1" t="s">
        <v>32</v>
      </c>
      <c r="G6" s="1" t="s">
        <v>35</v>
      </c>
      <c r="H6" s="1" t="s">
        <v>36</v>
      </c>
      <c r="I6" s="1" t="n">
        <v>6025</v>
      </c>
      <c r="J6" s="14" t="n">
        <v>31242</v>
      </c>
      <c r="K6" s="14" t="n">
        <v>37483</v>
      </c>
      <c r="L6" s="1" t="s">
        <v>26</v>
      </c>
      <c r="M6" s="5" t="n">
        <f aca="false">111+(J6/60000)</f>
        <v>111.5207</v>
      </c>
      <c r="N6" s="6" t="n">
        <f aca="false">7+(K6/60000)</f>
        <v>7.62471666666667</v>
      </c>
      <c r="O6" s="7" t="n">
        <v>111.5168</v>
      </c>
      <c r="P6" s="7" t="n">
        <v>7.629083</v>
      </c>
      <c r="Q6" s="7" t="n">
        <f aca="false">2*6371000*ASIN(SQRT((SIN((P6*(3.14159/180)-N6*(3.14159/180))/2))^2+COS(P6*(3.14159/180))*COS(N6*(3.14159/180))*SIN(((O6*(3.14159/180)-M6*(3.14159/180))/2))^2))</f>
        <v>648.437909685863</v>
      </c>
    </row>
    <row r="7" customFormat="false" ht="13.8" hidden="false" customHeight="false" outlineLevel="0" collapsed="false">
      <c r="A7" s="1" t="n">
        <v>6</v>
      </c>
      <c r="B7" s="1" t="s">
        <v>31</v>
      </c>
      <c r="C7" s="15" t="s">
        <v>20</v>
      </c>
      <c r="D7" s="1" t="s">
        <v>22</v>
      </c>
      <c r="E7" s="1" t="s">
        <v>22</v>
      </c>
      <c r="F7" s="1" t="s">
        <v>32</v>
      </c>
      <c r="G7" s="1" t="s">
        <v>37</v>
      </c>
      <c r="H7" s="1" t="s">
        <v>38</v>
      </c>
      <c r="I7" s="1" t="n">
        <v>2235</v>
      </c>
      <c r="J7" s="14" t="n">
        <v>31336</v>
      </c>
      <c r="K7" s="14" t="n">
        <v>37666</v>
      </c>
      <c r="L7" s="1" t="s">
        <v>26</v>
      </c>
      <c r="M7" s="5" t="n">
        <f aca="false">111+(J7/60000)</f>
        <v>111.522266666667</v>
      </c>
      <c r="N7" s="6" t="n">
        <f aca="false">7+(K7/60000)</f>
        <v>7.62776666666667</v>
      </c>
      <c r="O7" s="7" t="n">
        <v>111.5168</v>
      </c>
      <c r="P7" s="7" t="n">
        <v>7.629083</v>
      </c>
      <c r="Q7" s="7" t="n">
        <f aca="false">2*6371000*ASIN(SQRT((SIN((P7*(3.14159/180)-N7*(3.14159/180))/2))^2+COS(P7*(3.14159/180))*COS(N7*(3.14159/180))*SIN(((O7*(3.14159/180)-M7*(3.14159/180))/2))^2))</f>
        <v>620.010194546439</v>
      </c>
    </row>
    <row r="8" customFormat="false" ht="13.8" hidden="false" customHeight="false" outlineLevel="0" collapsed="false">
      <c r="A8" s="1" t="n">
        <v>7</v>
      </c>
      <c r="B8" s="1" t="s">
        <v>31</v>
      </c>
      <c r="C8" s="15" t="s">
        <v>20</v>
      </c>
      <c r="D8" s="1" t="s">
        <v>22</v>
      </c>
      <c r="E8" s="1" t="s">
        <v>22</v>
      </c>
      <c r="F8" s="1" t="s">
        <v>32</v>
      </c>
      <c r="G8" s="1" t="s">
        <v>39</v>
      </c>
      <c r="H8" s="1" t="s">
        <v>34</v>
      </c>
      <c r="I8" s="1" t="n">
        <v>1492</v>
      </c>
      <c r="J8" s="14" t="n">
        <v>31403</v>
      </c>
      <c r="K8" s="14" t="n">
        <v>37675</v>
      </c>
      <c r="L8" s="1" t="s">
        <v>26</v>
      </c>
      <c r="M8" s="5" t="n">
        <f aca="false">111+(J8/60000)</f>
        <v>111.523383333333</v>
      </c>
      <c r="N8" s="6" t="n">
        <f aca="false">7+(K8/60000)</f>
        <v>7.62791666666667</v>
      </c>
      <c r="O8" s="7" t="n">
        <v>111.5168</v>
      </c>
      <c r="P8" s="7" t="n">
        <v>7.629083</v>
      </c>
      <c r="Q8" s="7" t="n">
        <f aca="false">2*6371000*ASIN(SQRT((SIN((P8*(3.14159/180)-N8*(3.14159/180))/2))^2+COS(P8*(3.14159/180))*COS(N8*(3.14159/180))*SIN(((O8*(3.14159/180)-M8*(3.14159/180))/2))^2))</f>
        <v>737.053608096698</v>
      </c>
    </row>
    <row r="9" customFormat="false" ht="13.8" hidden="false" customHeight="false" outlineLevel="0" collapsed="false">
      <c r="A9" s="1" t="n">
        <v>8</v>
      </c>
      <c r="B9" s="1" t="s">
        <v>19</v>
      </c>
      <c r="C9" s="15" t="s">
        <v>40</v>
      </c>
      <c r="D9" s="16" t="s">
        <v>22</v>
      </c>
      <c r="E9" s="16" t="s">
        <v>22</v>
      </c>
      <c r="F9" s="16" t="s">
        <v>23</v>
      </c>
      <c r="G9" s="16" t="s">
        <v>41</v>
      </c>
      <c r="H9" s="16" t="s">
        <v>42</v>
      </c>
      <c r="I9" s="16" t="n">
        <v>5785</v>
      </c>
      <c r="J9" s="17" t="n">
        <v>31228</v>
      </c>
      <c r="K9" s="17" t="n">
        <v>37609</v>
      </c>
      <c r="L9" s="1" t="s">
        <v>26</v>
      </c>
      <c r="M9" s="5" t="n">
        <f aca="false">111+(J9/60000)</f>
        <v>111.520466666667</v>
      </c>
      <c r="N9" s="6" t="n">
        <f aca="false">7+(K9/60000)</f>
        <v>7.62681666666667</v>
      </c>
      <c r="O9" s="7" t="n">
        <v>111.5168</v>
      </c>
      <c r="P9" s="7" t="n">
        <v>7.629083</v>
      </c>
      <c r="Q9" s="7" t="n">
        <f aca="false">2*6371000*ASIN(SQRT((SIN((P9*(3.14159/180)-N9*(3.14159/180))/2))^2+COS(P9*(3.14159/180))*COS(N9*(3.14159/180))*SIN(((O9*(3.14159/180)-M9*(3.14159/180))/2))^2))</f>
        <v>476.244003726886</v>
      </c>
    </row>
    <row r="10" customFormat="false" ht="13.8" hidden="false" customHeight="false" outlineLevel="0" collapsed="false">
      <c r="A10" s="1" t="n">
        <v>9</v>
      </c>
      <c r="B10" s="1" t="s">
        <v>19</v>
      </c>
      <c r="C10" s="15" t="s">
        <v>20</v>
      </c>
      <c r="D10" s="1"/>
      <c r="E10" s="1"/>
      <c r="F10" s="1" t="s">
        <v>23</v>
      </c>
      <c r="G10" s="1"/>
      <c r="H10" s="8" t="s">
        <v>43</v>
      </c>
      <c r="I10" s="18" t="n">
        <v>200</v>
      </c>
      <c r="J10" s="10" t="n">
        <v>111.512291</v>
      </c>
      <c r="K10" s="1" t="n">
        <f aca="false">-7.633486</f>
        <v>-7.633486</v>
      </c>
      <c r="L10" s="1" t="s">
        <v>28</v>
      </c>
      <c r="M10" s="10" t="n">
        <v>111.512291</v>
      </c>
      <c r="N10" s="1" t="n">
        <v>7.633486</v>
      </c>
      <c r="O10" s="7" t="n">
        <v>111.5168</v>
      </c>
      <c r="P10" s="7" t="n">
        <v>7.629083</v>
      </c>
      <c r="Q10" s="7" t="n">
        <f aca="false">2*6371000*ASIN(SQRT((SIN((P10*(3.14159/180)-N10*(3.14159/180))/2))^2+COS(P10*(3.14159/180))*COS(N10*(3.14159/180))*SIN(((O10*(3.14159/180)-M10*(3.14159/180))/2))^2))</f>
        <v>697.599798188655</v>
      </c>
    </row>
    <row r="11" customFormat="false" ht="13.8" hidden="false" customHeight="false" outlineLevel="0" collapsed="false">
      <c r="A11" s="1" t="n">
        <v>10</v>
      </c>
      <c r="B11" s="1" t="s">
        <v>19</v>
      </c>
      <c r="C11" s="19" t="s">
        <v>29</v>
      </c>
      <c r="D11" s="1"/>
      <c r="E11" s="1"/>
      <c r="F11" s="1" t="s">
        <v>23</v>
      </c>
      <c r="G11" s="1"/>
      <c r="H11" s="1"/>
      <c r="I11" s="9" t="n">
        <v>90</v>
      </c>
      <c r="J11" s="1"/>
      <c r="K11" s="1"/>
      <c r="L11" s="1" t="s">
        <v>26</v>
      </c>
      <c r="M11" s="5" t="n">
        <f aca="false">111+(J11/60000)</f>
        <v>111</v>
      </c>
      <c r="N11" s="6" t="n">
        <f aca="false">7+(K11/60000)</f>
        <v>7</v>
      </c>
      <c r="O11" s="7" t="n">
        <v>111.5168</v>
      </c>
      <c r="P11" s="7" t="n">
        <v>7.629083</v>
      </c>
      <c r="Q11" s="7" t="n">
        <f aca="false">2*6371000*ASIN(SQRT((SIN((P11*(3.14159/180)-N11*(3.14159/180))/2))^2+COS(P11*(3.14159/180))*COS(N11*(3.14159/180))*SIN(((O11*(3.14159/180)-M11*(3.14159/180))/2))^2))</f>
        <v>90232.0966197892</v>
      </c>
    </row>
    <row r="12" customFormat="false" ht="13.8" hidden="false" customHeight="false" outlineLevel="0" collapsed="false">
      <c r="A12" s="1" t="n">
        <v>11</v>
      </c>
      <c r="B12" s="1" t="s">
        <v>19</v>
      </c>
      <c r="C12" s="15" t="s">
        <v>44</v>
      </c>
      <c r="D12" s="3" t="s">
        <v>45</v>
      </c>
      <c r="E12" s="3" t="s">
        <v>46</v>
      </c>
      <c r="F12" s="3" t="s">
        <v>23</v>
      </c>
      <c r="G12" s="3" t="s">
        <v>47</v>
      </c>
      <c r="H12" s="3" t="s">
        <v>48</v>
      </c>
      <c r="I12" s="3" t="n">
        <v>15710</v>
      </c>
      <c r="J12" s="4" t="n">
        <v>31278</v>
      </c>
      <c r="K12" s="4" t="n">
        <v>37882</v>
      </c>
      <c r="L12" s="1" t="s">
        <v>26</v>
      </c>
      <c r="M12" s="5" t="n">
        <f aca="false">111+(J12/60000)</f>
        <v>111.5213</v>
      </c>
      <c r="N12" s="6" t="n">
        <f aca="false">7+(K12/60000)</f>
        <v>7.63136666666667</v>
      </c>
      <c r="O12" s="7" t="n">
        <v>111.5168</v>
      </c>
      <c r="P12" s="7" t="n">
        <v>7.629083</v>
      </c>
      <c r="Q12" s="7" t="n">
        <f aca="false">2*6371000*ASIN(SQRT((SIN((P12*(3.14159/180)-N12*(3.14159/180))/2))^2+COS(P12*(3.14159/180))*COS(N12*(3.14159/180))*SIN(((O12*(3.14159/180)-M12*(3.14159/180))/2))^2))</f>
        <v>557.17510305016</v>
      </c>
    </row>
    <row r="13" customFormat="false" ht="13.8" hidden="false" customHeight="false" outlineLevel="0" collapsed="false">
      <c r="A13" s="1" t="n">
        <v>12</v>
      </c>
      <c r="B13" s="1" t="s">
        <v>19</v>
      </c>
      <c r="C13" s="15" t="s">
        <v>44</v>
      </c>
      <c r="D13" s="16" t="s">
        <v>49</v>
      </c>
      <c r="E13" s="16" t="s">
        <v>22</v>
      </c>
      <c r="F13" s="16" t="s">
        <v>23</v>
      </c>
      <c r="G13" s="16" t="s">
        <v>50</v>
      </c>
      <c r="H13" s="16" t="s">
        <v>51</v>
      </c>
      <c r="I13" s="16" t="n">
        <v>14060</v>
      </c>
      <c r="J13" s="17" t="n">
        <v>32258</v>
      </c>
      <c r="K13" s="17" t="n">
        <v>37541</v>
      </c>
      <c r="L13" s="1" t="s">
        <v>26</v>
      </c>
      <c r="M13" s="5" t="n">
        <f aca="false">111+(J13/60000)</f>
        <v>111.537633333333</v>
      </c>
      <c r="N13" s="6" t="n">
        <f aca="false">7+(K13/60000)</f>
        <v>7.62568333333333</v>
      </c>
      <c r="O13" s="7" t="n">
        <v>111.5168</v>
      </c>
      <c r="P13" s="7" t="n">
        <v>7.629083</v>
      </c>
      <c r="Q13" s="7" t="n">
        <f aca="false">2*6371000*ASIN(SQRT((SIN((P13*(3.14159/180)-N13*(3.14159/180))/2))^2+COS(P13*(3.14159/180))*COS(N13*(3.14159/180))*SIN(((O13*(3.14159/180)-M13*(3.14159/180))/2))^2))</f>
        <v>2326.97374851541</v>
      </c>
    </row>
    <row r="14" customFormat="false" ht="13.8" hidden="false" customHeight="false" outlineLevel="0" collapsed="false">
      <c r="A14" s="1" t="n">
        <v>13</v>
      </c>
      <c r="B14" s="1" t="s">
        <v>19</v>
      </c>
      <c r="C14" s="15" t="s">
        <v>44</v>
      </c>
      <c r="D14" s="3" t="s">
        <v>21</v>
      </c>
      <c r="E14" s="3" t="s">
        <v>22</v>
      </c>
      <c r="F14" s="3" t="s">
        <v>23</v>
      </c>
      <c r="G14" s="3" t="s">
        <v>24</v>
      </c>
      <c r="H14" s="3" t="s">
        <v>48</v>
      </c>
      <c r="I14" s="3" t="n">
        <v>5784</v>
      </c>
      <c r="J14" s="4" t="n">
        <v>32137</v>
      </c>
      <c r="K14" s="4" t="n">
        <v>37314</v>
      </c>
      <c r="L14" s="1" t="s">
        <v>26</v>
      </c>
      <c r="M14" s="5" t="n">
        <f aca="false">111+(J14/60000)</f>
        <v>111.535616666667</v>
      </c>
      <c r="N14" s="6" t="n">
        <f aca="false">7+(K14/60000)</f>
        <v>7.6219</v>
      </c>
      <c r="O14" s="7" t="n">
        <v>111.5168</v>
      </c>
      <c r="P14" s="7" t="n">
        <v>7.629083</v>
      </c>
      <c r="Q14" s="7" t="n">
        <f aca="false">2*6371000*ASIN(SQRT((SIN((P14*(3.14159/180)-N14*(3.14159/180))/2))^2+COS(P14*(3.14159/180))*COS(N14*(3.14159/180))*SIN(((O14*(3.14159/180)-M14*(3.14159/180))/2))^2))</f>
        <v>2222.30550464601</v>
      </c>
    </row>
    <row r="15" customFormat="false" ht="13.8" hidden="false" customHeight="false" outlineLevel="0" collapsed="false">
      <c r="A15" s="1" t="n">
        <v>14</v>
      </c>
      <c r="B15" s="1" t="s">
        <v>31</v>
      </c>
      <c r="C15" s="15" t="s">
        <v>44</v>
      </c>
      <c r="D15" s="3" t="s">
        <v>21</v>
      </c>
      <c r="E15" s="3" t="s">
        <v>22</v>
      </c>
      <c r="F15" s="3" t="s">
        <v>32</v>
      </c>
      <c r="G15" s="3" t="s">
        <v>52</v>
      </c>
      <c r="H15" s="3" t="s">
        <v>48</v>
      </c>
      <c r="I15" s="3" t="n">
        <v>1380</v>
      </c>
      <c r="J15" s="4" t="n">
        <v>32002</v>
      </c>
      <c r="K15" s="4" t="n">
        <v>37221</v>
      </c>
      <c r="L15" s="1" t="s">
        <v>26</v>
      </c>
      <c r="M15" s="5" t="n">
        <f aca="false">111+(J15/60000)</f>
        <v>111.533366666667</v>
      </c>
      <c r="N15" s="6" t="n">
        <f aca="false">7+(K15/60000)</f>
        <v>7.62035</v>
      </c>
      <c r="O15" s="7" t="n">
        <v>111.5168</v>
      </c>
      <c r="P15" s="7" t="n">
        <v>7.629083</v>
      </c>
      <c r="Q15" s="7" t="n">
        <f aca="false">2*6371000*ASIN(SQRT((SIN((P15*(3.14159/180)-N15*(3.14159/180))/2))^2+COS(P15*(3.14159/180))*COS(N15*(3.14159/180))*SIN(((O15*(3.14159/180)-M15*(3.14159/180))/2))^2))</f>
        <v>2068.00854333163</v>
      </c>
    </row>
    <row r="16" customFormat="false" ht="13.8" hidden="false" customHeight="false" outlineLevel="0" collapsed="false">
      <c r="A16" s="1" t="n">
        <v>15</v>
      </c>
      <c r="B16" s="1" t="s">
        <v>31</v>
      </c>
      <c r="C16" s="1" t="s">
        <v>44</v>
      </c>
      <c r="D16" s="16" t="s">
        <v>53</v>
      </c>
      <c r="E16" s="16" t="s">
        <v>54</v>
      </c>
      <c r="F16" s="16" t="s">
        <v>32</v>
      </c>
      <c r="G16" s="16" t="s">
        <v>55</v>
      </c>
      <c r="H16" s="16" t="s">
        <v>48</v>
      </c>
      <c r="I16" s="16" t="n">
        <v>2252</v>
      </c>
      <c r="J16" s="17" t="n">
        <v>30775</v>
      </c>
      <c r="K16" s="17" t="n">
        <v>37828</v>
      </c>
      <c r="L16" s="1" t="s">
        <v>26</v>
      </c>
      <c r="M16" s="5" t="n">
        <f aca="false">111+(J16/60000)</f>
        <v>111.512916666667</v>
      </c>
      <c r="N16" s="6" t="n">
        <f aca="false">7+(K16/60000)</f>
        <v>7.63046666666667</v>
      </c>
      <c r="O16" s="7" t="n">
        <v>111.5168</v>
      </c>
      <c r="P16" s="7" t="n">
        <v>7.629083</v>
      </c>
      <c r="Q16" s="7" t="n">
        <f aca="false">2*6371000*ASIN(SQRT((SIN((P16*(3.14159/180)-N16*(3.14159/180))/2))^2+COS(P16*(3.14159/180))*COS(N16*(3.14159/180))*SIN(((O16*(3.14159/180)-M16*(3.14159/180))/2))^2))</f>
        <v>454.798726502828</v>
      </c>
    </row>
    <row r="17" customFormat="false" ht="13.8" hidden="false" customHeight="false" outlineLevel="0" collapsed="false">
      <c r="A17" s="1" t="n">
        <v>16</v>
      </c>
      <c r="B17" s="1" t="s">
        <v>31</v>
      </c>
      <c r="C17" s="1" t="s">
        <v>44</v>
      </c>
      <c r="D17" s="3" t="s">
        <v>56</v>
      </c>
      <c r="E17" s="3" t="s">
        <v>46</v>
      </c>
      <c r="F17" s="3" t="s">
        <v>32</v>
      </c>
      <c r="G17" s="3" t="s">
        <v>57</v>
      </c>
      <c r="H17" s="3" t="s">
        <v>48</v>
      </c>
      <c r="I17" s="3" t="n">
        <v>905</v>
      </c>
      <c r="J17" s="4" t="n">
        <v>32800</v>
      </c>
      <c r="K17" s="4" t="n">
        <v>38610</v>
      </c>
      <c r="L17" s="1" t="s">
        <v>26</v>
      </c>
      <c r="M17" s="5" t="n">
        <f aca="false">111+(J17/60000)</f>
        <v>111.546666666667</v>
      </c>
      <c r="N17" s="6" t="n">
        <f aca="false">7+(K17/60000)</f>
        <v>7.6435</v>
      </c>
      <c r="O17" s="7" t="n">
        <v>111.5168</v>
      </c>
      <c r="P17" s="7" t="n">
        <v>7.629083</v>
      </c>
      <c r="Q17" s="7" t="n">
        <f aca="false">2*6371000*ASIN(SQRT((SIN((P17*(3.14159/180)-N17*(3.14159/180))/2))^2+COS(P17*(3.14159/180))*COS(N17*(3.14159/180))*SIN(((O17*(3.14159/180)-M17*(3.14159/180))/2))^2))</f>
        <v>3661.19223588435</v>
      </c>
    </row>
    <row r="18" customFormat="false" ht="13.8" hidden="false" customHeight="false" outlineLevel="0" collapsed="false">
      <c r="A18" s="1" t="n">
        <v>17</v>
      </c>
      <c r="B18" s="1" t="s">
        <v>31</v>
      </c>
      <c r="C18" s="1" t="s">
        <v>44</v>
      </c>
      <c r="D18" s="16" t="s">
        <v>58</v>
      </c>
      <c r="E18" s="16" t="s">
        <v>54</v>
      </c>
      <c r="F18" s="16" t="s">
        <v>32</v>
      </c>
      <c r="G18" s="16" t="s">
        <v>55</v>
      </c>
      <c r="H18" s="16" t="s">
        <v>48</v>
      </c>
      <c r="I18" s="16" t="n">
        <v>1735</v>
      </c>
      <c r="J18" s="17" t="n">
        <v>30751</v>
      </c>
      <c r="K18" s="17" t="n">
        <v>38274</v>
      </c>
      <c r="L18" s="1" t="s">
        <v>26</v>
      </c>
      <c r="M18" s="5" t="n">
        <f aca="false">111+(J18/60000)</f>
        <v>111.512516666667</v>
      </c>
      <c r="N18" s="6" t="n">
        <f aca="false">7+(K18/60000)</f>
        <v>7.6379</v>
      </c>
      <c r="O18" s="7" t="n">
        <v>111.5168</v>
      </c>
      <c r="P18" s="7" t="n">
        <v>7.629083</v>
      </c>
      <c r="Q18" s="7" t="n">
        <f aca="false">2*6371000*ASIN(SQRT((SIN((P18*(3.14159/180)-N18*(3.14159/180))/2))^2+COS(P18*(3.14159/180))*COS(N18*(3.14159/180))*SIN(((O18*(3.14159/180)-M18*(3.14159/180))/2))^2))</f>
        <v>1088.13501990561</v>
      </c>
    </row>
    <row r="19" customFormat="false" ht="13.8" hidden="false" customHeight="false" outlineLevel="0" collapsed="false">
      <c r="A19" s="1" t="n">
        <v>18</v>
      </c>
      <c r="B19" s="1" t="s">
        <v>31</v>
      </c>
      <c r="C19" s="1" t="s">
        <v>44</v>
      </c>
      <c r="D19" s="3" t="s">
        <v>59</v>
      </c>
      <c r="E19" s="3" t="s">
        <v>22</v>
      </c>
      <c r="F19" s="3" t="s">
        <v>32</v>
      </c>
      <c r="G19" s="3" t="s">
        <v>60</v>
      </c>
      <c r="H19" s="3" t="s">
        <v>51</v>
      </c>
      <c r="I19" s="3" t="n">
        <v>1490</v>
      </c>
      <c r="J19" s="4" t="n">
        <v>32892</v>
      </c>
      <c r="K19" s="4" t="n">
        <v>38113</v>
      </c>
      <c r="L19" s="1" t="s">
        <v>26</v>
      </c>
      <c r="M19" s="5" t="n">
        <f aca="false">111+(J19/60000)</f>
        <v>111.5482</v>
      </c>
      <c r="N19" s="6" t="n">
        <f aca="false">7+(K19/60000)</f>
        <v>7.63521666666667</v>
      </c>
      <c r="O19" s="7" t="n">
        <v>111.5168</v>
      </c>
      <c r="P19" s="7" t="n">
        <v>7.629083</v>
      </c>
      <c r="Q19" s="7" t="n">
        <f aca="false">2*6371000*ASIN(SQRT((SIN((P19*(3.14159/180)-N19*(3.14159/180))/2))^2+COS(P19*(3.14159/180))*COS(N19*(3.14159/180))*SIN(((O19*(3.14159/180)-M19*(3.14159/180))/2))^2))</f>
        <v>3527.15613319764</v>
      </c>
    </row>
    <row r="20" customFormat="false" ht="13.8" hidden="false" customHeight="false" outlineLevel="0" collapsed="false">
      <c r="A20" s="1" t="n">
        <v>19</v>
      </c>
      <c r="B20" s="1" t="s">
        <v>31</v>
      </c>
      <c r="C20" s="1" t="s">
        <v>44</v>
      </c>
      <c r="D20" s="3" t="s">
        <v>61</v>
      </c>
      <c r="E20" s="3" t="s">
        <v>54</v>
      </c>
      <c r="F20" s="3" t="s">
        <v>32</v>
      </c>
      <c r="G20" s="3" t="s">
        <v>62</v>
      </c>
      <c r="H20" s="3" t="s">
        <v>48</v>
      </c>
      <c r="I20" s="3" t="n">
        <v>5200</v>
      </c>
      <c r="J20" s="4" t="n">
        <v>29980</v>
      </c>
      <c r="K20" s="4" t="n">
        <v>37924</v>
      </c>
      <c r="L20" s="1" t="s">
        <v>26</v>
      </c>
      <c r="M20" s="5" t="n">
        <f aca="false">111+(J20/60000)</f>
        <v>111.499666666667</v>
      </c>
      <c r="N20" s="6" t="n">
        <f aca="false">7+(K20/60000)</f>
        <v>7.63206666666667</v>
      </c>
      <c r="O20" s="7" t="n">
        <v>111.5168</v>
      </c>
      <c r="P20" s="7" t="n">
        <v>7.629083</v>
      </c>
      <c r="Q20" s="7" t="n">
        <f aca="false">2*6371000*ASIN(SQRT((SIN((P20*(3.14159/180)-N20*(3.14159/180))/2))^2+COS(P20*(3.14159/180))*COS(N20*(3.14159/180))*SIN(((O20*(3.14159/180)-M20*(3.14159/180))/2))^2))</f>
        <v>1917.19211358549</v>
      </c>
    </row>
    <row r="21" customFormat="false" ht="13.8" hidden="false" customHeight="false" outlineLevel="0" collapsed="false">
      <c r="A21" s="1" t="n">
        <v>20</v>
      </c>
      <c r="B21" s="1" t="s">
        <v>31</v>
      </c>
      <c r="C21" s="1" t="s">
        <v>29</v>
      </c>
      <c r="D21" s="16" t="s">
        <v>45</v>
      </c>
      <c r="E21" s="16" t="s">
        <v>46</v>
      </c>
      <c r="F21" s="16" t="s">
        <v>32</v>
      </c>
      <c r="G21" s="16" t="s">
        <v>63</v>
      </c>
      <c r="H21" s="16" t="s">
        <v>51</v>
      </c>
      <c r="I21" s="16" t="n">
        <v>421</v>
      </c>
      <c r="J21" s="17" t="n">
        <v>31444</v>
      </c>
      <c r="K21" s="17" t="n">
        <v>37885</v>
      </c>
      <c r="L21" s="1" t="s">
        <v>26</v>
      </c>
      <c r="M21" s="5" t="n">
        <f aca="false">111+(J21/60000)</f>
        <v>111.524066666667</v>
      </c>
      <c r="N21" s="6" t="n">
        <f aca="false">7+(K21/60000)</f>
        <v>7.63141666666667</v>
      </c>
      <c r="O21" s="7" t="n">
        <v>111.5168</v>
      </c>
      <c r="P21" s="7" t="n">
        <v>7.629083</v>
      </c>
      <c r="Q21" s="7" t="n">
        <f aca="false">2*6371000*ASIN(SQRT((SIN((P21*(3.14159/180)-N21*(3.14159/180))/2))^2+COS(P21*(3.14159/180))*COS(N21*(3.14159/180))*SIN(((O21*(3.14159/180)-M21*(3.14159/180))/2))^2))</f>
        <v>841.851959984637</v>
      </c>
    </row>
    <row r="22" customFormat="false" ht="13.8" hidden="false" customHeight="false" outlineLevel="0" collapsed="false">
      <c r="A22" s="1" t="n">
        <v>21</v>
      </c>
      <c r="B22" s="1" t="s">
        <v>31</v>
      </c>
      <c r="C22" s="1" t="s">
        <v>44</v>
      </c>
      <c r="D22" s="3" t="s">
        <v>54</v>
      </c>
      <c r="E22" s="3" t="s">
        <v>54</v>
      </c>
      <c r="F22" s="3" t="s">
        <v>32</v>
      </c>
      <c r="G22" s="3" t="s">
        <v>64</v>
      </c>
      <c r="H22" s="3" t="s">
        <v>48</v>
      </c>
      <c r="I22" s="3" t="n">
        <v>947</v>
      </c>
      <c r="J22" s="4" t="n">
        <v>30560</v>
      </c>
      <c r="K22" s="4" t="n">
        <v>37723</v>
      </c>
      <c r="L22" s="1"/>
      <c r="M22" s="5" t="n">
        <f aca="false">111+(J22/60000)</f>
        <v>111.509333333333</v>
      </c>
      <c r="N22" s="6" t="n">
        <f aca="false">7+(K22/60000)</f>
        <v>7.62871666666667</v>
      </c>
      <c r="O22" s="7" t="n">
        <v>111.5168</v>
      </c>
      <c r="P22" s="7" t="n">
        <v>7.629083</v>
      </c>
      <c r="Q22" s="7" t="n">
        <f aca="false">2*6371000*ASIN(SQRT((SIN((P22*(3.14159/180)-N22*(3.14159/180))/2))^2+COS(P22*(3.14159/180))*COS(N22*(3.14159/180))*SIN(((O22*(3.14159/180)-M22*(3.14159/180))/2))^2))</f>
        <v>823.913505185689</v>
      </c>
    </row>
    <row r="23" customFormat="false" ht="13.8" hidden="false" customHeight="false" outlineLevel="0" collapsed="false">
      <c r="A23" s="1" t="n">
        <v>22</v>
      </c>
      <c r="B23" s="1" t="s">
        <v>31</v>
      </c>
      <c r="C23" s="1" t="s">
        <v>44</v>
      </c>
      <c r="D23" s="16" t="s">
        <v>21</v>
      </c>
      <c r="E23" s="16" t="s">
        <v>22</v>
      </c>
      <c r="F23" s="16" t="s">
        <v>32</v>
      </c>
      <c r="G23" s="16" t="s">
        <v>65</v>
      </c>
      <c r="H23" s="16" t="s">
        <v>48</v>
      </c>
      <c r="I23" s="16" t="n">
        <v>5872</v>
      </c>
      <c r="J23" s="17" t="n">
        <v>32095</v>
      </c>
      <c r="K23" s="17" t="n">
        <v>37423</v>
      </c>
      <c r="L23" s="1"/>
      <c r="M23" s="5" t="n">
        <f aca="false">111+(J23/60000)</f>
        <v>111.534916666667</v>
      </c>
      <c r="N23" s="6" t="n">
        <f aca="false">7+(K23/60000)</f>
        <v>7.62371666666667</v>
      </c>
      <c r="O23" s="7" t="n">
        <v>111.5168</v>
      </c>
      <c r="P23" s="7" t="n">
        <v>7.629083</v>
      </c>
      <c r="Q23" s="7" t="n">
        <f aca="false">2*6371000*ASIN(SQRT((SIN((P23*(3.14159/180)-N23*(3.14159/180))/2))^2+COS(P23*(3.14159/180))*COS(N23*(3.14159/180))*SIN(((O23*(3.14159/180)-M23*(3.14159/180))/2))^2))</f>
        <v>2083.91815360945</v>
      </c>
    </row>
    <row r="24" customFormat="false" ht="13.8" hidden="false" customHeight="false" outlineLevel="0" collapsed="false">
      <c r="A24" s="1" t="n">
        <v>23</v>
      </c>
      <c r="B24" s="1" t="s">
        <v>31</v>
      </c>
      <c r="C24" s="1" t="s">
        <v>44</v>
      </c>
      <c r="D24" s="3" t="s">
        <v>66</v>
      </c>
      <c r="E24" s="3" t="s">
        <v>54</v>
      </c>
      <c r="F24" s="3" t="s">
        <v>32</v>
      </c>
      <c r="G24" s="3" t="s">
        <v>67</v>
      </c>
      <c r="H24" s="3" t="s">
        <v>48</v>
      </c>
      <c r="I24" s="3" t="n">
        <v>1320</v>
      </c>
      <c r="J24" s="4" t="n">
        <v>31300</v>
      </c>
      <c r="K24" s="4" t="n">
        <v>37145</v>
      </c>
      <c r="L24" s="1"/>
      <c r="M24" s="5" t="n">
        <f aca="false">111+(J24/60000)</f>
        <v>111.521666666667</v>
      </c>
      <c r="N24" s="6" t="n">
        <f aca="false">7+(K24/60000)</f>
        <v>7.61908333333333</v>
      </c>
      <c r="O24" s="7" t="n">
        <v>111.5168</v>
      </c>
      <c r="P24" s="7" t="n">
        <v>7.629083</v>
      </c>
      <c r="Q24" s="7" t="n">
        <f aca="false">2*6371000*ASIN(SQRT((SIN((P24*(3.14159/180)-N24*(3.14159/180))/2))^2+COS(P24*(3.14159/180))*COS(N24*(3.14159/180))*SIN(((O24*(3.14159/180)-M24*(3.14159/180))/2))^2))</f>
        <v>1234.51747281824</v>
      </c>
    </row>
    <row r="25" customFormat="false" ht="13.8" hidden="false" customHeight="false" outlineLevel="0" collapsed="false">
      <c r="A25" s="1" t="n">
        <v>24</v>
      </c>
      <c r="B25" s="1" t="s">
        <v>19</v>
      </c>
      <c r="C25" s="1" t="s">
        <v>68</v>
      </c>
      <c r="D25" s="16" t="s">
        <v>69</v>
      </c>
      <c r="E25" s="16" t="s">
        <v>46</v>
      </c>
      <c r="F25" s="16" t="s">
        <v>70</v>
      </c>
      <c r="G25" s="16" t="s">
        <v>71</v>
      </c>
      <c r="H25" s="16"/>
      <c r="I25" s="17" t="n">
        <v>27024</v>
      </c>
      <c r="J25" s="17" t="n">
        <v>31910</v>
      </c>
      <c r="K25" s="17" t="n">
        <v>38653</v>
      </c>
      <c r="L25" s="1" t="s">
        <v>72</v>
      </c>
      <c r="M25" s="5" t="n">
        <f aca="false">111+(J25/60000)</f>
        <v>111.531833333333</v>
      </c>
      <c r="N25" s="6" t="n">
        <f aca="false">7+(K25/60000)</f>
        <v>7.64421666666667</v>
      </c>
      <c r="O25" s="7" t="n">
        <v>111.5168</v>
      </c>
      <c r="P25" s="7" t="n">
        <v>7.629083</v>
      </c>
      <c r="Q25" s="7" t="n">
        <f aca="false">2*6371000*ASIN(SQRT((SIN((P25*(3.14159/180)-N25*(3.14159/180))/2))^2+COS(P25*(3.14159/180))*COS(N25*(3.14159/180))*SIN(((O25*(3.14159/180)-M25*(3.14159/180))/2))^2))</f>
        <v>2361.51709047992</v>
      </c>
    </row>
    <row r="26" customFormat="false" ht="13.8" hidden="false" customHeight="false" outlineLevel="0" collapsed="false">
      <c r="A26" s="1" t="n">
        <v>25</v>
      </c>
      <c r="B26" s="1" t="s">
        <v>19</v>
      </c>
      <c r="C26" s="1" t="s">
        <v>68</v>
      </c>
      <c r="D26" s="3" t="s">
        <v>69</v>
      </c>
      <c r="E26" s="3" t="s">
        <v>46</v>
      </c>
      <c r="F26" s="3" t="s">
        <v>70</v>
      </c>
      <c r="G26" s="3"/>
      <c r="H26" s="3"/>
      <c r="I26" s="3" t="n">
        <v>5055</v>
      </c>
      <c r="J26" s="4" t="n">
        <v>31836</v>
      </c>
      <c r="K26" s="4" t="n">
        <v>38651</v>
      </c>
      <c r="L26" s="1" t="s">
        <v>72</v>
      </c>
      <c r="M26" s="5" t="n">
        <f aca="false">111+(J26/60000)</f>
        <v>111.5306</v>
      </c>
      <c r="N26" s="6" t="n">
        <f aca="false">7+(K26/60000)</f>
        <v>7.64418333333333</v>
      </c>
      <c r="O26" s="7" t="n">
        <v>111.5168</v>
      </c>
      <c r="P26" s="7" t="n">
        <v>7.629083</v>
      </c>
      <c r="Q26" s="7" t="n">
        <f aca="false">2*6371000*ASIN(SQRT((SIN((P26*(3.14159/180)-N26*(3.14159/180))/2))^2+COS(P26*(3.14159/180))*COS(N26*(3.14159/180))*SIN(((O26*(3.14159/180)-M26*(3.14159/180))/2))^2))</f>
        <v>2265.47551600665</v>
      </c>
    </row>
    <row r="27" customFormat="false" ht="13.8" hidden="false" customHeight="false" outlineLevel="0" collapsed="false">
      <c r="A27" s="1" t="n">
        <v>26</v>
      </c>
      <c r="B27" s="1" t="s">
        <v>19</v>
      </c>
      <c r="C27" s="1" t="s">
        <v>68</v>
      </c>
      <c r="D27" s="16" t="s">
        <v>49</v>
      </c>
      <c r="E27" s="16" t="s">
        <v>22</v>
      </c>
      <c r="F27" s="16" t="s">
        <v>70</v>
      </c>
      <c r="G27" s="16" t="s">
        <v>73</v>
      </c>
      <c r="H27" s="16" t="s">
        <v>74</v>
      </c>
      <c r="I27" s="17" t="n">
        <v>87580</v>
      </c>
      <c r="J27" s="17" t="n">
        <v>32380</v>
      </c>
      <c r="K27" s="17" t="n">
        <v>37898</v>
      </c>
      <c r="L27" s="1" t="s">
        <v>72</v>
      </c>
      <c r="M27" s="5" t="n">
        <f aca="false">111+(J27/60000)</f>
        <v>111.539666666667</v>
      </c>
      <c r="N27" s="6" t="n">
        <f aca="false">7+(K27/60000)</f>
        <v>7.63163333333333</v>
      </c>
      <c r="O27" s="7" t="n">
        <v>111.5168</v>
      </c>
      <c r="P27" s="7" t="n">
        <v>7.629083</v>
      </c>
      <c r="Q27" s="7" t="n">
        <f aca="false">2*6371000*ASIN(SQRT((SIN((P27*(3.14159/180)-N27*(3.14159/180))/2))^2+COS(P27*(3.14159/180))*COS(N27*(3.14159/180))*SIN(((O27*(3.14159/180)-M27*(3.14159/180))/2))^2))</f>
        <v>2536.04605862118</v>
      </c>
    </row>
    <row r="28" customFormat="false" ht="13.8" hidden="false" customHeight="false" outlineLevel="0" collapsed="false">
      <c r="A28" s="1" t="n">
        <v>27</v>
      </c>
      <c r="B28" s="1" t="s">
        <v>19</v>
      </c>
      <c r="C28" s="1" t="s">
        <v>68</v>
      </c>
      <c r="D28" s="3" t="s">
        <v>75</v>
      </c>
      <c r="E28" s="3" t="s">
        <v>22</v>
      </c>
      <c r="F28" s="3" t="s">
        <v>70</v>
      </c>
      <c r="G28" s="3" t="s">
        <v>76</v>
      </c>
      <c r="H28" s="3" t="s">
        <v>77</v>
      </c>
      <c r="I28" s="4" t="n">
        <v>57945</v>
      </c>
      <c r="J28" s="4" t="n">
        <v>33257</v>
      </c>
      <c r="K28" s="4" t="n">
        <v>36147</v>
      </c>
      <c r="L28" s="1" t="s">
        <v>72</v>
      </c>
      <c r="M28" s="5" t="n">
        <f aca="false">111+(J28/60000)</f>
        <v>111.554283333333</v>
      </c>
      <c r="N28" s="6" t="n">
        <f aca="false">7+(K28/60000)</f>
        <v>7.60245</v>
      </c>
      <c r="O28" s="7" t="n">
        <v>111.5168</v>
      </c>
      <c r="P28" s="7" t="n">
        <v>7.629083</v>
      </c>
      <c r="Q28" s="7" t="n">
        <f aca="false">2*6371000*ASIN(SQRT((SIN((P28*(3.14159/180)-N28*(3.14159/180))/2))^2+COS(P28*(3.14159/180))*COS(N28*(3.14159/180))*SIN(((O28*(3.14159/180)-M28*(3.14159/180))/2))^2))</f>
        <v>5083.00222674257</v>
      </c>
    </row>
    <row r="29" customFormat="false" ht="13.8" hidden="false" customHeight="false" outlineLevel="0" collapsed="false">
      <c r="A29" s="1" t="n">
        <v>28</v>
      </c>
      <c r="B29" s="1" t="s">
        <v>19</v>
      </c>
      <c r="C29" s="1" t="s">
        <v>68</v>
      </c>
      <c r="D29" s="16" t="s">
        <v>75</v>
      </c>
      <c r="E29" s="16" t="s">
        <v>22</v>
      </c>
      <c r="F29" s="16" t="s">
        <v>70</v>
      </c>
      <c r="G29" s="16" t="s">
        <v>76</v>
      </c>
      <c r="H29" s="16" t="s">
        <v>77</v>
      </c>
      <c r="I29" s="17" t="n">
        <v>16590</v>
      </c>
      <c r="J29" s="17" t="n">
        <v>33315</v>
      </c>
      <c r="K29" s="17" t="n">
        <v>36214</v>
      </c>
      <c r="L29" s="1" t="s">
        <v>72</v>
      </c>
      <c r="M29" s="5" t="n">
        <f aca="false">111+(J29/60000)</f>
        <v>111.55525</v>
      </c>
      <c r="N29" s="6" t="n">
        <f aca="false">7+(K29/60000)</f>
        <v>7.60356666666667</v>
      </c>
      <c r="O29" s="7" t="n">
        <v>111.5168</v>
      </c>
      <c r="P29" s="7" t="n">
        <v>7.629083</v>
      </c>
      <c r="Q29" s="7" t="n">
        <f aca="false">2*6371000*ASIN(SQRT((SIN((P29*(3.14159/180)-N29*(3.14159/180))/2))^2+COS(P29*(3.14159/180))*COS(N29*(3.14159/180))*SIN(((O29*(3.14159/180)-M29*(3.14159/180))/2))^2))</f>
        <v>5099.85057188342</v>
      </c>
    </row>
    <row r="30" customFormat="false" ht="13.8" hidden="false" customHeight="false" outlineLevel="0" collapsed="false">
      <c r="A30" s="1" t="n">
        <v>29</v>
      </c>
      <c r="B30" s="1" t="s">
        <v>19</v>
      </c>
      <c r="C30" s="1" t="s">
        <v>29</v>
      </c>
      <c r="D30" s="3" t="s">
        <v>49</v>
      </c>
      <c r="E30" s="3" t="s">
        <v>22</v>
      </c>
      <c r="F30" s="3" t="s">
        <v>70</v>
      </c>
      <c r="G30" s="3" t="s">
        <v>78</v>
      </c>
      <c r="H30" s="3" t="s">
        <v>42</v>
      </c>
      <c r="I30" s="3" t="n">
        <v>3614</v>
      </c>
      <c r="J30" s="4" t="n">
        <v>32404</v>
      </c>
      <c r="K30" s="4" t="n">
        <v>37865</v>
      </c>
      <c r="L30" s="1" t="s">
        <v>72</v>
      </c>
      <c r="M30" s="5" t="n">
        <f aca="false">111+(J30/60000)</f>
        <v>111.540066666667</v>
      </c>
      <c r="N30" s="6" t="n">
        <f aca="false">7+(K30/60000)</f>
        <v>7.63108333333333</v>
      </c>
      <c r="O30" s="7" t="n">
        <v>111.5168</v>
      </c>
      <c r="P30" s="7" t="n">
        <v>7.629083</v>
      </c>
      <c r="Q30" s="7" t="n">
        <f aca="false">2*6371000*ASIN(SQRT((SIN((P30*(3.14159/180)-N30*(3.14159/180))/2))^2+COS(P30*(3.14159/180))*COS(N30*(3.14159/180))*SIN(((O30*(3.14159/180)-M30*(3.14159/180))/2))^2))</f>
        <v>2573.85538919127</v>
      </c>
    </row>
    <row r="31" customFormat="false" ht="13.8" hidden="false" customHeight="false" outlineLevel="0" collapsed="false">
      <c r="A31" s="1" t="n">
        <v>30</v>
      </c>
      <c r="B31" s="1" t="s">
        <v>19</v>
      </c>
      <c r="C31" s="1" t="s">
        <v>29</v>
      </c>
      <c r="D31" s="16" t="s">
        <v>49</v>
      </c>
      <c r="E31" s="16" t="s">
        <v>22</v>
      </c>
      <c r="F31" s="16" t="s">
        <v>70</v>
      </c>
      <c r="G31" s="16" t="s">
        <v>79</v>
      </c>
      <c r="H31" s="16" t="s">
        <v>42</v>
      </c>
      <c r="I31" s="16" t="n">
        <v>87580</v>
      </c>
      <c r="J31" s="17" t="n">
        <v>32516</v>
      </c>
      <c r="K31" s="17" t="n">
        <v>38002</v>
      </c>
      <c r="L31" s="1"/>
      <c r="M31" s="5" t="n">
        <f aca="false">111+(J31/60000)</f>
        <v>111.541933333333</v>
      </c>
      <c r="N31" s="6" t="n">
        <f aca="false">7+(K31/60000)</f>
        <v>7.63336666666667</v>
      </c>
      <c r="O31" s="7" t="n">
        <v>111.5168</v>
      </c>
      <c r="P31" s="7" t="n">
        <v>7.629083</v>
      </c>
      <c r="Q31" s="7" t="n">
        <f aca="false">2*6371000*ASIN(SQRT((SIN((P31*(3.14159/180)-N31*(3.14159/180))/2))^2+COS(P31*(3.14159/180))*COS(N31*(3.14159/180))*SIN(((O31*(3.14159/180)-M31*(3.14159/180))/2))^2))</f>
        <v>2810.60101658141</v>
      </c>
    </row>
    <row r="32" customFormat="false" ht="13.8" hidden="false" customHeight="false" outlineLevel="0" collapsed="false">
      <c r="A32" s="1" t="n">
        <v>31</v>
      </c>
      <c r="B32" s="1" t="s">
        <v>19</v>
      </c>
      <c r="C32" s="1" t="s">
        <v>29</v>
      </c>
      <c r="D32" s="3" t="s">
        <v>69</v>
      </c>
      <c r="E32" s="3" t="s">
        <v>46</v>
      </c>
      <c r="F32" s="3" t="s">
        <v>70</v>
      </c>
      <c r="G32" s="3"/>
      <c r="H32" s="3"/>
      <c r="I32" s="3" t="n">
        <v>255</v>
      </c>
      <c r="J32" s="4" t="n">
        <v>31942</v>
      </c>
      <c r="K32" s="4" t="n">
        <v>38652</v>
      </c>
      <c r="L32" s="1" t="s">
        <v>80</v>
      </c>
      <c r="M32" s="5" t="n">
        <f aca="false">111+(J32/60000)</f>
        <v>111.532366666667</v>
      </c>
      <c r="N32" s="6" t="n">
        <f aca="false">7+(K32/60000)</f>
        <v>7.6442</v>
      </c>
      <c r="O32" s="7" t="n">
        <v>111.5168</v>
      </c>
      <c r="P32" s="7" t="n">
        <v>7.629083</v>
      </c>
      <c r="Q32" s="7" t="n">
        <f aca="false">2*6371000*ASIN(SQRT((SIN((P32*(3.14159/180)-N32*(3.14159/180))/2))^2+COS(P32*(3.14159/180))*COS(N32*(3.14159/180))*SIN(((O32*(3.14159/180)-M32*(3.14159/180))/2))^2))</f>
        <v>2401.82243619419</v>
      </c>
    </row>
    <row r="33" customFormat="false" ht="13.8" hidden="false" customHeight="false" outlineLevel="0" collapsed="false">
      <c r="A33" s="1" t="n">
        <v>32</v>
      </c>
      <c r="B33" s="1" t="s">
        <v>19</v>
      </c>
      <c r="C33" s="1" t="s">
        <v>40</v>
      </c>
      <c r="D33" s="16" t="s">
        <v>21</v>
      </c>
      <c r="E33" s="16" t="s">
        <v>22</v>
      </c>
      <c r="F33" s="16" t="s">
        <v>23</v>
      </c>
      <c r="G33" s="16" t="s">
        <v>81</v>
      </c>
      <c r="H33" s="16" t="s">
        <v>82</v>
      </c>
      <c r="I33" s="16" t="n">
        <v>55157</v>
      </c>
      <c r="J33" s="17" t="n">
        <v>32148</v>
      </c>
      <c r="K33" s="17" t="n">
        <v>37365</v>
      </c>
      <c r="L33" s="1" t="s">
        <v>80</v>
      </c>
      <c r="M33" s="5" t="n">
        <f aca="false">111+(J33/60000)</f>
        <v>111.5358</v>
      </c>
      <c r="N33" s="6" t="n">
        <f aca="false">7+(K33/60000)</f>
        <v>7.62275</v>
      </c>
      <c r="O33" s="7" t="n">
        <v>111.5168</v>
      </c>
      <c r="P33" s="7" t="n">
        <v>7.629083</v>
      </c>
      <c r="Q33" s="7" t="n">
        <f aca="false">2*6371000*ASIN(SQRT((SIN((P33*(3.14159/180)-N33*(3.14159/180))/2))^2+COS(P33*(3.14159/180))*COS(N33*(3.14159/180))*SIN(((O33*(3.14159/180)-M33*(3.14159/180))/2))^2))</f>
        <v>2209.25270724039</v>
      </c>
    </row>
    <row r="34" customFormat="false" ht="13.8" hidden="false" customHeight="false" outlineLevel="0" collapsed="false">
      <c r="A34" s="1" t="n">
        <v>33</v>
      </c>
      <c r="B34" s="1" t="s">
        <v>19</v>
      </c>
      <c r="C34" s="1" t="s">
        <v>29</v>
      </c>
      <c r="D34" s="16" t="s">
        <v>69</v>
      </c>
      <c r="E34" s="16" t="s">
        <v>46</v>
      </c>
      <c r="F34" s="16" t="s">
        <v>23</v>
      </c>
      <c r="G34" s="16" t="s">
        <v>83</v>
      </c>
      <c r="H34" s="16"/>
      <c r="I34" s="16" t="n">
        <v>1531</v>
      </c>
      <c r="J34" s="17" t="n">
        <v>31042</v>
      </c>
      <c r="K34" s="17" t="n">
        <v>37877</v>
      </c>
      <c r="L34" s="1" t="s">
        <v>80</v>
      </c>
      <c r="M34" s="5" t="n">
        <f aca="false">111+(J34/60000)</f>
        <v>111.517366666667</v>
      </c>
      <c r="N34" s="6" t="n">
        <f aca="false">7+(K34/60000)</f>
        <v>7.63128333333333</v>
      </c>
      <c r="O34" s="7" t="n">
        <v>111.5168</v>
      </c>
      <c r="P34" s="7" t="n">
        <v>7.629083</v>
      </c>
      <c r="Q34" s="7" t="n">
        <f aca="false">2*6371000*ASIN(SQRT((SIN((P34*(3.14159/180)-N34*(3.14159/180))/2))^2+COS(P34*(3.14159/180))*COS(N34*(3.14159/180))*SIN(((O34*(3.14159/180)-M34*(3.14159/180))/2))^2))</f>
        <v>252.510628277408</v>
      </c>
    </row>
    <row r="35" customFormat="false" ht="13.8" hidden="false" customHeight="false" outlineLevel="0" collapsed="false">
      <c r="A35" s="1" t="n">
        <v>34</v>
      </c>
      <c r="B35" s="1" t="s">
        <v>19</v>
      </c>
      <c r="C35" s="1" t="s">
        <v>29</v>
      </c>
      <c r="D35" s="3" t="s">
        <v>69</v>
      </c>
      <c r="E35" s="3" t="s">
        <v>46</v>
      </c>
      <c r="F35" s="3" t="s">
        <v>23</v>
      </c>
      <c r="G35" s="3" t="s">
        <v>84</v>
      </c>
      <c r="H35" s="3" t="s">
        <v>85</v>
      </c>
      <c r="I35" s="3" t="n">
        <v>865</v>
      </c>
      <c r="J35" s="4" t="n">
        <v>31114</v>
      </c>
      <c r="K35" s="4" t="n">
        <v>38391</v>
      </c>
      <c r="L35" s="1" t="s">
        <v>80</v>
      </c>
      <c r="M35" s="5" t="n">
        <f aca="false">111+(J35/60000)</f>
        <v>111.518566666667</v>
      </c>
      <c r="N35" s="6" t="n">
        <f aca="false">7+(K35/60000)</f>
        <v>7.63985</v>
      </c>
      <c r="O35" s="7" t="n">
        <v>111.5168</v>
      </c>
      <c r="P35" s="7" t="n">
        <v>7.629083</v>
      </c>
      <c r="Q35" s="7" t="n">
        <f aca="false">2*6371000*ASIN(SQRT((SIN((P35*(3.14159/180)-N35*(3.14159/180))/2))^2+COS(P35*(3.14159/180))*COS(N35*(3.14159/180))*SIN(((O35*(3.14159/180)-M35*(3.14159/180))/2))^2))</f>
        <v>1212.96343474504</v>
      </c>
    </row>
    <row r="36" customFormat="false" ht="13.8" hidden="false" customHeight="false" outlineLevel="0" collapsed="false">
      <c r="A36" s="1" t="n">
        <v>35</v>
      </c>
      <c r="B36" s="1" t="s">
        <v>19</v>
      </c>
      <c r="C36" s="8" t="s">
        <v>29</v>
      </c>
      <c r="D36" s="3" t="s">
        <v>54</v>
      </c>
      <c r="E36" s="3" t="s">
        <v>54</v>
      </c>
      <c r="F36" s="3" t="s">
        <v>86</v>
      </c>
      <c r="G36" s="3" t="s">
        <v>87</v>
      </c>
      <c r="H36" s="3" t="s">
        <v>88</v>
      </c>
      <c r="I36" s="3" t="n">
        <v>3720</v>
      </c>
      <c r="J36" s="4" t="n">
        <v>30411</v>
      </c>
      <c r="K36" s="4" t="n">
        <v>37989</v>
      </c>
      <c r="L36" s="1" t="s">
        <v>80</v>
      </c>
      <c r="M36" s="5" t="n">
        <f aca="false">111+(J36/60000)</f>
        <v>111.50685</v>
      </c>
      <c r="N36" s="6" t="n">
        <f aca="false">7+(K36/60000)</f>
        <v>7.63315</v>
      </c>
      <c r="O36" s="7" t="n">
        <v>111.5168</v>
      </c>
      <c r="P36" s="7" t="n">
        <v>7.629083</v>
      </c>
      <c r="Q36" s="7" t="n">
        <f aca="false">2*6371000*ASIN(SQRT((SIN((P36*(3.14159/180)-N36*(3.14159/180))/2))^2+COS(P36*(3.14159/180))*COS(N36*(3.14159/180))*SIN(((O36*(3.14159/180)-M36*(3.14159/180))/2))^2))</f>
        <v>1186.17912907418</v>
      </c>
    </row>
    <row r="37" customFormat="false" ht="13.8" hidden="false" customHeight="false" outlineLevel="0" collapsed="false">
      <c r="A37" s="1" t="n">
        <v>36</v>
      </c>
      <c r="B37" s="1" t="s">
        <v>19</v>
      </c>
      <c r="C37" s="8" t="s">
        <v>29</v>
      </c>
      <c r="D37" s="16" t="s">
        <v>54</v>
      </c>
      <c r="E37" s="16" t="s">
        <v>54</v>
      </c>
      <c r="F37" s="16" t="s">
        <v>86</v>
      </c>
      <c r="G37" s="16" t="s">
        <v>87</v>
      </c>
      <c r="H37" s="16" t="s">
        <v>88</v>
      </c>
      <c r="I37" s="16" t="n">
        <v>3775</v>
      </c>
      <c r="J37" s="17" t="n">
        <v>30322</v>
      </c>
      <c r="K37" s="17" t="n">
        <v>37975</v>
      </c>
      <c r="L37" s="1" t="s">
        <v>80</v>
      </c>
      <c r="M37" s="5" t="n">
        <f aca="false">111+(J37/60000)</f>
        <v>111.505366666667</v>
      </c>
      <c r="N37" s="6" t="n">
        <f aca="false">7+(K37/60000)</f>
        <v>7.63291666666667</v>
      </c>
      <c r="O37" s="7" t="n">
        <v>111.5168</v>
      </c>
      <c r="P37" s="7" t="n">
        <v>7.629083</v>
      </c>
      <c r="Q37" s="7" t="n">
        <f aca="false">2*6371000*ASIN(SQRT((SIN((P37*(3.14159/180)-N37*(3.14159/180))/2))^2+COS(P37*(3.14159/180))*COS(N37*(3.14159/180))*SIN(((O37*(3.14159/180)-M37*(3.14159/180))/2))^2))</f>
        <v>1330.22203650468</v>
      </c>
    </row>
    <row r="38" customFormat="false" ht="13.8" hidden="false" customHeight="false" outlineLevel="0" collapsed="false">
      <c r="A38" s="1" t="n">
        <v>37</v>
      </c>
      <c r="B38" s="1" t="s">
        <v>19</v>
      </c>
      <c r="C38" s="8" t="s">
        <v>29</v>
      </c>
      <c r="D38" s="1"/>
      <c r="E38" s="1"/>
      <c r="F38" s="1" t="s">
        <v>23</v>
      </c>
      <c r="G38" s="1"/>
      <c r="H38" s="8" t="s">
        <v>43</v>
      </c>
      <c r="I38" s="18" t="n">
        <v>150</v>
      </c>
      <c r="J38" s="12" t="n">
        <v>111.52578</v>
      </c>
      <c r="K38" s="11" t="n">
        <v>-7.623174</v>
      </c>
      <c r="L38" s="1" t="s">
        <v>28</v>
      </c>
      <c r="M38" s="12" t="n">
        <v>111.52578</v>
      </c>
      <c r="N38" s="11" t="n">
        <v>7.623174</v>
      </c>
      <c r="O38" s="7" t="n">
        <v>111.5168</v>
      </c>
      <c r="P38" s="7" t="n">
        <v>7.629083</v>
      </c>
      <c r="Q38" s="7" t="n">
        <f aca="false">2*6371000*ASIN(SQRT((SIN((P38*(3.14159/180)-N38*(3.14159/180))/2))^2+COS(P38*(3.14159/180))*COS(N38*(3.14159/180))*SIN(((O38*(3.14159/180)-M38*(3.14159/180))/2))^2))</f>
        <v>1187.94641037033</v>
      </c>
    </row>
    <row r="39" customFormat="false" ht="13.8" hidden="false" customHeight="false" outlineLevel="0" collapsed="false">
      <c r="A39" s="1" t="n">
        <v>38</v>
      </c>
      <c r="B39" s="1" t="s">
        <v>19</v>
      </c>
      <c r="C39" s="8" t="s">
        <v>29</v>
      </c>
      <c r="D39" s="1"/>
      <c r="E39" s="1"/>
      <c r="F39" s="1" t="s">
        <v>23</v>
      </c>
      <c r="G39" s="1"/>
      <c r="H39" s="8" t="s">
        <v>43</v>
      </c>
      <c r="I39" s="18" t="n">
        <v>100</v>
      </c>
      <c r="J39" s="1" t="n">
        <v>111.658034</v>
      </c>
      <c r="K39" s="10" t="n">
        <v>-7.548136</v>
      </c>
      <c r="L39" s="1" t="s">
        <v>28</v>
      </c>
      <c r="M39" s="1" t="n">
        <v>111.658034</v>
      </c>
      <c r="N39" s="10" t="n">
        <v>7.548136</v>
      </c>
      <c r="O39" s="7" t="n">
        <v>111.5168</v>
      </c>
      <c r="P39" s="7" t="n">
        <v>7.629083</v>
      </c>
      <c r="Q39" s="7" t="n">
        <f aca="false">2*6371000*ASIN(SQRT((SIN((P39*(3.14159/180)-N39*(3.14159/180))/2))^2+COS(P39*(3.14159/180))*COS(N39*(3.14159/180))*SIN(((O39*(3.14159/180)-M39*(3.14159/180))/2))^2))</f>
        <v>17981.8192668171</v>
      </c>
    </row>
    <row r="40" customFormat="false" ht="13.8" hidden="false" customHeight="false" outlineLevel="0" collapsed="false">
      <c r="A40" s="1" t="n">
        <v>39</v>
      </c>
      <c r="B40" s="1" t="s">
        <v>19</v>
      </c>
      <c r="C40" s="8" t="s">
        <v>29</v>
      </c>
      <c r="D40" s="1"/>
      <c r="E40" s="1"/>
      <c r="F40" s="1" t="s">
        <v>23</v>
      </c>
      <c r="G40" s="1"/>
      <c r="H40" s="8" t="s">
        <v>29</v>
      </c>
      <c r="I40" s="9" t="n">
        <v>2000</v>
      </c>
      <c r="J40" s="10" t="n">
        <v>111.515217</v>
      </c>
      <c r="K40" s="1" t="n">
        <f aca="false">-7.624166</f>
        <v>-7.624166</v>
      </c>
      <c r="L40" s="1" t="s">
        <v>28</v>
      </c>
      <c r="M40" s="10" t="n">
        <v>111.515217</v>
      </c>
      <c r="N40" s="1" t="n">
        <v>7.624166</v>
      </c>
      <c r="O40" s="7" t="n">
        <v>111.5168</v>
      </c>
      <c r="P40" s="7" t="n">
        <v>7.629083</v>
      </c>
      <c r="Q40" s="7" t="n">
        <f aca="false">2*6371000*ASIN(SQRT((SIN((P40*(3.14159/180)-N40*(3.14159/180))/2))^2+COS(P40*(3.14159/180))*COS(N40*(3.14159/180))*SIN(((O40*(3.14159/180)-M40*(3.14159/180))/2))^2))</f>
        <v>573.905820067777</v>
      </c>
    </row>
    <row r="41" customFormat="false" ht="13.8" hidden="false" customHeight="false" outlineLevel="0" collapsed="false">
      <c r="A41" s="1" t="n">
        <v>40</v>
      </c>
      <c r="B41" s="1" t="s">
        <v>19</v>
      </c>
      <c r="C41" s="8" t="s">
        <v>29</v>
      </c>
      <c r="D41" s="1"/>
      <c r="E41" s="1"/>
      <c r="F41" s="1" t="s">
        <v>23</v>
      </c>
      <c r="G41" s="1"/>
      <c r="H41" s="8" t="s">
        <v>20</v>
      </c>
      <c r="I41" s="9" t="n">
        <v>70</v>
      </c>
      <c r="J41" s="10" t="n">
        <v>111.661205</v>
      </c>
      <c r="K41" s="1" t="n">
        <f aca="false">-7.548428</f>
        <v>-7.548428</v>
      </c>
      <c r="L41" s="1" t="s">
        <v>28</v>
      </c>
      <c r="M41" s="10" t="n">
        <v>111.661205</v>
      </c>
      <c r="N41" s="1" t="n">
        <v>7.548428</v>
      </c>
      <c r="O41" s="7" t="n">
        <v>111.5168</v>
      </c>
      <c r="P41" s="7" t="n">
        <v>7.629083</v>
      </c>
      <c r="Q41" s="7" t="n">
        <f aca="false">2*6371000*ASIN(SQRT((SIN((P41*(3.14159/180)-N41*(3.14159/180))/2))^2+COS(P41*(3.14159/180))*COS(N41*(3.14159/180))*SIN(((O41*(3.14159/180)-M41*(3.14159/180))/2))^2))</f>
        <v>18269.2636528599</v>
      </c>
    </row>
    <row r="42" customFormat="false" ht="13.8" hidden="false" customHeight="false" outlineLevel="0" collapsed="false">
      <c r="A42" s="1" t="n">
        <v>41</v>
      </c>
      <c r="B42" s="1" t="s">
        <v>19</v>
      </c>
      <c r="C42" s="1" t="s">
        <v>29</v>
      </c>
      <c r="D42" s="20" t="s">
        <v>89</v>
      </c>
      <c r="E42" s="20" t="s">
        <v>46</v>
      </c>
      <c r="F42" s="20" t="s">
        <v>32</v>
      </c>
      <c r="G42" s="20" t="s">
        <v>90</v>
      </c>
      <c r="H42" s="20" t="s">
        <v>91</v>
      </c>
      <c r="I42" s="21" t="n">
        <v>1150</v>
      </c>
      <c r="J42" s="22" t="n">
        <v>31958</v>
      </c>
      <c r="K42" s="22" t="n">
        <v>37972</v>
      </c>
      <c r="L42" s="1" t="s">
        <v>80</v>
      </c>
      <c r="M42" s="5" t="n">
        <f aca="false">111+(J42/60000)</f>
        <v>111.532633333333</v>
      </c>
      <c r="N42" s="6" t="n">
        <f aca="false">7+(K42/60000)</f>
        <v>7.63286666666667</v>
      </c>
      <c r="O42" s="7" t="n">
        <v>111.5168</v>
      </c>
      <c r="P42" s="7" t="n">
        <v>7.629083</v>
      </c>
      <c r="Q42" s="7" t="n">
        <f aca="false">2*6371000*ASIN(SQRT((SIN((P42*(3.14159/180)-N42*(3.14159/180))/2))^2+COS(P42*(3.14159/180))*COS(N42*(3.14159/180))*SIN(((O42*(3.14159/180)-M42*(3.14159/180))/2))^2))</f>
        <v>1794.9956125203</v>
      </c>
    </row>
    <row r="43" customFormat="false" ht="13.8" hidden="false" customHeight="false" outlineLevel="0" collapsed="false">
      <c r="A43" s="1" t="n">
        <v>42</v>
      </c>
      <c r="B43" s="1" t="s">
        <v>31</v>
      </c>
      <c r="C43" s="1" t="s">
        <v>29</v>
      </c>
      <c r="D43" s="21" t="s">
        <v>92</v>
      </c>
      <c r="E43" s="21" t="s">
        <v>46</v>
      </c>
      <c r="F43" s="21" t="s">
        <v>32</v>
      </c>
      <c r="G43" s="21" t="s">
        <v>93</v>
      </c>
      <c r="H43" s="21" t="s">
        <v>94</v>
      </c>
      <c r="I43" s="1"/>
      <c r="J43" s="23" t="n">
        <v>31454</v>
      </c>
      <c r="K43" s="23" t="n">
        <v>39140</v>
      </c>
      <c r="L43" s="1" t="s">
        <v>95</v>
      </c>
      <c r="M43" s="5" t="n">
        <f aca="false">111+(J43/60000)</f>
        <v>111.524233333333</v>
      </c>
      <c r="N43" s="6" t="n">
        <f aca="false">7+(K43/60000)</f>
        <v>7.65233333333333</v>
      </c>
      <c r="O43" s="7" t="n">
        <v>111.5168</v>
      </c>
      <c r="P43" s="7" t="n">
        <v>7.629083</v>
      </c>
      <c r="Q43" s="7" t="n">
        <f aca="false">2*6371000*ASIN(SQRT((SIN((P43*(3.14159/180)-N43*(3.14159/180))/2))^2+COS(P43*(3.14159/180))*COS(N43*(3.14159/180))*SIN(((O43*(3.14159/180)-M43*(3.14159/180))/2))^2))</f>
        <v>2712.00442263779</v>
      </c>
    </row>
    <row r="44" customFormat="false" ht="13.8" hidden="false" customHeight="false" outlineLevel="0" collapsed="false">
      <c r="A44" s="1" t="n">
        <v>43</v>
      </c>
      <c r="B44" s="1" t="s">
        <v>31</v>
      </c>
      <c r="C44" s="1" t="s">
        <v>29</v>
      </c>
      <c r="D44" s="1" t="s">
        <v>21</v>
      </c>
      <c r="E44" s="1" t="s">
        <v>22</v>
      </c>
      <c r="F44" s="1" t="s">
        <v>32</v>
      </c>
      <c r="G44" s="1" t="s">
        <v>52</v>
      </c>
      <c r="H44" s="1" t="s">
        <v>96</v>
      </c>
      <c r="I44" s="1" t="n">
        <v>14610</v>
      </c>
      <c r="J44" s="14" t="n">
        <v>32042</v>
      </c>
      <c r="K44" s="14" t="n">
        <v>37347</v>
      </c>
      <c r="L44" s="1"/>
      <c r="M44" s="5" t="n">
        <f aca="false">111+(J44/60000)</f>
        <v>111.534033333333</v>
      </c>
      <c r="N44" s="6" t="n">
        <f aca="false">7+(K44/60000)</f>
        <v>7.62245</v>
      </c>
      <c r="O44" s="7" t="n">
        <v>111.5168</v>
      </c>
      <c r="P44" s="7" t="n">
        <v>7.629083</v>
      </c>
      <c r="Q44" s="7" t="n">
        <f aca="false">2*6371000*ASIN(SQRT((SIN((P44*(3.14159/180)-N44*(3.14159/180))/2))^2+COS(P44*(3.14159/180))*COS(N44*(3.14159/180))*SIN(((O44*(3.14159/180)-M44*(3.14159/180))/2))^2))</f>
        <v>2037.49038297143</v>
      </c>
    </row>
    <row r="45" customFormat="false" ht="13.8" hidden="false" customHeight="false" outlineLevel="0" collapsed="false">
      <c r="A45" s="1" t="n">
        <v>44</v>
      </c>
      <c r="B45" s="1" t="s">
        <v>31</v>
      </c>
      <c r="C45" s="1" t="s">
        <v>29</v>
      </c>
      <c r="D45" s="1" t="s">
        <v>21</v>
      </c>
      <c r="E45" s="1" t="s">
        <v>22</v>
      </c>
      <c r="F45" s="1" t="s">
        <v>32</v>
      </c>
      <c r="G45" s="1"/>
      <c r="H45" s="1" t="s">
        <v>97</v>
      </c>
      <c r="I45" s="1" t="n">
        <v>3565</v>
      </c>
      <c r="J45" s="14" t="n">
        <v>32109</v>
      </c>
      <c r="K45" s="14" t="n">
        <v>37365</v>
      </c>
      <c r="L45" s="1"/>
      <c r="M45" s="5" t="n">
        <f aca="false">111+(J45/60000)</f>
        <v>111.53515</v>
      </c>
      <c r="N45" s="6" t="n">
        <f aca="false">7+(K45/60000)</f>
        <v>7.62275</v>
      </c>
      <c r="O45" s="7" t="n">
        <v>111.5168</v>
      </c>
      <c r="P45" s="7" t="n">
        <v>7.629083</v>
      </c>
      <c r="Q45" s="7" t="n">
        <f aca="false">2*6371000*ASIN(SQRT((SIN((P45*(3.14159/180)-N45*(3.14159/180))/2))^2+COS(P45*(3.14159/180))*COS(N45*(3.14159/180))*SIN(((O45*(3.14159/180)-M45*(3.14159/180))/2))^2))</f>
        <v>2141.47371562227</v>
      </c>
    </row>
    <row r="46" customFormat="false" ht="13.8" hidden="false" customHeight="false" outlineLevel="0" collapsed="false">
      <c r="A46" s="1" t="n">
        <v>45</v>
      </c>
      <c r="B46" s="1" t="s">
        <v>31</v>
      </c>
      <c r="C46" s="1" t="s">
        <v>29</v>
      </c>
      <c r="D46" s="1" t="s">
        <v>21</v>
      </c>
      <c r="E46" s="1" t="s">
        <v>22</v>
      </c>
      <c r="F46" s="1" t="s">
        <v>32</v>
      </c>
      <c r="G46" s="1" t="s">
        <v>98</v>
      </c>
      <c r="H46" s="1" t="s">
        <v>97</v>
      </c>
      <c r="I46" s="1" t="n">
        <v>3045</v>
      </c>
      <c r="J46" s="14" t="n">
        <v>32109</v>
      </c>
      <c r="K46" s="14" t="n">
        <v>37351</v>
      </c>
      <c r="L46" s="1"/>
      <c r="M46" s="5" t="n">
        <f aca="false">111+(J46/60000)</f>
        <v>111.53515</v>
      </c>
      <c r="N46" s="6" t="n">
        <f aca="false">7+(K46/60000)</f>
        <v>7.62251666666667</v>
      </c>
      <c r="O46" s="7" t="n">
        <v>111.5168</v>
      </c>
      <c r="P46" s="7" t="n">
        <v>7.629083</v>
      </c>
      <c r="Q46" s="7" t="n">
        <f aca="false">2*6371000*ASIN(SQRT((SIN((P46*(3.14159/180)-N46*(3.14159/180))/2))^2+COS(P46*(3.14159/180))*COS(N46*(3.14159/180))*SIN(((O46*(3.14159/180)-M46*(3.14159/180))/2))^2))</f>
        <v>2150.14569192297</v>
      </c>
    </row>
    <row r="47" customFormat="false" ht="13.8" hidden="false" customHeight="false" outlineLevel="0" collapsed="false">
      <c r="A47" s="1" t="n">
        <v>46</v>
      </c>
      <c r="B47" s="1" t="s">
        <v>31</v>
      </c>
      <c r="C47" s="1" t="s">
        <v>29</v>
      </c>
      <c r="D47" s="1" t="s">
        <v>21</v>
      </c>
      <c r="E47" s="1" t="s">
        <v>22</v>
      </c>
      <c r="F47" s="1" t="s">
        <v>32</v>
      </c>
      <c r="G47" s="1" t="s">
        <v>98</v>
      </c>
      <c r="H47" s="1" t="s">
        <v>97</v>
      </c>
      <c r="I47" s="1" t="n">
        <v>3987</v>
      </c>
      <c r="J47" s="14" t="n">
        <v>32202</v>
      </c>
      <c r="K47" s="14" t="n">
        <v>37348</v>
      </c>
      <c r="L47" s="1"/>
      <c r="M47" s="5" t="n">
        <f aca="false">111+(J47/60000)</f>
        <v>111.5367</v>
      </c>
      <c r="N47" s="6" t="n">
        <f aca="false">7+(K47/60000)</f>
        <v>7.62246666666667</v>
      </c>
      <c r="O47" s="7" t="n">
        <v>111.5168</v>
      </c>
      <c r="P47" s="7" t="n">
        <v>7.629083</v>
      </c>
      <c r="Q47" s="7" t="n">
        <f aca="false">2*6371000*ASIN(SQRT((SIN((P47*(3.14159/180)-N47*(3.14159/180))/2))^2+COS(P47*(3.14159/180))*COS(N47*(3.14159/180))*SIN(((O47*(3.14159/180)-M47*(3.14159/180))/2))^2))</f>
        <v>2313.31271268932</v>
      </c>
    </row>
    <row r="48" customFormat="false" ht="13.8" hidden="false" customHeight="false" outlineLevel="0" collapsed="false">
      <c r="A48" s="1" t="n">
        <v>47</v>
      </c>
      <c r="B48" s="1" t="s">
        <v>31</v>
      </c>
      <c r="C48" s="1" t="s">
        <v>29</v>
      </c>
      <c r="D48" s="1" t="s">
        <v>21</v>
      </c>
      <c r="E48" s="1" t="s">
        <v>22</v>
      </c>
      <c r="F48" s="1" t="s">
        <v>32</v>
      </c>
      <c r="G48" s="1" t="s">
        <v>98</v>
      </c>
      <c r="H48" s="1" t="s">
        <v>97</v>
      </c>
      <c r="I48" s="1" t="n">
        <v>4105</v>
      </c>
      <c r="J48" s="14" t="n">
        <v>32203</v>
      </c>
      <c r="K48" s="14" t="n">
        <v>37360</v>
      </c>
      <c r="L48" s="1"/>
      <c r="M48" s="5" t="n">
        <f aca="false">111+(J48/60000)</f>
        <v>111.536716666667</v>
      </c>
      <c r="N48" s="6" t="n">
        <f aca="false">7+(K48/60000)</f>
        <v>7.62266666666667</v>
      </c>
      <c r="O48" s="7" t="n">
        <v>111.5168</v>
      </c>
      <c r="P48" s="7" t="n">
        <v>7.629083</v>
      </c>
      <c r="Q48" s="7" t="n">
        <f aca="false">2*6371000*ASIN(SQRT((SIN((P48*(3.14159/180)-N48*(3.14159/180))/2))^2+COS(P48*(3.14159/180))*COS(N48*(3.14159/180))*SIN(((O48*(3.14159/180)-M48*(3.14159/180))/2))^2))</f>
        <v>2308.08277785437</v>
      </c>
    </row>
    <row r="49" customFormat="false" ht="13.8" hidden="false" customHeight="false" outlineLevel="0" collapsed="false">
      <c r="A49" s="1" t="n">
        <v>48</v>
      </c>
      <c r="B49" s="1" t="s">
        <v>31</v>
      </c>
      <c r="C49" s="1" t="s">
        <v>29</v>
      </c>
      <c r="D49" s="1" t="s">
        <v>21</v>
      </c>
      <c r="E49" s="1" t="s">
        <v>22</v>
      </c>
      <c r="F49" s="1" t="s">
        <v>32</v>
      </c>
      <c r="G49" s="1"/>
      <c r="H49" s="1" t="s">
        <v>97</v>
      </c>
      <c r="I49" s="1" t="n">
        <v>4135</v>
      </c>
      <c r="J49" s="14" t="n">
        <v>32204</v>
      </c>
      <c r="K49" s="14" t="n">
        <v>37371</v>
      </c>
      <c r="L49" s="1"/>
      <c r="M49" s="5" t="n">
        <f aca="false">111+(J49/60000)</f>
        <v>111.536733333333</v>
      </c>
      <c r="N49" s="6" t="n">
        <f aca="false">7+(K49/60000)</f>
        <v>7.62285</v>
      </c>
      <c r="O49" s="7" t="n">
        <v>111.5168</v>
      </c>
      <c r="P49" s="7" t="n">
        <v>7.629083</v>
      </c>
      <c r="Q49" s="7" t="n">
        <f aca="false">2*6371000*ASIN(SQRT((SIN((P49*(3.14159/180)-N49*(3.14159/180))/2))^2+COS(P49*(3.14159/180))*COS(N49*(3.14159/180))*SIN(((O49*(3.14159/180)-M49*(3.14159/180))/2))^2))</f>
        <v>2303.61412498867</v>
      </c>
    </row>
    <row r="50" customFormat="false" ht="13.8" hidden="false" customHeight="false" outlineLevel="0" collapsed="false">
      <c r="A50" s="1" t="n">
        <v>49</v>
      </c>
      <c r="B50" s="1" t="s">
        <v>31</v>
      </c>
      <c r="C50" s="1" t="s">
        <v>29</v>
      </c>
      <c r="D50" s="1" t="s">
        <v>21</v>
      </c>
      <c r="E50" s="1" t="s">
        <v>22</v>
      </c>
      <c r="F50" s="1" t="s">
        <v>32</v>
      </c>
      <c r="G50" s="1" t="s">
        <v>98</v>
      </c>
      <c r="H50" s="1" t="s">
        <v>97</v>
      </c>
      <c r="I50" s="1" t="n">
        <v>3840</v>
      </c>
      <c r="J50" s="14" t="n">
        <v>32111</v>
      </c>
      <c r="K50" s="14" t="n">
        <v>37338</v>
      </c>
      <c r="L50" s="1"/>
      <c r="M50" s="5" t="n">
        <f aca="false">111+(J50/60000)</f>
        <v>111.535183333333</v>
      </c>
      <c r="N50" s="6" t="n">
        <f aca="false">7+(K50/60000)</f>
        <v>7.6223</v>
      </c>
      <c r="O50" s="7" t="n">
        <v>111.5168</v>
      </c>
      <c r="P50" s="7" t="n">
        <v>7.629083</v>
      </c>
      <c r="Q50" s="7" t="n">
        <f aca="false">2*6371000*ASIN(SQRT((SIN((P50*(3.14159/180)-N50*(3.14159/180))/2))^2+COS(P50*(3.14159/180))*COS(N50*(3.14159/180))*SIN(((O50*(3.14159/180)-M50*(3.14159/180))/2))^2))</f>
        <v>2161.88882290379</v>
      </c>
    </row>
    <row r="51" customFormat="false" ht="13.8" hidden="false" customHeight="false" outlineLevel="0" collapsed="false">
      <c r="A51" s="1" t="n">
        <v>50</v>
      </c>
      <c r="B51" s="1" t="s">
        <v>31</v>
      </c>
      <c r="C51" s="1" t="s">
        <v>29</v>
      </c>
      <c r="D51" s="1" t="s">
        <v>21</v>
      </c>
      <c r="E51" s="1" t="s">
        <v>22</v>
      </c>
      <c r="F51" s="1" t="s">
        <v>32</v>
      </c>
      <c r="G51" s="1" t="s">
        <v>98</v>
      </c>
      <c r="H51" s="1" t="s">
        <v>97</v>
      </c>
      <c r="I51" s="1" t="n">
        <v>380</v>
      </c>
      <c r="J51" s="14" t="n">
        <v>32117</v>
      </c>
      <c r="K51" s="14" t="n">
        <v>37327</v>
      </c>
      <c r="L51" s="1"/>
      <c r="M51" s="5" t="n">
        <f aca="false">111+(J51/60000)</f>
        <v>111.535283333333</v>
      </c>
      <c r="N51" s="6" t="n">
        <f aca="false">7+(K51/60000)</f>
        <v>7.62211666666667</v>
      </c>
      <c r="O51" s="7" t="n">
        <v>111.5168</v>
      </c>
      <c r="P51" s="7" t="n">
        <v>7.629083</v>
      </c>
      <c r="Q51" s="7" t="n">
        <f aca="false">2*6371000*ASIN(SQRT((SIN((P51*(3.14159/180)-N51*(3.14159/180))/2))^2+COS(P51*(3.14159/180))*COS(N51*(3.14159/180))*SIN(((O51*(3.14159/180)-M51*(3.14159/180))/2))^2))</f>
        <v>2179.3834427786</v>
      </c>
    </row>
    <row r="52" customFormat="false" ht="13.8" hidden="false" customHeight="false" outlineLevel="0" collapsed="false">
      <c r="A52" s="1" t="n">
        <v>51</v>
      </c>
      <c r="B52" s="1" t="s">
        <v>31</v>
      </c>
      <c r="C52" s="1" t="s">
        <v>29</v>
      </c>
      <c r="D52" s="1" t="s">
        <v>99</v>
      </c>
      <c r="E52" s="1" t="s">
        <v>22</v>
      </c>
      <c r="F52" s="1" t="s">
        <v>32</v>
      </c>
      <c r="G52" s="1" t="s">
        <v>100</v>
      </c>
      <c r="H52" s="1" t="s">
        <v>101</v>
      </c>
      <c r="I52" s="1" t="n">
        <v>3580</v>
      </c>
      <c r="J52" s="14" t="n">
        <v>32496</v>
      </c>
      <c r="K52" s="14" t="n">
        <v>37316</v>
      </c>
      <c r="L52" s="1"/>
      <c r="M52" s="5" t="n">
        <f aca="false">111+(J52/60000)</f>
        <v>111.5416</v>
      </c>
      <c r="N52" s="6" t="n">
        <f aca="false">7+(K52/60000)</f>
        <v>7.62193333333333</v>
      </c>
      <c r="O52" s="7" t="n">
        <v>111.5168</v>
      </c>
      <c r="P52" s="7" t="n">
        <v>7.629083</v>
      </c>
      <c r="Q52" s="7" t="n">
        <f aca="false">2*6371000*ASIN(SQRT((SIN((P52*(3.14159/180)-N52*(3.14159/180))/2))^2+COS(P52*(3.14159/180))*COS(N52*(3.14159/180))*SIN(((O52*(3.14159/180)-M52*(3.14159/180))/2))^2))</f>
        <v>2846.51759807379</v>
      </c>
    </row>
    <row r="53" customFormat="false" ht="13.8" hidden="false" customHeight="false" outlineLevel="0" collapsed="false">
      <c r="A53" s="1" t="n">
        <v>52</v>
      </c>
      <c r="B53" s="1" t="s">
        <v>31</v>
      </c>
      <c r="C53" s="1" t="s">
        <v>29</v>
      </c>
      <c r="D53" s="1" t="s">
        <v>102</v>
      </c>
      <c r="E53" s="1" t="s">
        <v>22</v>
      </c>
      <c r="F53" s="1" t="s">
        <v>32</v>
      </c>
      <c r="G53" s="1" t="s">
        <v>103</v>
      </c>
      <c r="H53" s="1" t="s">
        <v>104</v>
      </c>
      <c r="I53" s="1" t="n">
        <v>4865</v>
      </c>
      <c r="J53" s="14" t="n">
        <v>32542</v>
      </c>
      <c r="K53" s="14" t="n">
        <v>37348</v>
      </c>
      <c r="L53" s="1"/>
      <c r="M53" s="5" t="n">
        <f aca="false">111+(J53/60000)</f>
        <v>111.542366666667</v>
      </c>
      <c r="N53" s="6" t="n">
        <f aca="false">7+(K53/60000)</f>
        <v>7.62246666666667</v>
      </c>
      <c r="O53" s="7" t="n">
        <v>111.5168</v>
      </c>
      <c r="P53" s="7" t="n">
        <v>7.629083</v>
      </c>
      <c r="Q53" s="7" t="n">
        <f aca="false">2*6371000*ASIN(SQRT((SIN((P53*(3.14159/180)-N53*(3.14159/180))/2))^2+COS(P53*(3.14159/180))*COS(N53*(3.14159/180))*SIN(((O53*(3.14159/180)-M53*(3.14159/180))/2))^2))</f>
        <v>2912.19997850697</v>
      </c>
    </row>
    <row r="54" customFormat="false" ht="13.8" hidden="false" customHeight="false" outlineLevel="0" collapsed="false">
      <c r="A54" s="1" t="n">
        <v>53</v>
      </c>
      <c r="B54" s="1" t="s">
        <v>31</v>
      </c>
      <c r="C54" s="1" t="s">
        <v>29</v>
      </c>
      <c r="D54" s="1" t="s">
        <v>102</v>
      </c>
      <c r="E54" s="1" t="s">
        <v>22</v>
      </c>
      <c r="F54" s="1" t="s">
        <v>32</v>
      </c>
      <c r="G54" s="1" t="s">
        <v>105</v>
      </c>
      <c r="H54" s="1" t="s">
        <v>104</v>
      </c>
      <c r="I54" s="1" t="n">
        <v>5150</v>
      </c>
      <c r="J54" s="14" t="n">
        <v>32429</v>
      </c>
      <c r="K54" s="14" t="n">
        <v>37338</v>
      </c>
      <c r="L54" s="1"/>
      <c r="M54" s="5" t="n">
        <f aca="false">111+(J54/60000)</f>
        <v>111.540483333333</v>
      </c>
      <c r="N54" s="6" t="n">
        <f aca="false">7+(K54/60000)</f>
        <v>7.6223</v>
      </c>
      <c r="O54" s="7" t="n">
        <v>111.5168</v>
      </c>
      <c r="P54" s="7" t="n">
        <v>7.629083</v>
      </c>
      <c r="Q54" s="7" t="n">
        <f aca="false">2*6371000*ASIN(SQRT((SIN((P54*(3.14159/180)-N54*(3.14159/180))/2))^2+COS(P54*(3.14159/180))*COS(N54*(3.14159/180))*SIN(((O54*(3.14159/180)-M54*(3.14159/180))/2))^2))</f>
        <v>2716.96149704548</v>
      </c>
    </row>
    <row r="55" customFormat="false" ht="13.8" hidden="false" customHeight="false" outlineLevel="0" collapsed="false">
      <c r="A55" s="1" t="n">
        <v>54</v>
      </c>
      <c r="B55" s="1" t="s">
        <v>31</v>
      </c>
      <c r="C55" s="1" t="s">
        <v>29</v>
      </c>
      <c r="D55" s="1" t="s">
        <v>102</v>
      </c>
      <c r="E55" s="1" t="s">
        <v>22</v>
      </c>
      <c r="F55" s="1" t="s">
        <v>32</v>
      </c>
      <c r="G55" s="1"/>
      <c r="H55" s="1" t="s">
        <v>104</v>
      </c>
      <c r="I55" s="1" t="n">
        <v>9460</v>
      </c>
      <c r="J55" s="14" t="n">
        <v>32448</v>
      </c>
      <c r="K55" s="14" t="n">
        <v>37324</v>
      </c>
      <c r="L55" s="1"/>
      <c r="M55" s="5" t="n">
        <f aca="false">111+(J55/60000)</f>
        <v>111.5408</v>
      </c>
      <c r="N55" s="6" t="n">
        <f aca="false">7+(K55/60000)</f>
        <v>7.62206666666667</v>
      </c>
      <c r="O55" s="7" t="n">
        <v>111.5168</v>
      </c>
      <c r="P55" s="7" t="n">
        <v>7.629083</v>
      </c>
      <c r="Q55" s="7" t="n">
        <f aca="false">2*6371000*ASIN(SQRT((SIN((P55*(3.14159/180)-N55*(3.14159/180))/2))^2+COS(P55*(3.14159/180))*COS(N55*(3.14159/180))*SIN(((O55*(3.14159/180)-M55*(3.14159/180))/2))^2))</f>
        <v>2757.73537458914</v>
      </c>
    </row>
    <row r="56" customFormat="false" ht="13.8" hidden="false" customHeight="false" outlineLevel="0" collapsed="false">
      <c r="A56" s="1" t="n">
        <v>55</v>
      </c>
      <c r="B56" s="1" t="s">
        <v>31</v>
      </c>
      <c r="C56" s="1" t="s">
        <v>29</v>
      </c>
      <c r="D56" s="1" t="s">
        <v>102</v>
      </c>
      <c r="E56" s="1" t="s">
        <v>22</v>
      </c>
      <c r="F56" s="1" t="s">
        <v>32</v>
      </c>
      <c r="G56" s="1"/>
      <c r="H56" s="1" t="s">
        <v>104</v>
      </c>
      <c r="I56" s="1" t="n">
        <v>8740</v>
      </c>
      <c r="J56" s="14" t="n">
        <v>32566</v>
      </c>
      <c r="K56" s="14" t="n">
        <v>37368</v>
      </c>
      <c r="L56" s="1"/>
      <c r="M56" s="5" t="n">
        <f aca="false">111+(J56/60000)</f>
        <v>111.542766666667</v>
      </c>
      <c r="N56" s="6" t="n">
        <f aca="false">7+(K56/60000)</f>
        <v>7.6228</v>
      </c>
      <c r="O56" s="7" t="n">
        <v>111.5168</v>
      </c>
      <c r="P56" s="7" t="n">
        <v>7.629083</v>
      </c>
      <c r="Q56" s="7" t="n">
        <f aca="false">2*6371000*ASIN(SQRT((SIN((P56*(3.14159/180)-N56*(3.14159/180))/2))^2+COS(P56*(3.14159/180))*COS(N56*(3.14159/180))*SIN(((O56*(3.14159/180)-M56*(3.14159/180))/2))^2))</f>
        <v>2945.86484209579</v>
      </c>
    </row>
    <row r="57" customFormat="false" ht="13.8" hidden="false" customHeight="false" outlineLevel="0" collapsed="false">
      <c r="A57" s="1" t="n">
        <v>56</v>
      </c>
      <c r="B57" s="1" t="s">
        <v>31</v>
      </c>
      <c r="C57" s="1" t="s">
        <v>29</v>
      </c>
      <c r="D57" s="1" t="s">
        <v>49</v>
      </c>
      <c r="E57" s="1" t="s">
        <v>22</v>
      </c>
      <c r="F57" s="1" t="s">
        <v>32</v>
      </c>
      <c r="G57" s="1" t="s">
        <v>106</v>
      </c>
      <c r="H57" s="1" t="s">
        <v>107</v>
      </c>
      <c r="I57" s="1" t="n">
        <v>335</v>
      </c>
      <c r="J57" s="14" t="n">
        <v>31974</v>
      </c>
      <c r="K57" s="14" t="n">
        <v>37654</v>
      </c>
      <c r="L57" s="1"/>
      <c r="M57" s="5" t="n">
        <f aca="false">111+(J57/60000)</f>
        <v>111.5329</v>
      </c>
      <c r="N57" s="6" t="n">
        <f aca="false">7+(K57/60000)</f>
        <v>7.62756666666667</v>
      </c>
      <c r="O57" s="7" t="n">
        <v>111.5168</v>
      </c>
      <c r="P57" s="7" t="n">
        <v>7.629083</v>
      </c>
      <c r="Q57" s="7" t="n">
        <f aca="false">2*6371000*ASIN(SQRT((SIN((P57*(3.14159/180)-N57*(3.14159/180))/2))^2+COS(P57*(3.14159/180))*COS(N57*(3.14159/180))*SIN(((O57*(3.14159/180)-M57*(3.14159/180))/2))^2))</f>
        <v>1782.38615282953</v>
      </c>
    </row>
    <row r="58" customFormat="false" ht="13.8" hidden="false" customHeight="false" outlineLevel="0" collapsed="false">
      <c r="A58" s="1" t="n">
        <v>57</v>
      </c>
      <c r="B58" s="1" t="s">
        <v>31</v>
      </c>
      <c r="C58" s="1" t="s">
        <v>20</v>
      </c>
      <c r="D58" s="1" t="s">
        <v>66</v>
      </c>
      <c r="E58" s="1" t="s">
        <v>54</v>
      </c>
      <c r="F58" s="1" t="s">
        <v>32</v>
      </c>
      <c r="G58" s="1" t="s">
        <v>108</v>
      </c>
      <c r="H58" s="1" t="s">
        <v>42</v>
      </c>
      <c r="I58" s="1" t="n">
        <v>1192</v>
      </c>
      <c r="J58" s="14" t="n">
        <v>31369</v>
      </c>
      <c r="K58" s="14" t="n">
        <v>37254</v>
      </c>
      <c r="L58" s="1"/>
      <c r="M58" s="5" t="n">
        <f aca="false">111+(J58/60000)</f>
        <v>111.522816666667</v>
      </c>
      <c r="N58" s="6" t="n">
        <f aca="false">7+(K58/60000)</f>
        <v>7.6209</v>
      </c>
      <c r="O58" s="7" t="n">
        <v>111.5168</v>
      </c>
      <c r="P58" s="7" t="n">
        <v>7.629083</v>
      </c>
      <c r="Q58" s="7" t="n">
        <f aca="false">2*6371000*ASIN(SQRT((SIN((P58*(3.14159/180)-N58*(3.14159/180))/2))^2+COS(P58*(3.14159/180))*COS(N58*(3.14159/180))*SIN(((O58*(3.14159/180)-M58*(3.14159/180))/2))^2))</f>
        <v>1125.8959463421</v>
      </c>
    </row>
    <row r="59" customFormat="false" ht="13.8" hidden="false" customHeight="false" outlineLevel="0" collapsed="false">
      <c r="A59" s="1" t="n">
        <v>58</v>
      </c>
      <c r="B59" s="1" t="s">
        <v>31</v>
      </c>
      <c r="C59" s="1" t="s">
        <v>29</v>
      </c>
      <c r="D59" s="1" t="s">
        <v>66</v>
      </c>
      <c r="E59" s="1" t="s">
        <v>54</v>
      </c>
      <c r="F59" s="1" t="s">
        <v>32</v>
      </c>
      <c r="G59" s="1" t="s">
        <v>109</v>
      </c>
      <c r="H59" s="1" t="s">
        <v>36</v>
      </c>
      <c r="I59" s="1" t="n">
        <v>1217</v>
      </c>
      <c r="J59" s="14" t="n">
        <v>31360</v>
      </c>
      <c r="K59" s="14" t="n">
        <v>37246</v>
      </c>
      <c r="L59" s="1"/>
      <c r="M59" s="5" t="n">
        <f aca="false">111+(J59/60000)</f>
        <v>111.522666666667</v>
      </c>
      <c r="N59" s="6" t="n">
        <f aca="false">7+(K59/60000)</f>
        <v>7.62076666666667</v>
      </c>
      <c r="O59" s="7" t="n">
        <v>111.5168</v>
      </c>
      <c r="P59" s="7" t="n">
        <v>7.629083</v>
      </c>
      <c r="Q59" s="7" t="n">
        <f aca="false">2*6371000*ASIN(SQRT((SIN((P59*(3.14159/180)-N59*(3.14159/180))/2))^2+COS(P59*(3.14159/180))*COS(N59*(3.14159/180))*SIN(((O59*(3.14159/180)-M59*(3.14159/180))/2))^2))</f>
        <v>1128.35758309203</v>
      </c>
    </row>
    <row r="60" customFormat="false" ht="13.8" hidden="false" customHeight="false" outlineLevel="0" collapsed="false">
      <c r="A60" s="1" t="n">
        <v>59</v>
      </c>
      <c r="B60" s="1" t="s">
        <v>19</v>
      </c>
      <c r="C60" s="8" t="s">
        <v>110</v>
      </c>
      <c r="D60" s="3" t="s">
        <v>111</v>
      </c>
      <c r="E60" s="3" t="s">
        <v>46</v>
      </c>
      <c r="F60" s="3" t="s">
        <v>86</v>
      </c>
      <c r="G60" s="3" t="s">
        <v>112</v>
      </c>
      <c r="H60" s="3" t="s">
        <v>113</v>
      </c>
      <c r="I60" s="3" t="n">
        <v>5700</v>
      </c>
      <c r="J60" s="4" t="n">
        <v>30473</v>
      </c>
      <c r="K60" s="4" t="n">
        <v>40297</v>
      </c>
      <c r="L60" s="1"/>
      <c r="M60" s="5" t="n">
        <f aca="false">111+(J60/60000)</f>
        <v>111.507883333333</v>
      </c>
      <c r="N60" s="6" t="n">
        <f aca="false">7+(K60/60000)</f>
        <v>7.67161666666667</v>
      </c>
      <c r="O60" s="7" t="n">
        <v>111.5168</v>
      </c>
      <c r="P60" s="7" t="n">
        <v>7.629083</v>
      </c>
      <c r="Q60" s="7" t="n">
        <f aca="false">2*6371000*ASIN(SQRT((SIN((P60*(3.14159/180)-N60*(3.14159/180))/2))^2+COS(P60*(3.14159/180))*COS(N60*(3.14159/180))*SIN(((O60*(3.14159/180)-M60*(3.14159/180))/2))^2))</f>
        <v>4830.53012774399</v>
      </c>
    </row>
    <row r="61" customFormat="false" ht="13.8" hidden="false" customHeight="false" outlineLevel="0" collapsed="false">
      <c r="A61" s="1" t="n">
        <v>60</v>
      </c>
      <c r="B61" s="1" t="s">
        <v>19</v>
      </c>
      <c r="C61" s="8" t="s">
        <v>110</v>
      </c>
      <c r="D61" s="1"/>
      <c r="E61" s="1"/>
      <c r="F61" s="1" t="s">
        <v>23</v>
      </c>
      <c r="G61" s="1"/>
      <c r="H61" s="8" t="s">
        <v>43</v>
      </c>
      <c r="I61" s="18" t="n">
        <v>2000</v>
      </c>
      <c r="J61" s="1" t="n">
        <v>111.654082</v>
      </c>
      <c r="K61" s="10" t="n">
        <v>-7.545293</v>
      </c>
      <c r="L61" s="1" t="s">
        <v>28</v>
      </c>
      <c r="M61" s="1" t="n">
        <v>111.654082</v>
      </c>
      <c r="N61" s="10" t="n">
        <v>7.545293</v>
      </c>
      <c r="O61" s="7" t="n">
        <v>111.5168</v>
      </c>
      <c r="P61" s="7" t="n">
        <v>7.629083</v>
      </c>
      <c r="Q61" s="7" t="n">
        <f aca="false">2*6371000*ASIN(SQRT((SIN((P61*(3.14159/180)-N61*(3.14159/180))/2))^2+COS(P61*(3.14159/180))*COS(N61*(3.14159/180))*SIN(((O61*(3.14159/180)-M61*(3.14159/180))/2))^2))</f>
        <v>17769.8099305405</v>
      </c>
    </row>
    <row r="62" customFormat="false" ht="13.8" hidden="false" customHeight="false" outlineLevel="0" collapsed="false">
      <c r="A62" s="1" t="n">
        <v>61</v>
      </c>
      <c r="B62" s="1" t="s">
        <v>31</v>
      </c>
      <c r="C62" s="1" t="s">
        <v>110</v>
      </c>
      <c r="D62" s="3" t="s">
        <v>114</v>
      </c>
      <c r="E62" s="3" t="s">
        <v>54</v>
      </c>
      <c r="F62" s="3" t="s">
        <v>32</v>
      </c>
      <c r="G62" s="3" t="s">
        <v>115</v>
      </c>
      <c r="H62" s="3" t="s">
        <v>116</v>
      </c>
      <c r="I62" s="3" t="n">
        <v>3220</v>
      </c>
      <c r="J62" s="4" t="n">
        <v>32214</v>
      </c>
      <c r="K62" s="4" t="n">
        <v>36285</v>
      </c>
      <c r="L62" s="1"/>
      <c r="M62" s="5" t="n">
        <f aca="false">111+(J62/60000)</f>
        <v>111.5369</v>
      </c>
      <c r="N62" s="6" t="n">
        <f aca="false">7+(K62/60000)</f>
        <v>7.60475</v>
      </c>
      <c r="O62" s="7" t="n">
        <v>111.5168</v>
      </c>
      <c r="P62" s="7" t="n">
        <v>7.629083</v>
      </c>
      <c r="Q62" s="7" t="n">
        <f aca="false">2*6371000*ASIN(SQRT((SIN((P62*(3.14159/180)-N62*(3.14159/180))/2))^2+COS(P62*(3.14159/180))*COS(N62*(3.14159/180))*SIN(((O62*(3.14159/180)-M62*(3.14159/180))/2))^2))</f>
        <v>3496.90820498856</v>
      </c>
    </row>
    <row r="63" customFormat="false" ht="13.8" hidden="false" customHeight="false" outlineLevel="0" collapsed="false">
      <c r="A63" s="1" t="n">
        <v>62</v>
      </c>
      <c r="B63" s="1" t="s">
        <v>31</v>
      </c>
      <c r="C63" s="1" t="s">
        <v>110</v>
      </c>
      <c r="D63" s="16" t="s">
        <v>117</v>
      </c>
      <c r="E63" s="16" t="s">
        <v>54</v>
      </c>
      <c r="F63" s="16" t="s">
        <v>32</v>
      </c>
      <c r="G63" s="16" t="s">
        <v>115</v>
      </c>
      <c r="H63" s="16" t="s">
        <v>88</v>
      </c>
      <c r="I63" s="16" t="n">
        <v>6271</v>
      </c>
      <c r="J63" s="17" t="n">
        <v>31041</v>
      </c>
      <c r="K63" s="17" t="n">
        <v>36302</v>
      </c>
      <c r="L63" s="1"/>
      <c r="M63" s="5" t="n">
        <f aca="false">111+(J63/60000)</f>
        <v>111.51735</v>
      </c>
      <c r="N63" s="6" t="n">
        <f aca="false">7+(K63/60000)</f>
        <v>7.60503333333333</v>
      </c>
      <c r="O63" s="7" t="n">
        <v>111.5168</v>
      </c>
      <c r="P63" s="7" t="n">
        <v>7.629083</v>
      </c>
      <c r="Q63" s="7" t="n">
        <f aca="false">2*6371000*ASIN(SQRT((SIN((P63*(3.14159/180)-N63*(3.14159/180))/2))^2+COS(P63*(3.14159/180))*COS(N63*(3.14159/180))*SIN(((O63*(3.14159/180)-M63*(3.14159/180))/2))^2))</f>
        <v>2674.88559888269</v>
      </c>
    </row>
    <row r="64" customFormat="false" ht="13.8" hidden="false" customHeight="false" outlineLevel="0" collapsed="false">
      <c r="A64" s="1" t="n">
        <v>63</v>
      </c>
      <c r="B64" s="1" t="s">
        <v>31</v>
      </c>
      <c r="C64" s="1" t="s">
        <v>110</v>
      </c>
      <c r="D64" s="3" t="s">
        <v>117</v>
      </c>
      <c r="E64" s="3" t="s">
        <v>54</v>
      </c>
      <c r="F64" s="3" t="s">
        <v>32</v>
      </c>
      <c r="G64" s="3" t="s">
        <v>115</v>
      </c>
      <c r="H64" s="3" t="s">
        <v>88</v>
      </c>
      <c r="I64" s="3" t="n">
        <v>2630</v>
      </c>
      <c r="J64" s="4" t="n">
        <v>30863</v>
      </c>
      <c r="K64" s="4" t="n">
        <v>36235</v>
      </c>
      <c r="L64" s="1"/>
      <c r="M64" s="5" t="n">
        <f aca="false">111+(J64/60000)</f>
        <v>111.514383333333</v>
      </c>
      <c r="N64" s="6" t="n">
        <f aca="false">7+(K64/60000)</f>
        <v>7.60391666666667</v>
      </c>
      <c r="O64" s="7" t="n">
        <v>111.5168</v>
      </c>
      <c r="P64" s="7" t="n">
        <v>7.629083</v>
      </c>
      <c r="Q64" s="7" t="n">
        <f aca="false">2*6371000*ASIN(SQRT((SIN((P64*(3.14159/180)-N64*(3.14159/180))/2))^2+COS(P64*(3.14159/180))*COS(N64*(3.14159/180))*SIN(((O64*(3.14159/180)-M64*(3.14159/180))/2))^2))</f>
        <v>2811.0133175222</v>
      </c>
    </row>
    <row r="65" customFormat="false" ht="13.8" hidden="false" customHeight="false" outlineLevel="0" collapsed="false">
      <c r="A65" s="1" t="n">
        <v>64</v>
      </c>
      <c r="B65" s="1" t="s">
        <v>31</v>
      </c>
      <c r="C65" s="1" t="s">
        <v>110</v>
      </c>
      <c r="D65" s="16" t="s">
        <v>118</v>
      </c>
      <c r="E65" s="16" t="s">
        <v>54</v>
      </c>
      <c r="F65" s="16" t="s">
        <v>32</v>
      </c>
      <c r="G65" s="16" t="s">
        <v>115</v>
      </c>
      <c r="H65" s="16" t="s">
        <v>119</v>
      </c>
      <c r="I65" s="16" t="n">
        <v>3176</v>
      </c>
      <c r="J65" s="17" t="n">
        <v>31180</v>
      </c>
      <c r="K65" s="17" t="n">
        <v>36064</v>
      </c>
      <c r="L65" s="1"/>
      <c r="M65" s="5" t="n">
        <f aca="false">111+(J65/60000)</f>
        <v>111.519666666667</v>
      </c>
      <c r="N65" s="6" t="n">
        <f aca="false">7+(K65/60000)</f>
        <v>7.60106666666667</v>
      </c>
      <c r="O65" s="7" t="n">
        <v>111.5168</v>
      </c>
      <c r="P65" s="7" t="n">
        <v>7.629083</v>
      </c>
      <c r="Q65" s="7" t="n">
        <f aca="false">2*6371000*ASIN(SQRT((SIN((P65*(3.14159/180)-N65*(3.14159/180))/2))^2+COS(P65*(3.14159/180))*COS(N65*(3.14159/180))*SIN(((O65*(3.14159/180)-M65*(3.14159/180))/2))^2))</f>
        <v>3131.25201862907</v>
      </c>
    </row>
    <row r="66" customFormat="false" ht="13.8" hidden="false" customHeight="false" outlineLevel="0" collapsed="false">
      <c r="A66" s="1" t="n">
        <v>65</v>
      </c>
      <c r="B66" s="1" t="s">
        <v>31</v>
      </c>
      <c r="C66" s="1" t="s">
        <v>110</v>
      </c>
      <c r="D66" s="3" t="s">
        <v>54</v>
      </c>
      <c r="E66" s="3" t="s">
        <v>54</v>
      </c>
      <c r="F66" s="3" t="s">
        <v>32</v>
      </c>
      <c r="G66" s="3" t="s">
        <v>115</v>
      </c>
      <c r="H66" s="3" t="s">
        <v>88</v>
      </c>
      <c r="I66" s="3" t="n">
        <v>5720</v>
      </c>
      <c r="J66" s="4" t="n">
        <v>30204</v>
      </c>
      <c r="K66" s="4" t="n">
        <v>37264</v>
      </c>
      <c r="L66" s="1"/>
      <c r="M66" s="5" t="n">
        <f aca="false">111+(J66/60000)</f>
        <v>111.5034</v>
      </c>
      <c r="N66" s="6" t="n">
        <f aca="false">7+(K66/60000)</f>
        <v>7.62106666666667</v>
      </c>
      <c r="O66" s="7" t="n">
        <v>111.5168</v>
      </c>
      <c r="P66" s="7" t="n">
        <v>7.629083</v>
      </c>
      <c r="Q66" s="7" t="n">
        <f aca="false">2*6371000*ASIN(SQRT((SIN((P66*(3.14159/180)-N66*(3.14159/180))/2))^2+COS(P66*(3.14159/180))*COS(N66*(3.14159/180))*SIN(((O66*(3.14159/180)-M66*(3.14159/180))/2))^2))</f>
        <v>1724.99045688259</v>
      </c>
    </row>
    <row r="67" customFormat="false" ht="13.8" hidden="false" customHeight="false" outlineLevel="0" collapsed="false">
      <c r="A67" s="1" t="n">
        <v>66</v>
      </c>
      <c r="B67" s="1" t="s">
        <v>31</v>
      </c>
      <c r="C67" s="1" t="s">
        <v>110</v>
      </c>
      <c r="D67" s="16" t="s">
        <v>45</v>
      </c>
      <c r="E67" s="16" t="s">
        <v>46</v>
      </c>
      <c r="F67" s="16" t="s">
        <v>32</v>
      </c>
      <c r="G67" s="16" t="s">
        <v>120</v>
      </c>
      <c r="H67" s="16" t="s">
        <v>121</v>
      </c>
      <c r="I67" s="16" t="n">
        <v>6635</v>
      </c>
      <c r="J67" s="17" t="n">
        <v>30042</v>
      </c>
      <c r="K67" s="17" t="n">
        <v>38418</v>
      </c>
      <c r="L67" s="1"/>
      <c r="M67" s="5" t="n">
        <f aca="false">111+(J67/60000)</f>
        <v>111.5007</v>
      </c>
      <c r="N67" s="6" t="n">
        <f aca="false">7+(K67/60000)</f>
        <v>7.6403</v>
      </c>
      <c r="O67" s="7" t="n">
        <v>111.5168</v>
      </c>
      <c r="P67" s="7" t="n">
        <v>7.629083</v>
      </c>
      <c r="Q67" s="7" t="n">
        <f aca="false">2*6371000*ASIN(SQRT((SIN((P67*(3.14159/180)-N67*(3.14159/180))/2))^2+COS(P67*(3.14159/180))*COS(N67*(3.14159/180))*SIN(((O67*(3.14159/180)-M67*(3.14159/180))/2))^2))</f>
        <v>2168.88597415235</v>
      </c>
    </row>
    <row r="68" customFormat="false" ht="13.8" hidden="false" customHeight="false" outlineLevel="0" collapsed="false">
      <c r="A68" s="1" t="n">
        <v>67</v>
      </c>
      <c r="B68" s="1" t="s">
        <v>31</v>
      </c>
      <c r="C68" s="1" t="s">
        <v>110</v>
      </c>
      <c r="D68" s="3" t="s">
        <v>45</v>
      </c>
      <c r="E68" s="3" t="s">
        <v>46</v>
      </c>
      <c r="F68" s="3" t="s">
        <v>32</v>
      </c>
      <c r="G68" s="3" t="s">
        <v>122</v>
      </c>
      <c r="H68" s="3" t="s">
        <v>123</v>
      </c>
      <c r="I68" s="3" t="n">
        <v>7745</v>
      </c>
      <c r="J68" s="4" t="n">
        <v>30225</v>
      </c>
      <c r="K68" s="4" t="n">
        <v>38133</v>
      </c>
      <c r="L68" s="1"/>
      <c r="M68" s="5" t="n">
        <f aca="false">111+(J68/60000)</f>
        <v>111.50375</v>
      </c>
      <c r="N68" s="6" t="n">
        <f aca="false">7+(K68/60000)</f>
        <v>7.63555</v>
      </c>
      <c r="O68" s="7" t="n">
        <v>111.5168</v>
      </c>
      <c r="P68" s="7" t="n">
        <v>7.629083</v>
      </c>
      <c r="Q68" s="7" t="n">
        <f aca="false">2*6371000*ASIN(SQRT((SIN((P68*(3.14159/180)-N68*(3.14159/180))/2))^2+COS(P68*(3.14159/180))*COS(N68*(3.14159/180))*SIN(((O68*(3.14159/180)-M68*(3.14159/180))/2))^2))</f>
        <v>1607.98827070236</v>
      </c>
    </row>
    <row r="69" customFormat="false" ht="13.8" hidden="false" customHeight="false" outlineLevel="0" collapsed="false">
      <c r="A69" s="1" t="n">
        <v>68</v>
      </c>
      <c r="B69" s="1" t="s">
        <v>31</v>
      </c>
      <c r="C69" s="1" t="s">
        <v>110</v>
      </c>
      <c r="D69" s="20" t="s">
        <v>45</v>
      </c>
      <c r="E69" s="20" t="s">
        <v>46</v>
      </c>
      <c r="F69" s="20" t="s">
        <v>32</v>
      </c>
      <c r="G69" s="20" t="s">
        <v>120</v>
      </c>
      <c r="H69" s="20" t="s">
        <v>123</v>
      </c>
      <c r="I69" s="20" t="n">
        <v>2370</v>
      </c>
      <c r="J69" s="22" t="n">
        <v>30312</v>
      </c>
      <c r="K69" s="22" t="n">
        <v>38194</v>
      </c>
      <c r="L69" s="1"/>
      <c r="M69" s="5" t="n">
        <f aca="false">111+(J69/60000)</f>
        <v>111.5052</v>
      </c>
      <c r="N69" s="6" t="n">
        <f aca="false">7+(K69/60000)</f>
        <v>7.63656666666667</v>
      </c>
      <c r="O69" s="7" t="n">
        <v>111.5168</v>
      </c>
      <c r="P69" s="7" t="n">
        <v>7.629083</v>
      </c>
      <c r="Q69" s="7" t="n">
        <f aca="false">2*6371000*ASIN(SQRT((SIN((P69*(3.14159/180)-N69*(3.14159/180))/2))^2+COS(P69*(3.14159/180))*COS(N69*(3.14159/180))*SIN(((O69*(3.14159/180)-M69*(3.14159/180))/2))^2))</f>
        <v>1525.40233402417</v>
      </c>
    </row>
    <row r="70" customFormat="false" ht="13.8" hidden="false" customHeight="false" outlineLevel="0" collapsed="false">
      <c r="A70" s="1" t="n">
        <v>69</v>
      </c>
      <c r="B70" s="1" t="s">
        <v>31</v>
      </c>
      <c r="C70" s="1" t="s">
        <v>110</v>
      </c>
      <c r="D70" s="3" t="s">
        <v>45</v>
      </c>
      <c r="E70" s="3" t="s">
        <v>46</v>
      </c>
      <c r="F70" s="3" t="s">
        <v>32</v>
      </c>
      <c r="G70" s="3" t="s">
        <v>120</v>
      </c>
      <c r="H70" s="3" t="s">
        <v>123</v>
      </c>
      <c r="I70" s="3" t="n">
        <v>6065</v>
      </c>
      <c r="J70" s="4" t="n">
        <v>29877</v>
      </c>
      <c r="K70" s="4" t="n">
        <v>38175</v>
      </c>
      <c r="L70" s="1"/>
      <c r="M70" s="5" t="n">
        <f aca="false">111+(J70/60000)</f>
        <v>111.49795</v>
      </c>
      <c r="N70" s="6" t="n">
        <f aca="false">7+(K70/60000)</f>
        <v>7.63625</v>
      </c>
      <c r="O70" s="7" t="n">
        <v>111.5168</v>
      </c>
      <c r="P70" s="7" t="n">
        <v>7.629083</v>
      </c>
      <c r="Q70" s="7" t="n">
        <f aca="false">2*6371000*ASIN(SQRT((SIN((P70*(3.14159/180)-N70*(3.14159/180))/2))^2+COS(P70*(3.14159/180))*COS(N70*(3.14159/180))*SIN(((O70*(3.14159/180)-M70*(3.14159/180))/2))^2))</f>
        <v>2225.06378048202</v>
      </c>
    </row>
    <row r="71" customFormat="false" ht="13.8" hidden="false" customHeight="false" outlineLevel="0" collapsed="false">
      <c r="A71" s="1" t="n">
        <v>70</v>
      </c>
      <c r="B71" s="1" t="s">
        <v>31</v>
      </c>
      <c r="C71" s="1" t="s">
        <v>124</v>
      </c>
      <c r="D71" s="1" t="s">
        <v>66</v>
      </c>
      <c r="E71" s="1" t="s">
        <v>54</v>
      </c>
      <c r="F71" s="1" t="s">
        <v>32</v>
      </c>
      <c r="G71" s="1" t="s">
        <v>125</v>
      </c>
      <c r="H71" s="1"/>
      <c r="I71" s="1" t="n">
        <v>1945</v>
      </c>
      <c r="J71" s="14" t="n">
        <v>31404</v>
      </c>
      <c r="K71" s="14" t="n">
        <v>37392</v>
      </c>
      <c r="L71" s="1"/>
      <c r="M71" s="5" t="n">
        <f aca="false">111+(J71/60000)</f>
        <v>111.5234</v>
      </c>
      <c r="N71" s="6" t="n">
        <f aca="false">7+(K71/60000)</f>
        <v>7.6232</v>
      </c>
      <c r="O71" s="7" t="n">
        <v>111.5168</v>
      </c>
      <c r="P71" s="7" t="n">
        <v>7.629083</v>
      </c>
      <c r="Q71" s="7" t="n">
        <f aca="false">2*6371000*ASIN(SQRT((SIN((P71*(3.14159/180)-N71*(3.14159/180))/2))^2+COS(P71*(3.14159/180))*COS(N71*(3.14159/180))*SIN(((O71*(3.14159/180)-M71*(3.14159/180))/2))^2))</f>
        <v>978.277767245712</v>
      </c>
    </row>
    <row r="72" customFormat="false" ht="13.8" hidden="false" customHeight="false" outlineLevel="0" collapsed="false">
      <c r="A72" s="1" t="n">
        <v>71</v>
      </c>
      <c r="B72" s="1" t="s">
        <v>31</v>
      </c>
      <c r="C72" s="1" t="s">
        <v>124</v>
      </c>
      <c r="D72" s="1" t="s">
        <v>66</v>
      </c>
      <c r="E72" s="1" t="s">
        <v>54</v>
      </c>
      <c r="F72" s="1" t="s">
        <v>32</v>
      </c>
      <c r="G72" s="1" t="s">
        <v>67</v>
      </c>
      <c r="H72" s="1" t="s">
        <v>126</v>
      </c>
      <c r="I72" s="1" t="n">
        <v>1700</v>
      </c>
      <c r="J72" s="14" t="n">
        <v>31210</v>
      </c>
      <c r="K72" s="14" t="n">
        <v>37340</v>
      </c>
      <c r="L72" s="1"/>
      <c r="M72" s="5" t="n">
        <f aca="false">111+(J72/60000)</f>
        <v>111.520166666667</v>
      </c>
      <c r="N72" s="6" t="n">
        <f aca="false">7+(K72/60000)</f>
        <v>7.62233333333333</v>
      </c>
      <c r="O72" s="7" t="n">
        <v>111.5168</v>
      </c>
      <c r="P72" s="7" t="n">
        <v>7.629083</v>
      </c>
      <c r="Q72" s="7" t="n">
        <f aca="false">2*6371000*ASIN(SQRT((SIN((P72*(3.14159/180)-N72*(3.14159/180))/2))^2+COS(P72*(3.14159/180))*COS(N72*(3.14159/180))*SIN(((O72*(3.14159/180)-M72*(3.14159/180))/2))^2))</f>
        <v>837.237651224075</v>
      </c>
    </row>
    <row r="73" customFormat="false" ht="13.8" hidden="false" customHeight="false" outlineLevel="0" collapsed="false">
      <c r="A73" s="1" t="n">
        <v>72</v>
      </c>
      <c r="B73" s="1" t="s">
        <v>31</v>
      </c>
      <c r="C73" s="1" t="s">
        <v>124</v>
      </c>
      <c r="D73" s="1" t="s">
        <v>66</v>
      </c>
      <c r="E73" s="1" t="s">
        <v>54</v>
      </c>
      <c r="F73" s="1" t="s">
        <v>32</v>
      </c>
      <c r="G73" s="1" t="s">
        <v>67</v>
      </c>
      <c r="H73" s="1" t="s">
        <v>126</v>
      </c>
      <c r="I73" s="1" t="n">
        <v>1624</v>
      </c>
      <c r="J73" s="14" t="n">
        <v>31186</v>
      </c>
      <c r="K73" s="14" t="n">
        <v>37337</v>
      </c>
      <c r="L73" s="1"/>
      <c r="M73" s="5" t="n">
        <f aca="false">111+(J73/60000)</f>
        <v>111.519766666667</v>
      </c>
      <c r="N73" s="6" t="n">
        <f aca="false">7+(K73/60000)</f>
        <v>7.62228333333333</v>
      </c>
      <c r="O73" s="7" t="n">
        <v>111.5168</v>
      </c>
      <c r="P73" s="7" t="n">
        <v>7.629083</v>
      </c>
      <c r="Q73" s="7" t="n">
        <f aca="false">2*6371000*ASIN(SQRT((SIN((P73*(3.14159/180)-N73*(3.14159/180))/2))^2+COS(P73*(3.14159/180))*COS(N73*(3.14159/180))*SIN(((O73*(3.14159/180)-M73*(3.14159/180))/2))^2))</f>
        <v>823.754820263144</v>
      </c>
    </row>
    <row r="74" customFormat="false" ht="13.8" hidden="false" customHeight="false" outlineLevel="0" collapsed="false">
      <c r="A74" s="1" t="n">
        <v>73</v>
      </c>
      <c r="B74" s="1" t="s">
        <v>31</v>
      </c>
      <c r="C74" s="1" t="s">
        <v>124</v>
      </c>
      <c r="D74" s="1" t="s">
        <v>53</v>
      </c>
      <c r="E74" s="1" t="s">
        <v>54</v>
      </c>
      <c r="F74" s="1" t="s">
        <v>32</v>
      </c>
      <c r="G74" s="1" t="s">
        <v>127</v>
      </c>
      <c r="H74" s="1" t="s">
        <v>128</v>
      </c>
      <c r="I74" s="1" t="n">
        <v>2074</v>
      </c>
      <c r="J74" s="14" t="n">
        <v>31189</v>
      </c>
      <c r="K74" s="14" t="n">
        <v>37477</v>
      </c>
      <c r="L74" s="1"/>
      <c r="M74" s="5" t="n">
        <f aca="false">111+(J74/60000)</f>
        <v>111.519816666667</v>
      </c>
      <c r="N74" s="6" t="n">
        <f aca="false">7+(K74/60000)</f>
        <v>7.62461666666667</v>
      </c>
      <c r="O74" s="7" t="n">
        <v>111.5168</v>
      </c>
      <c r="P74" s="7" t="n">
        <v>7.629083</v>
      </c>
      <c r="Q74" s="7" t="n">
        <f aca="false">2*6371000*ASIN(SQRT((SIN((P74*(3.14159/180)-N74*(3.14159/180))/2))^2+COS(P74*(3.14159/180))*COS(N74*(3.14159/180))*SIN(((O74*(3.14159/180)-M74*(3.14159/180))/2))^2))</f>
        <v>597.64622775148</v>
      </c>
    </row>
    <row r="75" customFormat="false" ht="13.8" hidden="false" customHeight="false" outlineLevel="0" collapsed="false">
      <c r="A75" s="1" t="n">
        <v>74</v>
      </c>
      <c r="B75" s="1" t="s">
        <v>19</v>
      </c>
      <c r="C75" s="1" t="s">
        <v>110</v>
      </c>
      <c r="D75" s="16" t="s">
        <v>59</v>
      </c>
      <c r="E75" s="16" t="s">
        <v>22</v>
      </c>
      <c r="F75" s="16" t="s">
        <v>86</v>
      </c>
      <c r="G75" s="16" t="s">
        <v>129</v>
      </c>
      <c r="H75" s="16" t="s">
        <v>59</v>
      </c>
      <c r="I75" s="16" t="n">
        <v>2786</v>
      </c>
      <c r="J75" s="17" t="n">
        <v>33124</v>
      </c>
      <c r="K75" s="17" t="n">
        <v>38056</v>
      </c>
      <c r="L75" s="1"/>
      <c r="M75" s="5" t="n">
        <f aca="false">111+(J75/60000)</f>
        <v>111.552066666667</v>
      </c>
      <c r="N75" s="6" t="n">
        <f aca="false">7+(K75/60000)</f>
        <v>7.63426666666667</v>
      </c>
      <c r="O75" s="7" t="n">
        <v>111.5168</v>
      </c>
      <c r="P75" s="7" t="n">
        <v>7.629083</v>
      </c>
      <c r="Q75" s="7" t="n">
        <f aca="false">2*6371000*ASIN(SQRT((SIN((P75*(3.14159/180)-N75*(3.14159/180))/2))^2+COS(P75*(3.14159/180))*COS(N75*(3.14159/180))*SIN(((O75*(3.14159/180)-M75*(3.14159/180))/2))^2))</f>
        <v>3929.24279184861</v>
      </c>
    </row>
    <row r="76" customFormat="false" ht="13.8" hidden="false" customHeight="false" outlineLevel="0" collapsed="false">
      <c r="A76" s="1" t="n">
        <v>75</v>
      </c>
      <c r="B76" s="1" t="s">
        <v>19</v>
      </c>
      <c r="C76" s="8" t="s">
        <v>110</v>
      </c>
      <c r="D76" s="1"/>
      <c r="E76" s="1"/>
      <c r="F76" s="1" t="s">
        <v>23</v>
      </c>
      <c r="G76" s="1"/>
      <c r="H76" s="8" t="s">
        <v>27</v>
      </c>
      <c r="I76" s="18" t="n">
        <v>4000</v>
      </c>
      <c r="J76" s="11" t="n">
        <v>111.52828</v>
      </c>
      <c r="K76" s="12" t="n">
        <v>-7.644049</v>
      </c>
      <c r="L76" s="1" t="s">
        <v>28</v>
      </c>
      <c r="M76" s="11" t="n">
        <v>111.52828</v>
      </c>
      <c r="N76" s="12" t="n">
        <v>7.644049</v>
      </c>
      <c r="O76" s="7" t="n">
        <v>111.5168</v>
      </c>
      <c r="P76" s="7" t="n">
        <v>7.629083</v>
      </c>
      <c r="Q76" s="7" t="n">
        <f aca="false">2*6371000*ASIN(SQRT((SIN((P76*(3.14159/180)-N76*(3.14159/180))/2))^2+COS(P76*(3.14159/180))*COS(N76*(3.14159/180))*SIN(((O76*(3.14159/180)-M76*(3.14159/180))/2))^2))</f>
        <v>2090.47530530798</v>
      </c>
    </row>
    <row r="77" customFormat="false" ht="13.8" hidden="false" customHeight="false" outlineLevel="0" collapsed="false">
      <c r="A77" s="1" t="n">
        <v>76</v>
      </c>
      <c r="B77" s="1" t="s">
        <v>31</v>
      </c>
      <c r="C77" s="1" t="s">
        <v>29</v>
      </c>
      <c r="D77" s="3" t="s">
        <v>130</v>
      </c>
      <c r="E77" s="3" t="s">
        <v>46</v>
      </c>
      <c r="F77" s="3" t="s">
        <v>32</v>
      </c>
      <c r="G77" s="3"/>
      <c r="H77" s="3" t="s">
        <v>131</v>
      </c>
      <c r="I77" s="3" t="n">
        <v>599</v>
      </c>
      <c r="J77" s="4" t="n">
        <v>31787</v>
      </c>
      <c r="K77" s="4" t="n">
        <v>38986</v>
      </c>
      <c r="L77" s="1"/>
      <c r="M77" s="5" t="n">
        <f aca="false">111+(J77/60000)</f>
        <v>111.529783333333</v>
      </c>
      <c r="N77" s="6" t="n">
        <f aca="false">7+(K77/60000)</f>
        <v>7.64976666666667</v>
      </c>
      <c r="O77" s="7" t="n">
        <v>111.5168</v>
      </c>
      <c r="P77" s="7" t="n">
        <v>7.629083</v>
      </c>
      <c r="Q77" s="7" t="n">
        <f aca="false">2*6371000*ASIN(SQRT((SIN((P77*(3.14159/180)-N77*(3.14159/180))/2))^2+COS(P77*(3.14159/180))*COS(N77*(3.14159/180))*SIN(((O77*(3.14159/180)-M77*(3.14159/180))/2))^2))</f>
        <v>2708.68876736775</v>
      </c>
    </row>
    <row r="78" customFormat="false" ht="13.8" hidden="false" customHeight="false" outlineLevel="0" collapsed="false">
      <c r="A78" s="1" t="n">
        <v>78</v>
      </c>
      <c r="B78" s="1" t="s">
        <v>19</v>
      </c>
      <c r="C78" s="1" t="s">
        <v>29</v>
      </c>
      <c r="D78" s="1" t="s">
        <v>21</v>
      </c>
      <c r="E78" s="1" t="s">
        <v>22</v>
      </c>
      <c r="F78" s="1" t="s">
        <v>23</v>
      </c>
      <c r="G78" s="1" t="s">
        <v>132</v>
      </c>
      <c r="H78" s="1" t="s">
        <v>82</v>
      </c>
      <c r="I78" s="1" t="n">
        <v>754</v>
      </c>
      <c r="J78" s="14" t="n">
        <v>31782</v>
      </c>
      <c r="K78" s="14" t="n">
        <v>37408</v>
      </c>
      <c r="L78" s="1"/>
      <c r="M78" s="5" t="n">
        <f aca="false">111+(J78/60000)</f>
        <v>111.5297</v>
      </c>
      <c r="N78" s="6" t="n">
        <f aca="false">7+(K78/60000)</f>
        <v>7.62346666666667</v>
      </c>
      <c r="O78" s="7" t="n">
        <v>111.5168</v>
      </c>
      <c r="P78" s="7" t="n">
        <v>7.629083</v>
      </c>
      <c r="Q78" s="7" t="n">
        <f aca="false">2*6371000*ASIN(SQRT((SIN((P78*(3.14159/180)-N78*(3.14159/180))/2))^2+COS(P78*(3.14159/180))*COS(N78*(3.14159/180))*SIN(((O78*(3.14159/180)-M78*(3.14159/180))/2))^2))</f>
        <v>1552.84035831629</v>
      </c>
    </row>
    <row r="79" customFormat="false" ht="13.8" hidden="false" customHeight="false" outlineLevel="0" collapsed="false">
      <c r="A79" s="1" t="n">
        <v>79</v>
      </c>
      <c r="B79" s="1" t="s">
        <v>19</v>
      </c>
      <c r="C79" s="1" t="s">
        <v>29</v>
      </c>
      <c r="D79" s="1" t="s">
        <v>111</v>
      </c>
      <c r="E79" s="1" t="s">
        <v>46</v>
      </c>
      <c r="F79" s="1" t="s">
        <v>32</v>
      </c>
      <c r="G79" s="1" t="s">
        <v>133</v>
      </c>
      <c r="H79" s="1" t="s">
        <v>82</v>
      </c>
      <c r="I79" s="1" t="n">
        <v>229</v>
      </c>
      <c r="J79" s="14" t="n">
        <v>30952</v>
      </c>
      <c r="K79" s="14" t="n">
        <v>39189</v>
      </c>
      <c r="L79" s="1"/>
      <c r="M79" s="5" t="n">
        <f aca="false">111+(J79/60000)</f>
        <v>111.515866666667</v>
      </c>
      <c r="N79" s="6" t="n">
        <f aca="false">7+(K79/60000)</f>
        <v>7.65315</v>
      </c>
      <c r="O79" s="7" t="n">
        <v>111.5168</v>
      </c>
      <c r="P79" s="7" t="n">
        <v>7.629083</v>
      </c>
      <c r="Q79" s="7" t="n">
        <f aca="false">2*6371000*ASIN(SQRT((SIN((P79*(3.14159/180)-N79*(3.14159/180))/2))^2+COS(P79*(3.14159/180))*COS(N79*(3.14159/180))*SIN(((O79*(3.14159/180)-M79*(3.14159/180))/2))^2))</f>
        <v>2678.10209267162</v>
      </c>
    </row>
    <row r="80" customFormat="false" ht="13.8" hidden="false" customHeight="false" outlineLevel="0" collapsed="false">
      <c r="A80" s="1" t="n">
        <v>80</v>
      </c>
      <c r="B80" s="1" t="s">
        <v>19</v>
      </c>
      <c r="C80" s="1" t="s">
        <v>29</v>
      </c>
      <c r="D80" s="1" t="s">
        <v>66</v>
      </c>
      <c r="E80" s="1" t="s">
        <v>54</v>
      </c>
      <c r="F80" s="1" t="s">
        <v>32</v>
      </c>
      <c r="G80" s="1" t="s">
        <v>134</v>
      </c>
      <c r="H80" s="1" t="s">
        <v>82</v>
      </c>
      <c r="I80" s="1" t="n">
        <v>270</v>
      </c>
      <c r="J80" s="14" t="n">
        <v>31302</v>
      </c>
      <c r="K80" s="14" t="n">
        <v>36899</v>
      </c>
      <c r="L80" s="1"/>
      <c r="M80" s="5" t="n">
        <f aca="false">111+(J80/60000)</f>
        <v>111.5217</v>
      </c>
      <c r="N80" s="6" t="n">
        <f aca="false">7+(K80/60000)</f>
        <v>7.61498333333333</v>
      </c>
      <c r="O80" s="7" t="n">
        <v>111.5168</v>
      </c>
      <c r="P80" s="7" t="n">
        <v>7.629083</v>
      </c>
      <c r="Q80" s="7" t="n">
        <f aca="false">2*6371000*ASIN(SQRT((SIN((P80*(3.14159/180)-N80*(3.14159/180))/2))^2+COS(P80*(3.14159/180))*COS(N80*(3.14159/180))*SIN(((O80*(3.14159/180)-M80*(3.14159/180))/2))^2))</f>
        <v>1658.21360931701</v>
      </c>
    </row>
    <row r="81" customFormat="false" ht="13.8" hidden="false" customHeight="false" outlineLevel="0" collapsed="false">
      <c r="A81" s="1" t="n">
        <v>81</v>
      </c>
      <c r="B81" s="1" t="s">
        <v>19</v>
      </c>
      <c r="C81" s="1" t="s">
        <v>29</v>
      </c>
      <c r="D81" s="1" t="s">
        <v>61</v>
      </c>
      <c r="E81" s="1" t="s">
        <v>54</v>
      </c>
      <c r="F81" s="1" t="s">
        <v>32</v>
      </c>
      <c r="G81" s="1" t="s">
        <v>135</v>
      </c>
      <c r="H81" s="1" t="s">
        <v>82</v>
      </c>
      <c r="I81" s="1" t="n">
        <v>2379</v>
      </c>
      <c r="J81" s="14" t="n">
        <v>31053</v>
      </c>
      <c r="K81" s="14" t="n">
        <v>38709</v>
      </c>
      <c r="L81" s="1"/>
      <c r="M81" s="5" t="n">
        <f aca="false">111+(J81/60000)</f>
        <v>111.51755</v>
      </c>
      <c r="N81" s="6" t="n">
        <f aca="false">7+(K81/60000)</f>
        <v>7.64515</v>
      </c>
      <c r="O81" s="7" t="n">
        <v>111.5168</v>
      </c>
      <c r="P81" s="7" t="n">
        <v>7.629083</v>
      </c>
      <c r="Q81" s="7" t="n">
        <f aca="false">2*6371000*ASIN(SQRT((SIN((P81*(3.14159/180)-N81*(3.14159/180))/2))^2+COS(P81*(3.14159/180))*COS(N81*(3.14159/180))*SIN(((O81*(3.14159/180)-M81*(3.14159/180))/2))^2))</f>
        <v>1788.47842308245</v>
      </c>
    </row>
    <row r="82" customFormat="false" ht="13.8" hidden="false" customHeight="false" outlineLevel="0" collapsed="false">
      <c r="A82" s="1" t="n">
        <v>82</v>
      </c>
      <c r="B82" s="1" t="s">
        <v>19</v>
      </c>
      <c r="C82" s="1" t="s">
        <v>29</v>
      </c>
      <c r="D82" s="1" t="s">
        <v>58</v>
      </c>
      <c r="E82" s="1" t="s">
        <v>54</v>
      </c>
      <c r="F82" s="1" t="s">
        <v>32</v>
      </c>
      <c r="G82" s="1" t="s">
        <v>136</v>
      </c>
      <c r="H82" s="1" t="s">
        <v>82</v>
      </c>
      <c r="I82" s="1" t="n">
        <v>90</v>
      </c>
      <c r="J82" s="14" t="n">
        <v>31023</v>
      </c>
      <c r="K82" s="14" t="n">
        <v>38078</v>
      </c>
      <c r="L82" s="1"/>
      <c r="M82" s="5" t="n">
        <f aca="false">111+(J82/60000)</f>
        <v>111.51705</v>
      </c>
      <c r="N82" s="6" t="n">
        <f aca="false">7+(K82/60000)</f>
        <v>7.63463333333333</v>
      </c>
      <c r="O82" s="7" t="n">
        <v>111.5168</v>
      </c>
      <c r="P82" s="7" t="n">
        <v>7.629083</v>
      </c>
      <c r="Q82" s="7" t="n">
        <f aca="false">2*6371000*ASIN(SQRT((SIN((P82*(3.14159/180)-N82*(3.14159/180))/2))^2+COS(P82*(3.14159/180))*COS(N82*(3.14159/180))*SIN(((O82*(3.14159/180)-M82*(3.14159/180))/2))^2))</f>
        <v>617.783097535283</v>
      </c>
    </row>
    <row r="83" customFormat="false" ht="13.8" hidden="false" customHeight="false" outlineLevel="0" collapsed="false">
      <c r="A83" s="1" t="n">
        <v>83</v>
      </c>
      <c r="B83" s="1" t="s">
        <v>19</v>
      </c>
      <c r="C83" s="1" t="s">
        <v>29</v>
      </c>
      <c r="D83" s="1" t="s">
        <v>21</v>
      </c>
      <c r="E83" s="1" t="s">
        <v>22</v>
      </c>
      <c r="F83" s="1" t="s">
        <v>32</v>
      </c>
      <c r="G83" s="1"/>
      <c r="H83" s="1" t="s">
        <v>82</v>
      </c>
      <c r="I83" s="1" t="n">
        <v>366</v>
      </c>
      <c r="J83" s="14" t="n">
        <v>32009</v>
      </c>
      <c r="K83" s="14" t="n">
        <v>37435</v>
      </c>
      <c r="L83" s="1"/>
      <c r="M83" s="5" t="n">
        <f aca="false">111+(J83/60000)</f>
        <v>111.533483333333</v>
      </c>
      <c r="N83" s="6" t="n">
        <f aca="false">7+(K83/60000)</f>
        <v>7.62391666666667</v>
      </c>
      <c r="O83" s="7" t="n">
        <v>111.5168</v>
      </c>
      <c r="P83" s="7" t="n">
        <v>7.629083</v>
      </c>
      <c r="Q83" s="7" t="n">
        <f aca="false">2*6371000*ASIN(SQRT((SIN((P83*(3.14159/180)-N83*(3.14159/180))/2))^2+COS(P83*(3.14159/180))*COS(N83*(3.14159/180))*SIN(((O83*(3.14159/180)-M83*(3.14159/180))/2))^2))</f>
        <v>1926.34342509132</v>
      </c>
    </row>
    <row r="84" customFormat="false" ht="13.8" hidden="false" customHeight="false" outlineLevel="0" collapsed="false">
      <c r="A84" s="1" t="n">
        <v>84</v>
      </c>
      <c r="B84" s="1" t="s">
        <v>31</v>
      </c>
      <c r="C84" s="1" t="s">
        <v>20</v>
      </c>
      <c r="D84" s="1" t="s">
        <v>89</v>
      </c>
      <c r="E84" s="1" t="s">
        <v>46</v>
      </c>
      <c r="F84" s="1" t="s">
        <v>32</v>
      </c>
      <c r="G84" s="1" t="s">
        <v>137</v>
      </c>
      <c r="H84" s="1" t="s">
        <v>123</v>
      </c>
      <c r="I84" s="1" t="n">
        <v>997</v>
      </c>
      <c r="J84" s="14" t="n">
        <v>32102</v>
      </c>
      <c r="K84" s="14" t="n">
        <v>37965</v>
      </c>
      <c r="L84" s="1"/>
      <c r="M84" s="5" t="n">
        <f aca="false">111+(J84/60000)</f>
        <v>111.535033333333</v>
      </c>
      <c r="N84" s="6" t="n">
        <f aca="false">7+(K84/60000)</f>
        <v>7.63275</v>
      </c>
      <c r="O84" s="7" t="n">
        <v>111.5168</v>
      </c>
      <c r="P84" s="7" t="n">
        <v>7.629083</v>
      </c>
      <c r="Q84" s="7" t="n">
        <f aca="false">2*6371000*ASIN(SQRT((SIN((P84*(3.14159/180)-N84*(3.14159/180))/2))^2+COS(P84*(3.14159/180))*COS(N84*(3.14159/180))*SIN(((O84*(3.14159/180)-M84*(3.14159/180))/2))^2))</f>
        <v>2050.44901008627</v>
      </c>
    </row>
    <row r="85" customFormat="false" ht="13.8" hidden="false" customHeight="false" outlineLevel="0" collapsed="false">
      <c r="A85" s="1" t="n">
        <v>85</v>
      </c>
      <c r="B85" s="1" t="s">
        <v>31</v>
      </c>
      <c r="C85" s="1" t="s">
        <v>20</v>
      </c>
      <c r="D85" s="1" t="s">
        <v>89</v>
      </c>
      <c r="E85" s="1" t="s">
        <v>46</v>
      </c>
      <c r="F85" s="1" t="s">
        <v>32</v>
      </c>
      <c r="G85" s="1" t="s">
        <v>138</v>
      </c>
      <c r="H85" s="1" t="s">
        <v>123</v>
      </c>
      <c r="I85" s="1" t="n">
        <v>410</v>
      </c>
      <c r="J85" s="14" t="n">
        <v>32041</v>
      </c>
      <c r="K85" s="14" t="n">
        <v>37959</v>
      </c>
      <c r="L85" s="1"/>
      <c r="M85" s="5" t="n">
        <f aca="false">111+(J85/60000)</f>
        <v>111.534016666667</v>
      </c>
      <c r="N85" s="6" t="n">
        <f aca="false">7+(K85/60000)</f>
        <v>7.63265</v>
      </c>
      <c r="O85" s="7" t="n">
        <v>111.5168</v>
      </c>
      <c r="P85" s="7" t="n">
        <v>7.629083</v>
      </c>
      <c r="Q85" s="7" t="n">
        <f aca="false">2*6371000*ASIN(SQRT((SIN((P85*(3.14159/180)-N85*(3.14159/180))/2))^2+COS(P85*(3.14159/180))*COS(N85*(3.14159/180))*SIN(((O85*(3.14159/180)-M85*(3.14159/180))/2))^2))</f>
        <v>1938.46231125125</v>
      </c>
    </row>
    <row r="86" customFormat="false" ht="13.8" hidden="false" customHeight="false" outlineLevel="0" collapsed="false">
      <c r="A86" s="1" t="n">
        <v>86</v>
      </c>
      <c r="B86" s="1" t="s">
        <v>31</v>
      </c>
      <c r="C86" s="1" t="s">
        <v>20</v>
      </c>
      <c r="D86" s="1" t="s">
        <v>45</v>
      </c>
      <c r="E86" s="1" t="s">
        <v>46</v>
      </c>
      <c r="F86" s="1" t="s">
        <v>32</v>
      </c>
      <c r="G86" s="1" t="s">
        <v>139</v>
      </c>
      <c r="H86" s="1" t="s">
        <v>121</v>
      </c>
      <c r="I86" s="1" t="n">
        <v>260</v>
      </c>
      <c r="J86" s="14" t="n">
        <v>31546</v>
      </c>
      <c r="K86" s="14" t="n">
        <v>38105</v>
      </c>
      <c r="L86" s="1"/>
      <c r="M86" s="5" t="n">
        <f aca="false">111+(J86/60000)</f>
        <v>111.525766666667</v>
      </c>
      <c r="N86" s="6" t="n">
        <f aca="false">7+(K86/60000)</f>
        <v>7.63508333333333</v>
      </c>
      <c r="O86" s="7" t="n">
        <v>111.5168</v>
      </c>
      <c r="P86" s="7" t="n">
        <v>7.629083</v>
      </c>
      <c r="Q86" s="7" t="n">
        <f aca="false">2*6371000*ASIN(SQRT((SIN((P86*(3.14159/180)-N86*(3.14159/180))/2))^2+COS(P86*(3.14159/180))*COS(N86*(3.14159/180))*SIN(((O86*(3.14159/180)-M86*(3.14159/180))/2))^2))</f>
        <v>1192.36396642594</v>
      </c>
    </row>
    <row r="87" customFormat="false" ht="13.8" hidden="false" customHeight="false" outlineLevel="0" collapsed="false">
      <c r="A87" s="1" t="n">
        <v>87</v>
      </c>
      <c r="B87" s="1" t="s">
        <v>31</v>
      </c>
      <c r="C87" s="1" t="s">
        <v>20</v>
      </c>
      <c r="D87" s="1" t="s">
        <v>45</v>
      </c>
      <c r="E87" s="1" t="s">
        <v>46</v>
      </c>
      <c r="F87" s="1" t="s">
        <v>32</v>
      </c>
      <c r="G87" s="1" t="s">
        <v>139</v>
      </c>
      <c r="H87" s="1" t="s">
        <v>121</v>
      </c>
      <c r="I87" s="1" t="n">
        <v>1867</v>
      </c>
      <c r="J87" s="14" t="n">
        <v>31548</v>
      </c>
      <c r="K87" s="14" t="n">
        <v>38111</v>
      </c>
      <c r="L87" s="1"/>
      <c r="M87" s="5" t="n">
        <f aca="false">111+(J87/60000)</f>
        <v>111.5258</v>
      </c>
      <c r="N87" s="6" t="n">
        <f aca="false">7+(K87/60000)</f>
        <v>7.63518333333333</v>
      </c>
      <c r="O87" s="7" t="n">
        <v>111.5168</v>
      </c>
      <c r="P87" s="7" t="n">
        <v>7.629083</v>
      </c>
      <c r="Q87" s="7" t="n">
        <f aca="false">2*6371000*ASIN(SQRT((SIN((P87*(3.14159/180)-N87*(3.14159/180))/2))^2+COS(P87*(3.14159/180))*COS(N87*(3.14159/180))*SIN(((O87*(3.14159/180)-M87*(3.14159/180))/2))^2))</f>
        <v>1201.65196215379</v>
      </c>
    </row>
    <row r="88" customFormat="false" ht="13.8" hidden="false" customHeight="false" outlineLevel="0" collapsed="false">
      <c r="A88" s="1" t="n">
        <v>88</v>
      </c>
      <c r="B88" s="1" t="s">
        <v>31</v>
      </c>
      <c r="C88" s="1" t="s">
        <v>124</v>
      </c>
      <c r="D88" s="1" t="s">
        <v>45</v>
      </c>
      <c r="E88" s="1" t="s">
        <v>46</v>
      </c>
      <c r="F88" s="1" t="s">
        <v>32</v>
      </c>
      <c r="G88" s="1" t="s">
        <v>139</v>
      </c>
      <c r="H88" s="1" t="s">
        <v>121</v>
      </c>
      <c r="I88" s="1" t="n">
        <v>17033</v>
      </c>
      <c r="J88" s="14" t="n">
        <v>31608</v>
      </c>
      <c r="K88" s="14" t="n">
        <v>38061</v>
      </c>
      <c r="L88" s="1"/>
      <c r="M88" s="5" t="n">
        <f aca="false">111+(J88/60000)</f>
        <v>111.5268</v>
      </c>
      <c r="N88" s="6" t="n">
        <f aca="false">7+(K88/60000)</f>
        <v>7.63435</v>
      </c>
      <c r="O88" s="7" t="n">
        <v>111.5168</v>
      </c>
      <c r="P88" s="7" t="n">
        <v>7.629083</v>
      </c>
      <c r="Q88" s="7" t="n">
        <f aca="false">2*6371000*ASIN(SQRT((SIN((P88*(3.14159/180)-N88*(3.14159/180))/2))^2+COS(P88*(3.14159/180))*COS(N88*(3.14159/180))*SIN(((O88*(3.14159/180)-M88*(3.14159/180))/2))^2))</f>
        <v>1248.04781735682</v>
      </c>
    </row>
    <row r="89" customFormat="false" ht="13.8" hidden="false" customHeight="false" outlineLevel="0" collapsed="false">
      <c r="A89" s="1" t="n">
        <v>89</v>
      </c>
      <c r="B89" s="1" t="s">
        <v>31</v>
      </c>
      <c r="C89" s="1" t="s">
        <v>110</v>
      </c>
      <c r="D89" s="1" t="s">
        <v>111</v>
      </c>
      <c r="E89" s="1" t="s">
        <v>46</v>
      </c>
      <c r="F89" s="1" t="s">
        <v>32</v>
      </c>
      <c r="G89" s="1" t="s">
        <v>140</v>
      </c>
      <c r="H89" s="1" t="s">
        <v>116</v>
      </c>
      <c r="I89" s="1" t="n">
        <v>4905</v>
      </c>
      <c r="J89" s="14" t="n">
        <v>30529</v>
      </c>
      <c r="K89" s="14" t="n">
        <v>40454</v>
      </c>
      <c r="L89" s="1"/>
      <c r="M89" s="5" t="n">
        <f aca="false">111+(J89/60000)</f>
        <v>111.508816666667</v>
      </c>
      <c r="N89" s="6" t="n">
        <f aca="false">7+(K89/60000)</f>
        <v>7.67423333333333</v>
      </c>
      <c r="O89" s="7" t="n">
        <v>111.5168</v>
      </c>
      <c r="P89" s="7" t="n">
        <v>7.629083</v>
      </c>
      <c r="Q89" s="7" t="n">
        <f aca="false">2*6371000*ASIN(SQRT((SIN((P89*(3.14159/180)-N89*(3.14159/180))/2))^2+COS(P89*(3.14159/180))*COS(N89*(3.14159/180))*SIN(((O89*(3.14159/180)-M89*(3.14159/180))/2))^2))</f>
        <v>5096.99002611437</v>
      </c>
    </row>
    <row r="90" customFormat="false" ht="13.8" hidden="false" customHeight="false" outlineLevel="0" collapsed="false">
      <c r="A90" s="1" t="n">
        <v>90</v>
      </c>
      <c r="B90" s="1" t="s">
        <v>31</v>
      </c>
      <c r="C90" s="1" t="s">
        <v>110</v>
      </c>
      <c r="D90" s="1" t="s">
        <v>111</v>
      </c>
      <c r="E90" s="1" t="s">
        <v>46</v>
      </c>
      <c r="F90" s="1" t="s">
        <v>32</v>
      </c>
      <c r="G90" s="1"/>
      <c r="H90" s="1" t="s">
        <v>141</v>
      </c>
      <c r="I90" s="1" t="n">
        <v>45000</v>
      </c>
      <c r="J90" s="14" t="n">
        <v>30430</v>
      </c>
      <c r="K90" s="14" t="n">
        <v>40104</v>
      </c>
      <c r="L90" s="1"/>
      <c r="M90" s="5" t="n">
        <f aca="false">111+(J90/60000)</f>
        <v>111.507166666667</v>
      </c>
      <c r="N90" s="6" t="n">
        <f aca="false">7+(K90/60000)</f>
        <v>7.6684</v>
      </c>
      <c r="O90" s="7" t="n">
        <v>111.5168</v>
      </c>
      <c r="P90" s="7" t="n">
        <v>7.629083</v>
      </c>
      <c r="Q90" s="7" t="n">
        <f aca="false">2*6371000*ASIN(SQRT((SIN((P90*(3.14159/180)-N90*(3.14159/180))/2))^2+COS(P90*(3.14159/180))*COS(N90*(3.14159/180))*SIN(((O90*(3.14159/180)-M90*(3.14159/180))/2))^2))</f>
        <v>4498.90443056886</v>
      </c>
    </row>
    <row r="91" customFormat="false" ht="13.8" hidden="false" customHeight="false" outlineLevel="0" collapsed="false">
      <c r="A91" s="1" t="n">
        <v>91</v>
      </c>
      <c r="B91" s="1" t="s">
        <v>31</v>
      </c>
      <c r="C91" s="1" t="s">
        <v>110</v>
      </c>
      <c r="D91" s="1" t="s">
        <v>92</v>
      </c>
      <c r="E91" s="1" t="s">
        <v>46</v>
      </c>
      <c r="F91" s="1" t="s">
        <v>32</v>
      </c>
      <c r="G91" s="1" t="s">
        <v>142</v>
      </c>
      <c r="H91" s="1" t="s">
        <v>94</v>
      </c>
      <c r="I91" s="1" t="n">
        <v>3865</v>
      </c>
      <c r="J91" s="14" t="n">
        <v>30525</v>
      </c>
      <c r="K91" s="14" t="n">
        <v>40069</v>
      </c>
      <c r="L91" s="1"/>
      <c r="M91" s="5" t="n">
        <f aca="false">111+(J91/60000)</f>
        <v>111.50875</v>
      </c>
      <c r="N91" s="6" t="n">
        <f aca="false">7+(K91/60000)</f>
        <v>7.66781666666667</v>
      </c>
      <c r="O91" s="7" t="n">
        <v>111.5168</v>
      </c>
      <c r="P91" s="7" t="n">
        <v>7.629083</v>
      </c>
      <c r="Q91" s="7" t="n">
        <f aca="false">2*6371000*ASIN(SQRT((SIN((P91*(3.14159/180)-N91*(3.14159/180))/2))^2+COS(P91*(3.14159/180))*COS(N91*(3.14159/180))*SIN(((O91*(3.14159/180)-M91*(3.14159/180))/2))^2))</f>
        <v>4397.4027928493</v>
      </c>
    </row>
    <row r="92" customFormat="false" ht="13.8" hidden="false" customHeight="false" outlineLevel="0" collapsed="false">
      <c r="A92" s="1" t="n">
        <v>92</v>
      </c>
      <c r="B92" s="1" t="s">
        <v>31</v>
      </c>
      <c r="C92" s="1" t="s">
        <v>20</v>
      </c>
      <c r="D92" s="1" t="s">
        <v>92</v>
      </c>
      <c r="E92" s="1" t="s">
        <v>46</v>
      </c>
      <c r="F92" s="1" t="s">
        <v>32</v>
      </c>
      <c r="G92" s="1" t="s">
        <v>143</v>
      </c>
      <c r="H92" s="1" t="s">
        <v>94</v>
      </c>
      <c r="I92" s="1" t="n">
        <v>710</v>
      </c>
      <c r="J92" s="14" t="n">
        <v>31562</v>
      </c>
      <c r="K92" s="14" t="n">
        <v>39672</v>
      </c>
      <c r="L92" s="1"/>
      <c r="M92" s="5" t="n">
        <f aca="false">111+(J92/60000)</f>
        <v>111.526033333333</v>
      </c>
      <c r="N92" s="6" t="n">
        <f aca="false">7+(K92/60000)</f>
        <v>7.6612</v>
      </c>
      <c r="O92" s="7" t="n">
        <v>111.5168</v>
      </c>
      <c r="P92" s="7" t="n">
        <v>7.629083</v>
      </c>
      <c r="Q92" s="7" t="n">
        <f aca="false">2*6371000*ASIN(SQRT((SIN((P92*(3.14159/180)-N92*(3.14159/180))/2))^2+COS(P92*(3.14159/180))*COS(N92*(3.14159/180))*SIN(((O92*(3.14159/180)-M92*(3.14159/180))/2))^2))</f>
        <v>3713.38672807776</v>
      </c>
    </row>
    <row r="93" customFormat="false" ht="13.8" hidden="false" customHeight="false" outlineLevel="0" collapsed="false">
      <c r="A93" s="1" t="n">
        <v>93</v>
      </c>
      <c r="B93" s="1" t="s">
        <v>31</v>
      </c>
      <c r="C93" s="1" t="s">
        <v>20</v>
      </c>
      <c r="D93" s="1" t="s">
        <v>92</v>
      </c>
      <c r="E93" s="1" t="s">
        <v>46</v>
      </c>
      <c r="F93" s="1" t="s">
        <v>32</v>
      </c>
      <c r="G93" s="1" t="s">
        <v>144</v>
      </c>
      <c r="H93" s="1" t="s">
        <v>94</v>
      </c>
      <c r="I93" s="1" t="n">
        <v>600</v>
      </c>
      <c r="J93" s="14" t="n">
        <v>31419</v>
      </c>
      <c r="K93" s="14" t="n">
        <v>39670</v>
      </c>
      <c r="L93" s="1"/>
      <c r="M93" s="5" t="n">
        <f aca="false">111+(J93/60000)</f>
        <v>111.52365</v>
      </c>
      <c r="N93" s="6" t="n">
        <f aca="false">7+(K93/60000)</f>
        <v>7.66116666666667</v>
      </c>
      <c r="O93" s="7" t="n">
        <v>111.5168</v>
      </c>
      <c r="P93" s="7" t="n">
        <v>7.629083</v>
      </c>
      <c r="Q93" s="7" t="n">
        <f aca="false">2*6371000*ASIN(SQRT((SIN((P93*(3.14159/180)-N93*(3.14159/180))/2))^2+COS(P93*(3.14159/180))*COS(N93*(3.14159/180))*SIN(((O93*(3.14159/180)-M93*(3.14159/180))/2))^2))</f>
        <v>3646.53564716016</v>
      </c>
    </row>
    <row r="94" customFormat="false" ht="13.8" hidden="false" customHeight="false" outlineLevel="0" collapsed="false">
      <c r="A94" s="1" t="n">
        <v>94</v>
      </c>
      <c r="B94" s="1" t="s">
        <v>31</v>
      </c>
      <c r="C94" s="1" t="s">
        <v>110</v>
      </c>
      <c r="D94" s="21" t="s">
        <v>130</v>
      </c>
      <c r="E94" s="21" t="s">
        <v>46</v>
      </c>
      <c r="F94" s="21" t="s">
        <v>32</v>
      </c>
      <c r="G94" s="21"/>
      <c r="H94" s="21" t="s">
        <v>145</v>
      </c>
      <c r="I94" s="21" t="n">
        <v>10390</v>
      </c>
      <c r="J94" s="23" t="n">
        <v>32306</v>
      </c>
      <c r="K94" s="23" t="n">
        <v>39444</v>
      </c>
      <c r="L94" s="1"/>
      <c r="M94" s="5" t="n">
        <f aca="false">111+(J94/60000)</f>
        <v>111.538433333333</v>
      </c>
      <c r="N94" s="6" t="n">
        <f aca="false">7+(K94/60000)</f>
        <v>7.6574</v>
      </c>
      <c r="O94" s="7" t="n">
        <v>111.5168</v>
      </c>
      <c r="P94" s="7" t="n">
        <v>7.629083</v>
      </c>
      <c r="Q94" s="7" t="n">
        <f aca="false">2*6371000*ASIN(SQRT((SIN((P94*(3.14159/180)-N94*(3.14159/180))/2))^2+COS(P94*(3.14159/180))*COS(N94*(3.14159/180))*SIN(((O94*(3.14159/180)-M94*(3.14159/180))/2))^2))</f>
        <v>3949.4904754429</v>
      </c>
    </row>
    <row r="95" customFormat="false" ht="13.8" hidden="false" customHeight="false" outlineLevel="0" collapsed="false">
      <c r="A95" s="1" t="n">
        <v>95</v>
      </c>
      <c r="B95" s="1" t="s">
        <v>31</v>
      </c>
      <c r="C95" s="1" t="s">
        <v>110</v>
      </c>
      <c r="D95" s="1" t="s">
        <v>130</v>
      </c>
      <c r="E95" s="1" t="s">
        <v>46</v>
      </c>
      <c r="F95" s="1" t="s">
        <v>32</v>
      </c>
      <c r="G95" s="1"/>
      <c r="H95" s="1" t="s">
        <v>145</v>
      </c>
      <c r="I95" s="1" t="n">
        <v>6650</v>
      </c>
      <c r="J95" s="14" t="n">
        <v>32281</v>
      </c>
      <c r="K95" s="14" t="n">
        <v>39342</v>
      </c>
      <c r="L95" s="1"/>
      <c r="M95" s="5" t="n">
        <f aca="false">111+(J95/60000)</f>
        <v>111.538016666667</v>
      </c>
      <c r="N95" s="6" t="n">
        <f aca="false">7+(K95/60000)</f>
        <v>7.6557</v>
      </c>
      <c r="O95" s="7" t="n">
        <v>111.5168</v>
      </c>
      <c r="P95" s="7" t="n">
        <v>7.629083</v>
      </c>
      <c r="Q95" s="7" t="n">
        <f aca="false">2*6371000*ASIN(SQRT((SIN((P95*(3.14159/180)-N95*(3.14159/180))/2))^2+COS(P95*(3.14159/180))*COS(N95*(3.14159/180))*SIN(((O95*(3.14159/180)-M95*(3.14159/180))/2))^2))</f>
        <v>3771.86610938704</v>
      </c>
    </row>
    <row r="96" customFormat="false" ht="13.8" hidden="false" customHeight="false" outlineLevel="0" collapsed="false">
      <c r="A96" s="1" t="n">
        <v>95</v>
      </c>
      <c r="B96" s="1" t="s">
        <v>31</v>
      </c>
      <c r="C96" s="1" t="s">
        <v>110</v>
      </c>
      <c r="D96" s="1" t="s">
        <v>130</v>
      </c>
      <c r="E96" s="1" t="s">
        <v>46</v>
      </c>
      <c r="F96" s="1" t="s">
        <v>32</v>
      </c>
      <c r="G96" s="1"/>
      <c r="H96" s="1" t="s">
        <v>145</v>
      </c>
      <c r="I96" s="1" t="n">
        <v>6390</v>
      </c>
      <c r="J96" s="14" t="n">
        <v>32315</v>
      </c>
      <c r="K96" s="14" t="n">
        <v>39468</v>
      </c>
      <c r="L96" s="1"/>
      <c r="M96" s="5" t="n">
        <f aca="false">111+(J96/60000)</f>
        <v>111.538583333333</v>
      </c>
      <c r="N96" s="6" t="n">
        <f aca="false">7+(K96/60000)</f>
        <v>7.6578</v>
      </c>
      <c r="O96" s="7" t="n">
        <v>111.5168</v>
      </c>
      <c r="P96" s="7" t="n">
        <v>7.629083</v>
      </c>
      <c r="Q96" s="7" t="n">
        <f aca="false">2*6371000*ASIN(SQRT((SIN((P96*(3.14159/180)-N96*(3.14159/180))/2))^2+COS(P96*(3.14159/180))*COS(N96*(3.14159/180))*SIN(((O96*(3.14159/180)-M96*(3.14159/180))/2))^2))</f>
        <v>3994.9520129839</v>
      </c>
    </row>
    <row r="97" customFormat="false" ht="13.8" hidden="false" customHeight="false" outlineLevel="0" collapsed="false">
      <c r="A97" s="1" t="n">
        <v>96</v>
      </c>
      <c r="B97" s="1" t="s">
        <v>31</v>
      </c>
      <c r="C97" s="1" t="s">
        <v>68</v>
      </c>
      <c r="D97" s="1" t="s">
        <v>21</v>
      </c>
      <c r="E97" s="1" t="s">
        <v>22</v>
      </c>
      <c r="F97" s="1" t="s">
        <v>32</v>
      </c>
      <c r="G97" s="1" t="s">
        <v>146</v>
      </c>
      <c r="H97" s="1" t="s">
        <v>97</v>
      </c>
      <c r="I97" s="1" t="n">
        <v>8985</v>
      </c>
      <c r="J97" s="14" t="n">
        <v>31631</v>
      </c>
      <c r="K97" s="14" t="n">
        <v>36915</v>
      </c>
      <c r="L97" s="1"/>
      <c r="M97" s="5" t="n">
        <f aca="false">111+(J97/60000)</f>
        <v>111.527183333333</v>
      </c>
      <c r="N97" s="6" t="n">
        <f aca="false">7+(K97/60000)</f>
        <v>7.61525</v>
      </c>
      <c r="O97" s="7" t="n">
        <v>111.5168</v>
      </c>
      <c r="P97" s="7" t="n">
        <v>7.629083</v>
      </c>
      <c r="Q97" s="7" t="n">
        <f aca="false">2*6371000*ASIN(SQRT((SIN((P97*(3.14159/180)-N97*(3.14159/180))/2))^2+COS(P97*(3.14159/180))*COS(N97*(3.14159/180))*SIN(((O97*(3.14159/180)-M97*(3.14159/180))/2))^2))</f>
        <v>1917.16370842753</v>
      </c>
    </row>
    <row r="98" customFormat="false" ht="13.8" hidden="false" customHeight="false" outlineLevel="0" collapsed="false">
      <c r="A98" s="1"/>
      <c r="B98" s="1" t="s">
        <v>31</v>
      </c>
      <c r="C98" s="1" t="s">
        <v>110</v>
      </c>
      <c r="D98" s="1" t="s">
        <v>21</v>
      </c>
      <c r="E98" s="1" t="s">
        <v>22</v>
      </c>
      <c r="F98" s="1" t="s">
        <v>32</v>
      </c>
      <c r="G98" s="1" t="s">
        <v>147</v>
      </c>
      <c r="H98" s="1" t="s">
        <v>97</v>
      </c>
      <c r="I98" s="1" t="n">
        <v>13155</v>
      </c>
      <c r="J98" s="14" t="n">
        <v>31704</v>
      </c>
      <c r="K98" s="14" t="n">
        <v>36745</v>
      </c>
      <c r="L98" s="1"/>
      <c r="M98" s="5" t="n">
        <f aca="false">111+(J98/60000)</f>
        <v>111.5284</v>
      </c>
      <c r="N98" s="6" t="n">
        <f aca="false">7+(K98/60000)</f>
        <v>7.61241666666667</v>
      </c>
      <c r="O98" s="7" t="n">
        <v>111.5168</v>
      </c>
      <c r="P98" s="7" t="n">
        <v>7.629083</v>
      </c>
      <c r="Q98" s="7" t="n">
        <f aca="false">2*6371000*ASIN(SQRT((SIN((P98*(3.14159/180)-N98*(3.14159/180))/2))^2+COS(P98*(3.14159/180))*COS(N98*(3.14159/180))*SIN(((O98*(3.14159/180)-M98*(3.14159/180))/2))^2))</f>
        <v>2251.41443582346</v>
      </c>
    </row>
    <row r="99" customFormat="false" ht="13.8" hidden="false" customHeight="false" outlineLevel="0" collapsed="false">
      <c r="A99" s="1"/>
      <c r="B99" s="1" t="s">
        <v>31</v>
      </c>
      <c r="C99" s="1" t="s">
        <v>68</v>
      </c>
      <c r="D99" s="1" t="s">
        <v>21</v>
      </c>
      <c r="E99" s="1" t="s">
        <v>22</v>
      </c>
      <c r="F99" s="1" t="s">
        <v>32</v>
      </c>
      <c r="G99" s="1"/>
      <c r="H99" s="1" t="s">
        <v>97</v>
      </c>
      <c r="I99" s="1" t="n">
        <v>7165</v>
      </c>
      <c r="J99" s="14" t="n">
        <v>31662</v>
      </c>
      <c r="K99" s="14" t="n">
        <v>36919</v>
      </c>
      <c r="L99" s="1"/>
      <c r="M99" s="5" t="n">
        <f aca="false">111+(J99/60000)</f>
        <v>111.5277</v>
      </c>
      <c r="N99" s="6" t="n">
        <f aca="false">7+(K99/60000)</f>
        <v>7.61531666666667</v>
      </c>
      <c r="O99" s="7" t="n">
        <v>111.5168</v>
      </c>
      <c r="P99" s="7" t="n">
        <v>7.629083</v>
      </c>
      <c r="Q99" s="7" t="n">
        <f aca="false">2*6371000*ASIN(SQRT((SIN((P99*(3.14159/180)-N99*(3.14159/180))/2))^2+COS(P99*(3.14159/180))*COS(N99*(3.14159/180))*SIN(((O99*(3.14159/180)-M99*(3.14159/180))/2))^2))</f>
        <v>1945.85128770799</v>
      </c>
    </row>
    <row r="100" customFormat="false" ht="13.8" hidden="false" customHeight="false" outlineLevel="0" collapsed="false">
      <c r="A100" s="1"/>
      <c r="B100" s="1" t="s">
        <v>31</v>
      </c>
      <c r="C100" s="1" t="s">
        <v>110</v>
      </c>
      <c r="D100" s="1" t="s">
        <v>148</v>
      </c>
      <c r="E100" s="1" t="s">
        <v>22</v>
      </c>
      <c r="F100" s="1" t="s">
        <v>32</v>
      </c>
      <c r="G100" s="1"/>
      <c r="H100" s="1" t="s">
        <v>149</v>
      </c>
      <c r="I100" s="1" t="n">
        <v>18340</v>
      </c>
      <c r="J100" s="14" t="n">
        <v>31979</v>
      </c>
      <c r="K100" s="14" t="n">
        <v>36807</v>
      </c>
      <c r="L100" s="1"/>
      <c r="M100" s="5" t="n">
        <f aca="false">111+(J100/60000)</f>
        <v>111.532983333333</v>
      </c>
      <c r="N100" s="6" t="n">
        <f aca="false">7+(K100/60000)</f>
        <v>7.61345</v>
      </c>
      <c r="O100" s="7" t="n">
        <v>111.5168</v>
      </c>
      <c r="P100" s="7" t="n">
        <v>7.629083</v>
      </c>
      <c r="Q100" s="7" t="n">
        <f aca="false">2*6371000*ASIN(SQRT((SIN((P100*(3.14159/180)-N100*(3.14159/180))/2))^2+COS(P100*(3.14159/180))*COS(N100*(3.14159/180))*SIN(((O100*(3.14159/180)-M100*(3.14159/180))/2))^2))</f>
        <v>2490.57649481857</v>
      </c>
    </row>
    <row r="101" customFormat="false" ht="13.8" hidden="false" customHeight="false" outlineLevel="0" collapsed="false">
      <c r="A101" s="1"/>
      <c r="B101" s="1" t="s">
        <v>31</v>
      </c>
      <c r="C101" s="1" t="s">
        <v>110</v>
      </c>
      <c r="D101" s="1" t="s">
        <v>148</v>
      </c>
      <c r="E101" s="1" t="s">
        <v>22</v>
      </c>
      <c r="F101" s="1" t="s">
        <v>32</v>
      </c>
      <c r="G101" s="1"/>
      <c r="H101" s="1" t="s">
        <v>149</v>
      </c>
      <c r="I101" s="1" t="n">
        <v>18110</v>
      </c>
      <c r="J101" s="14" t="n">
        <v>31977</v>
      </c>
      <c r="K101" s="14" t="n">
        <v>36711</v>
      </c>
      <c r="L101" s="1"/>
      <c r="M101" s="5" t="n">
        <f aca="false">111+(J101/60000)</f>
        <v>111.53295</v>
      </c>
      <c r="N101" s="6" t="n">
        <f aca="false">7+(K101/60000)</f>
        <v>7.61185</v>
      </c>
      <c r="O101" s="7" t="n">
        <v>111.5168</v>
      </c>
      <c r="P101" s="7" t="n">
        <v>7.629083</v>
      </c>
      <c r="Q101" s="7" t="n">
        <f aca="false">2*6371000*ASIN(SQRT((SIN((P101*(3.14159/180)-N101*(3.14159/180))/2))^2+COS(P101*(3.14159/180))*COS(N101*(3.14159/180))*SIN(((O101*(3.14159/180)-M101*(3.14159/180))/2))^2))</f>
        <v>2615.35374201594</v>
      </c>
    </row>
    <row r="102" customFormat="false" ht="13.8" hidden="false" customHeight="false" outlineLevel="0" collapsed="false">
      <c r="A102" s="1"/>
      <c r="B102" s="1" t="s">
        <v>31</v>
      </c>
      <c r="C102" s="1" t="s">
        <v>110</v>
      </c>
      <c r="D102" s="1" t="s">
        <v>148</v>
      </c>
      <c r="E102" s="1" t="s">
        <v>22</v>
      </c>
      <c r="F102" s="1" t="s">
        <v>32</v>
      </c>
      <c r="G102" s="1"/>
      <c r="H102" s="1" t="s">
        <v>149</v>
      </c>
      <c r="I102" s="1" t="n">
        <v>17770</v>
      </c>
      <c r="J102" s="14" t="n">
        <v>32019</v>
      </c>
      <c r="K102" s="14" t="n">
        <v>36721</v>
      </c>
      <c r="L102" s="1"/>
      <c r="M102" s="5" t="n">
        <f aca="false">111+(J102/60000)</f>
        <v>111.53365</v>
      </c>
      <c r="N102" s="6" t="n">
        <f aca="false">7+(K102/60000)</f>
        <v>7.61201666666667</v>
      </c>
      <c r="O102" s="7" t="n">
        <v>111.5168</v>
      </c>
      <c r="P102" s="7" t="n">
        <v>7.629083</v>
      </c>
      <c r="Q102" s="7" t="n">
        <f aca="false">2*6371000*ASIN(SQRT((SIN((P102*(3.14159/180)-N102*(3.14159/180))/2))^2+COS(P102*(3.14159/180))*COS(N102*(3.14159/180))*SIN(((O102*(3.14159/180)-M102*(3.14159/180))/2))^2))</f>
        <v>2655.18080913294</v>
      </c>
    </row>
    <row r="103" customFormat="false" ht="13.8" hidden="false" customHeight="false" outlineLevel="0" collapsed="false">
      <c r="A103" s="1"/>
      <c r="B103" s="1" t="s">
        <v>31</v>
      </c>
      <c r="C103" s="1" t="s">
        <v>29</v>
      </c>
      <c r="D103" s="1" t="s">
        <v>66</v>
      </c>
      <c r="E103" s="1" t="s">
        <v>54</v>
      </c>
      <c r="F103" s="1" t="s">
        <v>32</v>
      </c>
      <c r="G103" s="1" t="s">
        <v>150</v>
      </c>
      <c r="H103" s="1"/>
      <c r="I103" s="1" t="n">
        <v>175</v>
      </c>
      <c r="J103" s="14" t="n">
        <v>31286</v>
      </c>
      <c r="K103" s="14" t="n">
        <v>37237</v>
      </c>
      <c r="L103" s="1"/>
      <c r="M103" s="5" t="n">
        <f aca="false">111+(J103/60000)</f>
        <v>111.521433333333</v>
      </c>
      <c r="N103" s="6" t="n">
        <f aca="false">7+(K103/60000)</f>
        <v>7.62061666666667</v>
      </c>
      <c r="O103" s="7" t="n">
        <v>111.5168</v>
      </c>
      <c r="P103" s="7" t="n">
        <v>7.629083</v>
      </c>
      <c r="Q103" s="7" t="n">
        <f aca="false">2*6371000*ASIN(SQRT((SIN((P103*(3.14159/180)-N103*(3.14159/180))/2))^2+COS(P103*(3.14159/180))*COS(N103*(3.14159/180))*SIN(((O103*(3.14159/180)-M103*(3.14159/180))/2))^2))</f>
        <v>1070.98937929071</v>
      </c>
    </row>
    <row r="104" customFormat="false" ht="13.8" hidden="false" customHeight="false" outlineLevel="0" collapsed="false">
      <c r="A104" s="1"/>
      <c r="B104" s="1" t="s">
        <v>19</v>
      </c>
      <c r="C104" s="1" t="s">
        <v>29</v>
      </c>
      <c r="D104" s="1" t="s">
        <v>66</v>
      </c>
      <c r="E104" s="1" t="s">
        <v>54</v>
      </c>
      <c r="F104" s="1" t="s">
        <v>32</v>
      </c>
      <c r="G104" s="1" t="s">
        <v>151</v>
      </c>
      <c r="H104" s="1"/>
      <c r="I104" s="1" t="n">
        <v>311</v>
      </c>
      <c r="J104" s="14" t="n">
        <v>31258</v>
      </c>
      <c r="K104" s="14" t="n">
        <v>37256</v>
      </c>
      <c r="L104" s="1"/>
      <c r="M104" s="5" t="n">
        <f aca="false">111+(J104/60000)</f>
        <v>111.520966666667</v>
      </c>
      <c r="N104" s="6" t="n">
        <f aca="false">7+(K104/60000)</f>
        <v>7.62093333333333</v>
      </c>
      <c r="O104" s="7" t="n">
        <v>111.5168</v>
      </c>
      <c r="P104" s="7" t="n">
        <v>7.629083</v>
      </c>
      <c r="Q104" s="7" t="n">
        <f aca="false">2*6371000*ASIN(SQRT((SIN((P104*(3.14159/180)-N104*(3.14159/180))/2))^2+COS(P104*(3.14159/180))*COS(N104*(3.14159/180))*SIN(((O104*(3.14159/180)-M104*(3.14159/180))/2))^2))</f>
        <v>1015.9126024337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2023-04-05T22:41:53Z</dcterms:modified>
  <cp:revision>1</cp:revision>
  <dc:subject/>
  <dc:title/>
</cp:coreProperties>
</file>