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120" yWindow="105" windowWidth="15120" windowHeight="8010" tabRatio="907" activeTab="6"/>
  </bookViews>
  <sheets>
    <sheet name="Январь 8.1.36 ТО" sheetId="5" r:id="rId1"/>
    <sheet name="Январь 8.1.36 ТР" sheetId="4" r:id="rId2"/>
    <sheet name="Январь 10.2.36 ТО" sheetId="16" r:id="rId3"/>
    <sheet name="Январь 10.2.36 ТР" sheetId="15" r:id="rId4"/>
    <sheet name="Январь 10.3.36 ТО" sheetId="17" r:id="rId5"/>
    <sheet name="Январь 10.3.36 ТР" sheetId="18" r:id="rId6"/>
    <sheet name="Январь 10.4.36 ТО" sheetId="19" r:id="rId7"/>
    <sheet name="Январь 10.4.36 ТР" sheetId="20" r:id="rId8"/>
    <sheet name="Лист1" sheetId="14" r:id="rId9"/>
  </sheets>
  <definedNames>
    <definedName name="_xlnm.Print_Area" localSheetId="2">'Январь 10.2.36 ТО'!$A$1:$AK$35</definedName>
    <definedName name="_xlnm.Print_Area" localSheetId="4">'Январь 10.3.36 ТО'!$A$1:$AK$33</definedName>
    <definedName name="_xlnm.Print_Area" localSheetId="5">'Январь 10.3.36 ТР'!$A$1:$AO$33</definedName>
    <definedName name="_xlnm.Print_Area" localSheetId="6">'Январь 10.4.36 ТО'!$A$1:$AK$46</definedName>
  </definedNames>
  <calcPr calcId="152511" refMode="R1C1"/>
</workbook>
</file>

<file path=xl/calcChain.xml><?xml version="1.0" encoding="utf-8"?>
<calcChain xmlns="http://schemas.openxmlformats.org/spreadsheetml/2006/main">
  <c r="X34" i="4" l="1"/>
  <c r="P34" i="4"/>
  <c r="Q34" i="4"/>
  <c r="AN34" i="4" s="1"/>
  <c r="R34" i="4"/>
  <c r="U34" i="4"/>
  <c r="V34" i="4"/>
  <c r="W34" i="4"/>
  <c r="Y34" i="4"/>
  <c r="AB34" i="4"/>
  <c r="AC34" i="4"/>
  <c r="AD34" i="4"/>
  <c r="AE34" i="4"/>
  <c r="AF34" i="4"/>
  <c r="AI34" i="4"/>
  <c r="AJ34" i="4"/>
  <c r="AK34" i="4"/>
  <c r="AL34" i="4"/>
  <c r="V59" i="20"/>
  <c r="I25" i="4"/>
  <c r="J25" i="4"/>
  <c r="K25" i="4"/>
  <c r="L25" i="4"/>
  <c r="M25" i="4"/>
  <c r="N25" i="4"/>
  <c r="O25" i="4"/>
  <c r="P25" i="4"/>
  <c r="Q25" i="4"/>
  <c r="T25" i="4"/>
  <c r="S25" i="4"/>
  <c r="U25" i="4"/>
  <c r="S33" i="4" s="1"/>
  <c r="V25" i="4"/>
  <c r="T33" i="4" s="1"/>
  <c r="W25" i="4"/>
  <c r="X25" i="4"/>
  <c r="Y25" i="4"/>
  <c r="Z25" i="4"/>
  <c r="AA25" i="4"/>
  <c r="AB25" i="4"/>
  <c r="AC25" i="4"/>
  <c r="AD25" i="4"/>
  <c r="AE25" i="4"/>
  <c r="AF25" i="4"/>
  <c r="AG25" i="4"/>
  <c r="AH25" i="4"/>
  <c r="AI25" i="4"/>
  <c r="AJ25" i="4"/>
  <c r="AK25" i="4"/>
  <c r="AL25" i="4"/>
  <c r="H25" i="4"/>
  <c r="AG59" i="20"/>
  <c r="AG56" i="20"/>
  <c r="AD59" i="20"/>
  <c r="V56" i="20"/>
  <c r="P42" i="18"/>
  <c r="P40" i="15"/>
  <c r="AG55" i="20" l="1"/>
  <c r="AF40" i="19"/>
  <c r="AC40" i="19"/>
  <c r="U40" i="19"/>
  <c r="Z33" i="4"/>
  <c r="AA33" i="4"/>
  <c r="AG33" i="4"/>
  <c r="AH33" i="4"/>
  <c r="AM59" i="20" l="1"/>
  <c r="AD56" i="20"/>
  <c r="AM56" i="20" s="1"/>
  <c r="AD54" i="20"/>
  <c r="AG54" i="20"/>
  <c r="V54" i="20"/>
  <c r="P39" i="18"/>
  <c r="AM39" i="18"/>
  <c r="P37" i="18"/>
  <c r="AM35" i="18" s="1"/>
  <c r="AM40" i="15"/>
  <c r="P35" i="15"/>
  <c r="AM33" i="15" s="1"/>
  <c r="AN54" i="20" l="1"/>
  <c r="AM42" i="18"/>
  <c r="I33" i="4" l="1"/>
  <c r="J33" i="4"/>
  <c r="K33" i="4"/>
  <c r="L33" i="4"/>
  <c r="M33" i="4"/>
  <c r="N33" i="4"/>
  <c r="O33" i="4"/>
  <c r="H33" i="4"/>
  <c r="P37" i="15"/>
  <c r="AM37" i="15" s="1"/>
  <c r="AI33" i="4" l="1"/>
  <c r="AB33" i="4"/>
  <c r="U33" i="4"/>
  <c r="AP40" i="20" l="1"/>
  <c r="AO40" i="20"/>
  <c r="AD39" i="20"/>
  <c r="AL39" i="20" s="1"/>
  <c r="AM39" i="20" s="1"/>
  <c r="AD38" i="20"/>
  <c r="AL38" i="20" s="1"/>
  <c r="AN38" i="20" s="1"/>
  <c r="AD37" i="20"/>
  <c r="AL37" i="20" s="1"/>
  <c r="AN37" i="20" s="1"/>
  <c r="AD36" i="20"/>
  <c r="AL36" i="20" s="1"/>
  <c r="AM36" i="20" s="1"/>
  <c r="AD35" i="20"/>
  <c r="AL35" i="20" s="1"/>
  <c r="AM35" i="20" s="1"/>
  <c r="AD34" i="20"/>
  <c r="AG32" i="20"/>
  <c r="AL32" i="20" s="1"/>
  <c r="AM32" i="20" s="1"/>
  <c r="AG31" i="20"/>
  <c r="AL31" i="20" s="1"/>
  <c r="AN31" i="20" s="1"/>
  <c r="AG30" i="20"/>
  <c r="AL30" i="20" s="1"/>
  <c r="AN30" i="20" s="1"/>
  <c r="AL29" i="20"/>
  <c r="AM29" i="20" s="1"/>
  <c r="AG29" i="20"/>
  <c r="AG28" i="20"/>
  <c r="V26" i="20"/>
  <c r="AL26" i="20" s="1"/>
  <c r="AM26" i="20" s="1"/>
  <c r="AL25" i="20"/>
  <c r="AN25" i="20" s="1"/>
  <c r="V25" i="20"/>
  <c r="V24" i="20"/>
  <c r="AL24" i="20" s="1"/>
  <c r="AN24" i="20" s="1"/>
  <c r="V23" i="20"/>
  <c r="AL23" i="20" s="1"/>
  <c r="AM23" i="20" s="1"/>
  <c r="V22" i="20"/>
  <c r="AK51" i="19"/>
  <c r="AK39" i="19"/>
  <c r="AK38" i="19"/>
  <c r="AK37" i="19"/>
  <c r="AK36" i="19"/>
  <c r="AK35" i="19"/>
  <c r="AK34" i="19"/>
  <c r="AK32" i="19"/>
  <c r="AK31" i="19"/>
  <c r="AK30" i="19"/>
  <c r="AK29" i="19"/>
  <c r="AK28" i="19"/>
  <c r="AK26" i="19"/>
  <c r="AK25" i="19"/>
  <c r="AK24" i="19"/>
  <c r="AK23" i="19"/>
  <c r="AK22" i="19"/>
  <c r="P26" i="18"/>
  <c r="AL26" i="18" s="1"/>
  <c r="AM26" i="18" s="1"/>
  <c r="P25" i="18"/>
  <c r="AL25" i="18" s="1"/>
  <c r="AN25" i="18" s="1"/>
  <c r="P24" i="18"/>
  <c r="AL24" i="18" s="1"/>
  <c r="AN24" i="18" s="1"/>
  <c r="P23" i="18"/>
  <c r="AL23" i="18" s="1"/>
  <c r="AM23" i="18" s="1"/>
  <c r="P22" i="18"/>
  <c r="AL22" i="18" s="1"/>
  <c r="AM22" i="18" s="1"/>
  <c r="P21" i="18"/>
  <c r="AK36" i="17"/>
  <c r="O27" i="17"/>
  <c r="AK26" i="17"/>
  <c r="AK25" i="17"/>
  <c r="AK24" i="17"/>
  <c r="AK23" i="17"/>
  <c r="AK22" i="17"/>
  <c r="AK21" i="17"/>
  <c r="AK40" i="16"/>
  <c r="N27" i="16"/>
  <c r="AK26" i="16"/>
  <c r="AK25" i="16"/>
  <c r="AK24" i="16"/>
  <c r="AK23" i="16"/>
  <c r="AK22" i="16"/>
  <c r="AK21" i="16"/>
  <c r="P25" i="15"/>
  <c r="AM25" i="15" s="1"/>
  <c r="AN25" i="15" s="1"/>
  <c r="P24" i="15"/>
  <c r="AM24" i="15" s="1"/>
  <c r="AO24" i="15" s="1"/>
  <c r="P23" i="15"/>
  <c r="AM23" i="15" s="1"/>
  <c r="AO23" i="15" s="1"/>
  <c r="P22" i="15"/>
  <c r="AM22" i="15" s="1"/>
  <c r="AN22" i="15" s="1"/>
  <c r="P21" i="15"/>
  <c r="AM21" i="15" s="1"/>
  <c r="AN21" i="15" s="1"/>
  <c r="P20" i="15"/>
  <c r="AL28" i="20" l="1"/>
  <c r="AN28" i="20" s="1"/>
  <c r="AG40" i="20"/>
  <c r="V40" i="20"/>
  <c r="V55" i="20" s="1"/>
  <c r="AM20" i="15"/>
  <c r="AM26" i="15" s="1"/>
  <c r="P26" i="15"/>
  <c r="P36" i="15" s="1"/>
  <c r="AK27" i="17"/>
  <c r="AL21" i="18"/>
  <c r="AN21" i="18" s="1"/>
  <c r="AN27" i="18" s="1"/>
  <c r="P27" i="18"/>
  <c r="P38" i="18" s="1"/>
  <c r="AD40" i="20"/>
  <c r="AD55" i="20" s="1"/>
  <c r="AK40" i="19"/>
  <c r="AM27" i="18"/>
  <c r="AK27" i="16"/>
  <c r="AN26" i="15"/>
  <c r="AL27" i="18"/>
  <c r="AM40" i="20"/>
  <c r="AL34" i="20"/>
  <c r="AN34" i="20" s="1"/>
  <c r="AL22" i="20"/>
  <c r="AO20" i="15" l="1"/>
  <c r="AO26" i="15" s="1"/>
  <c r="AN22" i="20"/>
  <c r="AN40" i="20" s="1"/>
  <c r="AL40" i="20"/>
  <c r="AJ26" i="5" l="1"/>
  <c r="AI26" i="5"/>
  <c r="AH26" i="5"/>
  <c r="AC26" i="5"/>
  <c r="AB26" i="5"/>
  <c r="AA26" i="5"/>
  <c r="V26" i="5"/>
  <c r="U26" i="5"/>
  <c r="T26" i="5"/>
  <c r="O26" i="5"/>
  <c r="N26" i="5"/>
  <c r="AK25" i="5"/>
  <c r="AK24" i="5"/>
  <c r="AK23" i="5"/>
  <c r="AK22" i="5"/>
  <c r="AK21" i="5"/>
  <c r="AK26" i="5" l="1"/>
  <c r="AM21" i="4"/>
  <c r="AM22" i="4"/>
  <c r="AM23" i="4"/>
  <c r="AM24" i="4"/>
  <c r="AM20" i="4"/>
  <c r="P33" i="4"/>
  <c r="Q33" i="4"/>
  <c r="R33" i="4"/>
  <c r="V33" i="4"/>
  <c r="W33" i="4"/>
  <c r="X33" i="4"/>
  <c r="Y33" i="4"/>
  <c r="AC33" i="4"/>
  <c r="AD33" i="4"/>
  <c r="AE33" i="4"/>
  <c r="AF33" i="4"/>
  <c r="AJ33" i="4"/>
  <c r="AK33" i="4"/>
  <c r="AL33" i="4"/>
  <c r="AM25" i="4" l="1"/>
  <c r="AN24" i="4"/>
  <c r="AN23" i="4"/>
  <c r="AO22" i="4"/>
  <c r="AO25" i="4" s="1"/>
  <c r="AN21" i="4"/>
  <c r="AN20" i="4"/>
  <c r="AN25" i="4" l="1"/>
</calcChain>
</file>

<file path=xl/sharedStrings.xml><?xml version="1.0" encoding="utf-8"?>
<sst xmlns="http://schemas.openxmlformats.org/spreadsheetml/2006/main" count="728" uniqueCount="128">
  <si>
    <t>УТВЕРЖДАЮ:</t>
  </si>
  <si>
    <t>СОГЛАСОВАНО:</t>
  </si>
  <si>
    <t>ООО "Би.Си.Си."</t>
  </si>
  <si>
    <t>ФКП «Дирекция КЗС г. СПб Минстроя России»</t>
  </si>
  <si>
    <t xml:space="preserve">Заместитель начальника управления эксплуатации </t>
  </si>
  <si>
    <t>(должность)</t>
  </si>
  <si>
    <t>Борисенко В.С</t>
  </si>
  <si>
    <t>(подпись)</t>
  </si>
  <si>
    <t>8.1.36</t>
  </si>
  <si>
    <t>Наименование оборудования</t>
  </si>
  <si>
    <t>Наименование работ</t>
  </si>
  <si>
    <t>Вид ТО</t>
  </si>
  <si>
    <t>Инженер-электрик 1 категории</t>
  </si>
  <si>
    <t>Техник 1 категории</t>
  </si>
  <si>
    <t>Техник ВЦ(ИВЦ) 1 категории</t>
  </si>
  <si>
    <t>диспетчер</t>
  </si>
  <si>
    <t>ИБП АРС Smart UPS 1500 ВА</t>
  </si>
  <si>
    <t>Технологическая карта №6б</t>
  </si>
  <si>
    <t>ТО2</t>
  </si>
  <si>
    <t>АРМ на базе ПК HP Compaq 8200 с операционной системой Windows и прикладным программным обеспечением</t>
  </si>
  <si>
    <t>Технологическая карта №7</t>
  </si>
  <si>
    <t>дистанционный контроль</t>
  </si>
  <si>
    <t>Технологическая карта №9</t>
  </si>
  <si>
    <t>ЕТО</t>
  </si>
  <si>
    <t>СБД на базе HP ProLiant DL320 G5p с операционной системой Windows и прикладным программным обеспечен</t>
  </si>
  <si>
    <t>Технологическая карта №8</t>
  </si>
  <si>
    <t>Итого :</t>
  </si>
  <si>
    <t>(расшифровка)</t>
  </si>
  <si>
    <t>№ п.п.</t>
  </si>
  <si>
    <t>Основание (№ ТК, смета и т.д.)</t>
  </si>
  <si>
    <t>Норма по тК</t>
  </si>
  <si>
    <t xml:space="preserve">Кол-во оборудования </t>
  </si>
  <si>
    <t>Итого</t>
  </si>
  <si>
    <t>Трудозатраты, чел/час</t>
  </si>
  <si>
    <t>2</t>
  </si>
  <si>
    <t>4</t>
  </si>
  <si>
    <t>6</t>
  </si>
  <si>
    <t>8</t>
  </si>
  <si>
    <t>10</t>
  </si>
  <si>
    <t>12</t>
  </si>
  <si>
    <t>14</t>
  </si>
  <si>
    <t>16</t>
  </si>
  <si>
    <t>18</t>
  </si>
  <si>
    <t>20</t>
  </si>
  <si>
    <t>22</t>
  </si>
  <si>
    <t>24</t>
  </si>
  <si>
    <t>26</t>
  </si>
  <si>
    <t>28</t>
  </si>
  <si>
    <t>30</t>
  </si>
  <si>
    <t>31</t>
  </si>
  <si>
    <t xml:space="preserve">Ежемесячный график выполнения работ с трудозатратами </t>
  </si>
  <si>
    <t>«_____» ________________________________ 20     г.</t>
  </si>
  <si>
    <t>«_____» ___________________________ 20      г.</t>
  </si>
  <si>
    <t>Кол-во ТО</t>
  </si>
  <si>
    <t>Ежемесячный график выполнения работ</t>
  </si>
  <si>
    <t>Местоподожение: Здание управления комплекса защитных сооружений</t>
  </si>
  <si>
    <t>«_____» ____________________ 20     г.</t>
  </si>
  <si>
    <t>Контроллер сетевой СИКОН ТС65</t>
  </si>
  <si>
    <t>Технологическая карта №5</t>
  </si>
  <si>
    <t>Местоподожение: Здание общеподстанционного управления 110 кВ  ПС №360</t>
  </si>
  <si>
    <t>Местоподожение:Здание общеподстанционного управления 110 кВ  ПС №360</t>
  </si>
  <si>
    <t>10.2.36</t>
  </si>
  <si>
    <t>Местоподожение:  Здание управления комплекса защитных сооружений</t>
  </si>
  <si>
    <t>ИБП APC Smart UPS 750 (1500) ВА</t>
  </si>
  <si>
    <t>счетчик электрической энергии многофункциональный типа: Альфа A1800 (КИПП-2, КИПП-2М, ПСЧ...)</t>
  </si>
  <si>
    <t>Технологическая карта №1</t>
  </si>
  <si>
    <t>Технологическая карта №6</t>
  </si>
  <si>
    <t>Контроллер сетевой СИКОН С70</t>
  </si>
  <si>
    <t>1. Бронка</t>
  </si>
  <si>
    <t>2. Котлин</t>
  </si>
  <si>
    <t>3. Судопропускное сооружение С-1</t>
  </si>
  <si>
    <t>10.4.36</t>
  </si>
  <si>
    <t>Количество ТО</t>
  </si>
  <si>
    <t xml:space="preserve">Ежемесячный график выполнения работ </t>
  </si>
  <si>
    <t>Составил:</t>
  </si>
  <si>
    <t>Ведущий инженер группы подготовки технической документации ПЭО УЭ ДУП ООО "Би.Си.Си."</t>
  </si>
  <si>
    <t>Семенов А.А.</t>
  </si>
  <si>
    <t>Проверил:</t>
  </si>
  <si>
    <t>Главный энергетик ООО "Би.Си.Си."</t>
  </si>
  <si>
    <t>Медвецкий Е.А.</t>
  </si>
  <si>
    <t xml:space="preserve">Система: АИИСКУЭ. </t>
  </si>
  <si>
    <t>итого</t>
  </si>
  <si>
    <t>М13:М14</t>
  </si>
  <si>
    <t>М94:М95</t>
  </si>
  <si>
    <t>М99:М100</t>
  </si>
  <si>
    <t>М68:М67</t>
  </si>
  <si>
    <t>коробка испытательная переходная типа ЛИМГ</t>
  </si>
  <si>
    <t>Технологическая карта №2</t>
  </si>
  <si>
    <t>коробка разветвительная типа КРП-3 (ПР-3)</t>
  </si>
  <si>
    <t>Технологическая карта №3</t>
  </si>
  <si>
    <t>10.3.36</t>
  </si>
  <si>
    <t>Местоподожение: Трансформаторная подстанция ПС С2 110/10 кВ</t>
  </si>
  <si>
    <t>М17:М18</t>
  </si>
  <si>
    <t>Итого чел/час</t>
  </si>
  <si>
    <t>Трудозатраты чел/час</t>
  </si>
  <si>
    <t>Местоподожение:  Здание трансформаторной подстанции 110/10 кВ ПС С1 судопропускного сооружения С-1</t>
  </si>
  <si>
    <t>1.1</t>
  </si>
  <si>
    <t>1.2</t>
  </si>
  <si>
    <t>1.3</t>
  </si>
  <si>
    <t>1.4</t>
  </si>
  <si>
    <t>1.5</t>
  </si>
  <si>
    <t>2.1</t>
  </si>
  <si>
    <t>2.2</t>
  </si>
  <si>
    <t>2.3</t>
  </si>
  <si>
    <t>2.4</t>
  </si>
  <si>
    <t>2.5</t>
  </si>
  <si>
    <t>3.1</t>
  </si>
  <si>
    <t>3.2</t>
  </si>
  <si>
    <t>3.3</t>
  </si>
  <si>
    <t>3.4</t>
  </si>
  <si>
    <t>3.5</t>
  </si>
  <si>
    <t>3.6</t>
  </si>
  <si>
    <t>Технологическая карта №4</t>
  </si>
  <si>
    <t>кол-во людей!!!!</t>
  </si>
  <si>
    <t>ОТМ</t>
  </si>
  <si>
    <t>маршрут</t>
  </si>
  <si>
    <t>ПЕРЕМЕЩЕНИЯ</t>
  </si>
  <si>
    <t>М94;М95</t>
  </si>
  <si>
    <t>М17;М18</t>
  </si>
  <si>
    <t>М99;
М100</t>
  </si>
  <si>
    <t>М68;
М67</t>
  </si>
  <si>
    <t>М13;
М14</t>
  </si>
  <si>
    <t>М68
;М67</t>
  </si>
  <si>
    <t>бронка</t>
  </si>
  <si>
    <t>котлин</t>
  </si>
  <si>
    <t>С1</t>
  </si>
  <si>
    <t>Январь 2020 года</t>
  </si>
  <si>
    <t>Ежемесячный график выполнения работ за 2019 г.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</si>
</sst>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_р_."/>
    <numFmt numFmtId="165" formatCode="_-* #,##0.00_р_._-;\-* #,##0.00_р_._-;_-* &quot;-&quot;??_р_._-;_-@_-"/>
    <numFmt numFmtId="166" formatCode="_-* #,##0.00\ _р_._-;\-* #,##0.00\ _р_._-;_-* &quot;-&quot;??\ _р_._-;_-@_-"/>
    <numFmt numFmtId="167" formatCode="0.000"/>
  </numFmts>
  <fonts count="28" x14ac:knownFonts="1">
    <font>
      <sz val="11"/>
      <color theme="1"/>
      <name val="Calibri"/>
      <family val="2"/>
      <charset val="204"/>
      <scheme val="minor"/>
    </font>
    <font>
      <sz val="8"/>
      <name val="Arial"/>
      <family val="2"/>
      <charset val="204"/>
    </font>
    <font>
      <sz val="12"/>
      <name val="Arial"/>
      <family val="2"/>
    </font>
    <font>
      <sz val="11"/>
      <color indexed="8"/>
      <name val="Calibri"/>
      <family val="2"/>
      <charset val="204"/>
    </font>
    <font>
      <b/>
      <sz val="12"/>
      <name val="Times New Roman"/>
      <family val="1"/>
      <charset val="204"/>
    </font>
    <font>
      <sz val="12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2"/>
      <color indexed="8"/>
      <name val="Times New Roman"/>
      <family val="1"/>
      <charset val="204"/>
    </font>
    <font>
      <b/>
      <sz val="14"/>
      <name val="Times New Roman"/>
      <family val="1"/>
      <charset val="204"/>
    </font>
    <font>
      <sz val="16"/>
      <color theme="1"/>
      <name val="Times New Roman"/>
      <family val="1"/>
      <charset val="204"/>
    </font>
    <font>
      <vertAlign val="superscript"/>
      <sz val="16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vertAlign val="superscript"/>
      <sz val="12"/>
      <color theme="1"/>
      <name val="Times New Roman"/>
      <family val="1"/>
      <charset val="204"/>
    </font>
    <font>
      <vertAlign val="superscript"/>
      <sz val="10"/>
      <color theme="1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1"/>
    </font>
    <font>
      <sz val="10"/>
      <name val="Arial Cyr"/>
      <charset val="204"/>
    </font>
    <font>
      <sz val="10"/>
      <name val="Arial"/>
      <family val="2"/>
      <charset val="204"/>
    </font>
    <font>
      <sz val="11"/>
      <color indexed="8"/>
      <name val="Calibri"/>
      <family val="2"/>
    </font>
    <font>
      <b/>
      <sz val="16"/>
      <name val="Times New Roman"/>
      <family val="1"/>
      <charset val="204"/>
    </font>
    <font>
      <b/>
      <sz val="18"/>
      <name val="Arial"/>
      <family val="2"/>
      <charset val="204"/>
    </font>
    <font>
      <b/>
      <sz val="20"/>
      <color theme="1"/>
      <name val="Times New Roman"/>
      <family val="1"/>
      <charset val="204"/>
    </font>
    <font>
      <b/>
      <sz val="28"/>
      <color theme="1"/>
      <name val="Times New Roman"/>
      <family val="1"/>
      <charset val="204"/>
    </font>
    <font>
      <b/>
      <sz val="24"/>
      <name val="Arial"/>
      <family val="2"/>
      <charset val="204"/>
    </font>
    <font>
      <b/>
      <sz val="12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26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23">
    <xf numFmtId="0" fontId="0" fillId="0" borderId="0"/>
    <xf numFmtId="0" fontId="1" fillId="0" borderId="0"/>
    <xf numFmtId="0" fontId="3" fillId="0" borderId="0"/>
    <xf numFmtId="0" fontId="14" fillId="0" borderId="0"/>
    <xf numFmtId="0" fontId="3" fillId="0" borderId="0"/>
    <xf numFmtId="0" fontId="14" fillId="0" borderId="0"/>
    <xf numFmtId="0" fontId="15" fillId="0" borderId="0"/>
    <xf numFmtId="0" fontId="16" fillId="0" borderId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9" borderId="0" applyNumberFormat="0" applyBorder="0" applyAlignment="0" applyProtection="0"/>
    <xf numFmtId="0" fontId="3" fillId="12" borderId="0" applyNumberFormat="0" applyBorder="0" applyAlignment="0" applyProtection="0"/>
    <xf numFmtId="0" fontId="3" fillId="0" borderId="0"/>
    <xf numFmtId="0" fontId="16" fillId="0" borderId="0"/>
    <xf numFmtId="0" fontId="17" fillId="0" borderId="0"/>
    <xf numFmtId="0" fontId="14" fillId="0" borderId="0"/>
    <xf numFmtId="0" fontId="18" fillId="0" borderId="0"/>
    <xf numFmtId="0" fontId="15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6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9" fillId="0" borderId="0"/>
    <xf numFmtId="0" fontId="14" fillId="0" borderId="0"/>
    <xf numFmtId="0" fontId="19" fillId="0" borderId="0"/>
    <xf numFmtId="0" fontId="14" fillId="0" borderId="0"/>
    <xf numFmtId="0" fontId="17" fillId="0" borderId="0"/>
    <xf numFmtId="0" fontId="14" fillId="0" borderId="0"/>
    <xf numFmtId="0" fontId="14" fillId="0" borderId="0"/>
    <xf numFmtId="0" fontId="17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7" fillId="0" borderId="0"/>
    <xf numFmtId="0" fontId="14" fillId="0" borderId="0"/>
    <xf numFmtId="0" fontId="19" fillId="0" borderId="0"/>
    <xf numFmtId="0" fontId="19" fillId="0" borderId="0"/>
    <xf numFmtId="0" fontId="19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20" fillId="0" borderId="0"/>
    <xf numFmtId="0" fontId="14" fillId="0" borderId="0"/>
    <xf numFmtId="0" fontId="20" fillId="0" borderId="0"/>
    <xf numFmtId="0" fontId="14" fillId="0" borderId="0"/>
    <xf numFmtId="0" fontId="14" fillId="0" borderId="0"/>
    <xf numFmtId="0" fontId="14" fillId="0" borderId="0"/>
    <xf numFmtId="0" fontId="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5" fillId="0" borderId="0"/>
    <xf numFmtId="0" fontId="15" fillId="0" borderId="0"/>
    <xf numFmtId="0" fontId="15" fillId="0" borderId="0"/>
    <xf numFmtId="0" fontId="14" fillId="0" borderId="0"/>
    <xf numFmtId="0" fontId="14" fillId="0" borderId="0"/>
    <xf numFmtId="0" fontId="15" fillId="0" borderId="0"/>
    <xf numFmtId="0" fontId="14" fillId="0" borderId="0"/>
    <xf numFmtId="0" fontId="14" fillId="0" borderId="0"/>
    <xf numFmtId="0" fontId="15" fillId="0" borderId="0"/>
    <xf numFmtId="0" fontId="15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20" fillId="0" borderId="0"/>
    <xf numFmtId="0" fontId="14" fillId="0" borderId="0"/>
    <xf numFmtId="0" fontId="20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20" fillId="0" borderId="0"/>
    <xf numFmtId="0" fontId="20" fillId="0" borderId="0"/>
    <xf numFmtId="0" fontId="18" fillId="0" borderId="0"/>
    <xf numFmtId="0" fontId="14" fillId="0" borderId="0"/>
    <xf numFmtId="0" fontId="15" fillId="0" borderId="0"/>
    <xf numFmtId="0" fontId="15" fillId="0" borderId="0"/>
    <xf numFmtId="0" fontId="15" fillId="0" borderId="0"/>
    <xf numFmtId="0" fontId="16" fillId="0" borderId="0"/>
    <xf numFmtId="0" fontId="14" fillId="0" borderId="0"/>
    <xf numFmtId="0" fontId="14" fillId="0" borderId="0"/>
    <xf numFmtId="0" fontId="3" fillId="13" borderId="9" applyNumberFormat="0" applyFont="0" applyAlignment="0" applyProtection="0"/>
    <xf numFmtId="165" fontId="21" fillId="0" borderId="0" applyFont="0" applyFill="0" applyBorder="0" applyAlignment="0" applyProtection="0"/>
    <xf numFmtId="166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0" fontId="14" fillId="0" borderId="0"/>
    <xf numFmtId="0" fontId="1" fillId="0" borderId="0"/>
  </cellStyleXfs>
  <cellXfs count="268">
    <xf numFmtId="0" fontId="0" fillId="0" borderId="0" xfId="0"/>
    <xf numFmtId="0" fontId="1" fillId="0" borderId="0" xfId="1" applyAlignment="1">
      <alignment horizontal="left" wrapText="1"/>
    </xf>
    <xf numFmtId="0" fontId="1" fillId="0" borderId="0" xfId="1" applyAlignment="1">
      <alignment horizontal="left"/>
    </xf>
    <xf numFmtId="0" fontId="1" fillId="0" borderId="0" xfId="1" applyBorder="1" applyAlignment="1">
      <alignment horizontal="left"/>
    </xf>
    <xf numFmtId="0" fontId="1" fillId="0" borderId="0" xfId="1"/>
    <xf numFmtId="0" fontId="5" fillId="0" borderId="0" xfId="1" applyFont="1" applyAlignment="1">
      <alignment horizontal="left"/>
    </xf>
    <xf numFmtId="0" fontId="5" fillId="0" borderId="0" xfId="1" applyFont="1" applyAlignment="1">
      <alignment horizontal="left" wrapText="1"/>
    </xf>
    <xf numFmtId="0" fontId="5" fillId="0" borderId="0" xfId="1" applyFont="1"/>
    <xf numFmtId="0" fontId="6" fillId="0" borderId="0" xfId="1" applyFont="1" applyBorder="1"/>
    <xf numFmtId="0" fontId="6" fillId="0" borderId="0" xfId="1" applyFont="1"/>
    <xf numFmtId="0" fontId="5" fillId="0" borderId="5" xfId="1" applyFont="1" applyFill="1" applyBorder="1" applyAlignment="1">
      <alignment horizontal="left" vertical="center" wrapText="1"/>
    </xf>
    <xf numFmtId="0" fontId="5" fillId="0" borderId="5" xfId="1" applyFont="1" applyFill="1" applyBorder="1" applyAlignment="1">
      <alignment vertical="center" wrapText="1"/>
    </xf>
    <xf numFmtId="0" fontId="5" fillId="0" borderId="5" xfId="1" applyFont="1" applyFill="1" applyBorder="1" applyAlignment="1">
      <alignment horizontal="center" vertical="center" wrapText="1"/>
    </xf>
    <xf numFmtId="0" fontId="5" fillId="0" borderId="5" xfId="1" applyFont="1" applyBorder="1" applyAlignment="1">
      <alignment horizontal="left" wrapText="1"/>
    </xf>
    <xf numFmtId="0" fontId="5" fillId="0" borderId="5" xfId="1" applyFont="1" applyBorder="1"/>
    <xf numFmtId="0" fontId="5" fillId="0" borderId="5" xfId="1" applyFont="1" applyBorder="1" applyAlignment="1">
      <alignment horizontal="center" vertical="center" wrapText="1"/>
    </xf>
    <xf numFmtId="1" fontId="5" fillId="0" borderId="5" xfId="1" applyNumberFormat="1" applyFont="1" applyBorder="1" applyAlignment="1">
      <alignment horizontal="center" vertical="center" wrapText="1"/>
    </xf>
    <xf numFmtId="2" fontId="5" fillId="0" borderId="5" xfId="1" applyNumberFormat="1" applyFont="1" applyBorder="1" applyAlignment="1">
      <alignment horizontal="center" vertical="center"/>
    </xf>
    <xf numFmtId="0" fontId="5" fillId="0" borderId="5" xfId="1" applyFont="1" applyBorder="1" applyAlignment="1">
      <alignment horizontal="center" vertical="center"/>
    </xf>
    <xf numFmtId="0" fontId="4" fillId="0" borderId="0" xfId="1" applyFont="1"/>
    <xf numFmtId="0" fontId="7" fillId="0" borderId="5" xfId="2" applyNumberFormat="1" applyFont="1" applyBorder="1" applyAlignment="1">
      <alignment horizontal="center" vertical="center" wrapText="1"/>
    </xf>
    <xf numFmtId="0" fontId="7" fillId="2" borderId="5" xfId="2" applyNumberFormat="1" applyFont="1" applyFill="1" applyBorder="1" applyAlignment="1">
      <alignment horizontal="center" vertical="center" wrapText="1"/>
    </xf>
    <xf numFmtId="0" fontId="6" fillId="0" borderId="5" xfId="1" applyFont="1" applyBorder="1"/>
    <xf numFmtId="0" fontId="5" fillId="0" borderId="0" xfId="1" applyFont="1" applyAlignment="1">
      <alignment wrapText="1"/>
    </xf>
    <xf numFmtId="0" fontId="5" fillId="0" borderId="0" xfId="1" applyFont="1" applyBorder="1" applyAlignment="1">
      <alignment wrapText="1"/>
    </xf>
    <xf numFmtId="0" fontId="7" fillId="0" borderId="5" xfId="2" applyNumberFormat="1" applyFont="1" applyBorder="1" applyAlignment="1">
      <alignment horizontal="center" vertical="center" wrapText="1"/>
    </xf>
    <xf numFmtId="0" fontId="5" fillId="0" borderId="0" xfId="1" applyFont="1" applyAlignment="1">
      <alignment horizontal="left" wrapText="1"/>
    </xf>
    <xf numFmtId="0" fontId="5" fillId="0" borderId="2" xfId="1" applyFont="1" applyBorder="1" applyAlignment="1">
      <alignment horizontal="center" vertical="top" wrapText="1"/>
    </xf>
    <xf numFmtId="1" fontId="5" fillId="0" borderId="5" xfId="1" applyNumberFormat="1" applyFont="1" applyBorder="1" applyAlignment="1">
      <alignment horizontal="center" vertical="center"/>
    </xf>
    <xf numFmtId="0" fontId="4" fillId="0" borderId="5" xfId="1" applyFont="1" applyBorder="1" applyAlignment="1">
      <alignment horizontal="center" vertical="center" wrapText="1"/>
    </xf>
    <xf numFmtId="0" fontId="4" fillId="0" borderId="5" xfId="1" applyFont="1" applyBorder="1" applyAlignment="1">
      <alignment horizontal="center" vertical="center"/>
    </xf>
    <xf numFmtId="0" fontId="5" fillId="0" borderId="5" xfId="1" applyFont="1" applyBorder="1" applyAlignment="1">
      <alignment horizontal="left" vertical="center" wrapText="1"/>
    </xf>
    <xf numFmtId="0" fontId="5" fillId="0" borderId="1" xfId="1" applyFont="1" applyBorder="1" applyAlignment="1">
      <alignment wrapText="1"/>
    </xf>
    <xf numFmtId="0" fontId="5" fillId="0" borderId="2" xfId="1" applyFont="1" applyBorder="1" applyAlignment="1">
      <alignment vertical="center" wrapText="1"/>
    </xf>
    <xf numFmtId="0" fontId="5" fillId="0" borderId="2" xfId="1" applyFont="1" applyBorder="1" applyAlignment="1">
      <alignment vertical="top" wrapText="1"/>
    </xf>
    <xf numFmtId="0" fontId="5" fillId="0" borderId="1" xfId="1" applyFont="1" applyBorder="1" applyAlignment="1"/>
    <xf numFmtId="0" fontId="5" fillId="0" borderId="0" xfId="1" applyFont="1" applyBorder="1" applyAlignment="1">
      <alignment vertical="top" wrapText="1"/>
    </xf>
    <xf numFmtId="0" fontId="5" fillId="0" borderId="0" xfId="1" applyFont="1" applyBorder="1" applyAlignment="1">
      <alignment vertical="center" wrapText="1"/>
    </xf>
    <xf numFmtId="0" fontId="4" fillId="0" borderId="0" xfId="1" applyFont="1" applyAlignment="1">
      <alignment vertical="center"/>
    </xf>
    <xf numFmtId="0" fontId="6" fillId="0" borderId="0" xfId="0" applyFont="1" applyFill="1" applyBorder="1"/>
    <xf numFmtId="0" fontId="11" fillId="0" borderId="0" xfId="0" applyFont="1" applyFill="1" applyBorder="1" applyAlignment="1">
      <alignment vertical="center" wrapText="1"/>
    </xf>
    <xf numFmtId="0" fontId="12" fillId="0" borderId="0" xfId="0" applyFont="1" applyFill="1" applyBorder="1" applyAlignment="1">
      <alignment vertical="center" wrapText="1"/>
    </xf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Fill="1"/>
    <xf numFmtId="0" fontId="6" fillId="0" borderId="5" xfId="3" applyFont="1" applyFill="1" applyBorder="1" applyAlignment="1">
      <alignment horizontal="center" vertical="center" wrapText="1"/>
    </xf>
    <xf numFmtId="0" fontId="6" fillId="0" borderId="5" xfId="3" applyFont="1" applyFill="1" applyBorder="1" applyAlignment="1">
      <alignment horizontal="center" vertical="center"/>
    </xf>
    <xf numFmtId="2" fontId="6" fillId="0" borderId="5" xfId="3" applyNumberFormat="1" applyFont="1" applyFill="1" applyBorder="1" applyAlignment="1">
      <alignment horizontal="center" vertical="center"/>
    </xf>
    <xf numFmtId="2" fontId="6" fillId="0" borderId="5" xfId="3" applyNumberFormat="1" applyFont="1" applyBorder="1" applyAlignment="1">
      <alignment horizontal="center" vertical="center"/>
    </xf>
    <xf numFmtId="0" fontId="5" fillId="0" borderId="8" xfId="1" applyFont="1" applyBorder="1" applyAlignment="1">
      <alignment horizontal="left" vertical="center" wrapText="1"/>
    </xf>
    <xf numFmtId="0" fontId="5" fillId="0" borderId="8" xfId="1" applyFont="1" applyBorder="1" applyAlignment="1">
      <alignment horizontal="center" vertical="center" wrapText="1"/>
    </xf>
    <xf numFmtId="1" fontId="5" fillId="0" borderId="8" xfId="1" applyNumberFormat="1" applyFont="1" applyBorder="1" applyAlignment="1">
      <alignment horizontal="center" vertical="center" wrapText="1"/>
    </xf>
    <xf numFmtId="0" fontId="9" fillId="14" borderId="5" xfId="221" applyFont="1" applyFill="1" applyBorder="1" applyAlignment="1">
      <alignment horizontal="center" vertical="center" wrapText="1"/>
    </xf>
    <xf numFmtId="0" fontId="9" fillId="14" borderId="5" xfId="221" applyFont="1" applyFill="1" applyBorder="1" applyAlignment="1">
      <alignment horizontal="center" vertical="center"/>
    </xf>
    <xf numFmtId="2" fontId="9" fillId="14" borderId="5" xfId="221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5" fillId="0" borderId="0" xfId="1" applyFont="1" applyAlignment="1">
      <alignment horizontal="left" wrapText="1"/>
    </xf>
    <xf numFmtId="0" fontId="6" fillId="0" borderId="5" xfId="1" applyFont="1" applyBorder="1" applyAlignment="1">
      <alignment horizontal="center" vertical="center"/>
    </xf>
    <xf numFmtId="0" fontId="5" fillId="0" borderId="8" xfId="1" applyFont="1" applyBorder="1" applyAlignment="1">
      <alignment horizontal="center" wrapText="1"/>
    </xf>
    <xf numFmtId="0" fontId="7" fillId="0" borderId="5" xfId="2" applyNumberFormat="1" applyFont="1" applyBorder="1" applyAlignment="1">
      <alignment horizontal="center" vertical="center" wrapText="1"/>
    </xf>
    <xf numFmtId="0" fontId="5" fillId="0" borderId="2" xfId="1" applyFont="1" applyBorder="1" applyAlignment="1">
      <alignment horizontal="center" vertical="top" wrapText="1"/>
    </xf>
    <xf numFmtId="0" fontId="5" fillId="0" borderId="5" xfId="0" applyFont="1" applyFill="1" applyBorder="1" applyAlignment="1">
      <alignment vertical="center" wrapText="1"/>
    </xf>
    <xf numFmtId="0" fontId="5" fillId="0" borderId="10" xfId="0" applyFont="1" applyFill="1" applyBorder="1" applyAlignment="1">
      <alignment horizontal="center" vertical="center" wrapText="1"/>
    </xf>
    <xf numFmtId="1" fontId="5" fillId="0" borderId="5" xfId="0" applyNumberFormat="1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vertical="center" wrapText="1"/>
    </xf>
    <xf numFmtId="0" fontId="5" fillId="0" borderId="5" xfId="1" applyFont="1" applyBorder="1" applyAlignment="1">
      <alignment horizontal="center" wrapText="1"/>
    </xf>
    <xf numFmtId="0" fontId="5" fillId="0" borderId="5" xfId="0" applyFont="1" applyFill="1" applyBorder="1" applyAlignment="1">
      <alignment horizontal="center" vertical="center" wrapText="1"/>
    </xf>
    <xf numFmtId="1" fontId="4" fillId="0" borderId="5" xfId="1" applyNumberFormat="1" applyFont="1" applyBorder="1" applyAlignment="1">
      <alignment horizontal="center" vertical="center" wrapText="1"/>
    </xf>
    <xf numFmtId="0" fontId="9" fillId="0" borderId="5" xfId="5" applyFont="1" applyFill="1" applyBorder="1" applyAlignment="1">
      <alignment horizontal="center" vertical="center" wrapText="1"/>
    </xf>
    <xf numFmtId="0" fontId="9" fillId="0" borderId="5" xfId="5" applyFont="1" applyFill="1" applyBorder="1" applyAlignment="1">
      <alignment horizontal="center" vertical="center"/>
    </xf>
    <xf numFmtId="2" fontId="9" fillId="0" borderId="5" xfId="5" applyNumberFormat="1" applyFont="1" applyFill="1" applyBorder="1" applyAlignment="1">
      <alignment horizontal="center" vertical="center"/>
    </xf>
    <xf numFmtId="2" fontId="9" fillId="0" borderId="5" xfId="5" applyNumberFormat="1" applyFont="1" applyBorder="1" applyAlignment="1">
      <alignment horizontal="center" vertical="center"/>
    </xf>
    <xf numFmtId="49" fontId="8" fillId="0" borderId="11" xfId="1" applyNumberFormat="1" applyFont="1" applyBorder="1" applyAlignment="1">
      <alignment horizontal="center" vertical="center"/>
    </xf>
    <xf numFmtId="0" fontId="6" fillId="0" borderId="12" xfId="1" applyFont="1" applyBorder="1" applyAlignment="1">
      <alignment horizontal="center" vertical="center"/>
    </xf>
    <xf numFmtId="167" fontId="5" fillId="0" borderId="5" xfId="1" applyNumberFormat="1" applyFont="1" applyBorder="1" applyAlignment="1">
      <alignment horizontal="center" vertical="center" wrapText="1"/>
    </xf>
    <xf numFmtId="167" fontId="5" fillId="0" borderId="5" xfId="1" applyNumberFormat="1" applyFont="1" applyBorder="1" applyAlignment="1">
      <alignment horizontal="center" vertical="center"/>
    </xf>
    <xf numFmtId="167" fontId="5" fillId="0" borderId="5" xfId="1" applyNumberFormat="1" applyFont="1" applyBorder="1"/>
    <xf numFmtId="167" fontId="7" fillId="0" borderId="6" xfId="2" applyNumberFormat="1" applyFont="1" applyBorder="1" applyAlignment="1">
      <alignment horizontal="center" vertical="center" wrapText="1"/>
    </xf>
    <xf numFmtId="167" fontId="4" fillId="0" borderId="5" xfId="1" applyNumberFormat="1" applyFont="1" applyBorder="1" applyAlignment="1">
      <alignment horizontal="center" vertical="center" wrapText="1"/>
    </xf>
    <xf numFmtId="167" fontId="4" fillId="0" borderId="6" xfId="1" applyNumberFormat="1" applyFont="1" applyBorder="1" applyAlignment="1">
      <alignment horizontal="center" vertical="center" wrapText="1"/>
    </xf>
    <xf numFmtId="0" fontId="5" fillId="0" borderId="0" xfId="1" applyFont="1" applyBorder="1" applyAlignment="1">
      <alignment horizontal="center" vertical="center" wrapText="1"/>
    </xf>
    <xf numFmtId="0" fontId="4" fillId="0" borderId="0" xfId="1" applyFont="1" applyBorder="1" applyAlignment="1">
      <alignment horizontal="center" vertical="center" wrapText="1"/>
    </xf>
    <xf numFmtId="0" fontId="5" fillId="0" borderId="0" xfId="1" applyFont="1" applyBorder="1" applyAlignment="1">
      <alignment horizontal="center"/>
    </xf>
    <xf numFmtId="167" fontId="5" fillId="0" borderId="0" xfId="1" applyNumberFormat="1" applyFont="1" applyBorder="1" applyAlignment="1">
      <alignment horizontal="center"/>
    </xf>
    <xf numFmtId="167" fontId="4" fillId="0" borderId="0" xfId="1" applyNumberFormat="1" applyFont="1" applyBorder="1" applyAlignment="1">
      <alignment horizontal="center" vertical="center" wrapText="1"/>
    </xf>
    <xf numFmtId="0" fontId="1" fillId="0" borderId="0" xfId="1" applyFill="1" applyAlignment="1">
      <alignment horizontal="left"/>
    </xf>
    <xf numFmtId="0" fontId="1" fillId="0" borderId="0" xfId="1" applyFill="1"/>
    <xf numFmtId="0" fontId="5" fillId="0" borderId="0" xfId="1" applyFont="1" applyFill="1" applyAlignment="1">
      <alignment horizontal="left"/>
    </xf>
    <xf numFmtId="0" fontId="5" fillId="0" borderId="0" xfId="1" applyFont="1" applyFill="1"/>
    <xf numFmtId="1" fontId="5" fillId="0" borderId="5" xfId="1" applyNumberFormat="1" applyFont="1" applyFill="1" applyBorder="1" applyAlignment="1">
      <alignment horizontal="center" vertical="center" wrapText="1"/>
    </xf>
    <xf numFmtId="2" fontId="5" fillId="0" borderId="5" xfId="1" applyNumberFormat="1" applyFont="1" applyFill="1" applyBorder="1" applyAlignment="1">
      <alignment horizontal="center" vertical="center" wrapText="1"/>
    </xf>
    <xf numFmtId="2" fontId="5" fillId="0" borderId="5" xfId="1" applyNumberFormat="1" applyFont="1" applyFill="1" applyBorder="1" applyAlignment="1">
      <alignment horizontal="center" vertical="center"/>
    </xf>
    <xf numFmtId="1" fontId="5" fillId="0" borderId="15" xfId="0" applyNumberFormat="1" applyFont="1" applyFill="1" applyBorder="1" applyAlignment="1">
      <alignment horizontal="center" vertical="center" wrapText="1"/>
    </xf>
    <xf numFmtId="1" fontId="5" fillId="0" borderId="16" xfId="0" applyNumberFormat="1" applyFont="1" applyFill="1" applyBorder="1" applyAlignment="1">
      <alignment horizontal="center" vertical="center" wrapText="1"/>
    </xf>
    <xf numFmtId="0" fontId="5" fillId="0" borderId="5" xfId="1" applyFont="1" applyFill="1" applyBorder="1"/>
    <xf numFmtId="0" fontId="5" fillId="0" borderId="5" xfId="1" applyFont="1" applyFill="1" applyBorder="1" applyAlignment="1">
      <alignment horizontal="left"/>
    </xf>
    <xf numFmtId="0" fontId="5" fillId="0" borderId="5" xfId="1" applyFont="1" applyFill="1" applyBorder="1" applyAlignment="1">
      <alignment horizontal="left" wrapText="1"/>
    </xf>
    <xf numFmtId="1" fontId="4" fillId="0" borderId="5" xfId="1" applyNumberFormat="1" applyFont="1" applyFill="1" applyBorder="1" applyAlignment="1">
      <alignment horizontal="center" vertical="center" wrapText="1"/>
    </xf>
    <xf numFmtId="0" fontId="4" fillId="0" borderId="5" xfId="1" applyFont="1" applyFill="1" applyBorder="1" applyAlignment="1">
      <alignment horizontal="center" vertical="center" wrapText="1"/>
    </xf>
    <xf numFmtId="0" fontId="5" fillId="0" borderId="6" xfId="1" applyFont="1" applyFill="1" applyBorder="1" applyAlignment="1">
      <alignment horizontal="left" vertical="center" wrapText="1"/>
    </xf>
    <xf numFmtId="0" fontId="9" fillId="0" borderId="5" xfId="221" applyFont="1" applyFill="1" applyBorder="1" applyAlignment="1">
      <alignment horizontal="center" vertical="center" wrapText="1"/>
    </xf>
    <xf numFmtId="2" fontId="9" fillId="0" borderId="5" xfId="221" applyNumberFormat="1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 wrapText="1"/>
    </xf>
    <xf numFmtId="167" fontId="5" fillId="0" borderId="5" xfId="1" applyNumberFormat="1" applyFont="1" applyFill="1" applyBorder="1" applyAlignment="1">
      <alignment horizontal="center" vertical="center" wrapText="1"/>
    </xf>
    <xf numFmtId="2" fontId="5" fillId="0" borderId="5" xfId="0" applyNumberFormat="1" applyFont="1" applyFill="1" applyBorder="1" applyAlignment="1">
      <alignment horizontal="center" vertical="center"/>
    </xf>
    <xf numFmtId="1" fontId="5" fillId="0" borderId="19" xfId="0" applyNumberFormat="1" applyFont="1" applyFill="1" applyBorder="1" applyAlignment="1">
      <alignment horizontal="center" vertical="center" wrapText="1"/>
    </xf>
    <xf numFmtId="0" fontId="5" fillId="0" borderId="20" xfId="0" applyFont="1" applyFill="1" applyBorder="1" applyAlignment="1">
      <alignment horizontal="center" vertical="center" wrapText="1"/>
    </xf>
    <xf numFmtId="1" fontId="5" fillId="0" borderId="21" xfId="0" applyNumberFormat="1" applyFont="1" applyFill="1" applyBorder="1" applyAlignment="1">
      <alignment horizontal="center" vertical="center" wrapText="1"/>
    </xf>
    <xf numFmtId="2" fontId="5" fillId="0" borderId="12" xfId="0" applyNumberFormat="1" applyFont="1" applyFill="1" applyBorder="1" applyAlignment="1">
      <alignment horizontal="center" vertical="center"/>
    </xf>
    <xf numFmtId="0" fontId="5" fillId="0" borderId="22" xfId="0" applyFont="1" applyFill="1" applyBorder="1" applyAlignment="1">
      <alignment horizontal="center" vertical="center" wrapText="1"/>
    </xf>
    <xf numFmtId="0" fontId="5" fillId="0" borderId="23" xfId="0" applyFont="1" applyFill="1" applyBorder="1" applyAlignment="1">
      <alignment horizontal="center" vertical="center" wrapText="1"/>
    </xf>
    <xf numFmtId="1" fontId="5" fillId="0" borderId="24" xfId="0" applyNumberFormat="1" applyFont="1" applyFill="1" applyBorder="1" applyAlignment="1">
      <alignment horizontal="center" vertical="center" wrapText="1"/>
    </xf>
    <xf numFmtId="0" fontId="5" fillId="0" borderId="5" xfId="1" applyFont="1" applyBorder="1" applyAlignment="1">
      <alignment horizontal="left"/>
    </xf>
    <xf numFmtId="167" fontId="4" fillId="0" borderId="5" xfId="1" applyNumberFormat="1" applyFont="1" applyFill="1" applyBorder="1" applyAlignment="1">
      <alignment horizontal="center" vertical="center" wrapText="1"/>
    </xf>
    <xf numFmtId="1" fontId="5" fillId="0" borderId="5" xfId="1" applyNumberFormat="1" applyFont="1" applyFill="1" applyBorder="1" applyAlignment="1">
      <alignment horizontal="center" vertical="center"/>
    </xf>
    <xf numFmtId="1" fontId="5" fillId="0" borderId="5" xfId="1" applyNumberFormat="1" applyFont="1" applyFill="1" applyBorder="1"/>
    <xf numFmtId="167" fontId="5" fillId="0" borderId="5" xfId="1" applyNumberFormat="1" applyFont="1" applyFill="1" applyBorder="1" applyAlignment="1">
      <alignment horizontal="center" vertical="center"/>
    </xf>
    <xf numFmtId="167" fontId="5" fillId="0" borderId="5" xfId="1" applyNumberFormat="1" applyFont="1" applyFill="1" applyBorder="1"/>
    <xf numFmtId="0" fontId="5" fillId="0" borderId="5" xfId="1" applyFont="1" applyFill="1" applyBorder="1" applyAlignment="1">
      <alignment horizontal="center" vertical="center"/>
    </xf>
    <xf numFmtId="167" fontId="4" fillId="0" borderId="5" xfId="1" applyNumberFormat="1" applyFont="1" applyBorder="1" applyAlignment="1">
      <alignment horizontal="center" vertical="center"/>
    </xf>
    <xf numFmtId="167" fontId="4" fillId="0" borderId="5" xfId="1" applyNumberFormat="1" applyFont="1" applyFill="1" applyBorder="1" applyAlignment="1">
      <alignment horizontal="center" vertical="center"/>
    </xf>
    <xf numFmtId="167" fontId="4" fillId="0" borderId="5" xfId="1" applyNumberFormat="1" applyFont="1" applyFill="1" applyBorder="1"/>
    <xf numFmtId="0" fontId="5" fillId="0" borderId="5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6" fillId="0" borderId="5" xfId="1" applyFont="1" applyBorder="1" applyAlignment="1">
      <alignment horizontal="center" vertical="center"/>
    </xf>
    <xf numFmtId="167" fontId="4" fillId="0" borderId="5" xfId="1" applyNumberFormat="1" applyFont="1" applyFill="1" applyBorder="1" applyAlignment="1">
      <alignment horizontal="center" wrapText="1"/>
    </xf>
    <xf numFmtId="49" fontId="8" fillId="0" borderId="4" xfId="1" applyNumberFormat="1" applyFont="1" applyBorder="1" applyAlignment="1">
      <alignment horizontal="center" vertical="center"/>
    </xf>
    <xf numFmtId="0" fontId="6" fillId="0" borderId="5" xfId="1" applyFont="1" applyFill="1" applyBorder="1" applyAlignment="1">
      <alignment horizontal="center"/>
    </xf>
    <xf numFmtId="49" fontId="5" fillId="0" borderId="5" xfId="2" applyNumberFormat="1" applyFont="1" applyFill="1" applyBorder="1" applyAlignment="1">
      <alignment horizontal="center" vertical="center" wrapText="1"/>
    </xf>
    <xf numFmtId="49" fontId="5" fillId="15" borderId="5" xfId="2" applyNumberFormat="1" applyFont="1" applyFill="1" applyBorder="1" applyAlignment="1">
      <alignment horizontal="center" vertical="center" wrapText="1"/>
    </xf>
    <xf numFmtId="0" fontId="6" fillId="15" borderId="5" xfId="1" applyFont="1" applyFill="1" applyBorder="1" applyAlignment="1">
      <alignment horizontal="center"/>
    </xf>
    <xf numFmtId="1" fontId="5" fillId="15" borderId="5" xfId="1" applyNumberFormat="1" applyFont="1" applyFill="1" applyBorder="1" applyAlignment="1">
      <alignment horizontal="center" vertical="center" wrapText="1"/>
    </xf>
    <xf numFmtId="1" fontId="5" fillId="15" borderId="5" xfId="1" applyNumberFormat="1" applyFont="1" applyFill="1" applyBorder="1" applyAlignment="1">
      <alignment horizontal="center" vertical="center"/>
    </xf>
    <xf numFmtId="1" fontId="5" fillId="15" borderId="5" xfId="1" applyNumberFormat="1" applyFont="1" applyFill="1" applyBorder="1"/>
    <xf numFmtId="1" fontId="5" fillId="15" borderId="5" xfId="1" applyNumberFormat="1" applyFont="1" applyFill="1" applyBorder="1" applyAlignment="1">
      <alignment vertical="center" wrapText="1"/>
    </xf>
    <xf numFmtId="0" fontId="5" fillId="15" borderId="5" xfId="1" applyFont="1" applyFill="1" applyBorder="1" applyAlignment="1">
      <alignment vertical="center" wrapText="1"/>
    </xf>
    <xf numFmtId="0" fontId="5" fillId="15" borderId="5" xfId="1" applyFont="1" applyFill="1" applyBorder="1" applyAlignment="1">
      <alignment horizontal="center" vertical="center" wrapText="1"/>
    </xf>
    <xf numFmtId="2" fontId="5" fillId="15" borderId="5" xfId="1" applyNumberFormat="1" applyFont="1" applyFill="1" applyBorder="1" applyAlignment="1">
      <alignment horizontal="center" vertical="center" wrapText="1"/>
    </xf>
    <xf numFmtId="167" fontId="5" fillId="15" borderId="5" xfId="1" applyNumberFormat="1" applyFont="1" applyFill="1" applyBorder="1" applyAlignment="1">
      <alignment horizontal="center" vertical="center" wrapText="1"/>
    </xf>
    <xf numFmtId="167" fontId="5" fillId="15" borderId="12" xfId="1" applyNumberFormat="1" applyFont="1" applyFill="1" applyBorder="1" applyAlignment="1">
      <alignment horizontal="center" vertical="center" wrapText="1"/>
    </xf>
    <xf numFmtId="0" fontId="5" fillId="15" borderId="5" xfId="1" applyFont="1" applyFill="1" applyBorder="1"/>
    <xf numFmtId="167" fontId="5" fillId="15" borderId="5" xfId="1" applyNumberFormat="1" applyFont="1" applyFill="1" applyBorder="1" applyAlignment="1">
      <alignment horizontal="center" vertical="center"/>
    </xf>
    <xf numFmtId="167" fontId="5" fillId="15" borderId="12" xfId="1" applyNumberFormat="1" applyFont="1" applyFill="1" applyBorder="1" applyAlignment="1">
      <alignment horizontal="center" vertical="center"/>
    </xf>
    <xf numFmtId="167" fontId="5" fillId="15" borderId="5" xfId="1" applyNumberFormat="1" applyFont="1" applyFill="1" applyBorder="1"/>
    <xf numFmtId="167" fontId="5" fillId="15" borderId="12" xfId="1" applyNumberFormat="1" applyFont="1" applyFill="1" applyBorder="1"/>
    <xf numFmtId="2" fontId="5" fillId="15" borderId="5" xfId="1" applyNumberFormat="1" applyFont="1" applyFill="1" applyBorder="1" applyAlignment="1">
      <alignment horizontal="center" vertical="center"/>
    </xf>
    <xf numFmtId="1" fontId="5" fillId="15" borderId="7" xfId="1" applyNumberFormat="1" applyFont="1" applyFill="1" applyBorder="1" applyAlignment="1">
      <alignment vertical="center" wrapText="1"/>
    </xf>
    <xf numFmtId="167" fontId="4" fillId="15" borderId="5" xfId="1" applyNumberFormat="1" applyFont="1" applyFill="1" applyBorder="1" applyAlignment="1">
      <alignment horizontal="center" vertical="center" wrapText="1"/>
    </xf>
    <xf numFmtId="167" fontId="4" fillId="15" borderId="5" xfId="1" applyNumberFormat="1" applyFont="1" applyFill="1" applyBorder="1" applyAlignment="1">
      <alignment horizontal="center" vertical="center"/>
    </xf>
    <xf numFmtId="167" fontId="4" fillId="15" borderId="5" xfId="1" applyNumberFormat="1" applyFont="1" applyFill="1" applyBorder="1"/>
    <xf numFmtId="0" fontId="5" fillId="15" borderId="5" xfId="1" applyFont="1" applyFill="1" applyBorder="1" applyAlignment="1">
      <alignment horizontal="center" vertical="center"/>
    </xf>
    <xf numFmtId="0" fontId="4" fillId="0" borderId="0" xfId="222" applyFont="1" applyFill="1" applyBorder="1" applyAlignment="1">
      <alignment horizontal="center" vertical="center"/>
    </xf>
    <xf numFmtId="0" fontId="5" fillId="0" borderId="0" xfId="222" applyFont="1" applyFill="1" applyBorder="1" applyAlignment="1">
      <alignment horizontal="center" vertical="center" wrapText="1"/>
    </xf>
    <xf numFmtId="0" fontId="5" fillId="0" borderId="0" xfId="222" applyFont="1" applyFill="1" applyBorder="1" applyAlignment="1">
      <alignment horizontal="center" vertical="center"/>
    </xf>
    <xf numFmtId="0" fontId="1" fillId="0" borderId="0" xfId="1" applyBorder="1" applyAlignment="1">
      <alignment horizontal="left" wrapText="1"/>
    </xf>
    <xf numFmtId="0" fontId="5" fillId="0" borderId="0" xfId="222" applyFont="1" applyFill="1" applyBorder="1" applyAlignment="1">
      <alignment vertical="center"/>
    </xf>
    <xf numFmtId="0" fontId="1" fillId="0" borderId="0" xfId="1" applyBorder="1"/>
    <xf numFmtId="0" fontId="4" fillId="0" borderId="0" xfId="222" applyFont="1" applyFill="1" applyBorder="1" applyAlignment="1">
      <alignment vertical="center"/>
    </xf>
    <xf numFmtId="0" fontId="5" fillId="0" borderId="5" xfId="222" applyFont="1" applyFill="1" applyBorder="1" applyAlignment="1">
      <alignment horizontal="center" vertical="center" wrapText="1"/>
    </xf>
    <xf numFmtId="1" fontId="5" fillId="0" borderId="5" xfId="222" applyNumberFormat="1" applyFont="1" applyFill="1" applyBorder="1" applyAlignment="1">
      <alignment horizontal="center" vertical="center" wrapText="1"/>
    </xf>
    <xf numFmtId="0" fontId="5" fillId="0" borderId="5" xfId="222" applyFont="1" applyFill="1" applyBorder="1" applyAlignment="1">
      <alignment horizontal="center" vertical="center"/>
    </xf>
    <xf numFmtId="0" fontId="6" fillId="16" borderId="5" xfId="1" applyFont="1" applyFill="1" applyBorder="1" applyAlignment="1">
      <alignment horizontal="center" vertical="center" wrapText="1"/>
    </xf>
    <xf numFmtId="1" fontId="5" fillId="0" borderId="6" xfId="222" applyNumberFormat="1" applyFont="1" applyFill="1" applyBorder="1" applyAlignment="1">
      <alignment horizontal="center" vertical="center" wrapText="1"/>
    </xf>
    <xf numFmtId="0" fontId="5" fillId="0" borderId="6" xfId="222" applyFont="1" applyFill="1" applyBorder="1" applyAlignment="1">
      <alignment horizontal="center" vertical="center"/>
    </xf>
    <xf numFmtId="0" fontId="6" fillId="16" borderId="6" xfId="1" applyFont="1" applyFill="1" applyBorder="1" applyAlignment="1">
      <alignment horizontal="center" vertical="center" wrapText="1"/>
    </xf>
    <xf numFmtId="1" fontId="5" fillId="0" borderId="0" xfId="222" applyNumberFormat="1" applyFont="1" applyFill="1" applyBorder="1" applyAlignment="1">
      <alignment horizontal="center" vertical="center" wrapText="1"/>
    </xf>
    <xf numFmtId="0" fontId="6" fillId="0" borderId="0" xfId="1" applyFont="1" applyFill="1" applyBorder="1" applyAlignment="1">
      <alignment horizontal="center" vertical="center" wrapText="1"/>
    </xf>
    <xf numFmtId="0" fontId="5" fillId="16" borderId="5" xfId="222" applyFont="1" applyFill="1" applyBorder="1" applyAlignment="1">
      <alignment horizontal="center" vertical="center" wrapText="1"/>
    </xf>
    <xf numFmtId="0" fontId="5" fillId="16" borderId="5" xfId="222" applyFont="1" applyFill="1" applyBorder="1" applyAlignment="1">
      <alignment horizontal="center" vertical="center"/>
    </xf>
    <xf numFmtId="0" fontId="6" fillId="0" borderId="0" xfId="0" applyFont="1" applyFill="1" applyBorder="1" applyAlignment="1"/>
    <xf numFmtId="0" fontId="22" fillId="0" borderId="0" xfId="222" applyFont="1" applyFill="1" applyBorder="1" applyAlignment="1">
      <alignment horizontal="center" vertical="center"/>
    </xf>
    <xf numFmtId="0" fontId="5" fillId="16" borderId="6" xfId="222" applyFont="1" applyFill="1" applyBorder="1" applyAlignment="1">
      <alignment vertical="center"/>
    </xf>
    <xf numFmtId="0" fontId="5" fillId="16" borderId="7" xfId="222" applyFont="1" applyFill="1" applyBorder="1" applyAlignment="1">
      <alignment vertical="center"/>
    </xf>
    <xf numFmtId="167" fontId="5" fillId="0" borderId="5" xfId="222" applyNumberFormat="1" applyFont="1" applyFill="1" applyBorder="1" applyAlignment="1">
      <alignment horizontal="center" vertical="center" wrapText="1"/>
    </xf>
    <xf numFmtId="167" fontId="5" fillId="0" borderId="5" xfId="222" applyNumberFormat="1" applyFont="1" applyFill="1" applyBorder="1" applyAlignment="1">
      <alignment horizontal="center" vertical="center"/>
    </xf>
    <xf numFmtId="0" fontId="5" fillId="0" borderId="7" xfId="222" applyFont="1" applyFill="1" applyBorder="1" applyAlignment="1">
      <alignment horizontal="center" vertical="center" wrapText="1"/>
    </xf>
    <xf numFmtId="0" fontId="5" fillId="0" borderId="7" xfId="222" applyFont="1" applyFill="1" applyBorder="1" applyAlignment="1">
      <alignment horizontal="center" vertical="center"/>
    </xf>
    <xf numFmtId="0" fontId="1" fillId="0" borderId="5" xfId="1" applyBorder="1" applyAlignment="1">
      <alignment horizontal="left"/>
    </xf>
    <xf numFmtId="0" fontId="1" fillId="16" borderId="5" xfId="1" applyFill="1" applyBorder="1" applyAlignment="1">
      <alignment horizontal="left"/>
    </xf>
    <xf numFmtId="0" fontId="1" fillId="0" borderId="5" xfId="1" applyFill="1" applyBorder="1"/>
    <xf numFmtId="0" fontId="1" fillId="16" borderId="5" xfId="1" applyFill="1" applyBorder="1"/>
    <xf numFmtId="0" fontId="5" fillId="0" borderId="7" xfId="222" applyFont="1" applyFill="1" applyBorder="1" applyAlignment="1">
      <alignment vertical="center"/>
    </xf>
    <xf numFmtId="0" fontId="4" fillId="0" borderId="7" xfId="222" applyFont="1" applyFill="1" applyBorder="1" applyAlignment="1">
      <alignment vertical="center"/>
    </xf>
    <xf numFmtId="167" fontId="23" fillId="0" borderId="0" xfId="1" applyNumberFormat="1" applyFont="1"/>
    <xf numFmtId="0" fontId="5" fillId="0" borderId="5" xfId="0" applyFont="1" applyFill="1" applyBorder="1" applyAlignment="1">
      <alignment horizontal="center" vertical="center" wrapText="1"/>
    </xf>
    <xf numFmtId="49" fontId="5" fillId="0" borderId="5" xfId="1" applyNumberFormat="1" applyFont="1" applyFill="1" applyBorder="1" applyAlignment="1">
      <alignment horizontal="center" vertical="center" wrapText="1"/>
    </xf>
    <xf numFmtId="0" fontId="5" fillId="0" borderId="12" xfId="1" applyFont="1" applyFill="1" applyBorder="1" applyAlignment="1">
      <alignment horizontal="center" vertical="center" wrapText="1"/>
    </xf>
    <xf numFmtId="0" fontId="24" fillId="0" borderId="0" xfId="0" applyFont="1" applyFill="1" applyAlignment="1">
      <alignment horizontal="center" vertical="center"/>
    </xf>
    <xf numFmtId="0" fontId="25" fillId="0" borderId="0" xfId="0" applyFont="1" applyFill="1"/>
    <xf numFmtId="0" fontId="26" fillId="0" borderId="0" xfId="1" applyFont="1"/>
    <xf numFmtId="0" fontId="1" fillId="0" borderId="5" xfId="1" applyBorder="1"/>
    <xf numFmtId="0" fontId="5" fillId="15" borderId="5" xfId="1" applyFont="1" applyFill="1" applyBorder="1" applyAlignment="1">
      <alignment wrapText="1"/>
    </xf>
    <xf numFmtId="0" fontId="4" fillId="15" borderId="5" xfId="1" applyFont="1" applyFill="1" applyBorder="1" applyAlignment="1">
      <alignment horizontal="center" vertical="center" wrapText="1"/>
    </xf>
    <xf numFmtId="0" fontId="5" fillId="15" borderId="7" xfId="1" applyFont="1" applyFill="1" applyBorder="1" applyAlignment="1">
      <alignment horizontal="center" vertical="center" wrapText="1"/>
    </xf>
    <xf numFmtId="1" fontId="5" fillId="15" borderId="7" xfId="1" applyNumberFormat="1" applyFont="1" applyFill="1" applyBorder="1" applyAlignment="1">
      <alignment horizontal="center" vertical="center" wrapText="1"/>
    </xf>
    <xf numFmtId="167" fontId="5" fillId="15" borderId="5" xfId="1" applyNumberFormat="1" applyFont="1" applyFill="1" applyBorder="1" applyAlignment="1">
      <alignment vertical="center" wrapText="1"/>
    </xf>
    <xf numFmtId="0" fontId="6" fillId="15" borderId="5" xfId="1" applyFont="1" applyFill="1" applyBorder="1"/>
    <xf numFmtId="167" fontId="4" fillId="15" borderId="5" xfId="1" applyNumberFormat="1" applyFont="1" applyFill="1" applyBorder="1" applyAlignment="1">
      <alignment vertical="center" wrapText="1"/>
    </xf>
    <xf numFmtId="0" fontId="4" fillId="15" borderId="5" xfId="1" applyFont="1" applyFill="1" applyBorder="1"/>
    <xf numFmtId="167" fontId="4" fillId="15" borderId="5" xfId="1" applyNumberFormat="1" applyFont="1" applyFill="1" applyBorder="1" applyAlignment="1">
      <alignment wrapText="1"/>
    </xf>
    <xf numFmtId="1" fontId="4" fillId="15" borderId="5" xfId="1" applyNumberFormat="1" applyFont="1" applyFill="1" applyBorder="1" applyAlignment="1">
      <alignment horizontal="center" vertical="center" wrapText="1"/>
    </xf>
    <xf numFmtId="0" fontId="5" fillId="15" borderId="5" xfId="1" applyFont="1" applyFill="1" applyBorder="1" applyAlignment="1">
      <alignment horizontal="left"/>
    </xf>
    <xf numFmtId="49" fontId="5" fillId="0" borderId="5" xfId="2" applyNumberFormat="1" applyFont="1" applyBorder="1" applyAlignment="1">
      <alignment horizontal="center" vertical="center" wrapText="1"/>
    </xf>
    <xf numFmtId="49" fontId="5" fillId="0" borderId="5" xfId="2" applyNumberFormat="1" applyFont="1" applyBorder="1" applyAlignment="1">
      <alignment horizontal="center" vertical="center"/>
    </xf>
    <xf numFmtId="49" fontId="5" fillId="2" borderId="5" xfId="2" applyNumberFormat="1" applyFont="1" applyFill="1" applyBorder="1" applyAlignment="1">
      <alignment horizontal="center" vertical="center" wrapText="1"/>
    </xf>
    <xf numFmtId="0" fontId="5" fillId="0" borderId="0" xfId="1" applyFont="1" applyAlignment="1">
      <alignment horizontal="center" wrapText="1"/>
    </xf>
    <xf numFmtId="0" fontId="5" fillId="0" borderId="0" xfId="1" applyFont="1" applyBorder="1" applyAlignment="1">
      <alignment horizontal="center" wrapText="1"/>
    </xf>
    <xf numFmtId="0" fontId="4" fillId="0" borderId="5" xfId="1" applyFont="1" applyBorder="1" applyAlignment="1">
      <alignment horizontal="left" vertical="center" wrapText="1"/>
    </xf>
    <xf numFmtId="164" fontId="5" fillId="2" borderId="5" xfId="2" applyNumberFormat="1" applyFont="1" applyFill="1" applyBorder="1" applyAlignment="1">
      <alignment horizontal="center" vertical="center" wrapText="1"/>
    </xf>
    <xf numFmtId="0" fontId="7" fillId="0" borderId="5" xfId="2" applyNumberFormat="1" applyFont="1" applyBorder="1" applyAlignment="1">
      <alignment horizontal="center" vertical="center"/>
    </xf>
    <xf numFmtId="0" fontId="7" fillId="0" borderId="5" xfId="2" applyNumberFormat="1" applyFont="1" applyBorder="1" applyAlignment="1">
      <alignment horizontal="center" vertical="center" wrapText="1"/>
    </xf>
    <xf numFmtId="0" fontId="2" fillId="0" borderId="0" xfId="1" applyFont="1" applyBorder="1" applyAlignment="1">
      <alignment horizontal="left" wrapText="1"/>
    </xf>
    <xf numFmtId="0" fontId="2" fillId="0" borderId="0" xfId="1" applyFont="1" applyBorder="1" applyAlignment="1">
      <alignment horizontal="right" wrapText="1"/>
    </xf>
    <xf numFmtId="0" fontId="5" fillId="0" borderId="0" xfId="1" applyFont="1" applyAlignment="1">
      <alignment horizontal="left" wrapText="1"/>
    </xf>
    <xf numFmtId="0" fontId="6" fillId="0" borderId="0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6" fillId="0" borderId="5" xfId="1" applyFont="1" applyBorder="1" applyAlignment="1">
      <alignment horizontal="center" vertical="center"/>
    </xf>
    <xf numFmtId="0" fontId="5" fillId="0" borderId="5" xfId="1" applyFont="1" applyBorder="1" applyAlignment="1">
      <alignment horizontal="right" vertical="center" wrapText="1"/>
    </xf>
    <xf numFmtId="49" fontId="8" fillId="0" borderId="3" xfId="1" applyNumberFormat="1" applyFont="1" applyBorder="1" applyAlignment="1">
      <alignment horizontal="center" vertical="center"/>
    </xf>
    <xf numFmtId="49" fontId="8" fillId="0" borderId="4" xfId="1" applyNumberFormat="1" applyFont="1" applyBorder="1" applyAlignment="1">
      <alignment horizontal="center" vertical="center"/>
    </xf>
    <xf numFmtId="0" fontId="5" fillId="0" borderId="2" xfId="1" applyFont="1" applyBorder="1" applyAlignment="1">
      <alignment horizontal="center" wrapText="1"/>
    </xf>
    <xf numFmtId="0" fontId="12" fillId="0" borderId="2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 vertical="center" wrapText="1"/>
    </xf>
    <xf numFmtId="0" fontId="4" fillId="0" borderId="6" xfId="1" applyFont="1" applyBorder="1" applyAlignment="1">
      <alignment horizontal="left" vertical="center" wrapText="1"/>
    </xf>
    <xf numFmtId="0" fontId="4" fillId="0" borderId="8" xfId="1" applyFont="1" applyBorder="1" applyAlignment="1">
      <alignment horizontal="left" vertical="center" wrapText="1"/>
    </xf>
    <xf numFmtId="0" fontId="4" fillId="0" borderId="7" xfId="1" applyFont="1" applyBorder="1" applyAlignment="1">
      <alignment horizontal="left" vertical="center" wrapText="1"/>
    </xf>
    <xf numFmtId="0" fontId="5" fillId="0" borderId="1" xfId="1" applyFont="1" applyBorder="1" applyAlignment="1">
      <alignment horizontal="left" wrapText="1"/>
    </xf>
    <xf numFmtId="0" fontId="5" fillId="0" borderId="2" xfId="1" applyFont="1" applyBorder="1" applyAlignment="1">
      <alignment horizontal="center" vertical="center" wrapText="1"/>
    </xf>
    <xf numFmtId="0" fontId="5" fillId="0" borderId="2" xfId="1" applyFont="1" applyBorder="1" applyAlignment="1">
      <alignment horizontal="center" vertical="top" wrapText="1"/>
    </xf>
    <xf numFmtId="0" fontId="5" fillId="0" borderId="5" xfId="222" applyFont="1" applyFill="1" applyBorder="1" applyAlignment="1">
      <alignment horizontal="center" vertical="center"/>
    </xf>
    <xf numFmtId="0" fontId="4" fillId="0" borderId="5" xfId="222" applyFont="1" applyFill="1" applyBorder="1" applyAlignment="1">
      <alignment horizontal="center" vertical="center"/>
    </xf>
    <xf numFmtId="0" fontId="6" fillId="0" borderId="5" xfId="1" applyFont="1" applyBorder="1" applyAlignment="1">
      <alignment horizontal="center" vertical="center" wrapText="1"/>
    </xf>
    <xf numFmtId="0" fontId="5" fillId="0" borderId="6" xfId="1" applyFont="1" applyBorder="1" applyAlignment="1">
      <alignment horizontal="right" vertical="center" wrapText="1"/>
    </xf>
    <xf numFmtId="0" fontId="5" fillId="0" borderId="8" xfId="1" applyFont="1" applyBorder="1" applyAlignment="1">
      <alignment horizontal="right" vertical="center" wrapText="1"/>
    </xf>
    <xf numFmtId="0" fontId="5" fillId="0" borderId="7" xfId="1" applyFont="1" applyBorder="1" applyAlignment="1">
      <alignment horizontal="right" vertical="center" wrapText="1"/>
    </xf>
    <xf numFmtId="49" fontId="5" fillId="2" borderId="12" xfId="2" applyNumberFormat="1" applyFont="1" applyFill="1" applyBorder="1" applyAlignment="1">
      <alignment horizontal="center" vertical="center" wrapText="1"/>
    </xf>
    <xf numFmtId="49" fontId="5" fillId="2" borderId="13" xfId="2" applyNumberFormat="1" applyFont="1" applyFill="1" applyBorder="1" applyAlignment="1">
      <alignment horizontal="center" vertical="center" wrapText="1"/>
    </xf>
    <xf numFmtId="49" fontId="5" fillId="2" borderId="14" xfId="2" applyNumberFormat="1" applyFont="1" applyFill="1" applyBorder="1" applyAlignment="1">
      <alignment horizontal="center" vertical="center" wrapText="1"/>
    </xf>
    <xf numFmtId="0" fontId="5" fillId="0" borderId="6" xfId="222" applyFont="1" applyFill="1" applyBorder="1" applyAlignment="1">
      <alignment horizontal="center" vertical="center"/>
    </xf>
    <xf numFmtId="0" fontId="5" fillId="0" borderId="8" xfId="222" applyFont="1" applyFill="1" applyBorder="1" applyAlignment="1">
      <alignment horizontal="center" vertical="center"/>
    </xf>
    <xf numFmtId="0" fontId="4" fillId="0" borderId="6" xfId="222" applyFont="1" applyFill="1" applyBorder="1" applyAlignment="1">
      <alignment horizontal="center" vertical="center"/>
    </xf>
    <xf numFmtId="0" fontId="4" fillId="0" borderId="8" xfId="222" applyFont="1" applyFill="1" applyBorder="1" applyAlignment="1">
      <alignment horizontal="center" vertical="center"/>
    </xf>
    <xf numFmtId="0" fontId="5" fillId="0" borderId="6" xfId="1" applyFont="1" applyFill="1" applyBorder="1" applyAlignment="1">
      <alignment horizontal="right" vertical="center" wrapText="1"/>
    </xf>
    <xf numFmtId="0" fontId="5" fillId="0" borderId="8" xfId="1" applyFont="1" applyFill="1" applyBorder="1" applyAlignment="1">
      <alignment horizontal="right" vertical="center" wrapText="1"/>
    </xf>
    <xf numFmtId="0" fontId="5" fillId="0" borderId="7" xfId="1" applyFont="1" applyFill="1" applyBorder="1" applyAlignment="1">
      <alignment horizontal="right" vertical="center" wrapText="1"/>
    </xf>
    <xf numFmtId="0" fontId="4" fillId="0" borderId="6" xfId="1" applyFont="1" applyBorder="1" applyAlignment="1">
      <alignment horizontal="center" wrapText="1"/>
    </xf>
    <xf numFmtId="0" fontId="4" fillId="0" borderId="8" xfId="1" applyFont="1" applyBorder="1" applyAlignment="1">
      <alignment horizontal="center" wrapText="1"/>
    </xf>
    <xf numFmtId="0" fontId="4" fillId="0" borderId="7" xfId="1" applyFont="1" applyBorder="1" applyAlignment="1">
      <alignment horizontal="center" wrapText="1"/>
    </xf>
    <xf numFmtId="0" fontId="4" fillId="0" borderId="6" xfId="1" applyFont="1" applyFill="1" applyBorder="1" applyAlignment="1">
      <alignment horizontal="center" vertical="center"/>
    </xf>
    <xf numFmtId="0" fontId="4" fillId="0" borderId="8" xfId="1" applyFont="1" applyFill="1" applyBorder="1" applyAlignment="1">
      <alignment horizontal="center" vertical="center"/>
    </xf>
    <xf numFmtId="0" fontId="4" fillId="0" borderId="7" xfId="1" applyFont="1" applyFill="1" applyBorder="1" applyAlignment="1">
      <alignment horizontal="center" vertical="center"/>
    </xf>
    <xf numFmtId="0" fontId="4" fillId="0" borderId="28" xfId="1" applyFont="1" applyBorder="1" applyAlignment="1">
      <alignment horizontal="center" vertical="center" wrapText="1"/>
    </xf>
    <xf numFmtId="0" fontId="4" fillId="0" borderId="2" xfId="1" applyFont="1" applyBorder="1" applyAlignment="1">
      <alignment horizontal="center" vertical="center" wrapText="1"/>
    </xf>
    <xf numFmtId="0" fontId="4" fillId="0" borderId="27" xfId="1" applyFont="1" applyBorder="1" applyAlignment="1">
      <alignment horizontal="center" vertical="center" wrapText="1"/>
    </xf>
    <xf numFmtId="49" fontId="5" fillId="0" borderId="14" xfId="2" applyNumberFormat="1" applyFont="1" applyBorder="1" applyAlignment="1">
      <alignment horizontal="center" vertical="center" wrapText="1"/>
    </xf>
    <xf numFmtId="49" fontId="5" fillId="0" borderId="14" xfId="2" applyNumberFormat="1" applyFont="1" applyBorder="1" applyAlignment="1">
      <alignment horizontal="center" vertical="center"/>
    </xf>
    <xf numFmtId="0" fontId="4" fillId="0" borderId="17" xfId="1" applyFont="1" applyFill="1" applyBorder="1" applyAlignment="1">
      <alignment horizontal="center" vertical="center"/>
    </xf>
    <xf numFmtId="0" fontId="4" fillId="0" borderId="0" xfId="1" applyFont="1" applyFill="1" applyBorder="1" applyAlignment="1">
      <alignment horizontal="center" vertical="center"/>
    </xf>
    <xf numFmtId="0" fontId="4" fillId="0" borderId="18" xfId="1" applyFont="1" applyFill="1" applyBorder="1" applyAlignment="1">
      <alignment horizontal="center" vertical="center"/>
    </xf>
    <xf numFmtId="0" fontId="5" fillId="0" borderId="25" xfId="1" applyFont="1" applyBorder="1" applyAlignment="1">
      <alignment horizontal="right" vertical="center" wrapText="1"/>
    </xf>
    <xf numFmtId="0" fontId="5" fillId="0" borderId="1" xfId="1" applyFont="1" applyBorder="1" applyAlignment="1">
      <alignment horizontal="right" vertical="center" wrapText="1"/>
    </xf>
    <xf numFmtId="0" fontId="5" fillId="0" borderId="26" xfId="1" applyFont="1" applyBorder="1" applyAlignment="1">
      <alignment horizontal="right" vertical="center" wrapText="1"/>
    </xf>
    <xf numFmtId="164" fontId="5" fillId="2" borderId="14" xfId="2" applyNumberFormat="1" applyFont="1" applyFill="1" applyBorder="1" applyAlignment="1">
      <alignment horizontal="center" vertical="center" wrapText="1"/>
    </xf>
    <xf numFmtId="0" fontId="7" fillId="0" borderId="14" xfId="2" applyNumberFormat="1" applyFont="1" applyBorder="1" applyAlignment="1">
      <alignment horizontal="center" vertical="center"/>
    </xf>
    <xf numFmtId="0" fontId="7" fillId="0" borderId="14" xfId="2" applyNumberFormat="1" applyFont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27" fillId="0" borderId="0" xfId="0" applyNumberFormat="1" applyFont="1" applyFill="1" applyAlignment="1">
      <alignment horizontal="left" vertical="center" wrapText="1"/>
    </xf>
  </cellXfs>
  <cellStyles count="223">
    <cellStyle name="20% - Акцент1 2" xfId="8"/>
    <cellStyle name="20% - Акцент2 2" xfId="9"/>
    <cellStyle name="20% - Акцент3 2" xfId="10"/>
    <cellStyle name="20% - Акцент4 2" xfId="11"/>
    <cellStyle name="20% - Акцент5 2" xfId="12"/>
    <cellStyle name="20% - Акцент6 2" xfId="13"/>
    <cellStyle name="40% - Акцент1 2" xfId="14"/>
    <cellStyle name="40% - Акцент2 2" xfId="15"/>
    <cellStyle name="40% - Акцент3 2" xfId="16"/>
    <cellStyle name="40% - Акцент4 2" xfId="17"/>
    <cellStyle name="40% - Акцент5 2" xfId="18"/>
    <cellStyle name="40% - Акцент6 2" xfId="19"/>
    <cellStyle name="Excel Built-in Normal" xfId="20"/>
    <cellStyle name="TableStyleLight1" xfId="7"/>
    <cellStyle name="TableStyleLight1 2" xfId="21"/>
    <cellStyle name="TableStyleLight1 2 2" xfId="22"/>
    <cellStyle name="Обычный" xfId="0" builtinId="0"/>
    <cellStyle name="Обычный 10" xfId="23"/>
    <cellStyle name="Обычный 10 2" xfId="24"/>
    <cellStyle name="Обычный 10 3" xfId="25"/>
    <cellStyle name="Обычный 10 4" xfId="26"/>
    <cellStyle name="Обычный 10 4 2" xfId="27"/>
    <cellStyle name="Обычный 10 5" xfId="28"/>
    <cellStyle name="Обычный 10 5 2" xfId="29"/>
    <cellStyle name="Обычный 10 6" xfId="30"/>
    <cellStyle name="Обычный 10 7" xfId="31"/>
    <cellStyle name="Обычный 11" xfId="32"/>
    <cellStyle name="Обычный 11 2" xfId="33"/>
    <cellStyle name="Обычный 11 2 2" xfId="34"/>
    <cellStyle name="Обычный 11 2 2 2" xfId="35"/>
    <cellStyle name="Обычный 11 3" xfId="36"/>
    <cellStyle name="Обычный 12" xfId="37"/>
    <cellStyle name="Обычный 13" xfId="38"/>
    <cellStyle name="Обычный 13 2" xfId="39"/>
    <cellStyle name="Обычный 13 2 2" xfId="40"/>
    <cellStyle name="Обычный 13 2 2 2" xfId="41"/>
    <cellStyle name="Обычный 13 2 3" xfId="42"/>
    <cellStyle name="Обычный 13 2 4" xfId="43"/>
    <cellStyle name="Обычный 13 3" xfId="44"/>
    <cellStyle name="Обычный 13 3 2" xfId="45"/>
    <cellStyle name="Обычный 13 3 2 2" xfId="46"/>
    <cellStyle name="Обычный 13 3 3" xfId="47"/>
    <cellStyle name="Обычный 13 3 4" xfId="48"/>
    <cellStyle name="Обычный 13 4" xfId="49"/>
    <cellStyle name="Обычный 14" xfId="50"/>
    <cellStyle name="Обычный 14 2" xfId="51"/>
    <cellStyle name="Обычный 14 2 2" xfId="52"/>
    <cellStyle name="Обычный 15" xfId="53"/>
    <cellStyle name="Обычный 15 2" xfId="54"/>
    <cellStyle name="Обычный 16" xfId="55"/>
    <cellStyle name="Обычный 17" xfId="56"/>
    <cellStyle name="Обычный 18" xfId="57"/>
    <cellStyle name="Обычный 19" xfId="222"/>
    <cellStyle name="Обычный 2" xfId="1"/>
    <cellStyle name="Обычный 2 10" xfId="221"/>
    <cellStyle name="Обычный 2 2" xfId="2"/>
    <cellStyle name="Обычный 2 2 2" xfId="58"/>
    <cellStyle name="Обычный 2 2 2 2" xfId="59"/>
    <cellStyle name="Обычный 2 2 2 2 2" xfId="60"/>
    <cellStyle name="Обычный 2 2 2 2 2 2" xfId="61"/>
    <cellStyle name="Обычный 2 2 2 2 3" xfId="62"/>
    <cellStyle name="Обычный 2 2 2 3" xfId="63"/>
    <cellStyle name="Обычный 2 2 2 4" xfId="64"/>
    <cellStyle name="Обычный 2 2 2 4 2" xfId="65"/>
    <cellStyle name="Обычный 2 2 2 5" xfId="66"/>
    <cellStyle name="Обычный 2 2 3" xfId="67"/>
    <cellStyle name="Обычный 2 2 3 2" xfId="68"/>
    <cellStyle name="Обычный 2 2 4" xfId="69"/>
    <cellStyle name="Обычный 2 3" xfId="5"/>
    <cellStyle name="Обычный 2 3 2" xfId="70"/>
    <cellStyle name="Обычный 2 3 2 2" xfId="71"/>
    <cellStyle name="Обычный 2 3 2 3" xfId="72"/>
    <cellStyle name="Обычный 2 3 3" xfId="73"/>
    <cellStyle name="Обычный 2 3 3 2" xfId="74"/>
    <cellStyle name="Обычный 2 3 3 2 2" xfId="75"/>
    <cellStyle name="Обычный 2 3 4" xfId="76"/>
    <cellStyle name="Обычный 2 3 5" xfId="77"/>
    <cellStyle name="Обычный 2 3 5 2" xfId="78"/>
    <cellStyle name="Обычный 2 3 6" xfId="79"/>
    <cellStyle name="Обычный 2 4" xfId="80"/>
    <cellStyle name="Обычный 2 4 2" xfId="81"/>
    <cellStyle name="Обычный 2 4 2 2" xfId="82"/>
    <cellStyle name="Обычный 2 4 3" xfId="83"/>
    <cellStyle name="Обычный 2 4 3 2" xfId="84"/>
    <cellStyle name="Обычный 2 4 4" xfId="85"/>
    <cellStyle name="Обычный 2 4 5" xfId="86"/>
    <cellStyle name="Обычный 2 5" xfId="87"/>
    <cellStyle name="Обычный 2 5 2" xfId="88"/>
    <cellStyle name="Обычный 2 6" xfId="89"/>
    <cellStyle name="Обычный 2 7" xfId="90"/>
    <cellStyle name="Обычный 2 8" xfId="91"/>
    <cellStyle name="Обычный 2 9" xfId="3"/>
    <cellStyle name="Обычный 3" xfId="4"/>
    <cellStyle name="Обычный 3 2" xfId="92"/>
    <cellStyle name="Обычный 3 2 2" xfId="93"/>
    <cellStyle name="Обычный 3 2 2 2" xfId="94"/>
    <cellStyle name="Обычный 3 2 2 3" xfId="95"/>
    <cellStyle name="Обычный 3 2 3" xfId="96"/>
    <cellStyle name="Обычный 3 2 4" xfId="97"/>
    <cellStyle name="Обычный 3 2 4 2" xfId="98"/>
    <cellStyle name="Обычный 3 2 5" xfId="99"/>
    <cellStyle name="Обычный 3 3" xfId="100"/>
    <cellStyle name="Обычный 3 3 2" xfId="101"/>
    <cellStyle name="Обычный 3 3 2 2" xfId="102"/>
    <cellStyle name="Обычный 3 3 2 2 2" xfId="103"/>
    <cellStyle name="Обычный 3 3 2 3" xfId="104"/>
    <cellStyle name="Обычный 3 3 2 3 2" xfId="105"/>
    <cellStyle name="Обычный 3 3 2 4" xfId="106"/>
    <cellStyle name="Обычный 3 3 3" xfId="107"/>
    <cellStyle name="Обычный 3 3 3 2" xfId="108"/>
    <cellStyle name="Обычный 3 4" xfId="109"/>
    <cellStyle name="Обычный 3 4 2" xfId="110"/>
    <cellStyle name="Обычный 3 5" xfId="111"/>
    <cellStyle name="Обычный 3 5 2" xfId="112"/>
    <cellStyle name="Обычный 3 6" xfId="113"/>
    <cellStyle name="Обычный 3 6 2" xfId="114"/>
    <cellStyle name="Обычный 3 7" xfId="115"/>
    <cellStyle name="Обычный 3 7 2" xfId="116"/>
    <cellStyle name="Обычный 4" xfId="6"/>
    <cellStyle name="Обычный 4 2" xfId="117"/>
    <cellStyle name="Обычный 4 2 2" xfId="118"/>
    <cellStyle name="Обычный 4 2 2 2" xfId="119"/>
    <cellStyle name="Обычный 4 2 2 3" xfId="120"/>
    <cellStyle name="Обычный 4 2 2 3 2" xfId="121"/>
    <cellStyle name="Обычный 4 2 3" xfId="122"/>
    <cellStyle name="Обычный 4 2 4" xfId="123"/>
    <cellStyle name="Обычный 4 2 4 2" xfId="124"/>
    <cellStyle name="Обычный 4 3" xfId="125"/>
    <cellStyle name="Обычный 4 3 2" xfId="126"/>
    <cellStyle name="Обычный 4 4" xfId="127"/>
    <cellStyle name="Обычный 4 4 2" xfId="128"/>
    <cellStyle name="Обычный 5" xfId="129"/>
    <cellStyle name="Обычный 5 2" xfId="130"/>
    <cellStyle name="Обычный 5 2 2" xfId="131"/>
    <cellStyle name="Обычный 5 2 3" xfId="132"/>
    <cellStyle name="Обычный 5 3" xfId="133"/>
    <cellStyle name="Обычный 5 4" xfId="134"/>
    <cellStyle name="Обычный 5 4 2" xfId="135"/>
    <cellStyle name="Обычный 5 5" xfId="136"/>
    <cellStyle name="Обычный 6" xfId="137"/>
    <cellStyle name="Обычный 6 2" xfId="138"/>
    <cellStyle name="Обычный 6 2 2" xfId="139"/>
    <cellStyle name="Обычный 6 3" xfId="140"/>
    <cellStyle name="Обычный 6 3 2" xfId="141"/>
    <cellStyle name="Обычный 6 4" xfId="142"/>
    <cellStyle name="Обычный 6 4 2" xfId="143"/>
    <cellStyle name="Обычный 6 5" xfId="144"/>
    <cellStyle name="Обычный 7" xfId="145"/>
    <cellStyle name="Обычный 7 10" xfId="146"/>
    <cellStyle name="Обычный 7 10 2" xfId="147"/>
    <cellStyle name="Обычный 7 11" xfId="148"/>
    <cellStyle name="Обычный 7 2" xfId="149"/>
    <cellStyle name="Обычный 7 2 2" xfId="150"/>
    <cellStyle name="Обычный 7 2 2 2" xfId="151"/>
    <cellStyle name="Обычный 7 2 3" xfId="152"/>
    <cellStyle name="Обычный 7 2 3 2" xfId="153"/>
    <cellStyle name="Обычный 7 2 4" xfId="154"/>
    <cellStyle name="Обычный 7 3" xfId="155"/>
    <cellStyle name="Обычный 7 3 2" xfId="156"/>
    <cellStyle name="Обычный 7 3 2 2" xfId="157"/>
    <cellStyle name="Обычный 7 3 3" xfId="158"/>
    <cellStyle name="Обычный 7 3 3 2" xfId="159"/>
    <cellStyle name="Обычный 7 3 4" xfId="160"/>
    <cellStyle name="Обычный 7 4" xfId="161"/>
    <cellStyle name="Обычный 7 4 2" xfId="162"/>
    <cellStyle name="Обычный 7 4 2 2" xfId="163"/>
    <cellStyle name="Обычный 7 4 3" xfId="164"/>
    <cellStyle name="Обычный 7 4 3 2" xfId="165"/>
    <cellStyle name="Обычный 7 4 4" xfId="166"/>
    <cellStyle name="Обычный 7 5" xfId="167"/>
    <cellStyle name="Обычный 7 5 2" xfId="168"/>
    <cellStyle name="Обычный 7 5 2 2" xfId="169"/>
    <cellStyle name="Обычный 7 5 3" xfId="170"/>
    <cellStyle name="Обычный 7 5 3 2" xfId="171"/>
    <cellStyle name="Обычный 7 5 4" xfId="172"/>
    <cellStyle name="Обычный 7 6" xfId="173"/>
    <cellStyle name="Обычный 7 6 2" xfId="174"/>
    <cellStyle name="Обычный 7 6 2 2" xfId="175"/>
    <cellStyle name="Обычный 7 6 3" xfId="176"/>
    <cellStyle name="Обычный 7 6 3 2" xfId="177"/>
    <cellStyle name="Обычный 7 6 4" xfId="178"/>
    <cellStyle name="Обычный 7 7" xfId="179"/>
    <cellStyle name="Обычный 7 7 2" xfId="180"/>
    <cellStyle name="Обычный 7 7 2 2" xfId="181"/>
    <cellStyle name="Обычный 7 7 3" xfId="182"/>
    <cellStyle name="Обычный 7 7 3 2" xfId="183"/>
    <cellStyle name="Обычный 7 7 4" xfId="184"/>
    <cellStyle name="Обычный 7 8" xfId="185"/>
    <cellStyle name="Обычный 7 8 2" xfId="186"/>
    <cellStyle name="Обычный 7 9" xfId="187"/>
    <cellStyle name="Обычный 7 9 2" xfId="188"/>
    <cellStyle name="Обычный 8" xfId="189"/>
    <cellStyle name="Обычный 8 2" xfId="190"/>
    <cellStyle name="Обычный 8 2 2" xfId="191"/>
    <cellStyle name="Обычный 8 2 2 2" xfId="192"/>
    <cellStyle name="Обычный 8 2 3" xfId="193"/>
    <cellStyle name="Обычный 8 2 3 2" xfId="194"/>
    <cellStyle name="Обычный 8 2 4" xfId="195"/>
    <cellStyle name="Обычный 8 3" xfId="196"/>
    <cellStyle name="Обычный 8 3 2" xfId="197"/>
    <cellStyle name="Обычный 8 3 2 2" xfId="198"/>
    <cellStyle name="Обычный 8 3 3" xfId="199"/>
    <cellStyle name="Обычный 8 3 3 2" xfId="200"/>
    <cellStyle name="Обычный 8 3 4" xfId="201"/>
    <cellStyle name="Обычный 8 4" xfId="202"/>
    <cellStyle name="Обычный 8 4 2" xfId="203"/>
    <cellStyle name="Обычный 8 5" xfId="204"/>
    <cellStyle name="Обычный 8 6" xfId="205"/>
    <cellStyle name="Обычный 8 7" xfId="206"/>
    <cellStyle name="Обычный 8 8" xfId="207"/>
    <cellStyle name="Обычный 9" xfId="208"/>
    <cellStyle name="Обычный 9 2" xfId="209"/>
    <cellStyle name="Обычный 9 2 2" xfId="210"/>
    <cellStyle name="Обычный 9 3" xfId="211"/>
    <cellStyle name="Обычный 9 4" xfId="212"/>
    <cellStyle name="Обычный 9 4 2" xfId="213"/>
    <cellStyle name="Примечание 2" xfId="214"/>
    <cellStyle name="Финансовый 2" xfId="215"/>
    <cellStyle name="Финансовый 2 2" xfId="216"/>
    <cellStyle name="Финансовый 3" xfId="217"/>
    <cellStyle name="Финансовый 4" xfId="218"/>
    <cellStyle name="Финансовый 5" xfId="219"/>
    <cellStyle name="Финансовый 5 2" xfId="22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 fitToPage="1"/>
  </sheetPr>
  <dimension ref="A1:BL33"/>
  <sheetViews>
    <sheetView zoomScale="60" zoomScaleNormal="60" workbookViewId="0">
      <selection activeCell="D21" sqref="D21"/>
    </sheetView>
  </sheetViews>
  <sheetFormatPr defaultColWidth="9" defaultRowHeight="11.45" customHeight="1" x14ac:dyDescent="0.2"/>
  <cols>
    <col min="1" max="1" width="8.7109375" style="1" customWidth="1"/>
    <col min="2" max="2" width="57.85546875" style="1" customWidth="1"/>
    <col min="3" max="3" width="18.85546875" style="1" customWidth="1"/>
    <col min="4" max="7" width="9.42578125" style="1" customWidth="1"/>
    <col min="8" max="11" width="8" style="1" customWidth="1"/>
    <col min="12" max="23" width="8" style="2" customWidth="1"/>
    <col min="24" max="38" width="8" style="4" customWidth="1"/>
    <col min="39" max="16384" width="9" style="4"/>
  </cols>
  <sheetData>
    <row r="1" spans="1:64" ht="9.75" customHeight="1" thickBot="1" x14ac:dyDescent="0.25">
      <c r="P1" s="3"/>
      <c r="Q1" s="211"/>
      <c r="R1" s="211"/>
      <c r="S1" s="211"/>
      <c r="T1" s="211"/>
      <c r="U1" s="212"/>
      <c r="V1" s="212"/>
      <c r="W1" s="212"/>
    </row>
    <row r="2" spans="1:64" s="5" customFormat="1" ht="21" hidden="1" customHeight="1" thickBot="1" x14ac:dyDescent="0.3">
      <c r="AJ2" s="218" t="s">
        <v>8</v>
      </c>
      <c r="AK2" s="219"/>
    </row>
    <row r="3" spans="1:64" s="7" customFormat="1" ht="15.75" hidden="1" customHeight="1" x14ac:dyDescent="0.25">
      <c r="A3" s="26"/>
      <c r="B3" s="23" t="s">
        <v>0</v>
      </c>
      <c r="C3" s="23"/>
      <c r="D3" s="23"/>
      <c r="E3" s="23"/>
      <c r="F3" s="23"/>
      <c r="G3" s="26"/>
      <c r="H3" s="26"/>
      <c r="I3" s="26"/>
      <c r="J3" s="26"/>
      <c r="K3" s="26"/>
      <c r="L3" s="5"/>
      <c r="M3" s="5"/>
      <c r="N3" s="5"/>
      <c r="O3" s="5"/>
      <c r="P3" s="5"/>
      <c r="Q3" s="5"/>
      <c r="R3" s="5"/>
      <c r="S3" s="5"/>
      <c r="T3" s="205" t="s">
        <v>1</v>
      </c>
      <c r="U3" s="205"/>
      <c r="V3" s="205"/>
      <c r="W3" s="205"/>
      <c r="X3" s="205"/>
      <c r="Y3" s="205"/>
      <c r="Z3" s="205"/>
      <c r="AA3" s="205"/>
    </row>
    <row r="4" spans="1:64" s="7" customFormat="1" ht="15.75" hidden="1" customHeight="1" x14ac:dyDescent="0.25">
      <c r="A4" s="26"/>
      <c r="B4" s="23" t="s">
        <v>2</v>
      </c>
      <c r="C4" s="23"/>
      <c r="D4" s="23"/>
      <c r="E4" s="23"/>
      <c r="F4" s="23"/>
      <c r="G4" s="26"/>
      <c r="H4" s="26"/>
      <c r="I4" s="26"/>
      <c r="J4" s="26"/>
      <c r="K4" s="26"/>
      <c r="L4" s="5"/>
      <c r="M4" s="5"/>
      <c r="N4" s="5"/>
      <c r="O4" s="5"/>
      <c r="P4" s="5"/>
      <c r="Q4" s="5"/>
      <c r="R4" s="5"/>
      <c r="S4" s="5"/>
      <c r="T4" s="213" t="s">
        <v>3</v>
      </c>
      <c r="U4" s="213"/>
      <c r="V4" s="213"/>
      <c r="W4" s="213"/>
      <c r="X4" s="213"/>
      <c r="Y4" s="213"/>
      <c r="Z4" s="213"/>
      <c r="AA4" s="213"/>
    </row>
    <row r="5" spans="1:64" s="7" customFormat="1" ht="22.5" hidden="1" customHeight="1" x14ac:dyDescent="0.25">
      <c r="A5" s="26"/>
      <c r="B5" s="35" t="s">
        <v>4</v>
      </c>
      <c r="C5" s="32"/>
      <c r="D5" s="24"/>
      <c r="E5" s="24"/>
      <c r="F5" s="26"/>
      <c r="G5" s="26"/>
      <c r="H5" s="26"/>
      <c r="I5" s="26"/>
      <c r="J5" s="26"/>
      <c r="K5" s="26"/>
      <c r="L5" s="5"/>
      <c r="M5" s="5"/>
      <c r="N5" s="5"/>
      <c r="O5" s="5"/>
      <c r="P5" s="5"/>
      <c r="Q5" s="5"/>
      <c r="R5" s="5"/>
      <c r="S5" s="5"/>
      <c r="T5" s="26"/>
      <c r="U5" s="5"/>
      <c r="V5" s="5"/>
      <c r="W5" s="5"/>
      <c r="X5" s="5"/>
    </row>
    <row r="6" spans="1:64" s="7" customFormat="1" ht="33.75" hidden="1" customHeight="1" x14ac:dyDescent="0.25">
      <c r="A6" s="26"/>
      <c r="B6" s="27" t="s">
        <v>5</v>
      </c>
      <c r="C6" s="33"/>
      <c r="D6" s="37"/>
      <c r="E6" s="23"/>
      <c r="F6" s="23"/>
      <c r="G6" s="26"/>
      <c r="H6" s="26"/>
      <c r="I6" s="26"/>
      <c r="J6" s="26"/>
      <c r="K6" s="26"/>
      <c r="L6" s="5"/>
      <c r="M6" s="5"/>
      <c r="N6" s="5"/>
      <c r="O6" s="5"/>
      <c r="P6" s="5"/>
      <c r="Q6" s="5"/>
      <c r="R6" s="5"/>
      <c r="S6" s="5"/>
      <c r="T6" s="220" t="s">
        <v>5</v>
      </c>
      <c r="U6" s="220"/>
      <c r="V6" s="220"/>
      <c r="W6" s="220"/>
      <c r="X6" s="220"/>
      <c r="Y6" s="220"/>
      <c r="Z6" s="220"/>
      <c r="AA6" s="220"/>
    </row>
    <row r="7" spans="1:64" s="7" customFormat="1" ht="15.75" hidden="1" customHeight="1" x14ac:dyDescent="0.25">
      <c r="A7" s="26"/>
      <c r="B7" s="32" t="s">
        <v>6</v>
      </c>
      <c r="C7" s="32"/>
      <c r="D7" s="24"/>
      <c r="E7" s="24"/>
      <c r="F7" s="26"/>
      <c r="G7" s="26"/>
      <c r="H7" s="26"/>
      <c r="I7" s="26"/>
      <c r="J7" s="26"/>
      <c r="K7" s="26"/>
      <c r="L7" s="5"/>
      <c r="M7" s="5"/>
      <c r="N7" s="5"/>
      <c r="O7" s="5"/>
      <c r="P7" s="5"/>
      <c r="Q7" s="5"/>
      <c r="R7" s="5"/>
      <c r="S7" s="5"/>
      <c r="T7" s="26"/>
      <c r="U7" s="5"/>
      <c r="V7" s="5"/>
      <c r="W7" s="5"/>
      <c r="X7" s="5"/>
    </row>
    <row r="8" spans="1:64" s="7" customFormat="1" ht="30" hidden="1" customHeight="1" x14ac:dyDescent="0.25">
      <c r="A8" s="26"/>
      <c r="B8" s="27" t="s">
        <v>7</v>
      </c>
      <c r="C8" s="34"/>
      <c r="D8" s="36"/>
      <c r="E8" s="23"/>
      <c r="F8" s="23"/>
      <c r="G8" s="26"/>
      <c r="H8" s="26"/>
      <c r="I8" s="26"/>
      <c r="J8" s="26"/>
      <c r="K8" s="26"/>
      <c r="L8" s="5"/>
      <c r="M8" s="5"/>
      <c r="N8" s="5"/>
      <c r="O8" s="5"/>
      <c r="P8" s="5"/>
      <c r="Q8" s="5"/>
      <c r="R8" s="5"/>
      <c r="S8" s="5"/>
      <c r="T8" s="220" t="s">
        <v>7</v>
      </c>
      <c r="U8" s="220"/>
      <c r="V8" s="220"/>
      <c r="W8" s="220"/>
      <c r="X8" s="220"/>
      <c r="Y8" s="220"/>
      <c r="Z8" s="220"/>
      <c r="AA8" s="220"/>
    </row>
    <row r="9" spans="1:64" s="7" customFormat="1" ht="15.75" hidden="1" customHeight="1" x14ac:dyDescent="0.25">
      <c r="A9" s="26"/>
      <c r="B9" s="26"/>
      <c r="C9" s="26"/>
      <c r="D9" s="26"/>
      <c r="E9" s="26"/>
      <c r="F9" s="26"/>
      <c r="G9" s="26"/>
      <c r="H9" s="26"/>
      <c r="I9" s="26"/>
      <c r="J9" s="26"/>
      <c r="K9" s="26"/>
      <c r="L9" s="5"/>
      <c r="M9" s="5"/>
      <c r="N9" s="5"/>
      <c r="O9" s="5"/>
      <c r="P9" s="5"/>
      <c r="Q9" s="5"/>
      <c r="R9" s="5"/>
      <c r="S9" s="5"/>
      <c r="T9" s="26"/>
      <c r="U9" s="5"/>
      <c r="V9" s="5"/>
      <c r="W9" s="5"/>
      <c r="X9" s="5"/>
    </row>
    <row r="10" spans="1:64" s="7" customFormat="1" ht="15.75" hidden="1" customHeight="1" x14ac:dyDescent="0.25">
      <c r="A10" s="26"/>
      <c r="B10" s="23" t="s">
        <v>56</v>
      </c>
      <c r="C10" s="23"/>
      <c r="D10" s="23"/>
      <c r="E10" s="23"/>
      <c r="F10" s="23"/>
      <c r="G10" s="26"/>
      <c r="H10" s="26"/>
      <c r="I10" s="26"/>
      <c r="J10" s="26"/>
      <c r="K10" s="26"/>
      <c r="L10" s="5"/>
      <c r="M10" s="5"/>
      <c r="N10" s="5"/>
      <c r="O10" s="5"/>
      <c r="P10" s="5"/>
      <c r="Q10" s="5"/>
      <c r="R10" s="5"/>
      <c r="S10" s="5"/>
      <c r="T10" s="205" t="s">
        <v>52</v>
      </c>
      <c r="U10" s="205"/>
      <c r="V10" s="205"/>
      <c r="W10" s="205"/>
      <c r="X10" s="205"/>
      <c r="Y10" s="205"/>
      <c r="Z10" s="205"/>
      <c r="AA10" s="205"/>
    </row>
    <row r="11" spans="1:64" s="7" customFormat="1" ht="45" customHeight="1" thickBot="1" x14ac:dyDescent="0.3">
      <c r="A11" s="26"/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Y11" s="206"/>
      <c r="Z11" s="206"/>
      <c r="AA11" s="206"/>
      <c r="AJ11" s="218" t="s">
        <v>8</v>
      </c>
      <c r="AK11" s="219"/>
    </row>
    <row r="12" spans="1:64" s="7" customFormat="1" ht="34.5" customHeight="1" x14ac:dyDescent="0.25">
      <c r="A12" s="26"/>
      <c r="B12" s="267" t="s">
        <v>127</v>
      </c>
      <c r="C12" s="267"/>
      <c r="D12" s="267"/>
      <c r="E12" s="267"/>
      <c r="F12" s="267"/>
      <c r="G12" s="267"/>
      <c r="H12" s="267"/>
      <c r="I12" s="267"/>
      <c r="J12" s="267"/>
      <c r="K12" s="267"/>
      <c r="L12" s="267"/>
      <c r="M12" s="267"/>
      <c r="N12" s="267"/>
      <c r="O12" s="267"/>
      <c r="P12" s="267"/>
      <c r="Q12" s="267"/>
      <c r="R12" s="267"/>
      <c r="S12" s="267"/>
      <c r="T12" s="267"/>
      <c r="U12" s="267"/>
      <c r="V12" s="267"/>
      <c r="W12" s="267"/>
      <c r="X12" s="267"/>
      <c r="Y12" s="267"/>
      <c r="Z12" s="267"/>
      <c r="AA12" s="267"/>
      <c r="AB12" s="267"/>
      <c r="AC12" s="267"/>
      <c r="AD12" s="267"/>
      <c r="AE12" s="267"/>
      <c r="AF12" s="267"/>
      <c r="AG12" s="267"/>
      <c r="AH12" s="267"/>
      <c r="AI12" s="267"/>
    </row>
    <row r="13" spans="1:64" s="19" customFormat="1" ht="23.25" customHeight="1" x14ac:dyDescent="0.25">
      <c r="A13" s="207" t="s">
        <v>54</v>
      </c>
      <c r="B13" s="207"/>
      <c r="C13" s="207"/>
      <c r="D13" s="207"/>
      <c r="E13" s="207"/>
      <c r="F13" s="207"/>
      <c r="G13" s="207"/>
      <c r="H13" s="207"/>
      <c r="I13" s="207"/>
      <c r="J13" s="207"/>
      <c r="K13" s="207"/>
      <c r="L13" s="207"/>
      <c r="M13" s="207"/>
      <c r="N13" s="207"/>
      <c r="O13" s="207"/>
      <c r="P13" s="207"/>
      <c r="Q13" s="207"/>
      <c r="R13" s="207"/>
      <c r="S13" s="207"/>
      <c r="T13" s="207"/>
      <c r="U13" s="207"/>
      <c r="V13" s="207"/>
      <c r="W13" s="207"/>
      <c r="X13" s="207"/>
      <c r="Y13" s="207"/>
      <c r="Z13" s="207"/>
      <c r="AA13" s="207"/>
      <c r="AB13" s="207"/>
      <c r="AC13" s="207"/>
      <c r="AD13" s="207"/>
      <c r="AE13" s="207"/>
      <c r="AF13" s="207"/>
      <c r="AG13" s="207"/>
      <c r="AH13" s="207"/>
      <c r="AI13" s="207"/>
      <c r="AJ13" s="207"/>
      <c r="AK13" s="207"/>
    </row>
    <row r="14" spans="1:64" s="19" customFormat="1" ht="23.25" customHeight="1" x14ac:dyDescent="0.25">
      <c r="A14" s="207" t="s">
        <v>80</v>
      </c>
      <c r="B14" s="207"/>
      <c r="C14" s="207"/>
      <c r="D14" s="207"/>
      <c r="E14" s="207"/>
      <c r="F14" s="207"/>
      <c r="G14" s="207"/>
      <c r="H14" s="207"/>
      <c r="I14" s="207"/>
      <c r="J14" s="207"/>
      <c r="K14" s="207"/>
      <c r="L14" s="207"/>
      <c r="M14" s="207"/>
      <c r="N14" s="207"/>
      <c r="O14" s="207"/>
      <c r="P14" s="207"/>
      <c r="Q14" s="207"/>
      <c r="R14" s="207"/>
      <c r="S14" s="207"/>
      <c r="T14" s="207"/>
      <c r="U14" s="207"/>
      <c r="V14" s="207"/>
      <c r="W14" s="207"/>
      <c r="X14" s="207"/>
      <c r="Y14" s="207"/>
      <c r="Z14" s="207"/>
      <c r="AA14" s="207"/>
      <c r="AB14" s="207"/>
      <c r="AC14" s="207"/>
      <c r="AD14" s="207"/>
      <c r="AE14" s="207"/>
      <c r="AF14" s="207"/>
      <c r="AG14" s="207"/>
      <c r="AH14" s="207"/>
      <c r="AI14" s="207"/>
      <c r="AJ14" s="207"/>
      <c r="AK14" s="207"/>
    </row>
    <row r="15" spans="1:64" s="19" customFormat="1" ht="23.25" customHeight="1" x14ac:dyDescent="0.25">
      <c r="A15" s="207" t="s">
        <v>55</v>
      </c>
      <c r="B15" s="207"/>
      <c r="C15" s="207"/>
      <c r="D15" s="207"/>
      <c r="E15" s="207"/>
      <c r="F15" s="207"/>
      <c r="G15" s="207"/>
      <c r="H15" s="207"/>
      <c r="I15" s="207"/>
      <c r="J15" s="207"/>
      <c r="K15" s="207"/>
      <c r="L15" s="207"/>
      <c r="M15" s="207"/>
      <c r="N15" s="207"/>
      <c r="O15" s="207"/>
      <c r="P15" s="207"/>
      <c r="Q15" s="207"/>
      <c r="R15" s="207"/>
      <c r="S15" s="207"/>
      <c r="T15" s="207"/>
      <c r="U15" s="207"/>
      <c r="V15" s="207"/>
      <c r="W15" s="207"/>
      <c r="X15" s="207"/>
      <c r="Y15" s="207"/>
      <c r="Z15" s="207"/>
      <c r="AA15" s="207"/>
      <c r="AB15" s="207"/>
      <c r="AC15" s="207"/>
      <c r="AD15" s="207"/>
      <c r="AE15" s="207"/>
      <c r="AF15" s="207"/>
      <c r="AG15" s="207"/>
      <c r="AH15" s="207"/>
      <c r="AI15" s="207"/>
      <c r="AJ15" s="207"/>
      <c r="AK15" s="207"/>
    </row>
    <row r="16" spans="1:64" s="9" customFormat="1" ht="15" customHeight="1" x14ac:dyDescent="0.25">
      <c r="A16" s="202" t="s">
        <v>28</v>
      </c>
      <c r="B16" s="203" t="s">
        <v>9</v>
      </c>
      <c r="C16" s="202" t="s">
        <v>29</v>
      </c>
      <c r="D16" s="204" t="s">
        <v>11</v>
      </c>
      <c r="E16" s="208" t="s">
        <v>31</v>
      </c>
      <c r="F16" s="209" t="s">
        <v>126</v>
      </c>
      <c r="G16" s="209"/>
      <c r="H16" s="209"/>
      <c r="I16" s="209"/>
      <c r="J16" s="209"/>
      <c r="K16" s="209"/>
      <c r="L16" s="209"/>
      <c r="M16" s="209"/>
      <c r="N16" s="209"/>
      <c r="O16" s="209"/>
      <c r="P16" s="209"/>
      <c r="Q16" s="209"/>
      <c r="R16" s="209"/>
      <c r="S16" s="209"/>
      <c r="T16" s="209"/>
      <c r="U16" s="209"/>
      <c r="V16" s="209"/>
      <c r="W16" s="209"/>
      <c r="X16" s="209"/>
      <c r="Y16" s="209"/>
      <c r="Z16" s="209"/>
      <c r="AA16" s="209"/>
      <c r="AB16" s="209"/>
      <c r="AC16" s="209"/>
      <c r="AD16" s="209"/>
      <c r="AE16" s="209"/>
      <c r="AF16" s="209"/>
      <c r="AG16" s="209"/>
      <c r="AH16" s="209"/>
      <c r="AI16" s="209"/>
      <c r="AJ16" s="209"/>
      <c r="AK16" s="210" t="s">
        <v>32</v>
      </c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</row>
    <row r="17" spans="1:64" s="9" customFormat="1" ht="15" customHeight="1" x14ac:dyDescent="0.25">
      <c r="A17" s="202"/>
      <c r="B17" s="203"/>
      <c r="C17" s="202"/>
      <c r="D17" s="204"/>
      <c r="E17" s="208"/>
      <c r="F17" s="130">
        <v>1</v>
      </c>
      <c r="G17" s="129" t="s">
        <v>34</v>
      </c>
      <c r="H17" s="130">
        <v>3</v>
      </c>
      <c r="I17" s="129" t="s">
        <v>35</v>
      </c>
      <c r="J17" s="130">
        <v>5</v>
      </c>
      <c r="K17" s="129" t="s">
        <v>36</v>
      </c>
      <c r="L17" s="130">
        <v>7</v>
      </c>
      <c r="M17" s="129" t="s">
        <v>37</v>
      </c>
      <c r="N17" s="127">
        <v>9</v>
      </c>
      <c r="O17" s="128" t="s">
        <v>38</v>
      </c>
      <c r="P17" s="130">
        <v>11</v>
      </c>
      <c r="Q17" s="129" t="s">
        <v>39</v>
      </c>
      <c r="R17" s="127">
        <v>13</v>
      </c>
      <c r="S17" s="128" t="s">
        <v>40</v>
      </c>
      <c r="T17" s="127">
        <v>15</v>
      </c>
      <c r="U17" s="128" t="s">
        <v>41</v>
      </c>
      <c r="V17" s="127">
        <v>17</v>
      </c>
      <c r="W17" s="129" t="s">
        <v>42</v>
      </c>
      <c r="X17" s="130">
        <v>19</v>
      </c>
      <c r="Y17" s="128" t="s">
        <v>43</v>
      </c>
      <c r="Z17" s="127">
        <v>21</v>
      </c>
      <c r="AA17" s="128" t="s">
        <v>44</v>
      </c>
      <c r="AB17" s="127">
        <v>23</v>
      </c>
      <c r="AC17" s="128" t="s">
        <v>45</v>
      </c>
      <c r="AD17" s="130">
        <v>25</v>
      </c>
      <c r="AE17" s="129" t="s">
        <v>46</v>
      </c>
      <c r="AF17" s="127">
        <v>27</v>
      </c>
      <c r="AG17" s="128" t="s">
        <v>47</v>
      </c>
      <c r="AH17" s="127">
        <v>29</v>
      </c>
      <c r="AI17" s="128" t="s">
        <v>48</v>
      </c>
      <c r="AJ17" s="128" t="s">
        <v>49</v>
      </c>
      <c r="AK17" s="210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</row>
    <row r="18" spans="1:64" s="9" customFormat="1" ht="6" customHeight="1" x14ac:dyDescent="0.25">
      <c r="A18" s="202"/>
      <c r="B18" s="203"/>
      <c r="C18" s="202"/>
      <c r="D18" s="204"/>
      <c r="E18" s="208"/>
      <c r="F18" s="202" t="s">
        <v>53</v>
      </c>
      <c r="G18" s="202"/>
      <c r="H18" s="202"/>
      <c r="I18" s="202"/>
      <c r="J18" s="202"/>
      <c r="K18" s="202"/>
      <c r="L18" s="202"/>
      <c r="M18" s="202"/>
      <c r="N18" s="202"/>
      <c r="O18" s="202"/>
      <c r="P18" s="202"/>
      <c r="Q18" s="202"/>
      <c r="R18" s="202"/>
      <c r="S18" s="202"/>
      <c r="T18" s="202"/>
      <c r="U18" s="202"/>
      <c r="V18" s="202"/>
      <c r="W18" s="202"/>
      <c r="X18" s="202"/>
      <c r="Y18" s="202"/>
      <c r="Z18" s="202"/>
      <c r="AA18" s="202"/>
      <c r="AB18" s="202"/>
      <c r="AC18" s="202"/>
      <c r="AD18" s="202"/>
      <c r="AE18" s="202"/>
      <c r="AF18" s="202"/>
      <c r="AG18" s="202"/>
      <c r="AH18" s="202"/>
      <c r="AI18" s="202"/>
      <c r="AJ18" s="202"/>
      <c r="AK18" s="210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</row>
    <row r="19" spans="1:64" s="9" customFormat="1" ht="18.75" customHeight="1" x14ac:dyDescent="0.25">
      <c r="A19" s="202"/>
      <c r="B19" s="203"/>
      <c r="C19" s="202"/>
      <c r="D19" s="204"/>
      <c r="E19" s="208"/>
      <c r="F19" s="202"/>
      <c r="G19" s="202"/>
      <c r="H19" s="202"/>
      <c r="I19" s="202"/>
      <c r="J19" s="202"/>
      <c r="K19" s="202"/>
      <c r="L19" s="202"/>
      <c r="M19" s="202"/>
      <c r="N19" s="202"/>
      <c r="O19" s="202"/>
      <c r="P19" s="202"/>
      <c r="Q19" s="202"/>
      <c r="R19" s="202"/>
      <c r="S19" s="202"/>
      <c r="T19" s="202"/>
      <c r="U19" s="202"/>
      <c r="V19" s="202"/>
      <c r="W19" s="202"/>
      <c r="X19" s="202"/>
      <c r="Y19" s="202"/>
      <c r="Z19" s="202"/>
      <c r="AA19" s="202"/>
      <c r="AB19" s="202"/>
      <c r="AC19" s="202"/>
      <c r="AD19" s="202"/>
      <c r="AE19" s="202"/>
      <c r="AF19" s="202"/>
      <c r="AG19" s="202"/>
      <c r="AH19" s="202"/>
      <c r="AI19" s="202"/>
      <c r="AJ19" s="202"/>
      <c r="AK19" s="210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</row>
    <row r="20" spans="1:64" s="9" customFormat="1" ht="15.75" x14ac:dyDescent="0.25">
      <c r="A20" s="25">
        <v>1</v>
      </c>
      <c r="B20" s="25">
        <v>2</v>
      </c>
      <c r="C20" s="21">
        <v>3</v>
      </c>
      <c r="D20" s="21">
        <v>4</v>
      </c>
      <c r="E20" s="25">
        <v>5</v>
      </c>
      <c r="F20" s="216">
        <v>6</v>
      </c>
      <c r="G20" s="216"/>
      <c r="H20" s="216"/>
      <c r="I20" s="216"/>
      <c r="J20" s="216"/>
      <c r="K20" s="216"/>
      <c r="L20" s="216"/>
      <c r="M20" s="216"/>
      <c r="N20" s="216"/>
      <c r="O20" s="216"/>
      <c r="P20" s="216"/>
      <c r="Q20" s="216"/>
      <c r="R20" s="216"/>
      <c r="S20" s="216"/>
      <c r="T20" s="216"/>
      <c r="U20" s="216"/>
      <c r="V20" s="216"/>
      <c r="W20" s="216"/>
      <c r="X20" s="216"/>
      <c r="Y20" s="216"/>
      <c r="Z20" s="216"/>
      <c r="AA20" s="216"/>
      <c r="AB20" s="216"/>
      <c r="AC20" s="216"/>
      <c r="AD20" s="216"/>
      <c r="AE20" s="216"/>
      <c r="AF20" s="216"/>
      <c r="AG20" s="216"/>
      <c r="AH20" s="216"/>
      <c r="AI20" s="216"/>
      <c r="AJ20" s="216"/>
      <c r="AK20" s="25">
        <v>7</v>
      </c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</row>
    <row r="21" spans="1:64" s="7" customFormat="1" ht="30" customHeight="1" x14ac:dyDescent="0.25">
      <c r="A21" s="15">
        <v>1</v>
      </c>
      <c r="B21" s="31" t="s">
        <v>16</v>
      </c>
      <c r="C21" s="31" t="s">
        <v>17</v>
      </c>
      <c r="D21" s="15" t="s">
        <v>18</v>
      </c>
      <c r="E21" s="16">
        <v>1</v>
      </c>
      <c r="F21" s="134"/>
      <c r="G21" s="131"/>
      <c r="H21" s="134"/>
      <c r="I21" s="134"/>
      <c r="J21" s="131"/>
      <c r="K21" s="131"/>
      <c r="L21" s="131"/>
      <c r="M21" s="131"/>
      <c r="N21" s="89"/>
      <c r="O21" s="89"/>
      <c r="P21" s="140"/>
      <c r="Q21" s="131"/>
      <c r="R21" s="89">
        <v>1</v>
      </c>
      <c r="S21" s="89"/>
      <c r="T21" s="89"/>
      <c r="U21" s="89"/>
      <c r="V21" s="89"/>
      <c r="W21" s="132"/>
      <c r="X21" s="132"/>
      <c r="Y21" s="114"/>
      <c r="Z21" s="114"/>
      <c r="AA21" s="114"/>
      <c r="AB21" s="115"/>
      <c r="AC21" s="115"/>
      <c r="AD21" s="133"/>
      <c r="AE21" s="133"/>
      <c r="AF21" s="115"/>
      <c r="AG21" s="115"/>
      <c r="AH21" s="115"/>
      <c r="AI21" s="115"/>
      <c r="AJ21" s="115"/>
      <c r="AK21" s="30">
        <f>SUM(F21:AJ21)</f>
        <v>1</v>
      </c>
    </row>
    <row r="22" spans="1:64" s="7" customFormat="1" ht="36.75" customHeight="1" x14ac:dyDescent="0.25">
      <c r="A22" s="15">
        <v>2</v>
      </c>
      <c r="B22" s="31" t="s">
        <v>19</v>
      </c>
      <c r="C22" s="31" t="s">
        <v>20</v>
      </c>
      <c r="D22" s="15" t="s">
        <v>18</v>
      </c>
      <c r="E22" s="16">
        <v>1</v>
      </c>
      <c r="F22" s="134"/>
      <c r="G22" s="131"/>
      <c r="H22" s="134"/>
      <c r="I22" s="134"/>
      <c r="J22" s="131"/>
      <c r="K22" s="131"/>
      <c r="L22" s="131"/>
      <c r="M22" s="131"/>
      <c r="N22" s="89"/>
      <c r="O22" s="89"/>
      <c r="P22" s="140"/>
      <c r="Q22" s="131"/>
      <c r="R22" s="89">
        <v>1</v>
      </c>
      <c r="S22" s="89"/>
      <c r="T22" s="89"/>
      <c r="U22" s="89"/>
      <c r="V22" s="89"/>
      <c r="W22" s="132"/>
      <c r="X22" s="132"/>
      <c r="Y22" s="114"/>
      <c r="Z22" s="114"/>
      <c r="AA22" s="114"/>
      <c r="AB22" s="115"/>
      <c r="AC22" s="115"/>
      <c r="AD22" s="133"/>
      <c r="AE22" s="133"/>
      <c r="AF22" s="115"/>
      <c r="AG22" s="115"/>
      <c r="AH22" s="115"/>
      <c r="AI22" s="115"/>
      <c r="AJ22" s="115"/>
      <c r="AK22" s="30">
        <f t="shared" ref="AK22:AK25" si="0">SUM(F22:AJ22)</f>
        <v>1</v>
      </c>
    </row>
    <row r="23" spans="1:64" s="7" customFormat="1" ht="30" customHeight="1" x14ac:dyDescent="0.25">
      <c r="A23" s="15">
        <v>3</v>
      </c>
      <c r="B23" s="31" t="s">
        <v>21</v>
      </c>
      <c r="C23" s="31" t="s">
        <v>22</v>
      </c>
      <c r="D23" s="15" t="s">
        <v>23</v>
      </c>
      <c r="E23" s="16">
        <v>1</v>
      </c>
      <c r="F23" s="134"/>
      <c r="G23" s="131"/>
      <c r="H23" s="134"/>
      <c r="I23" s="134"/>
      <c r="J23" s="131"/>
      <c r="K23" s="131"/>
      <c r="L23" s="131"/>
      <c r="M23" s="131"/>
      <c r="N23" s="89">
        <v>1</v>
      </c>
      <c r="O23" s="89">
        <v>1</v>
      </c>
      <c r="P23" s="140"/>
      <c r="Q23" s="131"/>
      <c r="R23" s="89">
        <v>1</v>
      </c>
      <c r="S23" s="89">
        <v>1</v>
      </c>
      <c r="T23" s="89">
        <v>1</v>
      </c>
      <c r="U23" s="89">
        <v>1</v>
      </c>
      <c r="V23" s="89">
        <v>1</v>
      </c>
      <c r="W23" s="131"/>
      <c r="X23" s="131"/>
      <c r="Y23" s="114">
        <v>1</v>
      </c>
      <c r="Z23" s="114">
        <v>1</v>
      </c>
      <c r="AA23" s="89">
        <v>1</v>
      </c>
      <c r="AB23" s="89">
        <v>1</v>
      </c>
      <c r="AC23" s="89">
        <v>1</v>
      </c>
      <c r="AD23" s="131"/>
      <c r="AE23" s="131"/>
      <c r="AF23" s="114">
        <v>1</v>
      </c>
      <c r="AG23" s="114">
        <v>1</v>
      </c>
      <c r="AH23" s="89">
        <v>1</v>
      </c>
      <c r="AI23" s="89">
        <v>1</v>
      </c>
      <c r="AJ23" s="89">
        <v>1</v>
      </c>
      <c r="AK23" s="30">
        <f t="shared" si="0"/>
        <v>17</v>
      </c>
    </row>
    <row r="24" spans="1:64" s="7" customFormat="1" ht="30" customHeight="1" x14ac:dyDescent="0.25">
      <c r="A24" s="15">
        <v>4</v>
      </c>
      <c r="B24" s="31" t="s">
        <v>16</v>
      </c>
      <c r="C24" s="31" t="s">
        <v>17</v>
      </c>
      <c r="D24" s="15" t="s">
        <v>18</v>
      </c>
      <c r="E24" s="16">
        <v>1</v>
      </c>
      <c r="F24" s="134"/>
      <c r="G24" s="131"/>
      <c r="H24" s="134"/>
      <c r="I24" s="134"/>
      <c r="J24" s="131"/>
      <c r="K24" s="131"/>
      <c r="L24" s="131"/>
      <c r="M24" s="131"/>
      <c r="N24" s="89"/>
      <c r="O24" s="89"/>
      <c r="P24" s="131"/>
      <c r="Q24" s="131"/>
      <c r="R24" s="89"/>
      <c r="S24" s="89"/>
      <c r="T24" s="89"/>
      <c r="U24" s="89"/>
      <c r="V24" s="89">
        <v>1</v>
      </c>
      <c r="W24" s="132"/>
      <c r="X24" s="132"/>
      <c r="Y24" s="114"/>
      <c r="Z24" s="114"/>
      <c r="AA24" s="114"/>
      <c r="AB24" s="115"/>
      <c r="AC24" s="115"/>
      <c r="AD24" s="133"/>
      <c r="AE24" s="133"/>
      <c r="AF24" s="115"/>
      <c r="AG24" s="115"/>
      <c r="AH24" s="115"/>
      <c r="AI24" s="115"/>
      <c r="AJ24" s="115"/>
      <c r="AK24" s="30">
        <f t="shared" si="0"/>
        <v>1</v>
      </c>
    </row>
    <row r="25" spans="1:64" s="7" customFormat="1" ht="52.5" customHeight="1" x14ac:dyDescent="0.25">
      <c r="A25" s="15">
        <v>5</v>
      </c>
      <c r="B25" s="31" t="s">
        <v>24</v>
      </c>
      <c r="C25" s="31" t="s">
        <v>25</v>
      </c>
      <c r="D25" s="15" t="s">
        <v>18</v>
      </c>
      <c r="E25" s="16">
        <v>1</v>
      </c>
      <c r="F25" s="134"/>
      <c r="G25" s="131"/>
      <c r="H25" s="134"/>
      <c r="I25" s="134"/>
      <c r="J25" s="131"/>
      <c r="K25" s="131"/>
      <c r="L25" s="131"/>
      <c r="M25" s="131"/>
      <c r="N25" s="89"/>
      <c r="O25" s="89"/>
      <c r="P25" s="131"/>
      <c r="Q25" s="131"/>
      <c r="R25" s="89"/>
      <c r="S25" s="89"/>
      <c r="T25" s="89"/>
      <c r="U25" s="89"/>
      <c r="V25" s="89">
        <v>1</v>
      </c>
      <c r="W25" s="132"/>
      <c r="X25" s="132"/>
      <c r="Y25" s="114"/>
      <c r="Z25" s="114"/>
      <c r="AA25" s="114"/>
      <c r="AB25" s="115"/>
      <c r="AC25" s="115"/>
      <c r="AD25" s="133"/>
      <c r="AE25" s="133"/>
      <c r="AF25" s="115"/>
      <c r="AG25" s="115"/>
      <c r="AH25" s="115"/>
      <c r="AI25" s="115"/>
      <c r="AJ25" s="115"/>
      <c r="AK25" s="30">
        <f t="shared" si="0"/>
        <v>1</v>
      </c>
    </row>
    <row r="26" spans="1:64" s="7" customFormat="1" ht="21" customHeight="1" x14ac:dyDescent="0.25">
      <c r="A26" s="13"/>
      <c r="B26" s="217" t="s">
        <v>26</v>
      </c>
      <c r="C26" s="217"/>
      <c r="D26" s="217"/>
      <c r="E26" s="217"/>
      <c r="F26" s="191"/>
      <c r="G26" s="191"/>
      <c r="H26" s="191"/>
      <c r="I26" s="191"/>
      <c r="J26" s="191"/>
      <c r="K26" s="191"/>
      <c r="L26" s="191"/>
      <c r="M26" s="191"/>
      <c r="N26" s="29">
        <f>SUM(N21:N25)</f>
        <v>1</v>
      </c>
      <c r="O26" s="29">
        <f t="shared" ref="O26:AK26" si="1">SUM(O21:O25)</f>
        <v>1</v>
      </c>
      <c r="P26" s="192"/>
      <c r="Q26" s="192"/>
      <c r="R26" s="29"/>
      <c r="S26" s="29"/>
      <c r="T26" s="29">
        <f>SUM(T21:T25)</f>
        <v>1</v>
      </c>
      <c r="U26" s="29">
        <f t="shared" si="1"/>
        <v>1</v>
      </c>
      <c r="V26" s="29">
        <f t="shared" si="1"/>
        <v>3</v>
      </c>
      <c r="W26" s="192"/>
      <c r="X26" s="192"/>
      <c r="Y26" s="29"/>
      <c r="Z26" s="29"/>
      <c r="AA26" s="29">
        <f t="shared" si="1"/>
        <v>1</v>
      </c>
      <c r="AB26" s="29">
        <f t="shared" si="1"/>
        <v>1</v>
      </c>
      <c r="AC26" s="29">
        <f t="shared" si="1"/>
        <v>1</v>
      </c>
      <c r="AD26" s="192"/>
      <c r="AE26" s="192"/>
      <c r="AF26" s="29"/>
      <c r="AG26" s="29"/>
      <c r="AH26" s="29">
        <f t="shared" si="1"/>
        <v>1</v>
      </c>
      <c r="AI26" s="29">
        <f t="shared" si="1"/>
        <v>1</v>
      </c>
      <c r="AJ26" s="29">
        <f t="shared" si="1"/>
        <v>1</v>
      </c>
      <c r="AK26" s="29">
        <f t="shared" si="1"/>
        <v>21</v>
      </c>
    </row>
    <row r="27" spans="1:64" s="5" customFormat="1" ht="11.1" customHeight="1" x14ac:dyDescent="0.25"/>
    <row r="28" spans="1:64" s="43" customFormat="1" ht="51.75" customHeight="1" x14ac:dyDescent="0.25">
      <c r="A28" s="39"/>
      <c r="B28" s="40" t="s">
        <v>74</v>
      </c>
      <c r="C28" s="214" t="s">
        <v>78</v>
      </c>
      <c r="D28" s="214"/>
      <c r="E28" s="214"/>
      <c r="F28" s="64"/>
      <c r="G28" s="64"/>
      <c r="H28" s="214"/>
      <c r="I28" s="214"/>
      <c r="J28" s="214"/>
      <c r="K28" s="64"/>
      <c r="L28" s="64"/>
      <c r="M28" s="64"/>
      <c r="N28" s="214"/>
      <c r="O28" s="214"/>
      <c r="P28" s="214"/>
      <c r="Q28" s="64"/>
      <c r="R28" s="39"/>
      <c r="S28" s="64"/>
      <c r="T28" s="39"/>
      <c r="U28" s="39"/>
      <c r="V28" s="39"/>
      <c r="W28" s="39"/>
      <c r="X28" s="215" t="s">
        <v>79</v>
      </c>
      <c r="Y28" s="215"/>
      <c r="Z28" s="215"/>
      <c r="AA28" s="215"/>
      <c r="AB28" s="215"/>
      <c r="AC28" s="215"/>
      <c r="AD28" s="214"/>
      <c r="AE28" s="214"/>
      <c r="AF28" s="214"/>
      <c r="AG28" s="214"/>
      <c r="AH28" s="214"/>
      <c r="AI28" s="39"/>
      <c r="AJ28" s="39"/>
    </row>
    <row r="29" spans="1:64" s="43" customFormat="1" ht="17.25" customHeight="1" x14ac:dyDescent="0.25">
      <c r="A29" s="39"/>
      <c r="B29" s="40"/>
      <c r="C29" s="221" t="s">
        <v>5</v>
      </c>
      <c r="D29" s="221"/>
      <c r="E29" s="221"/>
      <c r="F29" s="41"/>
      <c r="G29" s="41"/>
      <c r="H29" s="221" t="s">
        <v>7</v>
      </c>
      <c r="I29" s="221"/>
      <c r="J29" s="221"/>
      <c r="K29" s="221"/>
      <c r="L29" s="221"/>
      <c r="M29" s="221"/>
      <c r="N29" s="221"/>
      <c r="O29" s="221"/>
      <c r="P29" s="221"/>
      <c r="Q29" s="41"/>
      <c r="R29" s="39"/>
      <c r="S29" s="41"/>
      <c r="T29" s="39"/>
      <c r="U29" s="39"/>
      <c r="V29" s="41"/>
      <c r="W29" s="41"/>
      <c r="X29" s="221" t="s">
        <v>27</v>
      </c>
      <c r="Y29" s="221"/>
      <c r="Z29" s="221"/>
      <c r="AA29" s="221"/>
      <c r="AB29" s="221"/>
      <c r="AC29" s="221"/>
      <c r="AD29" s="222"/>
      <c r="AE29" s="222"/>
      <c r="AF29" s="222"/>
      <c r="AG29" s="222"/>
      <c r="AH29" s="222"/>
      <c r="AI29" s="39"/>
      <c r="AJ29" s="39"/>
    </row>
    <row r="30" spans="1:64" s="43" customFormat="1" ht="36" customHeight="1" x14ac:dyDescent="0.25">
      <c r="A30" s="39"/>
      <c r="B30" s="40"/>
      <c r="C30" s="123"/>
      <c r="D30" s="123"/>
      <c r="E30" s="123"/>
      <c r="F30" s="123"/>
      <c r="G30" s="123"/>
      <c r="H30" s="123"/>
      <c r="I30" s="123"/>
      <c r="J30" s="123"/>
      <c r="K30" s="123"/>
      <c r="L30" s="123"/>
      <c r="M30" s="123"/>
      <c r="N30" s="123"/>
      <c r="O30" s="123"/>
      <c r="P30" s="123"/>
      <c r="Q30" s="123"/>
      <c r="R30" s="123"/>
      <c r="S30" s="123"/>
      <c r="T30" s="39"/>
      <c r="U30" s="39"/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39"/>
    </row>
    <row r="31" spans="1:64" s="43" customFormat="1" ht="82.5" customHeight="1" x14ac:dyDescent="0.25">
      <c r="A31" s="39"/>
      <c r="B31" s="40" t="s">
        <v>77</v>
      </c>
      <c r="C31" s="214" t="s">
        <v>75</v>
      </c>
      <c r="D31" s="214"/>
      <c r="E31" s="214"/>
      <c r="F31" s="64"/>
      <c r="G31" s="64"/>
      <c r="H31" s="214"/>
      <c r="I31" s="214"/>
      <c r="J31" s="214"/>
      <c r="K31" s="64"/>
      <c r="L31" s="64"/>
      <c r="M31" s="64"/>
      <c r="N31" s="214"/>
      <c r="O31" s="214"/>
      <c r="P31" s="214"/>
      <c r="Q31" s="64"/>
      <c r="R31" s="39"/>
      <c r="S31" s="64"/>
      <c r="T31" s="39"/>
      <c r="U31" s="39"/>
      <c r="V31" s="39"/>
      <c r="W31" s="39"/>
      <c r="X31" s="215" t="s">
        <v>76</v>
      </c>
      <c r="Y31" s="215"/>
      <c r="Z31" s="215"/>
      <c r="AA31" s="215"/>
      <c r="AB31" s="215"/>
      <c r="AC31" s="215"/>
      <c r="AD31" s="214"/>
      <c r="AE31" s="214"/>
      <c r="AF31" s="214"/>
      <c r="AG31" s="214"/>
      <c r="AH31" s="214"/>
      <c r="AI31" s="39"/>
      <c r="AJ31" s="39"/>
    </row>
    <row r="32" spans="1:64" s="43" customFormat="1" ht="17.25" customHeight="1" x14ac:dyDescent="0.25">
      <c r="A32" s="39"/>
      <c r="B32" s="40"/>
      <c r="C32" s="221" t="s">
        <v>5</v>
      </c>
      <c r="D32" s="221"/>
      <c r="E32" s="221"/>
      <c r="F32" s="41"/>
      <c r="G32" s="41"/>
      <c r="H32" s="221" t="s">
        <v>7</v>
      </c>
      <c r="I32" s="221"/>
      <c r="J32" s="221"/>
      <c r="K32" s="221"/>
      <c r="L32" s="221"/>
      <c r="M32" s="221"/>
      <c r="N32" s="221"/>
      <c r="O32" s="221"/>
      <c r="P32" s="221"/>
      <c r="Q32" s="41"/>
      <c r="R32" s="39"/>
      <c r="S32" s="41"/>
      <c r="T32" s="39"/>
      <c r="U32" s="39"/>
      <c r="V32" s="41"/>
      <c r="W32" s="41"/>
      <c r="X32" s="221" t="s">
        <v>27</v>
      </c>
      <c r="Y32" s="221"/>
      <c r="Z32" s="221"/>
      <c r="AA32" s="221"/>
      <c r="AB32" s="221"/>
      <c r="AC32" s="221"/>
      <c r="AD32" s="222"/>
      <c r="AE32" s="222"/>
      <c r="AF32" s="222"/>
      <c r="AG32" s="222"/>
      <c r="AH32" s="222"/>
      <c r="AI32" s="39"/>
      <c r="AJ32" s="39"/>
    </row>
    <row r="33" spans="1:36" s="43" customFormat="1" ht="18.75" customHeight="1" x14ac:dyDescent="0.25">
      <c r="A33" s="39"/>
      <c r="B33" s="40"/>
      <c r="C33" s="222"/>
      <c r="D33" s="222"/>
      <c r="E33" s="222"/>
      <c r="F33" s="222"/>
      <c r="G33" s="222"/>
      <c r="H33" s="222"/>
      <c r="I33" s="41"/>
      <c r="J33" s="41"/>
      <c r="K33" s="41"/>
      <c r="L33" s="41"/>
      <c r="M33" s="41"/>
      <c r="N33" s="223"/>
      <c r="O33" s="223"/>
      <c r="P33" s="223"/>
      <c r="Q33" s="223"/>
      <c r="R33" s="41"/>
      <c r="S33" s="223"/>
      <c r="T33" s="223"/>
      <c r="U33" s="223"/>
      <c r="V33" s="42"/>
      <c r="W33" s="42"/>
      <c r="X33" s="39"/>
      <c r="Y33" s="39"/>
      <c r="Z33" s="39"/>
      <c r="AA33" s="39"/>
      <c r="AB33" s="39"/>
      <c r="AC33" s="39"/>
      <c r="AD33" s="39"/>
      <c r="AE33" s="39"/>
      <c r="AF33" s="39"/>
      <c r="AG33" s="39"/>
      <c r="AH33" s="39"/>
      <c r="AI33" s="39"/>
      <c r="AJ33" s="39"/>
    </row>
  </sheetData>
  <mergeCells count="45">
    <mergeCell ref="C32:E32"/>
    <mergeCell ref="H32:P32"/>
    <mergeCell ref="X32:AC32"/>
    <mergeCell ref="AD32:AH32"/>
    <mergeCell ref="C33:H33"/>
    <mergeCell ref="N33:Q33"/>
    <mergeCell ref="S33:U33"/>
    <mergeCell ref="C29:E29"/>
    <mergeCell ref="H29:P29"/>
    <mergeCell ref="X29:AC29"/>
    <mergeCell ref="AD29:AH29"/>
    <mergeCell ref="C31:E31"/>
    <mergeCell ref="H31:J31"/>
    <mergeCell ref="N31:P31"/>
    <mergeCell ref="X31:AC31"/>
    <mergeCell ref="AD31:AH31"/>
    <mergeCell ref="Q1:T1"/>
    <mergeCell ref="U1:W1"/>
    <mergeCell ref="T3:AA3"/>
    <mergeCell ref="T4:AA4"/>
    <mergeCell ref="C28:E28"/>
    <mergeCell ref="N28:P28"/>
    <mergeCell ref="X28:AC28"/>
    <mergeCell ref="F20:AJ20"/>
    <mergeCell ref="B26:E26"/>
    <mergeCell ref="H28:J28"/>
    <mergeCell ref="AJ2:AK2"/>
    <mergeCell ref="T6:AA6"/>
    <mergeCell ref="T8:AA8"/>
    <mergeCell ref="AD28:AH28"/>
    <mergeCell ref="AJ11:AK11"/>
    <mergeCell ref="B12:AI12"/>
    <mergeCell ref="A16:A19"/>
    <mergeCell ref="B16:B19"/>
    <mergeCell ref="C16:C19"/>
    <mergeCell ref="D16:D19"/>
    <mergeCell ref="T10:AA10"/>
    <mergeCell ref="Y11:AA11"/>
    <mergeCell ref="A13:AK13"/>
    <mergeCell ref="A14:AK14"/>
    <mergeCell ref="A15:AK15"/>
    <mergeCell ref="E16:E19"/>
    <mergeCell ref="F16:AJ16"/>
    <mergeCell ref="AK16:AK19"/>
    <mergeCell ref="F18:AJ19"/>
  </mergeCells>
  <pageMargins left="0.74803149606299213" right="0.78740157480314965" top="0.74803149606299213" bottom="0.98425196850393704" header="0.51181102362204722" footer="0.51181102362204722"/>
  <pageSetup paperSize="8" scale="52" fitToHeight="10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 fitToPage="1"/>
  </sheetPr>
  <dimension ref="A1:BP46"/>
  <sheetViews>
    <sheetView topLeftCell="A10" zoomScale="55" zoomScaleNormal="55" zoomScaleSheetLayoutView="55" workbookViewId="0">
      <selection activeCell="H15" sqref="H15:AL15"/>
    </sheetView>
  </sheetViews>
  <sheetFormatPr defaultColWidth="9" defaultRowHeight="11.45" customHeight="1" x14ac:dyDescent="0.2"/>
  <cols>
    <col min="1" max="1" width="13.7109375" style="1" customWidth="1"/>
    <col min="2" max="2" width="57.85546875" style="1" customWidth="1"/>
    <col min="3" max="3" width="18.85546875" style="1" customWidth="1"/>
    <col min="4" max="5" width="9.42578125" style="1" customWidth="1"/>
    <col min="6" max="6" width="9.42578125" style="1" hidden="1" customWidth="1"/>
    <col min="7" max="7" width="9.42578125" style="1" customWidth="1"/>
    <col min="8" max="13" width="8" style="1" customWidth="1"/>
    <col min="14" max="19" width="8" style="2" customWidth="1"/>
    <col min="20" max="20" width="10.28515625" style="2" customWidth="1"/>
    <col min="21" max="23" width="8" style="2" customWidth="1"/>
    <col min="24" max="24" width="9" style="2" customWidth="1"/>
    <col min="25" max="25" width="8" style="2" customWidth="1"/>
    <col min="26" max="38" width="8" style="4" customWidth="1"/>
    <col min="39" max="39" width="9" style="4"/>
    <col min="40" max="40" width="11.7109375" style="4" customWidth="1"/>
    <col min="41" max="41" width="11.28515625" style="4" customWidth="1"/>
    <col min="42" max="16384" width="9" style="4"/>
  </cols>
  <sheetData>
    <row r="1" spans="1:68" s="5" customFormat="1" ht="21" customHeight="1" thickBot="1" x14ac:dyDescent="0.3">
      <c r="AN1" s="4"/>
      <c r="AO1" s="4"/>
    </row>
    <row r="2" spans="1:68" s="7" customFormat="1" ht="21" hidden="1" customHeight="1" thickBot="1" x14ac:dyDescent="0.3">
      <c r="A2" s="6"/>
      <c r="B2" s="6"/>
      <c r="C2" s="213" t="s">
        <v>0</v>
      </c>
      <c r="D2" s="213"/>
      <c r="E2" s="213"/>
      <c r="F2" s="213"/>
      <c r="G2" s="213"/>
      <c r="H2" s="213"/>
      <c r="I2" s="6"/>
      <c r="J2" s="6"/>
      <c r="K2" s="6"/>
      <c r="L2" s="6"/>
      <c r="M2" s="6"/>
      <c r="N2" s="5"/>
      <c r="O2" s="5"/>
      <c r="P2" s="5"/>
      <c r="Q2" s="5"/>
      <c r="R2" s="5"/>
      <c r="S2" s="5"/>
      <c r="T2" s="5"/>
      <c r="U2" s="5"/>
      <c r="V2" s="205" t="s">
        <v>1</v>
      </c>
      <c r="W2" s="205"/>
      <c r="X2" s="205"/>
      <c r="Y2" s="205"/>
      <c r="Z2" s="205"/>
      <c r="AA2" s="205"/>
      <c r="AB2" s="205"/>
      <c r="AC2" s="205"/>
      <c r="AO2" s="126"/>
    </row>
    <row r="3" spans="1:68" s="7" customFormat="1" ht="15.75" hidden="1" customHeight="1" x14ac:dyDescent="0.25">
      <c r="A3" s="6"/>
      <c r="B3" s="6"/>
      <c r="C3" s="213" t="s">
        <v>2</v>
      </c>
      <c r="D3" s="213"/>
      <c r="E3" s="213"/>
      <c r="F3" s="213"/>
      <c r="G3" s="23"/>
      <c r="H3" s="23"/>
      <c r="I3" s="6"/>
      <c r="J3" s="6"/>
      <c r="K3" s="6"/>
      <c r="L3" s="6"/>
      <c r="M3" s="6"/>
      <c r="N3" s="5"/>
      <c r="O3" s="5"/>
      <c r="P3" s="5"/>
      <c r="Q3" s="5"/>
      <c r="R3" s="5"/>
      <c r="S3" s="5"/>
      <c r="T3" s="5"/>
      <c r="U3" s="5"/>
      <c r="V3" s="213" t="s">
        <v>3</v>
      </c>
      <c r="W3" s="213"/>
      <c r="X3" s="213"/>
      <c r="Y3" s="213"/>
      <c r="Z3" s="213"/>
      <c r="AA3" s="213"/>
      <c r="AB3" s="213"/>
      <c r="AC3" s="213"/>
    </row>
    <row r="4" spans="1:68" s="7" customFormat="1" ht="22.5" hidden="1" customHeight="1" x14ac:dyDescent="0.25">
      <c r="A4" s="6"/>
      <c r="B4" s="6"/>
      <c r="C4" s="227" t="s">
        <v>4</v>
      </c>
      <c r="D4" s="227"/>
      <c r="E4" s="227"/>
      <c r="F4" s="227"/>
      <c r="G4" s="24"/>
      <c r="H4" s="6"/>
      <c r="I4" s="6"/>
      <c r="J4" s="6"/>
      <c r="K4" s="6"/>
      <c r="L4" s="6"/>
      <c r="M4" s="6"/>
      <c r="N4" s="5"/>
      <c r="O4" s="5"/>
      <c r="P4" s="5"/>
      <c r="Q4" s="5"/>
      <c r="R4" s="5"/>
      <c r="S4" s="5"/>
      <c r="T4" s="5"/>
      <c r="U4" s="5"/>
      <c r="V4" s="6"/>
      <c r="W4" s="5"/>
      <c r="X4" s="5"/>
      <c r="Y4" s="5"/>
      <c r="Z4" s="5"/>
    </row>
    <row r="5" spans="1:68" s="7" customFormat="1" ht="33.75" hidden="1" customHeight="1" x14ac:dyDescent="0.25">
      <c r="A5" s="6"/>
      <c r="B5" s="6"/>
      <c r="C5" s="228" t="s">
        <v>5</v>
      </c>
      <c r="D5" s="228"/>
      <c r="E5" s="228"/>
      <c r="F5" s="228"/>
      <c r="G5" s="23"/>
      <c r="H5" s="23"/>
      <c r="I5" s="6"/>
      <c r="J5" s="6"/>
      <c r="K5" s="6"/>
      <c r="L5" s="6"/>
      <c r="M5" s="6"/>
      <c r="N5" s="5"/>
      <c r="O5" s="5"/>
      <c r="P5" s="5"/>
      <c r="Q5" s="5"/>
      <c r="R5" s="5"/>
      <c r="S5" s="5"/>
      <c r="T5" s="5"/>
      <c r="U5" s="5"/>
      <c r="V5" s="220" t="s">
        <v>5</v>
      </c>
      <c r="W5" s="220"/>
      <c r="X5" s="220"/>
      <c r="Y5" s="220"/>
      <c r="Z5" s="220"/>
      <c r="AA5" s="220"/>
      <c r="AB5" s="220"/>
      <c r="AC5" s="220"/>
    </row>
    <row r="6" spans="1:68" s="7" customFormat="1" ht="15.75" hidden="1" customHeight="1" x14ac:dyDescent="0.25">
      <c r="A6" s="6"/>
      <c r="B6" s="6"/>
      <c r="C6" s="227" t="s">
        <v>6</v>
      </c>
      <c r="D6" s="227"/>
      <c r="E6" s="227"/>
      <c r="F6" s="227"/>
      <c r="G6" s="24"/>
      <c r="H6" s="6"/>
      <c r="I6" s="6"/>
      <c r="J6" s="6"/>
      <c r="K6" s="6"/>
      <c r="L6" s="6"/>
      <c r="M6" s="6"/>
      <c r="N6" s="5"/>
      <c r="O6" s="5"/>
      <c r="P6" s="5"/>
      <c r="Q6" s="5"/>
      <c r="R6" s="5"/>
      <c r="S6" s="5"/>
      <c r="T6" s="5"/>
      <c r="U6" s="5"/>
      <c r="V6" s="6"/>
      <c r="W6" s="5"/>
      <c r="X6" s="5"/>
      <c r="Y6" s="5"/>
      <c r="Z6" s="5"/>
    </row>
    <row r="7" spans="1:68" s="7" customFormat="1" ht="30" hidden="1" customHeight="1" x14ac:dyDescent="0.25">
      <c r="A7" s="6"/>
      <c r="B7" s="6"/>
      <c r="C7" s="229" t="s">
        <v>7</v>
      </c>
      <c r="D7" s="229"/>
      <c r="E7" s="229"/>
      <c r="F7" s="229"/>
      <c r="G7" s="23"/>
      <c r="H7" s="23"/>
      <c r="I7" s="6"/>
      <c r="J7" s="6"/>
      <c r="K7" s="6"/>
      <c r="L7" s="6"/>
      <c r="M7" s="6"/>
      <c r="N7" s="5"/>
      <c r="O7" s="5"/>
      <c r="P7" s="5"/>
      <c r="Q7" s="5"/>
      <c r="R7" s="5"/>
      <c r="S7" s="5"/>
      <c r="T7" s="5"/>
      <c r="U7" s="5"/>
      <c r="V7" s="220" t="s">
        <v>7</v>
      </c>
      <c r="W7" s="220"/>
      <c r="X7" s="220"/>
      <c r="Y7" s="220"/>
      <c r="Z7" s="220"/>
      <c r="AA7" s="220"/>
      <c r="AB7" s="220"/>
      <c r="AC7" s="220"/>
    </row>
    <row r="8" spans="1:68" s="7" customFormat="1" ht="15.75" hidden="1" customHeight="1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5"/>
      <c r="O8" s="5"/>
      <c r="P8" s="5"/>
      <c r="Q8" s="5"/>
      <c r="R8" s="5"/>
      <c r="S8" s="5"/>
      <c r="T8" s="5"/>
      <c r="U8" s="5"/>
      <c r="V8" s="6"/>
      <c r="W8" s="5"/>
      <c r="X8" s="5"/>
      <c r="Y8" s="5"/>
      <c r="Z8" s="5"/>
    </row>
    <row r="9" spans="1:68" s="7" customFormat="1" ht="15.75" hidden="1" customHeight="1" x14ac:dyDescent="0.25">
      <c r="A9" s="6"/>
      <c r="B9" s="6"/>
      <c r="C9" s="213" t="s">
        <v>51</v>
      </c>
      <c r="D9" s="213"/>
      <c r="E9" s="213"/>
      <c r="F9" s="213"/>
      <c r="G9" s="213"/>
      <c r="H9" s="213"/>
      <c r="I9" s="6"/>
      <c r="J9" s="6"/>
      <c r="K9" s="6"/>
      <c r="L9" s="6"/>
      <c r="M9" s="6"/>
      <c r="N9" s="5"/>
      <c r="O9" s="5"/>
      <c r="P9" s="5"/>
      <c r="Q9" s="5"/>
      <c r="R9" s="5"/>
      <c r="S9" s="5"/>
      <c r="T9" s="5"/>
      <c r="U9" s="5"/>
      <c r="V9" s="205" t="s">
        <v>52</v>
      </c>
      <c r="W9" s="205"/>
      <c r="X9" s="205"/>
      <c r="Y9" s="205"/>
      <c r="Z9" s="205"/>
      <c r="AA9" s="205"/>
      <c r="AB9" s="205"/>
      <c r="AC9" s="205"/>
    </row>
    <row r="10" spans="1:68" s="7" customFormat="1" ht="39.75" customHeight="1" thickBot="1" x14ac:dyDescent="0.3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AA10" s="206"/>
      <c r="AB10" s="206"/>
      <c r="AC10" s="206"/>
      <c r="AO10" s="126"/>
    </row>
    <row r="11" spans="1:68" s="7" customFormat="1" ht="48" customHeight="1" x14ac:dyDescent="0.25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 spans="1:68" s="38" customFormat="1" ht="22.5" customHeight="1" x14ac:dyDescent="0.25">
      <c r="A12" s="224" t="s">
        <v>50</v>
      </c>
      <c r="B12" s="225"/>
      <c r="C12" s="225"/>
      <c r="D12" s="225"/>
      <c r="E12" s="225"/>
      <c r="F12" s="225"/>
      <c r="G12" s="225"/>
      <c r="H12" s="225"/>
      <c r="I12" s="225"/>
      <c r="J12" s="225"/>
      <c r="K12" s="225"/>
      <c r="L12" s="225"/>
      <c r="M12" s="225"/>
      <c r="N12" s="225"/>
      <c r="O12" s="225"/>
      <c r="P12" s="225"/>
      <c r="Q12" s="225"/>
      <c r="R12" s="225"/>
      <c r="S12" s="225"/>
      <c r="T12" s="225"/>
      <c r="U12" s="225"/>
      <c r="V12" s="225"/>
      <c r="W12" s="225"/>
      <c r="X12" s="225"/>
      <c r="Y12" s="225"/>
      <c r="Z12" s="225"/>
      <c r="AA12" s="225"/>
      <c r="AB12" s="225"/>
      <c r="AC12" s="225"/>
      <c r="AD12" s="225"/>
      <c r="AE12" s="225"/>
      <c r="AF12" s="225"/>
      <c r="AG12" s="225"/>
      <c r="AH12" s="225"/>
      <c r="AI12" s="225"/>
      <c r="AJ12" s="225"/>
      <c r="AK12" s="225"/>
      <c r="AL12" s="225"/>
      <c r="AM12" s="225"/>
      <c r="AN12" s="225"/>
      <c r="AO12" s="226"/>
    </row>
    <row r="13" spans="1:68" s="38" customFormat="1" ht="22.5" customHeight="1" x14ac:dyDescent="0.25">
      <c r="A13" s="224" t="s">
        <v>80</v>
      </c>
      <c r="B13" s="225"/>
      <c r="C13" s="225"/>
      <c r="D13" s="225"/>
      <c r="E13" s="225"/>
      <c r="F13" s="225"/>
      <c r="G13" s="225"/>
      <c r="H13" s="225"/>
      <c r="I13" s="225"/>
      <c r="J13" s="225"/>
      <c r="K13" s="225"/>
      <c r="L13" s="225"/>
      <c r="M13" s="225"/>
      <c r="N13" s="225"/>
      <c r="O13" s="225"/>
      <c r="P13" s="225"/>
      <c r="Q13" s="225"/>
      <c r="R13" s="225"/>
      <c r="S13" s="225"/>
      <c r="T13" s="225"/>
      <c r="U13" s="225"/>
      <c r="V13" s="225"/>
      <c r="W13" s="225"/>
      <c r="X13" s="225"/>
      <c r="Y13" s="225"/>
      <c r="Z13" s="225"/>
      <c r="AA13" s="225"/>
      <c r="AB13" s="225"/>
      <c r="AC13" s="225"/>
      <c r="AD13" s="225"/>
      <c r="AE13" s="225"/>
      <c r="AF13" s="225"/>
      <c r="AG13" s="225"/>
      <c r="AH13" s="225"/>
      <c r="AI13" s="225"/>
      <c r="AJ13" s="225"/>
      <c r="AK13" s="225"/>
      <c r="AL13" s="225"/>
      <c r="AM13" s="225"/>
      <c r="AN13" s="225"/>
      <c r="AO13" s="226"/>
    </row>
    <row r="14" spans="1:68" s="38" customFormat="1" ht="22.5" customHeight="1" x14ac:dyDescent="0.25">
      <c r="A14" s="224" t="s">
        <v>62</v>
      </c>
      <c r="B14" s="225"/>
      <c r="C14" s="225"/>
      <c r="D14" s="225"/>
      <c r="E14" s="225"/>
      <c r="F14" s="225"/>
      <c r="G14" s="225"/>
      <c r="H14" s="225"/>
      <c r="I14" s="225"/>
      <c r="J14" s="225"/>
      <c r="K14" s="225"/>
      <c r="L14" s="225"/>
      <c r="M14" s="225"/>
      <c r="N14" s="225"/>
      <c r="O14" s="225"/>
      <c r="P14" s="225"/>
      <c r="Q14" s="225"/>
      <c r="R14" s="225"/>
      <c r="S14" s="225"/>
      <c r="T14" s="225"/>
      <c r="U14" s="225"/>
      <c r="V14" s="225"/>
      <c r="W14" s="225"/>
      <c r="X14" s="225"/>
      <c r="Y14" s="225"/>
      <c r="Z14" s="225"/>
      <c r="AA14" s="225"/>
      <c r="AB14" s="225"/>
      <c r="AC14" s="225"/>
      <c r="AD14" s="225"/>
      <c r="AE14" s="225"/>
      <c r="AF14" s="225"/>
      <c r="AG14" s="225"/>
      <c r="AH14" s="225"/>
      <c r="AI14" s="225"/>
      <c r="AJ14" s="225"/>
      <c r="AK14" s="225"/>
      <c r="AL14" s="225"/>
      <c r="AM14" s="225"/>
      <c r="AN14" s="225"/>
      <c r="AO14" s="226"/>
    </row>
    <row r="15" spans="1:68" s="9" customFormat="1" ht="15" customHeight="1" x14ac:dyDescent="0.25">
      <c r="A15" s="202" t="s">
        <v>28</v>
      </c>
      <c r="B15" s="203" t="s">
        <v>9</v>
      </c>
      <c r="C15" s="202" t="s">
        <v>29</v>
      </c>
      <c r="D15" s="204" t="s">
        <v>30</v>
      </c>
      <c r="E15" s="204" t="s">
        <v>11</v>
      </c>
      <c r="F15" s="204" t="s">
        <v>10</v>
      </c>
      <c r="G15" s="208" t="s">
        <v>31</v>
      </c>
      <c r="H15" s="209" t="s">
        <v>126</v>
      </c>
      <c r="I15" s="209"/>
      <c r="J15" s="209"/>
      <c r="K15" s="209"/>
      <c r="L15" s="209"/>
      <c r="M15" s="209"/>
      <c r="N15" s="209"/>
      <c r="O15" s="209"/>
      <c r="P15" s="209"/>
      <c r="Q15" s="209"/>
      <c r="R15" s="209"/>
      <c r="S15" s="209"/>
      <c r="T15" s="209"/>
      <c r="U15" s="209"/>
      <c r="V15" s="209"/>
      <c r="W15" s="209"/>
      <c r="X15" s="209"/>
      <c r="Y15" s="209"/>
      <c r="Z15" s="209"/>
      <c r="AA15" s="209"/>
      <c r="AB15" s="209"/>
      <c r="AC15" s="209"/>
      <c r="AD15" s="209"/>
      <c r="AE15" s="209"/>
      <c r="AF15" s="209"/>
      <c r="AG15" s="209"/>
      <c r="AH15" s="209"/>
      <c r="AI15" s="209"/>
      <c r="AJ15" s="209"/>
      <c r="AK15" s="209"/>
      <c r="AL15" s="209"/>
      <c r="AM15" s="210" t="s">
        <v>32</v>
      </c>
      <c r="AN15" s="232"/>
      <c r="AO15" s="232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</row>
    <row r="16" spans="1:68" s="9" customFormat="1" ht="15" customHeight="1" x14ac:dyDescent="0.25">
      <c r="A16" s="202"/>
      <c r="B16" s="203"/>
      <c r="C16" s="202"/>
      <c r="D16" s="204"/>
      <c r="E16" s="204"/>
      <c r="F16" s="204"/>
      <c r="G16" s="208"/>
      <c r="H16" s="130">
        <v>1</v>
      </c>
      <c r="I16" s="129" t="s">
        <v>34</v>
      </c>
      <c r="J16" s="130">
        <v>3</v>
      </c>
      <c r="K16" s="129" t="s">
        <v>35</v>
      </c>
      <c r="L16" s="130">
        <v>5</v>
      </c>
      <c r="M16" s="129" t="s">
        <v>36</v>
      </c>
      <c r="N16" s="130">
        <v>7</v>
      </c>
      <c r="O16" s="129" t="s">
        <v>37</v>
      </c>
      <c r="P16" s="127">
        <v>9</v>
      </c>
      <c r="Q16" s="128" t="s">
        <v>38</v>
      </c>
      <c r="R16" s="130">
        <v>11</v>
      </c>
      <c r="S16" s="129" t="s">
        <v>39</v>
      </c>
      <c r="T16" s="127">
        <v>13</v>
      </c>
      <c r="U16" s="128" t="s">
        <v>40</v>
      </c>
      <c r="V16" s="127">
        <v>15</v>
      </c>
      <c r="W16" s="128" t="s">
        <v>41</v>
      </c>
      <c r="X16" s="127">
        <v>17</v>
      </c>
      <c r="Y16" s="129" t="s">
        <v>42</v>
      </c>
      <c r="Z16" s="130">
        <v>19</v>
      </c>
      <c r="AA16" s="128" t="s">
        <v>43</v>
      </c>
      <c r="AB16" s="127">
        <v>21</v>
      </c>
      <c r="AC16" s="128" t="s">
        <v>44</v>
      </c>
      <c r="AD16" s="127">
        <v>23</v>
      </c>
      <c r="AE16" s="128" t="s">
        <v>45</v>
      </c>
      <c r="AF16" s="130">
        <v>25</v>
      </c>
      <c r="AG16" s="129" t="s">
        <v>46</v>
      </c>
      <c r="AH16" s="127">
        <v>27</v>
      </c>
      <c r="AI16" s="128" t="s">
        <v>47</v>
      </c>
      <c r="AJ16" s="127">
        <v>29</v>
      </c>
      <c r="AK16" s="128" t="s">
        <v>48</v>
      </c>
      <c r="AL16" s="128" t="s">
        <v>49</v>
      </c>
      <c r="AM16" s="210"/>
      <c r="AN16" s="232"/>
      <c r="AO16" s="232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</row>
    <row r="17" spans="1:68" s="9" customFormat="1" ht="3" customHeight="1" x14ac:dyDescent="0.25">
      <c r="A17" s="202"/>
      <c r="B17" s="203"/>
      <c r="C17" s="202"/>
      <c r="D17" s="204"/>
      <c r="E17" s="204"/>
      <c r="F17" s="204"/>
      <c r="G17" s="208"/>
      <c r="H17" s="202" t="s">
        <v>33</v>
      </c>
      <c r="I17" s="202"/>
      <c r="J17" s="202"/>
      <c r="K17" s="202"/>
      <c r="L17" s="202"/>
      <c r="M17" s="202"/>
      <c r="N17" s="202"/>
      <c r="O17" s="202"/>
      <c r="P17" s="202"/>
      <c r="Q17" s="202"/>
      <c r="R17" s="202"/>
      <c r="S17" s="202"/>
      <c r="T17" s="202"/>
      <c r="U17" s="202"/>
      <c r="V17" s="202"/>
      <c r="W17" s="202"/>
      <c r="X17" s="202"/>
      <c r="Y17" s="202"/>
      <c r="Z17" s="202"/>
      <c r="AA17" s="202"/>
      <c r="AB17" s="202"/>
      <c r="AC17" s="202"/>
      <c r="AD17" s="202"/>
      <c r="AE17" s="202"/>
      <c r="AF17" s="202"/>
      <c r="AG17" s="202"/>
      <c r="AH17" s="202"/>
      <c r="AI17" s="202"/>
      <c r="AJ17" s="202"/>
      <c r="AK17" s="202"/>
      <c r="AL17" s="202"/>
      <c r="AM17" s="210"/>
      <c r="AN17" s="232"/>
      <c r="AO17" s="232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</row>
    <row r="18" spans="1:68" s="9" customFormat="1" ht="48" customHeight="1" x14ac:dyDescent="0.25">
      <c r="A18" s="202"/>
      <c r="B18" s="203"/>
      <c r="C18" s="202"/>
      <c r="D18" s="204"/>
      <c r="E18" s="204"/>
      <c r="F18" s="204"/>
      <c r="G18" s="208"/>
      <c r="H18" s="202"/>
      <c r="I18" s="202"/>
      <c r="J18" s="202"/>
      <c r="K18" s="202"/>
      <c r="L18" s="202"/>
      <c r="M18" s="202"/>
      <c r="N18" s="202"/>
      <c r="O18" s="202"/>
      <c r="P18" s="202"/>
      <c r="Q18" s="202"/>
      <c r="R18" s="202"/>
      <c r="S18" s="202"/>
      <c r="T18" s="202"/>
      <c r="U18" s="202"/>
      <c r="V18" s="202"/>
      <c r="W18" s="202"/>
      <c r="X18" s="202"/>
      <c r="Y18" s="202"/>
      <c r="Z18" s="202"/>
      <c r="AA18" s="202"/>
      <c r="AB18" s="202"/>
      <c r="AC18" s="202"/>
      <c r="AD18" s="202"/>
      <c r="AE18" s="202"/>
      <c r="AF18" s="202"/>
      <c r="AG18" s="202"/>
      <c r="AH18" s="202"/>
      <c r="AI18" s="202"/>
      <c r="AJ18" s="202"/>
      <c r="AK18" s="202"/>
      <c r="AL18" s="202"/>
      <c r="AM18" s="210"/>
      <c r="AN18" s="11" t="s">
        <v>13</v>
      </c>
      <c r="AO18" s="12" t="s">
        <v>15</v>
      </c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</row>
    <row r="19" spans="1:68" s="9" customFormat="1" ht="15.75" x14ac:dyDescent="0.25">
      <c r="A19" s="20">
        <v>1</v>
      </c>
      <c r="B19" s="20">
        <v>2</v>
      </c>
      <c r="C19" s="21">
        <v>3</v>
      </c>
      <c r="D19" s="20">
        <v>4</v>
      </c>
      <c r="E19" s="21">
        <v>5</v>
      </c>
      <c r="F19" s="20">
        <v>6</v>
      </c>
      <c r="G19" s="20">
        <v>6</v>
      </c>
      <c r="H19" s="216">
        <v>7</v>
      </c>
      <c r="I19" s="216"/>
      <c r="J19" s="216"/>
      <c r="K19" s="216"/>
      <c r="L19" s="216"/>
      <c r="M19" s="216"/>
      <c r="N19" s="216"/>
      <c r="O19" s="216"/>
      <c r="P19" s="216"/>
      <c r="Q19" s="216"/>
      <c r="R19" s="216"/>
      <c r="S19" s="216"/>
      <c r="T19" s="216"/>
      <c r="U19" s="216"/>
      <c r="V19" s="216"/>
      <c r="W19" s="216"/>
      <c r="X19" s="216"/>
      <c r="Y19" s="216"/>
      <c r="Z19" s="216"/>
      <c r="AA19" s="216"/>
      <c r="AB19" s="216"/>
      <c r="AC19" s="216"/>
      <c r="AD19" s="216"/>
      <c r="AE19" s="216"/>
      <c r="AF19" s="216"/>
      <c r="AG19" s="216"/>
      <c r="AH19" s="216"/>
      <c r="AI19" s="216"/>
      <c r="AJ19" s="216"/>
      <c r="AK19" s="216"/>
      <c r="AL19" s="216"/>
      <c r="AM19" s="20">
        <v>8</v>
      </c>
      <c r="AN19" s="22">
        <v>10</v>
      </c>
      <c r="AO19" s="22">
        <v>12</v>
      </c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</row>
    <row r="20" spans="1:68" s="7" customFormat="1" ht="30" customHeight="1" x14ac:dyDescent="0.25">
      <c r="A20" s="15">
        <v>1</v>
      </c>
      <c r="B20" s="31" t="s">
        <v>16</v>
      </c>
      <c r="C20" s="31" t="s">
        <v>17</v>
      </c>
      <c r="D20" s="15">
        <v>0.44</v>
      </c>
      <c r="E20" s="15" t="s">
        <v>18</v>
      </c>
      <c r="F20" s="15" t="s">
        <v>18</v>
      </c>
      <c r="G20" s="16">
        <v>1</v>
      </c>
      <c r="H20" s="135"/>
      <c r="I20" s="136"/>
      <c r="J20" s="135"/>
      <c r="K20" s="135"/>
      <c r="L20" s="131"/>
      <c r="M20" s="137"/>
      <c r="N20" s="137"/>
      <c r="O20" s="137"/>
      <c r="P20" s="103"/>
      <c r="Q20" s="103"/>
      <c r="R20" s="140"/>
      <c r="S20" s="138"/>
      <c r="T20" s="103">
        <v>0.44</v>
      </c>
      <c r="U20" s="103"/>
      <c r="V20" s="103"/>
      <c r="W20" s="103"/>
      <c r="X20" s="103"/>
      <c r="Y20" s="141"/>
      <c r="Z20" s="141"/>
      <c r="AA20" s="116"/>
      <c r="AB20" s="116"/>
      <c r="AC20" s="116"/>
      <c r="AD20" s="117"/>
      <c r="AE20" s="117"/>
      <c r="AF20" s="143"/>
      <c r="AG20" s="143"/>
      <c r="AH20" s="117"/>
      <c r="AI20" s="117"/>
      <c r="AJ20" s="117"/>
      <c r="AK20" s="117"/>
      <c r="AL20" s="117"/>
      <c r="AM20" s="116">
        <f>SUM(H20:AL20)</f>
        <v>0.44</v>
      </c>
      <c r="AN20" s="119">
        <f>AM20</f>
        <v>0.44</v>
      </c>
      <c r="AO20" s="75"/>
    </row>
    <row r="21" spans="1:68" s="7" customFormat="1" ht="36.75" customHeight="1" x14ac:dyDescent="0.25">
      <c r="A21" s="15">
        <v>2</v>
      </c>
      <c r="B21" s="31" t="s">
        <v>19</v>
      </c>
      <c r="C21" s="31" t="s">
        <v>20</v>
      </c>
      <c r="D21" s="15">
        <v>5.13</v>
      </c>
      <c r="E21" s="15" t="s">
        <v>18</v>
      </c>
      <c r="F21" s="15" t="s">
        <v>18</v>
      </c>
      <c r="G21" s="16">
        <v>1</v>
      </c>
      <c r="H21" s="135"/>
      <c r="I21" s="136"/>
      <c r="J21" s="135"/>
      <c r="K21" s="135"/>
      <c r="L21" s="131"/>
      <c r="M21" s="137"/>
      <c r="N21" s="137"/>
      <c r="O21" s="137"/>
      <c r="P21" s="103"/>
      <c r="Q21" s="103"/>
      <c r="R21" s="140"/>
      <c r="S21" s="139"/>
      <c r="T21" s="103">
        <v>5.13</v>
      </c>
      <c r="U21" s="103"/>
      <c r="V21" s="103"/>
      <c r="W21" s="103"/>
      <c r="X21" s="103"/>
      <c r="Y21" s="141"/>
      <c r="Z21" s="142"/>
      <c r="AA21" s="116"/>
      <c r="AB21" s="116"/>
      <c r="AC21" s="116"/>
      <c r="AD21" s="117"/>
      <c r="AE21" s="117"/>
      <c r="AF21" s="143"/>
      <c r="AG21" s="144"/>
      <c r="AH21" s="117"/>
      <c r="AI21" s="117"/>
      <c r="AJ21" s="117"/>
      <c r="AK21" s="117"/>
      <c r="AL21" s="117"/>
      <c r="AM21" s="116">
        <f t="shared" ref="AM21:AM24" si="0">SUM(H21:AL21)</f>
        <v>5.13</v>
      </c>
      <c r="AN21" s="119">
        <f>AM21</f>
        <v>5.13</v>
      </c>
      <c r="AO21" s="75"/>
    </row>
    <row r="22" spans="1:68" s="7" customFormat="1" ht="30" customHeight="1" x14ac:dyDescent="0.25">
      <c r="A22" s="15">
        <v>3</v>
      </c>
      <c r="B22" s="31" t="s">
        <v>21</v>
      </c>
      <c r="C22" s="31" t="s">
        <v>22</v>
      </c>
      <c r="D22" s="15">
        <v>2.85</v>
      </c>
      <c r="E22" s="15" t="s">
        <v>23</v>
      </c>
      <c r="F22" s="15" t="s">
        <v>23</v>
      </c>
      <c r="G22" s="16">
        <v>1</v>
      </c>
      <c r="H22" s="135"/>
      <c r="I22" s="136"/>
      <c r="J22" s="135"/>
      <c r="K22" s="135"/>
      <c r="L22" s="131"/>
      <c r="M22" s="137"/>
      <c r="N22" s="137"/>
      <c r="O22" s="137"/>
      <c r="P22" s="103">
        <v>2.85</v>
      </c>
      <c r="Q22" s="103">
        <v>2.85</v>
      </c>
      <c r="R22" s="140"/>
      <c r="S22" s="140"/>
      <c r="T22" s="103">
        <v>2.85</v>
      </c>
      <c r="U22" s="103">
        <v>2.85</v>
      </c>
      <c r="V22" s="103">
        <v>2.85</v>
      </c>
      <c r="W22" s="103">
        <v>2.85</v>
      </c>
      <c r="X22" s="103">
        <v>2.85</v>
      </c>
      <c r="Y22" s="138"/>
      <c r="Z22" s="140"/>
      <c r="AA22" s="116">
        <v>2.85</v>
      </c>
      <c r="AB22" s="103">
        <v>2.85</v>
      </c>
      <c r="AC22" s="103">
        <v>2.85</v>
      </c>
      <c r="AD22" s="103">
        <v>2.85</v>
      </c>
      <c r="AE22" s="103">
        <v>2.85</v>
      </c>
      <c r="AF22" s="138"/>
      <c r="AG22" s="140"/>
      <c r="AH22" s="116">
        <v>2.85</v>
      </c>
      <c r="AI22" s="103">
        <v>2.85</v>
      </c>
      <c r="AJ22" s="103">
        <v>2.85</v>
      </c>
      <c r="AK22" s="103">
        <v>2.85</v>
      </c>
      <c r="AL22" s="103">
        <v>2.85</v>
      </c>
      <c r="AM22" s="116">
        <f t="shared" si="0"/>
        <v>48.450000000000017</v>
      </c>
      <c r="AN22" s="119"/>
      <c r="AO22" s="75">
        <f>AM22</f>
        <v>48.450000000000017</v>
      </c>
    </row>
    <row r="23" spans="1:68" s="7" customFormat="1" ht="30" customHeight="1" x14ac:dyDescent="0.25">
      <c r="A23" s="15">
        <v>4</v>
      </c>
      <c r="B23" s="31" t="s">
        <v>16</v>
      </c>
      <c r="C23" s="31" t="s">
        <v>17</v>
      </c>
      <c r="D23" s="15">
        <v>0.44</v>
      </c>
      <c r="E23" s="15" t="s">
        <v>18</v>
      </c>
      <c r="F23" s="15" t="s">
        <v>18</v>
      </c>
      <c r="G23" s="16">
        <v>1</v>
      </c>
      <c r="H23" s="135"/>
      <c r="I23" s="136"/>
      <c r="J23" s="135"/>
      <c r="K23" s="135"/>
      <c r="L23" s="131"/>
      <c r="M23" s="137"/>
      <c r="N23" s="137"/>
      <c r="O23" s="137"/>
      <c r="P23" s="103"/>
      <c r="Q23" s="103"/>
      <c r="R23" s="140"/>
      <c r="S23" s="140"/>
      <c r="T23" s="103"/>
      <c r="U23" s="103"/>
      <c r="V23" s="103"/>
      <c r="W23" s="103"/>
      <c r="X23" s="103">
        <v>0.44</v>
      </c>
      <c r="Y23" s="141"/>
      <c r="Z23" s="140"/>
      <c r="AA23" s="116"/>
      <c r="AB23" s="116"/>
      <c r="AC23" s="116"/>
      <c r="AD23" s="117"/>
      <c r="AE23" s="117"/>
      <c r="AF23" s="143"/>
      <c r="AG23" s="140"/>
      <c r="AH23" s="117"/>
      <c r="AI23" s="117"/>
      <c r="AJ23" s="117"/>
      <c r="AK23" s="117"/>
      <c r="AL23" s="117"/>
      <c r="AM23" s="116">
        <f t="shared" si="0"/>
        <v>0.44</v>
      </c>
      <c r="AN23" s="119">
        <f>AM23</f>
        <v>0.44</v>
      </c>
      <c r="AO23" s="75"/>
    </row>
    <row r="24" spans="1:68" s="7" customFormat="1" ht="38.25" customHeight="1" x14ac:dyDescent="0.25">
      <c r="A24" s="15">
        <v>5</v>
      </c>
      <c r="B24" s="31" t="s">
        <v>24</v>
      </c>
      <c r="C24" s="31" t="s">
        <v>25</v>
      </c>
      <c r="D24" s="15">
        <v>6.95</v>
      </c>
      <c r="E24" s="15" t="s">
        <v>18</v>
      </c>
      <c r="F24" s="15" t="s">
        <v>18</v>
      </c>
      <c r="G24" s="16">
        <v>1</v>
      </c>
      <c r="H24" s="135"/>
      <c r="I24" s="136"/>
      <c r="J24" s="135"/>
      <c r="K24" s="135"/>
      <c r="L24" s="131"/>
      <c r="M24" s="137"/>
      <c r="N24" s="137"/>
      <c r="O24" s="137"/>
      <c r="P24" s="103"/>
      <c r="Q24" s="103"/>
      <c r="R24" s="140"/>
      <c r="S24" s="140"/>
      <c r="T24" s="103"/>
      <c r="U24" s="103"/>
      <c r="V24" s="103"/>
      <c r="W24" s="103"/>
      <c r="X24" s="103">
        <v>6.95</v>
      </c>
      <c r="Y24" s="141"/>
      <c r="Z24" s="140"/>
      <c r="AA24" s="116"/>
      <c r="AB24" s="116"/>
      <c r="AC24" s="116"/>
      <c r="AD24" s="117"/>
      <c r="AE24" s="117"/>
      <c r="AF24" s="143"/>
      <c r="AG24" s="140"/>
      <c r="AH24" s="117"/>
      <c r="AI24" s="117"/>
      <c r="AJ24" s="117"/>
      <c r="AK24" s="117"/>
      <c r="AL24" s="117"/>
      <c r="AM24" s="116">
        <f t="shared" si="0"/>
        <v>6.95</v>
      </c>
      <c r="AN24" s="119">
        <f>AM24</f>
        <v>6.95</v>
      </c>
      <c r="AO24" s="75"/>
    </row>
    <row r="25" spans="1:68" s="7" customFormat="1" ht="24.75" customHeight="1" x14ac:dyDescent="0.25">
      <c r="A25" s="13"/>
      <c r="B25" s="233" t="s">
        <v>26</v>
      </c>
      <c r="C25" s="234"/>
      <c r="D25" s="234"/>
      <c r="E25" s="234"/>
      <c r="F25" s="234"/>
      <c r="G25" s="235"/>
      <c r="H25" s="136">
        <f>SUM(H20:H24)</f>
        <v>0</v>
      </c>
      <c r="I25" s="136">
        <f t="shared" ref="I25:AL25" si="1">SUM(I20:I24)</f>
        <v>0</v>
      </c>
      <c r="J25" s="136">
        <f t="shared" si="1"/>
        <v>0</v>
      </c>
      <c r="K25" s="136">
        <f t="shared" si="1"/>
        <v>0</v>
      </c>
      <c r="L25" s="136">
        <f t="shared" si="1"/>
        <v>0</v>
      </c>
      <c r="M25" s="136">
        <f t="shared" si="1"/>
        <v>0</v>
      </c>
      <c r="N25" s="136">
        <f t="shared" si="1"/>
        <v>0</v>
      </c>
      <c r="O25" s="136">
        <f t="shared" si="1"/>
        <v>0</v>
      </c>
      <c r="P25" s="15">
        <f t="shared" si="1"/>
        <v>2.85</v>
      </c>
      <c r="Q25" s="15">
        <f t="shared" si="1"/>
        <v>2.85</v>
      </c>
      <c r="R25" s="140"/>
      <c r="S25" s="136">
        <f t="shared" si="1"/>
        <v>0</v>
      </c>
      <c r="T25" s="15">
        <f>SUM(T20:T24)</f>
        <v>8.42</v>
      </c>
      <c r="U25" s="15">
        <f t="shared" si="1"/>
        <v>2.85</v>
      </c>
      <c r="V25" s="15">
        <f t="shared" si="1"/>
        <v>2.85</v>
      </c>
      <c r="W25" s="15">
        <f t="shared" si="1"/>
        <v>2.85</v>
      </c>
      <c r="X25" s="15">
        <f t="shared" si="1"/>
        <v>10.24</v>
      </c>
      <c r="Y25" s="136">
        <f t="shared" si="1"/>
        <v>0</v>
      </c>
      <c r="Z25" s="136">
        <f t="shared" si="1"/>
        <v>0</v>
      </c>
      <c r="AA25" s="15">
        <f t="shared" si="1"/>
        <v>2.85</v>
      </c>
      <c r="AB25" s="15">
        <f t="shared" si="1"/>
        <v>2.85</v>
      </c>
      <c r="AC25" s="15">
        <f t="shared" si="1"/>
        <v>2.85</v>
      </c>
      <c r="AD25" s="15">
        <f t="shared" si="1"/>
        <v>2.85</v>
      </c>
      <c r="AE25" s="15">
        <f t="shared" si="1"/>
        <v>2.85</v>
      </c>
      <c r="AF25" s="136">
        <f t="shared" si="1"/>
        <v>0</v>
      </c>
      <c r="AG25" s="136">
        <f t="shared" si="1"/>
        <v>0</v>
      </c>
      <c r="AH25" s="15">
        <f t="shared" si="1"/>
        <v>2.85</v>
      </c>
      <c r="AI25" s="15">
        <f t="shared" si="1"/>
        <v>2.85</v>
      </c>
      <c r="AJ25" s="15">
        <f t="shared" si="1"/>
        <v>2.85</v>
      </c>
      <c r="AK25" s="15">
        <f t="shared" si="1"/>
        <v>2.85</v>
      </c>
      <c r="AL25" s="15">
        <f t="shared" si="1"/>
        <v>2.85</v>
      </c>
      <c r="AM25" s="78">
        <f t="shared" ref="AM25:AO25" si="2">SUM(AM20:AM24)</f>
        <v>61.410000000000018</v>
      </c>
      <c r="AN25" s="78">
        <f>SUM(AN20:AN24)</f>
        <v>12.96</v>
      </c>
      <c r="AO25" s="78">
        <f t="shared" si="2"/>
        <v>48.450000000000017</v>
      </c>
    </row>
    <row r="26" spans="1:68" s="5" customFormat="1" ht="11.1" customHeight="1" x14ac:dyDescent="0.25"/>
    <row r="27" spans="1:68" s="43" customFormat="1" ht="51.75" customHeight="1" x14ac:dyDescent="0.25">
      <c r="A27" s="39"/>
      <c r="B27" s="40" t="s">
        <v>74</v>
      </c>
      <c r="C27" s="214" t="s">
        <v>78</v>
      </c>
      <c r="D27" s="214"/>
      <c r="E27" s="214"/>
      <c r="F27" s="64"/>
      <c r="G27" s="64"/>
      <c r="H27" s="214"/>
      <c r="I27" s="214"/>
      <c r="J27" s="214"/>
      <c r="K27" s="64"/>
      <c r="L27" s="64"/>
      <c r="M27" s="64"/>
      <c r="N27" s="214"/>
      <c r="O27" s="214"/>
      <c r="P27" s="214"/>
      <c r="Q27" s="64"/>
      <c r="R27" s="39"/>
      <c r="S27" s="64"/>
      <c r="T27" s="39"/>
      <c r="U27" s="39"/>
      <c r="V27" s="39"/>
      <c r="W27" s="39"/>
      <c r="X27" s="215" t="s">
        <v>79</v>
      </c>
      <c r="Y27" s="215"/>
      <c r="Z27" s="215"/>
      <c r="AA27" s="215"/>
      <c r="AB27" s="215"/>
      <c r="AC27" s="215"/>
      <c r="AD27" s="214"/>
      <c r="AE27" s="214"/>
      <c r="AF27" s="214"/>
      <c r="AG27" s="214"/>
      <c r="AH27" s="214"/>
      <c r="AI27" s="39"/>
      <c r="AJ27" s="39"/>
    </row>
    <row r="28" spans="1:68" s="43" customFormat="1" ht="17.25" customHeight="1" x14ac:dyDescent="0.25">
      <c r="A28" s="39"/>
      <c r="B28" s="40"/>
      <c r="C28" s="221" t="s">
        <v>5</v>
      </c>
      <c r="D28" s="221"/>
      <c r="E28" s="221"/>
      <c r="F28" s="41"/>
      <c r="G28" s="41"/>
      <c r="H28" s="221" t="s">
        <v>7</v>
      </c>
      <c r="I28" s="221"/>
      <c r="J28" s="221"/>
      <c r="K28" s="221"/>
      <c r="L28" s="221"/>
      <c r="M28" s="221"/>
      <c r="N28" s="221"/>
      <c r="O28" s="221"/>
      <c r="P28" s="221"/>
      <c r="Q28" s="41"/>
      <c r="R28" s="39"/>
      <c r="S28" s="41"/>
      <c r="T28" s="39"/>
      <c r="U28" s="39"/>
      <c r="V28" s="41"/>
      <c r="W28" s="41"/>
      <c r="X28" s="221" t="s">
        <v>27</v>
      </c>
      <c r="Y28" s="221"/>
      <c r="Z28" s="221"/>
      <c r="AA28" s="221"/>
      <c r="AB28" s="221"/>
      <c r="AC28" s="221"/>
      <c r="AD28" s="222"/>
      <c r="AE28" s="222"/>
      <c r="AF28" s="222"/>
      <c r="AG28" s="222"/>
      <c r="AH28" s="222"/>
      <c r="AI28" s="39"/>
      <c r="AJ28" s="39"/>
    </row>
    <row r="29" spans="1:68" s="43" customFormat="1" ht="36" customHeight="1" x14ac:dyDescent="0.25">
      <c r="A29" s="39"/>
      <c r="B29" s="40"/>
      <c r="C29" s="123"/>
      <c r="D29" s="123"/>
      <c r="E29" s="123"/>
      <c r="F29" s="123"/>
      <c r="G29" s="123"/>
      <c r="H29" s="123"/>
      <c r="I29" s="123"/>
      <c r="J29" s="123"/>
      <c r="K29" s="123"/>
      <c r="L29" s="123"/>
      <c r="M29" s="123"/>
      <c r="N29" s="123"/>
      <c r="O29" s="123"/>
      <c r="P29" s="123"/>
      <c r="Q29" s="123"/>
      <c r="R29" s="123"/>
      <c r="S29" s="123"/>
      <c r="T29" s="39"/>
      <c r="U29" s="39"/>
      <c r="V29" s="39"/>
      <c r="W29" s="39"/>
      <c r="X29" s="39"/>
      <c r="Y29" s="39"/>
      <c r="Z29" s="39"/>
      <c r="AA29" s="39"/>
      <c r="AB29" s="39"/>
      <c r="AC29" s="39"/>
      <c r="AD29" s="39"/>
      <c r="AE29" s="39"/>
      <c r="AF29" s="39"/>
      <c r="AG29" s="39"/>
      <c r="AH29" s="39"/>
      <c r="AI29" s="39"/>
      <c r="AJ29" s="39"/>
    </row>
    <row r="30" spans="1:68" s="43" customFormat="1" ht="69" customHeight="1" x14ac:dyDescent="0.25">
      <c r="A30" s="39"/>
      <c r="B30" s="40" t="s">
        <v>77</v>
      </c>
      <c r="C30" s="214" t="s">
        <v>75</v>
      </c>
      <c r="D30" s="214"/>
      <c r="E30" s="214"/>
      <c r="F30" s="64"/>
      <c r="G30" s="64"/>
      <c r="H30" s="214"/>
      <c r="I30" s="214"/>
      <c r="J30" s="214"/>
      <c r="K30" s="64"/>
      <c r="L30" s="64"/>
      <c r="M30" s="64"/>
      <c r="N30" s="214"/>
      <c r="O30" s="214"/>
      <c r="P30" s="214"/>
      <c r="Q30" s="64"/>
      <c r="R30" s="39"/>
      <c r="S30" s="64"/>
      <c r="T30" s="39"/>
      <c r="U30" s="39"/>
      <c r="V30" s="39"/>
      <c r="W30" s="39"/>
      <c r="X30" s="215" t="s">
        <v>76</v>
      </c>
      <c r="Y30" s="215"/>
      <c r="Z30" s="215"/>
      <c r="AA30" s="215"/>
      <c r="AB30" s="215"/>
      <c r="AC30" s="215"/>
      <c r="AD30" s="214"/>
      <c r="AE30" s="214"/>
      <c r="AF30" s="214"/>
      <c r="AG30" s="214"/>
      <c r="AH30" s="214"/>
      <c r="AI30" s="39"/>
      <c r="AJ30" s="39"/>
    </row>
    <row r="31" spans="1:68" s="43" customFormat="1" ht="17.25" customHeight="1" x14ac:dyDescent="0.25">
      <c r="A31" s="39"/>
      <c r="B31" s="40"/>
      <c r="C31" s="221" t="s">
        <v>5</v>
      </c>
      <c r="D31" s="221"/>
      <c r="E31" s="221"/>
      <c r="F31" s="41"/>
      <c r="G31" s="41"/>
      <c r="H31" s="221" t="s">
        <v>7</v>
      </c>
      <c r="I31" s="221"/>
      <c r="J31" s="221"/>
      <c r="K31" s="221"/>
      <c r="L31" s="221"/>
      <c r="M31" s="221"/>
      <c r="N31" s="221"/>
      <c r="O31" s="221"/>
      <c r="P31" s="221"/>
      <c r="Q31" s="41"/>
      <c r="R31" s="39"/>
      <c r="S31" s="41"/>
      <c r="T31" s="39"/>
      <c r="U31" s="39"/>
      <c r="V31" s="41"/>
      <c r="W31" s="41"/>
      <c r="X31" s="221" t="s">
        <v>27</v>
      </c>
      <c r="Y31" s="221"/>
      <c r="Z31" s="221"/>
      <c r="AA31" s="221"/>
      <c r="AB31" s="221"/>
      <c r="AC31" s="221"/>
      <c r="AD31" s="222"/>
      <c r="AE31" s="222"/>
      <c r="AF31" s="222"/>
      <c r="AG31" s="222"/>
      <c r="AH31" s="222"/>
      <c r="AI31" s="39"/>
      <c r="AJ31" s="39"/>
    </row>
    <row r="32" spans="1:68" s="43" customFormat="1" ht="18.75" customHeight="1" x14ac:dyDescent="0.25">
      <c r="A32" s="39"/>
      <c r="B32" s="40"/>
      <c r="C32" s="222"/>
      <c r="D32" s="222"/>
      <c r="E32" s="222"/>
      <c r="F32" s="222"/>
      <c r="G32" s="222"/>
      <c r="H32" s="222"/>
      <c r="I32" s="41"/>
      <c r="J32" s="41"/>
      <c r="K32" s="41"/>
      <c r="L32" s="41"/>
      <c r="M32" s="41"/>
      <c r="N32" s="223"/>
      <c r="O32" s="223"/>
      <c r="P32" s="223"/>
      <c r="Q32" s="223"/>
      <c r="R32" s="41"/>
      <c r="S32" s="223"/>
      <c r="T32" s="223"/>
      <c r="U32" s="223"/>
      <c r="V32" s="42"/>
      <c r="W32" s="42"/>
      <c r="X32" s="39"/>
      <c r="Y32" s="39"/>
      <c r="Z32" s="39"/>
      <c r="AA32" s="39"/>
      <c r="AB32" s="39"/>
      <c r="AC32" s="39"/>
      <c r="AD32" s="39"/>
      <c r="AE32" s="39"/>
      <c r="AF32" s="39"/>
      <c r="AG32" s="39"/>
      <c r="AH32" s="39"/>
      <c r="AI32" s="39"/>
      <c r="AJ32" s="39"/>
    </row>
    <row r="33" spans="5:40" ht="42.75" customHeight="1" x14ac:dyDescent="0.2">
      <c r="E33" s="230" t="s">
        <v>113</v>
      </c>
      <c r="F33" s="230"/>
      <c r="G33" s="230"/>
      <c r="H33" s="158">
        <f>H25/8</f>
        <v>0</v>
      </c>
      <c r="I33" s="158">
        <f t="shared" ref="I33:O33" si="3">I25/8</f>
        <v>0</v>
      </c>
      <c r="J33" s="158">
        <f t="shared" si="3"/>
        <v>0</v>
      </c>
      <c r="K33" s="158">
        <f t="shared" si="3"/>
        <v>0</v>
      </c>
      <c r="L33" s="158">
        <f t="shared" si="3"/>
        <v>0</v>
      </c>
      <c r="M33" s="158">
        <f t="shared" si="3"/>
        <v>0</v>
      </c>
      <c r="N33" s="158">
        <f t="shared" si="3"/>
        <v>0</v>
      </c>
      <c r="O33" s="158">
        <f t="shared" si="3"/>
        <v>0</v>
      </c>
      <c r="P33" s="158">
        <f>P25/8</f>
        <v>0.35625000000000001</v>
      </c>
      <c r="Q33" s="158">
        <f t="shared" ref="Q33:AL33" si="4">Q25/8</f>
        <v>0.35625000000000001</v>
      </c>
      <c r="R33" s="158">
        <f>T25/8</f>
        <v>1.0525</v>
      </c>
      <c r="S33" s="158">
        <f t="shared" ref="S33:T33" si="5">U25/8</f>
        <v>0.35625000000000001</v>
      </c>
      <c r="T33" s="173">
        <f t="shared" si="5"/>
        <v>0.35625000000000001</v>
      </c>
      <c r="U33" s="158">
        <f t="shared" si="4"/>
        <v>0.35625000000000001</v>
      </c>
      <c r="V33" s="158">
        <f t="shared" si="4"/>
        <v>0.35625000000000001</v>
      </c>
      <c r="W33" s="158">
        <f t="shared" si="4"/>
        <v>0.35625000000000001</v>
      </c>
      <c r="X33" s="158">
        <f t="shared" si="4"/>
        <v>1.28</v>
      </c>
      <c r="Y33" s="158">
        <f t="shared" si="4"/>
        <v>0</v>
      </c>
      <c r="Z33" s="158">
        <f t="shared" si="4"/>
        <v>0</v>
      </c>
      <c r="AA33" s="158">
        <f t="shared" si="4"/>
        <v>0.35625000000000001</v>
      </c>
      <c r="AB33" s="158">
        <f t="shared" si="4"/>
        <v>0.35625000000000001</v>
      </c>
      <c r="AC33" s="158">
        <f t="shared" si="4"/>
        <v>0.35625000000000001</v>
      </c>
      <c r="AD33" s="158">
        <f t="shared" si="4"/>
        <v>0.35625000000000001</v>
      </c>
      <c r="AE33" s="158">
        <f t="shared" si="4"/>
        <v>0.35625000000000001</v>
      </c>
      <c r="AF33" s="158">
        <f t="shared" si="4"/>
        <v>0</v>
      </c>
      <c r="AG33" s="158">
        <f t="shared" si="4"/>
        <v>0</v>
      </c>
      <c r="AH33" s="158">
        <f t="shared" si="4"/>
        <v>0.35625000000000001</v>
      </c>
      <c r="AI33" s="158">
        <f t="shared" si="4"/>
        <v>0.35625000000000001</v>
      </c>
      <c r="AJ33" s="158">
        <f t="shared" si="4"/>
        <v>0.35625000000000001</v>
      </c>
      <c r="AK33" s="158">
        <f t="shared" si="4"/>
        <v>0.35625000000000001</v>
      </c>
      <c r="AL33" s="158">
        <f t="shared" si="4"/>
        <v>0.35625000000000001</v>
      </c>
      <c r="AM33" s="152"/>
    </row>
    <row r="34" spans="5:40" ht="42.75" customHeight="1" x14ac:dyDescent="0.35">
      <c r="E34" s="231" t="s">
        <v>114</v>
      </c>
      <c r="F34" s="231"/>
      <c r="G34" s="231"/>
      <c r="H34" s="158"/>
      <c r="I34" s="158"/>
      <c r="J34" s="158"/>
      <c r="K34" s="158"/>
      <c r="L34" s="158"/>
      <c r="M34" s="158"/>
      <c r="N34" s="158"/>
      <c r="O34" s="158"/>
      <c r="P34" s="158">
        <f t="shared" ref="P34:AL34" si="6">0.75*1+0.17</f>
        <v>0.92</v>
      </c>
      <c r="Q34" s="158">
        <f t="shared" si="6"/>
        <v>0.92</v>
      </c>
      <c r="R34" s="158">
        <f t="shared" si="6"/>
        <v>0.92</v>
      </c>
      <c r="S34" s="158"/>
      <c r="T34" s="158"/>
      <c r="U34" s="158">
        <f t="shared" si="6"/>
        <v>0.92</v>
      </c>
      <c r="V34" s="158">
        <f t="shared" si="6"/>
        <v>0.92</v>
      </c>
      <c r="W34" s="158">
        <f t="shared" si="6"/>
        <v>0.92</v>
      </c>
      <c r="X34" s="158">
        <f>0.75*2+0.17</f>
        <v>1.67</v>
      </c>
      <c r="Y34" s="158">
        <f t="shared" si="6"/>
        <v>0.92</v>
      </c>
      <c r="Z34" s="158"/>
      <c r="AA34" s="158"/>
      <c r="AB34" s="158">
        <f t="shared" si="6"/>
        <v>0.92</v>
      </c>
      <c r="AC34" s="158">
        <f t="shared" si="6"/>
        <v>0.92</v>
      </c>
      <c r="AD34" s="158">
        <f t="shared" si="6"/>
        <v>0.92</v>
      </c>
      <c r="AE34" s="158">
        <f t="shared" si="6"/>
        <v>0.92</v>
      </c>
      <c r="AF34" s="158">
        <f t="shared" si="6"/>
        <v>0.92</v>
      </c>
      <c r="AG34" s="158"/>
      <c r="AH34" s="158"/>
      <c r="AI34" s="158">
        <f t="shared" si="6"/>
        <v>0.92</v>
      </c>
      <c r="AJ34" s="158">
        <f t="shared" si="6"/>
        <v>0.92</v>
      </c>
      <c r="AK34" s="158">
        <f t="shared" si="6"/>
        <v>0.92</v>
      </c>
      <c r="AL34" s="158">
        <f t="shared" si="6"/>
        <v>0.92</v>
      </c>
      <c r="AN34" s="183">
        <f>SUM(H34:AL34)</f>
        <v>16.39</v>
      </c>
    </row>
    <row r="35" spans="5:40" ht="42.75" customHeight="1" x14ac:dyDescent="0.2">
      <c r="E35" s="151"/>
      <c r="F35" s="151"/>
      <c r="G35" s="151"/>
      <c r="H35" s="152"/>
      <c r="I35" s="152"/>
      <c r="J35" s="152"/>
      <c r="K35" s="153"/>
      <c r="L35" s="153"/>
      <c r="M35" s="153"/>
      <c r="N35" s="153"/>
      <c r="O35" s="153"/>
      <c r="P35" s="153"/>
      <c r="Q35" s="153"/>
      <c r="R35" s="153"/>
      <c r="S35" s="153"/>
      <c r="T35" s="153"/>
      <c r="U35" s="153"/>
      <c r="V35" s="153"/>
      <c r="W35" s="153"/>
      <c r="X35" s="153"/>
      <c r="Y35" s="153"/>
      <c r="Z35" s="153"/>
      <c r="AA35" s="153"/>
      <c r="AB35" s="153"/>
      <c r="AC35" s="153"/>
      <c r="AD35" s="153"/>
      <c r="AE35" s="153"/>
      <c r="AF35" s="153"/>
      <c r="AG35" s="153"/>
      <c r="AH35" s="153"/>
      <c r="AI35" s="153"/>
      <c r="AJ35" s="153"/>
      <c r="AK35" s="153"/>
      <c r="AL35" s="153"/>
    </row>
    <row r="44" spans="5:40" ht="46.5" customHeight="1" x14ac:dyDescent="0.2"/>
    <row r="45" spans="5:40" ht="46.5" customHeight="1" x14ac:dyDescent="0.2"/>
    <row r="46" spans="5:40" ht="46.5" customHeight="1" x14ac:dyDescent="0.2"/>
  </sheetData>
  <mergeCells count="52">
    <mergeCell ref="E33:G33"/>
    <mergeCell ref="E34:G34"/>
    <mergeCell ref="H19:AL19"/>
    <mergeCell ref="AN15:AO17"/>
    <mergeCell ref="AD31:AH31"/>
    <mergeCell ref="AD28:AH28"/>
    <mergeCell ref="X28:AC28"/>
    <mergeCell ref="AD30:AH30"/>
    <mergeCell ref="AD27:AH27"/>
    <mergeCell ref="C32:H32"/>
    <mergeCell ref="N32:Q32"/>
    <mergeCell ref="S32:U32"/>
    <mergeCell ref="C30:E30"/>
    <mergeCell ref="H30:J30"/>
    <mergeCell ref="N30:P30"/>
    <mergeCell ref="B25:G25"/>
    <mergeCell ref="N27:P27"/>
    <mergeCell ref="C27:E27"/>
    <mergeCell ref="H27:J27"/>
    <mergeCell ref="X27:AC27"/>
    <mergeCell ref="C31:E31"/>
    <mergeCell ref="H31:P31"/>
    <mergeCell ref="X31:AC31"/>
    <mergeCell ref="C28:E28"/>
    <mergeCell ref="H28:P28"/>
    <mergeCell ref="X30:AC30"/>
    <mergeCell ref="C6:F6"/>
    <mergeCell ref="C5:F5"/>
    <mergeCell ref="C7:F7"/>
    <mergeCell ref="C9:H9"/>
    <mergeCell ref="A14:AO14"/>
    <mergeCell ref="AA10:AC10"/>
    <mergeCell ref="V9:AC9"/>
    <mergeCell ref="V7:AC7"/>
    <mergeCell ref="C2:H2"/>
    <mergeCell ref="V2:AC2"/>
    <mergeCell ref="V3:AC3"/>
    <mergeCell ref="C3:F3"/>
    <mergeCell ref="V5:AC5"/>
    <mergeCell ref="C4:F4"/>
    <mergeCell ref="F15:F18"/>
    <mergeCell ref="G15:G18"/>
    <mergeCell ref="H15:AL15"/>
    <mergeCell ref="A12:AO12"/>
    <mergeCell ref="A13:AO13"/>
    <mergeCell ref="A15:A18"/>
    <mergeCell ref="B15:B18"/>
    <mergeCell ref="C15:C18"/>
    <mergeCell ref="D15:D18"/>
    <mergeCell ref="E15:E18"/>
    <mergeCell ref="AM15:AM18"/>
    <mergeCell ref="H17:AL18"/>
  </mergeCells>
  <pageMargins left="0.74803149606299213" right="0.78740157480314965" top="0.74803149606299213" bottom="0.98425196850393704" header="0.51181102362204722" footer="0.51181102362204722"/>
  <pageSetup paperSize="8" scale="47" fitToHeight="10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 fitToPage="1"/>
  </sheetPr>
  <dimension ref="A1:BL51"/>
  <sheetViews>
    <sheetView zoomScale="70" zoomScaleNormal="70" workbookViewId="0">
      <selection activeCell="B1" sqref="B1:B1048576"/>
    </sheetView>
  </sheetViews>
  <sheetFormatPr defaultRowHeight="11.45" customHeight="1" x14ac:dyDescent="0.2"/>
  <cols>
    <col min="1" max="1" width="8.7109375" style="1" customWidth="1"/>
    <col min="2" max="2" width="57.85546875" style="1" customWidth="1"/>
    <col min="3" max="3" width="18.85546875" style="1" customWidth="1"/>
    <col min="4" max="7" width="9.42578125" style="1" customWidth="1"/>
    <col min="8" max="11" width="8" style="1" customWidth="1"/>
    <col min="12" max="23" width="8" style="2" customWidth="1"/>
    <col min="24" max="38" width="8" style="4" customWidth="1"/>
    <col min="39" max="16384" width="9.140625" style="4"/>
  </cols>
  <sheetData>
    <row r="1" spans="1:64" ht="15.75" customHeight="1" thickBot="1" x14ac:dyDescent="0.25">
      <c r="P1" s="3"/>
      <c r="Q1" s="211"/>
      <c r="R1" s="211"/>
      <c r="S1" s="211"/>
      <c r="T1" s="211"/>
      <c r="U1" s="212"/>
      <c r="V1" s="212"/>
      <c r="W1" s="212"/>
    </row>
    <row r="2" spans="1:64" s="5" customFormat="1" ht="21" hidden="1" customHeight="1" thickBot="1" x14ac:dyDescent="0.3">
      <c r="AJ2" s="218" t="s">
        <v>61</v>
      </c>
      <c r="AK2" s="219"/>
    </row>
    <row r="3" spans="1:64" s="7" customFormat="1" ht="15.75" hidden="1" customHeight="1" x14ac:dyDescent="0.25">
      <c r="A3" s="56"/>
      <c r="B3" s="23" t="s">
        <v>0</v>
      </c>
      <c r="C3" s="23"/>
      <c r="D3" s="23"/>
      <c r="E3" s="23"/>
      <c r="F3" s="23"/>
      <c r="G3" s="56"/>
      <c r="H3" s="56"/>
      <c r="I3" s="56"/>
      <c r="J3" s="56"/>
      <c r="K3" s="56"/>
      <c r="L3" s="5"/>
      <c r="M3" s="5"/>
      <c r="N3" s="5"/>
      <c r="O3" s="5"/>
      <c r="P3" s="5"/>
      <c r="Q3" s="5"/>
      <c r="R3" s="5"/>
      <c r="S3" s="5"/>
      <c r="T3" s="205" t="s">
        <v>1</v>
      </c>
      <c r="U3" s="205"/>
      <c r="V3" s="205"/>
      <c r="W3" s="205"/>
      <c r="X3" s="205"/>
      <c r="Y3" s="205"/>
      <c r="Z3" s="205"/>
      <c r="AA3" s="205"/>
    </row>
    <row r="4" spans="1:64" s="7" customFormat="1" ht="15.75" hidden="1" customHeight="1" x14ac:dyDescent="0.25">
      <c r="A4" s="56"/>
      <c r="B4" s="23" t="s">
        <v>2</v>
      </c>
      <c r="C4" s="23"/>
      <c r="D4" s="23"/>
      <c r="E4" s="23"/>
      <c r="F4" s="23"/>
      <c r="G4" s="56"/>
      <c r="H4" s="56"/>
      <c r="I4" s="56"/>
      <c r="J4" s="56"/>
      <c r="K4" s="56"/>
      <c r="L4" s="5"/>
      <c r="M4" s="5"/>
      <c r="N4" s="5"/>
      <c r="O4" s="5"/>
      <c r="P4" s="5"/>
      <c r="Q4" s="5"/>
      <c r="R4" s="5"/>
      <c r="S4" s="5"/>
      <c r="T4" s="213" t="s">
        <v>3</v>
      </c>
      <c r="U4" s="213"/>
      <c r="V4" s="213"/>
      <c r="W4" s="213"/>
      <c r="X4" s="213"/>
      <c r="Y4" s="213"/>
      <c r="Z4" s="213"/>
      <c r="AA4" s="213"/>
    </row>
    <row r="5" spans="1:64" s="7" customFormat="1" ht="22.5" hidden="1" customHeight="1" x14ac:dyDescent="0.25">
      <c r="A5" s="56"/>
      <c r="B5" s="35" t="s">
        <v>4</v>
      </c>
      <c r="C5" s="32"/>
      <c r="D5" s="24"/>
      <c r="E5" s="24"/>
      <c r="F5" s="56"/>
      <c r="G5" s="56"/>
      <c r="H5" s="56"/>
      <c r="I5" s="56"/>
      <c r="J5" s="56"/>
      <c r="K5" s="56"/>
      <c r="L5" s="5"/>
      <c r="M5" s="5"/>
      <c r="N5" s="5"/>
      <c r="O5" s="5"/>
      <c r="P5" s="5"/>
      <c r="Q5" s="5"/>
      <c r="R5" s="5"/>
      <c r="S5" s="5"/>
      <c r="T5" s="56"/>
      <c r="U5" s="5"/>
      <c r="V5" s="5"/>
      <c r="W5" s="5"/>
      <c r="X5" s="5"/>
    </row>
    <row r="6" spans="1:64" s="7" customFormat="1" ht="33.75" hidden="1" customHeight="1" x14ac:dyDescent="0.25">
      <c r="A6" s="56"/>
      <c r="B6" s="60" t="s">
        <v>5</v>
      </c>
      <c r="C6" s="33"/>
      <c r="D6" s="37"/>
      <c r="E6" s="23"/>
      <c r="F6" s="23"/>
      <c r="G6" s="56"/>
      <c r="H6" s="56"/>
      <c r="I6" s="56"/>
      <c r="J6" s="56"/>
      <c r="K6" s="56"/>
      <c r="L6" s="5"/>
      <c r="M6" s="5"/>
      <c r="N6" s="5"/>
      <c r="O6" s="5"/>
      <c r="P6" s="5"/>
      <c r="Q6" s="5"/>
      <c r="R6" s="5"/>
      <c r="S6" s="5"/>
      <c r="T6" s="220" t="s">
        <v>5</v>
      </c>
      <c r="U6" s="220"/>
      <c r="V6" s="220"/>
      <c r="W6" s="220"/>
      <c r="X6" s="220"/>
      <c r="Y6" s="220"/>
      <c r="Z6" s="220"/>
      <c r="AA6" s="220"/>
    </row>
    <row r="7" spans="1:64" s="7" customFormat="1" ht="15.75" hidden="1" customHeight="1" x14ac:dyDescent="0.25">
      <c r="A7" s="56"/>
      <c r="B7" s="32" t="s">
        <v>6</v>
      </c>
      <c r="C7" s="32"/>
      <c r="D7" s="24"/>
      <c r="E7" s="24"/>
      <c r="F7" s="56"/>
      <c r="G7" s="56"/>
      <c r="H7" s="56"/>
      <c r="I7" s="56"/>
      <c r="J7" s="56"/>
      <c r="K7" s="56"/>
      <c r="L7" s="5"/>
      <c r="M7" s="5"/>
      <c r="N7" s="5"/>
      <c r="O7" s="5"/>
      <c r="P7" s="5"/>
      <c r="Q7" s="5"/>
      <c r="R7" s="5"/>
      <c r="S7" s="5"/>
      <c r="T7" s="56"/>
      <c r="U7" s="5"/>
      <c r="V7" s="5"/>
      <c r="W7" s="5"/>
      <c r="X7" s="5"/>
    </row>
    <row r="8" spans="1:64" s="7" customFormat="1" ht="30" hidden="1" customHeight="1" x14ac:dyDescent="0.25">
      <c r="A8" s="56"/>
      <c r="B8" s="60" t="s">
        <v>7</v>
      </c>
      <c r="C8" s="34"/>
      <c r="D8" s="36"/>
      <c r="E8" s="23"/>
      <c r="F8" s="23"/>
      <c r="G8" s="56"/>
      <c r="H8" s="56"/>
      <c r="I8" s="56"/>
      <c r="J8" s="56"/>
      <c r="K8" s="56"/>
      <c r="L8" s="5"/>
      <c r="M8" s="5"/>
      <c r="N8" s="5"/>
      <c r="O8" s="5"/>
      <c r="P8" s="5"/>
      <c r="Q8" s="5"/>
      <c r="R8" s="5"/>
      <c r="S8" s="5"/>
      <c r="T8" s="220" t="s">
        <v>7</v>
      </c>
      <c r="U8" s="220"/>
      <c r="V8" s="220"/>
      <c r="W8" s="220"/>
      <c r="X8" s="220"/>
      <c r="Y8" s="220"/>
      <c r="Z8" s="220"/>
      <c r="AA8" s="220"/>
    </row>
    <row r="9" spans="1:64" s="7" customFormat="1" ht="15.75" hidden="1" customHeight="1" x14ac:dyDescent="0.25">
      <c r="A9" s="56"/>
      <c r="B9" s="56"/>
      <c r="C9" s="56"/>
      <c r="D9" s="56"/>
      <c r="E9" s="56"/>
      <c r="F9" s="56"/>
      <c r="G9" s="56"/>
      <c r="H9" s="56"/>
      <c r="I9" s="56"/>
      <c r="J9" s="56"/>
      <c r="K9" s="56"/>
      <c r="L9" s="5"/>
      <c r="M9" s="5"/>
      <c r="N9" s="5"/>
      <c r="O9" s="5"/>
      <c r="P9" s="5"/>
      <c r="Q9" s="5"/>
      <c r="R9" s="5"/>
      <c r="S9" s="5"/>
      <c r="T9" s="56"/>
      <c r="U9" s="5"/>
      <c r="V9" s="5"/>
      <c r="W9" s="5"/>
      <c r="X9" s="5"/>
    </row>
    <row r="10" spans="1:64" s="7" customFormat="1" ht="15.75" hidden="1" customHeight="1" x14ac:dyDescent="0.25">
      <c r="A10" s="56"/>
      <c r="B10" s="23" t="s">
        <v>56</v>
      </c>
      <c r="C10" s="23"/>
      <c r="D10" s="23"/>
      <c r="E10" s="23"/>
      <c r="F10" s="23"/>
      <c r="G10" s="56"/>
      <c r="H10" s="56"/>
      <c r="I10" s="56"/>
      <c r="J10" s="56"/>
      <c r="K10" s="56"/>
      <c r="L10" s="5"/>
      <c r="M10" s="5"/>
      <c r="N10" s="5"/>
      <c r="O10" s="5"/>
      <c r="P10" s="5"/>
      <c r="Q10" s="5"/>
      <c r="R10" s="5"/>
      <c r="S10" s="5"/>
      <c r="T10" s="205" t="s">
        <v>52</v>
      </c>
      <c r="U10" s="205"/>
      <c r="V10" s="205"/>
      <c r="W10" s="205"/>
      <c r="X10" s="205"/>
      <c r="Y10" s="205"/>
      <c r="Z10" s="205"/>
      <c r="AA10" s="205"/>
    </row>
    <row r="11" spans="1:64" s="7" customFormat="1" ht="25.5" customHeight="1" thickBot="1" x14ac:dyDescent="0.3">
      <c r="A11" s="56"/>
      <c r="B11" s="56"/>
      <c r="C11" s="56"/>
      <c r="D11" s="56"/>
      <c r="E11" s="56"/>
      <c r="F11" s="56"/>
      <c r="G11" s="56"/>
      <c r="H11" s="56"/>
      <c r="I11" s="56"/>
      <c r="J11" s="56"/>
      <c r="K11" s="56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Y11" s="206"/>
      <c r="Z11" s="206"/>
      <c r="AA11" s="206"/>
      <c r="AJ11" s="218" t="s">
        <v>61</v>
      </c>
      <c r="AK11" s="219"/>
    </row>
    <row r="12" spans="1:64" s="7" customFormat="1" ht="27.75" customHeight="1" x14ac:dyDescent="0.25">
      <c r="A12" s="56"/>
      <c r="B12" s="267" t="s">
        <v>127</v>
      </c>
      <c r="C12" s="267"/>
      <c r="D12" s="267"/>
      <c r="E12" s="267"/>
      <c r="F12" s="267"/>
      <c r="G12" s="267"/>
      <c r="H12" s="267"/>
      <c r="I12" s="267"/>
      <c r="J12" s="267"/>
      <c r="K12" s="267"/>
      <c r="L12" s="267"/>
      <c r="M12" s="267"/>
      <c r="N12" s="267"/>
      <c r="O12" s="267"/>
      <c r="P12" s="267"/>
      <c r="Q12" s="267"/>
      <c r="R12" s="267"/>
      <c r="S12" s="267"/>
      <c r="T12" s="267"/>
      <c r="U12" s="267"/>
      <c r="V12" s="267"/>
      <c r="W12" s="267"/>
      <c r="X12" s="267"/>
      <c r="Y12" s="267"/>
      <c r="Z12" s="267"/>
      <c r="AA12" s="267"/>
      <c r="AB12" s="267"/>
      <c r="AC12" s="267"/>
      <c r="AD12" s="267"/>
      <c r="AE12" s="267"/>
      <c r="AF12" s="267"/>
      <c r="AG12" s="267"/>
      <c r="AH12" s="267"/>
      <c r="AI12" s="267"/>
    </row>
    <row r="13" spans="1:64" s="19" customFormat="1" ht="23.25" customHeight="1" x14ac:dyDescent="0.25">
      <c r="A13" s="207" t="s">
        <v>54</v>
      </c>
      <c r="B13" s="207"/>
      <c r="C13" s="207"/>
      <c r="D13" s="207"/>
      <c r="E13" s="207"/>
      <c r="F13" s="207"/>
      <c r="G13" s="207"/>
      <c r="H13" s="207"/>
      <c r="I13" s="207"/>
      <c r="J13" s="207"/>
      <c r="K13" s="207"/>
      <c r="L13" s="207"/>
      <c r="M13" s="207"/>
      <c r="N13" s="207"/>
      <c r="O13" s="207"/>
      <c r="P13" s="207"/>
      <c r="Q13" s="207"/>
      <c r="R13" s="207"/>
      <c r="S13" s="207"/>
      <c r="T13" s="207"/>
      <c r="U13" s="207"/>
      <c r="V13" s="207"/>
      <c r="W13" s="207"/>
      <c r="X13" s="207"/>
      <c r="Y13" s="207"/>
      <c r="Z13" s="207"/>
      <c r="AA13" s="207"/>
      <c r="AB13" s="207"/>
      <c r="AC13" s="207"/>
      <c r="AD13" s="207"/>
      <c r="AE13" s="207"/>
      <c r="AF13" s="207"/>
      <c r="AG13" s="207"/>
      <c r="AH13" s="207"/>
      <c r="AI13" s="207"/>
      <c r="AJ13" s="207"/>
      <c r="AK13" s="207"/>
    </row>
    <row r="14" spans="1:64" s="19" customFormat="1" ht="23.25" customHeight="1" x14ac:dyDescent="0.25">
      <c r="A14" s="207" t="s">
        <v>80</v>
      </c>
      <c r="B14" s="207"/>
      <c r="C14" s="207"/>
      <c r="D14" s="207"/>
      <c r="E14" s="207"/>
      <c r="F14" s="207"/>
      <c r="G14" s="207"/>
      <c r="H14" s="207"/>
      <c r="I14" s="207"/>
      <c r="J14" s="207"/>
      <c r="K14" s="207"/>
      <c r="L14" s="207"/>
      <c r="M14" s="207"/>
      <c r="N14" s="207"/>
      <c r="O14" s="207"/>
      <c r="P14" s="207"/>
      <c r="Q14" s="207"/>
      <c r="R14" s="207"/>
      <c r="S14" s="207"/>
      <c r="T14" s="207"/>
      <c r="U14" s="207"/>
      <c r="V14" s="207"/>
      <c r="W14" s="207"/>
      <c r="X14" s="207"/>
      <c r="Y14" s="207"/>
      <c r="Z14" s="207"/>
      <c r="AA14" s="207"/>
      <c r="AB14" s="207"/>
      <c r="AC14" s="207"/>
      <c r="AD14" s="207"/>
      <c r="AE14" s="207"/>
      <c r="AF14" s="207"/>
      <c r="AG14" s="207"/>
      <c r="AH14" s="207"/>
      <c r="AI14" s="207"/>
      <c r="AJ14" s="207"/>
      <c r="AK14" s="207"/>
    </row>
    <row r="15" spans="1:64" s="19" customFormat="1" ht="23.25" customHeight="1" x14ac:dyDescent="0.25">
      <c r="A15" s="207" t="s">
        <v>60</v>
      </c>
      <c r="B15" s="207"/>
      <c r="C15" s="207"/>
      <c r="D15" s="207"/>
      <c r="E15" s="207"/>
      <c r="F15" s="207"/>
      <c r="G15" s="207"/>
      <c r="H15" s="207"/>
      <c r="I15" s="207"/>
      <c r="J15" s="207"/>
      <c r="K15" s="207"/>
      <c r="L15" s="207"/>
      <c r="M15" s="207"/>
      <c r="N15" s="207"/>
      <c r="O15" s="207"/>
      <c r="P15" s="207"/>
      <c r="Q15" s="207"/>
      <c r="R15" s="207"/>
      <c r="S15" s="207"/>
      <c r="T15" s="207"/>
      <c r="U15" s="207"/>
      <c r="V15" s="207"/>
      <c r="W15" s="207"/>
      <c r="X15" s="207"/>
      <c r="Y15" s="207"/>
      <c r="Z15" s="207"/>
      <c r="AA15" s="207"/>
      <c r="AB15" s="207"/>
      <c r="AC15" s="207"/>
      <c r="AD15" s="207"/>
      <c r="AE15" s="207"/>
      <c r="AF15" s="207"/>
      <c r="AG15" s="207"/>
      <c r="AH15" s="207"/>
      <c r="AI15" s="207"/>
      <c r="AJ15" s="207"/>
      <c r="AK15" s="207"/>
    </row>
    <row r="16" spans="1:64" s="9" customFormat="1" ht="15" customHeight="1" x14ac:dyDescent="0.25">
      <c r="A16" s="202" t="s">
        <v>28</v>
      </c>
      <c r="B16" s="203" t="s">
        <v>9</v>
      </c>
      <c r="C16" s="202" t="s">
        <v>29</v>
      </c>
      <c r="D16" s="204" t="s">
        <v>11</v>
      </c>
      <c r="E16" s="208" t="s">
        <v>31</v>
      </c>
      <c r="F16" s="209" t="s">
        <v>126</v>
      </c>
      <c r="G16" s="209"/>
      <c r="H16" s="209"/>
      <c r="I16" s="209"/>
      <c r="J16" s="209"/>
      <c r="K16" s="209"/>
      <c r="L16" s="209"/>
      <c r="M16" s="209"/>
      <c r="N16" s="209"/>
      <c r="O16" s="209"/>
      <c r="P16" s="209"/>
      <c r="Q16" s="209"/>
      <c r="R16" s="209"/>
      <c r="S16" s="209"/>
      <c r="T16" s="209"/>
      <c r="U16" s="209"/>
      <c r="V16" s="209"/>
      <c r="W16" s="209"/>
      <c r="X16" s="209"/>
      <c r="Y16" s="209"/>
      <c r="Z16" s="209"/>
      <c r="AA16" s="209"/>
      <c r="AB16" s="209"/>
      <c r="AC16" s="209"/>
      <c r="AD16" s="209"/>
      <c r="AE16" s="209"/>
      <c r="AF16" s="209"/>
      <c r="AG16" s="209"/>
      <c r="AH16" s="209"/>
      <c r="AI16" s="209"/>
      <c r="AJ16" s="209"/>
      <c r="AK16" s="210" t="s">
        <v>32</v>
      </c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</row>
    <row r="17" spans="1:64" s="9" customFormat="1" ht="15" customHeight="1" x14ac:dyDescent="0.25">
      <c r="A17" s="202"/>
      <c r="B17" s="203"/>
      <c r="C17" s="202"/>
      <c r="D17" s="204"/>
      <c r="E17" s="208"/>
      <c r="F17" s="130">
        <v>1</v>
      </c>
      <c r="G17" s="129" t="s">
        <v>34</v>
      </c>
      <c r="H17" s="130">
        <v>3</v>
      </c>
      <c r="I17" s="129" t="s">
        <v>35</v>
      </c>
      <c r="J17" s="130">
        <v>5</v>
      </c>
      <c r="K17" s="129" t="s">
        <v>36</v>
      </c>
      <c r="L17" s="130">
        <v>7</v>
      </c>
      <c r="M17" s="129" t="s">
        <v>37</v>
      </c>
      <c r="N17" s="127">
        <v>9</v>
      </c>
      <c r="O17" s="128" t="s">
        <v>38</v>
      </c>
      <c r="P17" s="130">
        <v>11</v>
      </c>
      <c r="Q17" s="129" t="s">
        <v>39</v>
      </c>
      <c r="R17" s="127">
        <v>13</v>
      </c>
      <c r="S17" s="128" t="s">
        <v>40</v>
      </c>
      <c r="T17" s="127">
        <v>15</v>
      </c>
      <c r="U17" s="128" t="s">
        <v>41</v>
      </c>
      <c r="V17" s="127">
        <v>17</v>
      </c>
      <c r="W17" s="129" t="s">
        <v>42</v>
      </c>
      <c r="X17" s="130">
        <v>19</v>
      </c>
      <c r="Y17" s="128" t="s">
        <v>43</v>
      </c>
      <c r="Z17" s="127">
        <v>21</v>
      </c>
      <c r="AA17" s="128" t="s">
        <v>44</v>
      </c>
      <c r="AB17" s="127">
        <v>23</v>
      </c>
      <c r="AC17" s="128" t="s">
        <v>45</v>
      </c>
      <c r="AD17" s="130">
        <v>25</v>
      </c>
      <c r="AE17" s="129" t="s">
        <v>46</v>
      </c>
      <c r="AF17" s="127">
        <v>27</v>
      </c>
      <c r="AG17" s="128" t="s">
        <v>47</v>
      </c>
      <c r="AH17" s="127">
        <v>29</v>
      </c>
      <c r="AI17" s="128" t="s">
        <v>48</v>
      </c>
      <c r="AJ17" s="128" t="s">
        <v>49</v>
      </c>
      <c r="AK17" s="210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</row>
    <row r="18" spans="1:64" s="9" customFormat="1" ht="6" customHeight="1" x14ac:dyDescent="0.25">
      <c r="A18" s="202"/>
      <c r="B18" s="203"/>
      <c r="C18" s="202"/>
      <c r="D18" s="204"/>
      <c r="E18" s="208"/>
      <c r="F18" s="202" t="s">
        <v>53</v>
      </c>
      <c r="G18" s="202"/>
      <c r="H18" s="202"/>
      <c r="I18" s="202"/>
      <c r="J18" s="202"/>
      <c r="K18" s="202"/>
      <c r="L18" s="202"/>
      <c r="M18" s="202"/>
      <c r="N18" s="202"/>
      <c r="O18" s="202"/>
      <c r="P18" s="202"/>
      <c r="Q18" s="202"/>
      <c r="R18" s="202"/>
      <c r="S18" s="202"/>
      <c r="T18" s="202"/>
      <c r="U18" s="202"/>
      <c r="V18" s="202"/>
      <c r="W18" s="202"/>
      <c r="X18" s="202"/>
      <c r="Y18" s="202"/>
      <c r="Z18" s="202"/>
      <c r="AA18" s="202"/>
      <c r="AB18" s="202"/>
      <c r="AC18" s="202"/>
      <c r="AD18" s="202"/>
      <c r="AE18" s="202"/>
      <c r="AF18" s="202"/>
      <c r="AG18" s="202"/>
      <c r="AH18" s="202"/>
      <c r="AI18" s="202"/>
      <c r="AJ18" s="202"/>
      <c r="AK18" s="210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</row>
    <row r="19" spans="1:64" s="9" customFormat="1" ht="18.75" customHeight="1" x14ac:dyDescent="0.25">
      <c r="A19" s="202"/>
      <c r="B19" s="203"/>
      <c r="C19" s="202"/>
      <c r="D19" s="204"/>
      <c r="E19" s="208"/>
      <c r="F19" s="202"/>
      <c r="G19" s="202"/>
      <c r="H19" s="202"/>
      <c r="I19" s="202"/>
      <c r="J19" s="202"/>
      <c r="K19" s="202"/>
      <c r="L19" s="202"/>
      <c r="M19" s="202"/>
      <c r="N19" s="202"/>
      <c r="O19" s="202"/>
      <c r="P19" s="202"/>
      <c r="Q19" s="202"/>
      <c r="R19" s="202"/>
      <c r="S19" s="202"/>
      <c r="T19" s="202"/>
      <c r="U19" s="202"/>
      <c r="V19" s="202"/>
      <c r="W19" s="202"/>
      <c r="X19" s="202"/>
      <c r="Y19" s="202"/>
      <c r="Z19" s="202"/>
      <c r="AA19" s="202"/>
      <c r="AB19" s="202"/>
      <c r="AC19" s="202"/>
      <c r="AD19" s="202"/>
      <c r="AE19" s="202"/>
      <c r="AF19" s="202"/>
      <c r="AG19" s="202"/>
      <c r="AH19" s="202"/>
      <c r="AI19" s="202"/>
      <c r="AJ19" s="202"/>
      <c r="AK19" s="210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</row>
    <row r="20" spans="1:64" s="9" customFormat="1" ht="15.75" x14ac:dyDescent="0.25">
      <c r="A20" s="59">
        <v>1</v>
      </c>
      <c r="B20" s="59">
        <v>2</v>
      </c>
      <c r="C20" s="21">
        <v>3</v>
      </c>
      <c r="D20" s="21">
        <v>4</v>
      </c>
      <c r="E20" s="59">
        <v>5</v>
      </c>
      <c r="F20" s="216">
        <v>6</v>
      </c>
      <c r="G20" s="216"/>
      <c r="H20" s="216"/>
      <c r="I20" s="216"/>
      <c r="J20" s="216"/>
      <c r="K20" s="216"/>
      <c r="L20" s="216"/>
      <c r="M20" s="216"/>
      <c r="N20" s="216"/>
      <c r="O20" s="216"/>
      <c r="P20" s="216"/>
      <c r="Q20" s="216"/>
      <c r="R20" s="216"/>
      <c r="S20" s="216"/>
      <c r="T20" s="216"/>
      <c r="U20" s="216"/>
      <c r="V20" s="216"/>
      <c r="W20" s="216"/>
      <c r="X20" s="216"/>
      <c r="Y20" s="216"/>
      <c r="Z20" s="216"/>
      <c r="AA20" s="216"/>
      <c r="AB20" s="216"/>
      <c r="AC20" s="216"/>
      <c r="AD20" s="216"/>
      <c r="AE20" s="216"/>
      <c r="AF20" s="216"/>
      <c r="AG20" s="216"/>
      <c r="AH20" s="216"/>
      <c r="AI20" s="216"/>
      <c r="AJ20" s="216"/>
      <c r="AK20" s="59">
        <v>7</v>
      </c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</row>
    <row r="21" spans="1:64" s="7" customFormat="1" ht="31.5" x14ac:dyDescent="0.25">
      <c r="A21" s="65">
        <v>1</v>
      </c>
      <c r="B21" s="61" t="s">
        <v>63</v>
      </c>
      <c r="C21" s="61" t="s">
        <v>66</v>
      </c>
      <c r="D21" s="15" t="s">
        <v>18</v>
      </c>
      <c r="E21" s="63">
        <v>1</v>
      </c>
      <c r="F21" s="191"/>
      <c r="G21" s="191"/>
      <c r="H21" s="191"/>
      <c r="I21" s="191"/>
      <c r="J21" s="191"/>
      <c r="K21" s="191"/>
      <c r="L21" s="191"/>
      <c r="M21" s="191"/>
      <c r="N21" s="12">
        <v>1</v>
      </c>
      <c r="O21" s="94"/>
      <c r="P21" s="193"/>
      <c r="Q21" s="136"/>
      <c r="R21" s="12"/>
      <c r="S21" s="12"/>
      <c r="T21" s="12"/>
      <c r="U21" s="12"/>
      <c r="V21" s="12"/>
      <c r="W21" s="136"/>
      <c r="X21" s="136"/>
      <c r="Y21" s="12"/>
      <c r="Z21" s="12"/>
      <c r="AA21" s="12"/>
      <c r="AB21" s="12"/>
      <c r="AC21" s="12"/>
      <c r="AD21" s="136"/>
      <c r="AE21" s="136"/>
      <c r="AF21" s="12"/>
      <c r="AG21" s="12"/>
      <c r="AH21" s="12"/>
      <c r="AI21" s="12"/>
      <c r="AJ21" s="12"/>
      <c r="AK21" s="15">
        <f>SUM(F21:AJ21)</f>
        <v>1</v>
      </c>
    </row>
    <row r="22" spans="1:64" s="7" customFormat="1" ht="31.5" x14ac:dyDescent="0.25">
      <c r="A22" s="65">
        <v>2</v>
      </c>
      <c r="B22" s="61" t="s">
        <v>67</v>
      </c>
      <c r="C22" s="61" t="s">
        <v>112</v>
      </c>
      <c r="D22" s="15" t="s">
        <v>18</v>
      </c>
      <c r="E22" s="63">
        <v>1</v>
      </c>
      <c r="F22" s="191"/>
      <c r="G22" s="191"/>
      <c r="H22" s="191"/>
      <c r="I22" s="191"/>
      <c r="J22" s="191"/>
      <c r="K22" s="191"/>
      <c r="L22" s="191"/>
      <c r="M22" s="191"/>
      <c r="N22" s="12">
        <v>1</v>
      </c>
      <c r="O22" s="94"/>
      <c r="P22" s="193"/>
      <c r="Q22" s="136"/>
      <c r="R22" s="12"/>
      <c r="S22" s="12"/>
      <c r="T22" s="12"/>
      <c r="U22" s="12"/>
      <c r="V22" s="12"/>
      <c r="W22" s="136"/>
      <c r="X22" s="136"/>
      <c r="Y22" s="12"/>
      <c r="Z22" s="12"/>
      <c r="AA22" s="12"/>
      <c r="AB22" s="12"/>
      <c r="AC22" s="12"/>
      <c r="AD22" s="136"/>
      <c r="AE22" s="136"/>
      <c r="AF22" s="12"/>
      <c r="AG22" s="12"/>
      <c r="AH22" s="12"/>
      <c r="AI22" s="12"/>
      <c r="AJ22" s="12"/>
      <c r="AK22" s="15">
        <f t="shared" ref="AK22:AK26" si="0">SUM(F22:AJ22)</f>
        <v>1</v>
      </c>
    </row>
    <row r="23" spans="1:64" s="7" customFormat="1" ht="31.5" x14ac:dyDescent="0.25">
      <c r="A23" s="65">
        <v>3</v>
      </c>
      <c r="B23" s="61" t="s">
        <v>57</v>
      </c>
      <c r="C23" s="61" t="s">
        <v>58</v>
      </c>
      <c r="D23" s="15" t="s">
        <v>18</v>
      </c>
      <c r="E23" s="63">
        <v>2</v>
      </c>
      <c r="F23" s="191"/>
      <c r="G23" s="191"/>
      <c r="H23" s="191"/>
      <c r="I23" s="191"/>
      <c r="J23" s="191"/>
      <c r="K23" s="191"/>
      <c r="L23" s="191"/>
      <c r="M23" s="191"/>
      <c r="N23" s="12">
        <v>2</v>
      </c>
      <c r="O23" s="94"/>
      <c r="P23" s="193"/>
      <c r="Q23" s="136"/>
      <c r="R23" s="12"/>
      <c r="S23" s="12"/>
      <c r="T23" s="12"/>
      <c r="U23" s="12"/>
      <c r="V23" s="12"/>
      <c r="W23" s="136"/>
      <c r="X23" s="136"/>
      <c r="Y23" s="12"/>
      <c r="Z23" s="12"/>
      <c r="AA23" s="12"/>
      <c r="AB23" s="12"/>
      <c r="AC23" s="12"/>
      <c r="AD23" s="136"/>
      <c r="AE23" s="136"/>
      <c r="AF23" s="12"/>
      <c r="AG23" s="12"/>
      <c r="AH23" s="12"/>
      <c r="AI23" s="12"/>
      <c r="AJ23" s="12"/>
      <c r="AK23" s="15">
        <f t="shared" si="0"/>
        <v>2</v>
      </c>
    </row>
    <row r="24" spans="1:64" s="7" customFormat="1" ht="31.5" x14ac:dyDescent="0.25">
      <c r="A24" s="65">
        <v>4</v>
      </c>
      <c r="B24" s="61" t="s">
        <v>86</v>
      </c>
      <c r="C24" s="61" t="s">
        <v>87</v>
      </c>
      <c r="D24" s="15" t="s">
        <v>18</v>
      </c>
      <c r="E24" s="63">
        <v>9</v>
      </c>
      <c r="F24" s="191"/>
      <c r="G24" s="191"/>
      <c r="H24" s="191"/>
      <c r="I24" s="191"/>
      <c r="J24" s="191"/>
      <c r="K24" s="191"/>
      <c r="L24" s="191"/>
      <c r="M24" s="191"/>
      <c r="N24" s="12">
        <v>9</v>
      </c>
      <c r="O24" s="94"/>
      <c r="P24" s="193"/>
      <c r="Q24" s="136"/>
      <c r="R24" s="12"/>
      <c r="S24" s="12"/>
      <c r="T24" s="12"/>
      <c r="U24" s="12"/>
      <c r="V24" s="12"/>
      <c r="W24" s="136"/>
      <c r="X24" s="136"/>
      <c r="Y24" s="12"/>
      <c r="Z24" s="12"/>
      <c r="AA24" s="12"/>
      <c r="AB24" s="12"/>
      <c r="AC24" s="12"/>
      <c r="AD24" s="136"/>
      <c r="AE24" s="136"/>
      <c r="AF24" s="12"/>
      <c r="AG24" s="12"/>
      <c r="AH24" s="12"/>
      <c r="AI24" s="12"/>
      <c r="AJ24" s="12"/>
      <c r="AK24" s="15">
        <f t="shared" si="0"/>
        <v>9</v>
      </c>
    </row>
    <row r="25" spans="1:64" s="7" customFormat="1" ht="31.5" x14ac:dyDescent="0.25">
      <c r="A25" s="65">
        <v>5</v>
      </c>
      <c r="B25" s="61" t="s">
        <v>88</v>
      </c>
      <c r="C25" s="61" t="s">
        <v>89</v>
      </c>
      <c r="D25" s="15" t="s">
        <v>18</v>
      </c>
      <c r="E25" s="63">
        <v>9</v>
      </c>
      <c r="F25" s="191"/>
      <c r="G25" s="191"/>
      <c r="H25" s="191"/>
      <c r="I25" s="191"/>
      <c r="J25" s="191"/>
      <c r="K25" s="191"/>
      <c r="L25" s="191"/>
      <c r="M25" s="191"/>
      <c r="N25" s="12">
        <v>9</v>
      </c>
      <c r="O25" s="94"/>
      <c r="P25" s="140"/>
      <c r="Q25" s="136"/>
      <c r="R25" s="12"/>
      <c r="S25" s="12"/>
      <c r="T25" s="12"/>
      <c r="U25" s="12"/>
      <c r="V25" s="12"/>
      <c r="W25" s="136"/>
      <c r="X25" s="136"/>
      <c r="Y25" s="12"/>
      <c r="Z25" s="12"/>
      <c r="AA25" s="12"/>
      <c r="AB25" s="12"/>
      <c r="AC25" s="12"/>
      <c r="AD25" s="136"/>
      <c r="AE25" s="136"/>
      <c r="AF25" s="12"/>
      <c r="AG25" s="12"/>
      <c r="AH25" s="12"/>
      <c r="AI25" s="12"/>
      <c r="AJ25" s="12"/>
      <c r="AK25" s="15">
        <f t="shared" si="0"/>
        <v>9</v>
      </c>
    </row>
    <row r="26" spans="1:64" s="7" customFormat="1" ht="57.75" customHeight="1" x14ac:dyDescent="0.25">
      <c r="A26" s="65">
        <v>6</v>
      </c>
      <c r="B26" s="61" t="s">
        <v>64</v>
      </c>
      <c r="C26" s="61" t="s">
        <v>65</v>
      </c>
      <c r="D26" s="15" t="s">
        <v>18</v>
      </c>
      <c r="E26" s="63">
        <v>9</v>
      </c>
      <c r="F26" s="191"/>
      <c r="G26" s="191"/>
      <c r="H26" s="191"/>
      <c r="I26" s="191"/>
      <c r="J26" s="191"/>
      <c r="K26" s="191"/>
      <c r="L26" s="191"/>
      <c r="M26" s="191"/>
      <c r="N26" s="12">
        <v>9</v>
      </c>
      <c r="O26" s="94"/>
      <c r="P26" s="140"/>
      <c r="Q26" s="136"/>
      <c r="R26" s="12"/>
      <c r="S26" s="12"/>
      <c r="T26" s="12"/>
      <c r="U26" s="12"/>
      <c r="V26" s="12"/>
      <c r="W26" s="136"/>
      <c r="X26" s="136"/>
      <c r="Y26" s="12"/>
      <c r="Z26" s="12"/>
      <c r="AA26" s="12"/>
      <c r="AB26" s="12"/>
      <c r="AC26" s="12"/>
      <c r="AD26" s="136"/>
      <c r="AE26" s="136"/>
      <c r="AF26" s="12"/>
      <c r="AG26" s="12"/>
      <c r="AH26" s="12"/>
      <c r="AI26" s="12"/>
      <c r="AJ26" s="12"/>
      <c r="AK26" s="15">
        <f t="shared" si="0"/>
        <v>9</v>
      </c>
    </row>
    <row r="27" spans="1:64" s="7" customFormat="1" ht="21" customHeight="1" x14ac:dyDescent="0.25">
      <c r="A27" s="13"/>
      <c r="B27" s="217" t="s">
        <v>26</v>
      </c>
      <c r="C27" s="217"/>
      <c r="D27" s="217"/>
      <c r="E27" s="217"/>
      <c r="F27" s="191"/>
      <c r="G27" s="191"/>
      <c r="H27" s="191"/>
      <c r="I27" s="191"/>
      <c r="J27" s="191"/>
      <c r="K27" s="191"/>
      <c r="L27" s="191"/>
      <c r="M27" s="191"/>
      <c r="N27" s="12">
        <f>SUM(N21:N26)</f>
        <v>31</v>
      </c>
      <c r="O27" s="94"/>
      <c r="P27" s="193"/>
      <c r="Q27" s="136"/>
      <c r="R27" s="12"/>
      <c r="S27" s="12"/>
      <c r="T27" s="12"/>
      <c r="U27" s="12"/>
      <c r="V27" s="12"/>
      <c r="W27" s="136"/>
      <c r="X27" s="136"/>
      <c r="Y27" s="12"/>
      <c r="Z27" s="12"/>
      <c r="AA27" s="12"/>
      <c r="AB27" s="12"/>
      <c r="AC27" s="12"/>
      <c r="AD27" s="136"/>
      <c r="AE27" s="136"/>
      <c r="AF27" s="12"/>
      <c r="AG27" s="12"/>
      <c r="AH27" s="12"/>
      <c r="AI27" s="12"/>
      <c r="AJ27" s="12"/>
      <c r="AK27" s="15">
        <f>SUM(AK21:AK26)</f>
        <v>31</v>
      </c>
    </row>
    <row r="28" spans="1:64" s="43" customFormat="1" ht="51.75" customHeight="1" x14ac:dyDescent="0.25">
      <c r="A28" s="39"/>
      <c r="B28" s="40" t="s">
        <v>74</v>
      </c>
      <c r="C28" s="214" t="s">
        <v>78</v>
      </c>
      <c r="D28" s="214"/>
      <c r="E28" s="214"/>
      <c r="F28" s="64"/>
      <c r="G28" s="64"/>
      <c r="H28" s="214"/>
      <c r="I28" s="214"/>
      <c r="J28" s="214"/>
      <c r="K28" s="64"/>
      <c r="L28" s="64"/>
      <c r="M28" s="64"/>
      <c r="N28" s="214"/>
      <c r="O28" s="214"/>
      <c r="P28" s="214"/>
      <c r="Q28" s="64"/>
      <c r="R28" s="39"/>
      <c r="S28" s="64"/>
      <c r="T28" s="39"/>
      <c r="U28" s="39"/>
      <c r="V28" s="39"/>
      <c r="W28" s="39"/>
      <c r="X28" s="215" t="s">
        <v>79</v>
      </c>
      <c r="Y28" s="215"/>
      <c r="Z28" s="215"/>
      <c r="AA28" s="215"/>
      <c r="AB28" s="215"/>
      <c r="AC28" s="215"/>
      <c r="AD28" s="214"/>
      <c r="AE28" s="214"/>
      <c r="AF28" s="214"/>
      <c r="AG28" s="214"/>
      <c r="AH28" s="214"/>
      <c r="AI28" s="39"/>
      <c r="AJ28" s="39"/>
    </row>
    <row r="29" spans="1:64" s="43" customFormat="1" ht="17.25" customHeight="1" x14ac:dyDescent="0.25">
      <c r="A29" s="39"/>
      <c r="B29" s="40"/>
      <c r="C29" s="221" t="s">
        <v>5</v>
      </c>
      <c r="D29" s="221"/>
      <c r="E29" s="221"/>
      <c r="F29" s="41"/>
      <c r="G29" s="41"/>
      <c r="H29" s="221" t="s">
        <v>7</v>
      </c>
      <c r="I29" s="221"/>
      <c r="J29" s="221"/>
      <c r="K29" s="221"/>
      <c r="L29" s="221"/>
      <c r="M29" s="221"/>
      <c r="N29" s="221"/>
      <c r="O29" s="221"/>
      <c r="P29" s="221"/>
      <c r="Q29" s="41"/>
      <c r="R29" s="39"/>
      <c r="S29" s="41"/>
      <c r="T29" s="39"/>
      <c r="U29" s="39"/>
      <c r="V29" s="41"/>
      <c r="W29" s="41"/>
      <c r="X29" s="221" t="s">
        <v>27</v>
      </c>
      <c r="Y29" s="221"/>
      <c r="Z29" s="221"/>
      <c r="AA29" s="221"/>
      <c r="AB29" s="221"/>
      <c r="AC29" s="221"/>
      <c r="AD29" s="222"/>
      <c r="AE29" s="222"/>
      <c r="AF29" s="222"/>
      <c r="AG29" s="222"/>
      <c r="AH29" s="222"/>
      <c r="AI29" s="39"/>
      <c r="AJ29" s="39"/>
    </row>
    <row r="30" spans="1:64" s="43" customFormat="1" ht="36" customHeight="1" x14ac:dyDescent="0.25">
      <c r="A30" s="39"/>
      <c r="B30" s="40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39"/>
      <c r="U30" s="39"/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39"/>
    </row>
    <row r="31" spans="1:64" s="43" customFormat="1" ht="78.75" customHeight="1" x14ac:dyDescent="0.25">
      <c r="A31" s="39"/>
      <c r="B31" s="40" t="s">
        <v>77</v>
      </c>
      <c r="C31" s="214" t="s">
        <v>75</v>
      </c>
      <c r="D31" s="214"/>
      <c r="E31" s="214"/>
      <c r="F31" s="64"/>
      <c r="G31" s="64"/>
      <c r="H31" s="214"/>
      <c r="I31" s="214"/>
      <c r="J31" s="214"/>
      <c r="K31" s="64"/>
      <c r="L31" s="64"/>
      <c r="M31" s="64"/>
      <c r="N31" s="214"/>
      <c r="O31" s="214"/>
      <c r="P31" s="214"/>
      <c r="Q31" s="64"/>
      <c r="R31" s="39"/>
      <c r="S31" s="64"/>
      <c r="T31" s="39"/>
      <c r="U31" s="39"/>
      <c r="V31" s="39"/>
      <c r="W31" s="39"/>
      <c r="X31" s="215" t="s">
        <v>76</v>
      </c>
      <c r="Y31" s="215"/>
      <c r="Z31" s="215"/>
      <c r="AA31" s="215"/>
      <c r="AB31" s="215"/>
      <c r="AC31" s="215"/>
      <c r="AD31" s="214"/>
      <c r="AE31" s="214"/>
      <c r="AF31" s="214"/>
      <c r="AG31" s="214"/>
      <c r="AH31" s="214"/>
      <c r="AI31" s="39"/>
      <c r="AJ31" s="39"/>
    </row>
    <row r="32" spans="1:64" s="43" customFormat="1" ht="17.25" customHeight="1" x14ac:dyDescent="0.25">
      <c r="A32" s="39"/>
      <c r="B32" s="40"/>
      <c r="C32" s="221" t="s">
        <v>5</v>
      </c>
      <c r="D32" s="221"/>
      <c r="E32" s="221"/>
      <c r="F32" s="41"/>
      <c r="G32" s="41"/>
      <c r="H32" s="221" t="s">
        <v>7</v>
      </c>
      <c r="I32" s="221"/>
      <c r="J32" s="221"/>
      <c r="K32" s="221"/>
      <c r="L32" s="221"/>
      <c r="M32" s="221"/>
      <c r="N32" s="221"/>
      <c r="O32" s="221"/>
      <c r="P32" s="221"/>
      <c r="Q32" s="41"/>
      <c r="R32" s="39"/>
      <c r="S32" s="41"/>
      <c r="T32" s="39"/>
      <c r="U32" s="39"/>
      <c r="V32" s="41"/>
      <c r="W32" s="41"/>
      <c r="X32" s="221" t="s">
        <v>27</v>
      </c>
      <c r="Y32" s="221"/>
      <c r="Z32" s="221"/>
      <c r="AA32" s="221"/>
      <c r="AB32" s="221"/>
      <c r="AC32" s="221"/>
      <c r="AD32" s="222"/>
      <c r="AE32" s="222"/>
      <c r="AF32" s="222"/>
      <c r="AG32" s="222"/>
      <c r="AH32" s="222"/>
      <c r="AI32" s="39"/>
      <c r="AJ32" s="39"/>
    </row>
    <row r="34" spans="1:37" s="43" customFormat="1" ht="18.75" customHeight="1" x14ac:dyDescent="0.25">
      <c r="A34" s="39"/>
      <c r="B34" s="40"/>
      <c r="C34" s="222"/>
      <c r="D34" s="222"/>
      <c r="E34" s="222"/>
      <c r="F34" s="222"/>
      <c r="G34" s="222"/>
      <c r="H34" s="222"/>
      <c r="I34" s="41"/>
      <c r="J34" s="41"/>
      <c r="K34" s="41"/>
      <c r="L34" s="41"/>
      <c r="M34" s="41"/>
      <c r="N34" s="223"/>
      <c r="O34" s="223"/>
      <c r="P34" s="223"/>
      <c r="Q34" s="223"/>
      <c r="R34" s="41"/>
      <c r="S34" s="223"/>
      <c r="T34" s="223"/>
      <c r="U34" s="223"/>
      <c r="V34" s="42"/>
      <c r="W34" s="42"/>
      <c r="X34" s="39"/>
      <c r="Y34" s="39"/>
      <c r="Z34" s="39"/>
      <c r="AA34" s="39"/>
      <c r="AB34" s="39"/>
      <c r="AC34" s="39"/>
      <c r="AD34" s="39"/>
      <c r="AE34" s="39"/>
      <c r="AF34" s="39"/>
      <c r="AG34" s="39"/>
      <c r="AH34" s="39"/>
      <c r="AI34" s="39"/>
      <c r="AJ34" s="39"/>
    </row>
    <row r="37" spans="1:37" ht="11.45" hidden="1" customHeight="1" x14ac:dyDescent="0.2"/>
    <row r="38" spans="1:37" ht="11.45" hidden="1" customHeight="1" x14ac:dyDescent="0.2"/>
    <row r="39" spans="1:37" ht="78" hidden="1" customHeight="1" x14ac:dyDescent="0.2">
      <c r="F39" s="44"/>
      <c r="G39" s="44"/>
      <c r="H39" s="44"/>
      <c r="I39" s="44"/>
      <c r="J39" s="44"/>
      <c r="K39" s="44"/>
      <c r="L39" s="44"/>
      <c r="M39" s="44"/>
      <c r="N39" s="44"/>
      <c r="O39" s="44" t="s">
        <v>83</v>
      </c>
      <c r="P39" s="44"/>
      <c r="Q39" s="44"/>
      <c r="R39" s="44"/>
      <c r="S39" s="44"/>
      <c r="T39" s="44"/>
      <c r="U39" s="44"/>
      <c r="V39" s="44"/>
      <c r="W39" s="44"/>
      <c r="X39" s="44"/>
      <c r="Y39" s="44"/>
      <c r="Z39" s="44"/>
      <c r="AA39" s="44"/>
      <c r="AB39" s="44"/>
      <c r="AC39" s="44"/>
      <c r="AD39" s="44"/>
      <c r="AE39" s="44"/>
      <c r="AF39" s="44"/>
      <c r="AG39" s="44"/>
      <c r="AH39" s="44"/>
      <c r="AI39" s="44"/>
      <c r="AJ39" s="44"/>
      <c r="AK39" s="45" t="s">
        <v>81</v>
      </c>
    </row>
    <row r="40" spans="1:37" ht="20.25" hidden="1" customHeight="1" x14ac:dyDescent="0.2">
      <c r="F40" s="46"/>
      <c r="G40" s="46"/>
      <c r="H40" s="46"/>
      <c r="I40" s="46"/>
      <c r="J40" s="46"/>
      <c r="K40" s="46"/>
      <c r="L40" s="46"/>
      <c r="M40" s="46"/>
      <c r="N40" s="46"/>
      <c r="O40" s="46">
        <v>0.64</v>
      </c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46"/>
      <c r="AB40" s="46"/>
      <c r="AC40" s="46"/>
      <c r="AD40" s="46"/>
      <c r="AE40" s="46"/>
      <c r="AF40" s="46"/>
      <c r="AG40" s="46"/>
      <c r="AH40" s="46"/>
      <c r="AI40" s="46"/>
      <c r="AJ40" s="46"/>
      <c r="AK40" s="47">
        <f>SUM(F40:AJ40)</f>
        <v>0.64</v>
      </c>
    </row>
    <row r="41" spans="1:37" ht="11.45" hidden="1" customHeight="1" x14ac:dyDescent="0.2"/>
    <row r="42" spans="1:37" ht="11.45" customHeight="1" x14ac:dyDescent="0.2">
      <c r="B42" s="154"/>
    </row>
    <row r="43" spans="1:37" ht="11.45" customHeight="1" x14ac:dyDescent="0.2">
      <c r="B43" s="154"/>
    </row>
    <row r="44" spans="1:37" ht="33.75" customHeight="1" x14ac:dyDescent="0.2">
      <c r="A44" s="4"/>
      <c r="B44" s="155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</row>
    <row r="45" spans="1:37" ht="33.75" customHeight="1" x14ac:dyDescent="0.2">
      <c r="A45" s="4"/>
      <c r="B45" s="156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</row>
    <row r="46" spans="1:37" ht="33.75" customHeight="1" x14ac:dyDescent="0.2">
      <c r="A46" s="151"/>
      <c r="B46" s="151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</row>
    <row r="47" spans="1:37" ht="33.75" customHeight="1" x14ac:dyDescent="0.2">
      <c r="A47" s="4"/>
      <c r="B47" s="155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</row>
    <row r="48" spans="1:37" ht="33.75" customHeight="1" x14ac:dyDescent="0.2">
      <c r="A48" s="4"/>
      <c r="B48" s="157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</row>
    <row r="49" spans="1:23" ht="33.75" customHeight="1" x14ac:dyDescent="0.2">
      <c r="A49" s="4"/>
      <c r="B49" s="155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</row>
    <row r="50" spans="1:23" ht="33.75" customHeight="1" x14ac:dyDescent="0.2">
      <c r="A50" s="4"/>
      <c r="B50" s="157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</row>
    <row r="51" spans="1:23" ht="33.75" customHeight="1" x14ac:dyDescent="0.2"/>
  </sheetData>
  <mergeCells count="45">
    <mergeCell ref="C32:E32"/>
    <mergeCell ref="H32:P32"/>
    <mergeCell ref="X32:AC32"/>
    <mergeCell ref="AD32:AH32"/>
    <mergeCell ref="C34:H34"/>
    <mergeCell ref="N34:Q34"/>
    <mergeCell ref="S34:U34"/>
    <mergeCell ref="C29:E29"/>
    <mergeCell ref="H29:P29"/>
    <mergeCell ref="X29:AC29"/>
    <mergeCell ref="AD29:AH29"/>
    <mergeCell ref="C31:E31"/>
    <mergeCell ref="H31:J31"/>
    <mergeCell ref="N31:P31"/>
    <mergeCell ref="X31:AC31"/>
    <mergeCell ref="AD31:AH31"/>
    <mergeCell ref="F20:AJ20"/>
    <mergeCell ref="B27:E27"/>
    <mergeCell ref="C28:E28"/>
    <mergeCell ref="H28:J28"/>
    <mergeCell ref="N28:P28"/>
    <mergeCell ref="X28:AC28"/>
    <mergeCell ref="AD28:AH28"/>
    <mergeCell ref="A15:AK15"/>
    <mergeCell ref="A16:A19"/>
    <mergeCell ref="B16:B19"/>
    <mergeCell ref="C16:C19"/>
    <mergeCell ref="D16:D19"/>
    <mergeCell ref="E16:E19"/>
    <mergeCell ref="F16:AJ16"/>
    <mergeCell ref="AK16:AK19"/>
    <mergeCell ref="F18:AJ19"/>
    <mergeCell ref="A14:AK14"/>
    <mergeCell ref="Q1:T1"/>
    <mergeCell ref="U1:W1"/>
    <mergeCell ref="AJ2:AK2"/>
    <mergeCell ref="T3:AA3"/>
    <mergeCell ref="T4:AA4"/>
    <mergeCell ref="T6:AA6"/>
    <mergeCell ref="T8:AA8"/>
    <mergeCell ref="T10:AA10"/>
    <mergeCell ref="Y11:AA11"/>
    <mergeCell ref="AJ11:AK11"/>
    <mergeCell ref="A13:AK13"/>
    <mergeCell ref="B12:AI12"/>
  </mergeCells>
  <pageMargins left="0.74803149606299213" right="0.78740157480314965" top="0.74803149606299213" bottom="0.98425196850393704" header="0.51181102362204722" footer="0.51181102362204722"/>
  <pageSetup paperSize="8" scale="52" fitToHeight="10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 fitToPage="1"/>
  </sheetPr>
  <dimension ref="A1:BQ40"/>
  <sheetViews>
    <sheetView topLeftCell="C1" zoomScale="40" zoomScaleNormal="40" zoomScaleSheetLayoutView="55" workbookViewId="0">
      <selection activeCell="H15" sqref="H15:AL15"/>
    </sheetView>
  </sheetViews>
  <sheetFormatPr defaultColWidth="9" defaultRowHeight="11.45" customHeight="1" x14ac:dyDescent="0.2"/>
  <cols>
    <col min="1" max="1" width="13.7109375" style="1" customWidth="1"/>
    <col min="2" max="2" width="57.85546875" style="1" customWidth="1"/>
    <col min="3" max="3" width="18.85546875" style="1" customWidth="1"/>
    <col min="4" max="5" width="9.42578125" style="1" customWidth="1"/>
    <col min="6" max="6" width="9.42578125" style="1" hidden="1" customWidth="1"/>
    <col min="7" max="7" width="9.42578125" style="1" customWidth="1"/>
    <col min="8" max="13" width="8" style="1" customWidth="1"/>
    <col min="14" max="15" width="8" style="2" customWidth="1"/>
    <col min="16" max="16" width="10.7109375" style="2" customWidth="1"/>
    <col min="17" max="25" width="8" style="2" customWidth="1"/>
    <col min="26" max="38" width="8" style="4" customWidth="1"/>
    <col min="39" max="39" width="14.7109375" style="4" customWidth="1"/>
    <col min="40" max="40" width="13" style="4" customWidth="1"/>
    <col min="41" max="41" width="11.7109375" style="4" customWidth="1"/>
    <col min="42" max="42" width="11.28515625" style="4" customWidth="1"/>
    <col min="43" max="16384" width="9" style="4"/>
  </cols>
  <sheetData>
    <row r="1" spans="1:69" s="5" customFormat="1" ht="21" customHeight="1" thickBot="1" x14ac:dyDescent="0.3">
      <c r="AO1" s="4"/>
      <c r="AP1" s="4"/>
    </row>
    <row r="2" spans="1:69" s="7" customFormat="1" ht="21" hidden="1" customHeight="1" thickBot="1" x14ac:dyDescent="0.3">
      <c r="A2" s="56"/>
      <c r="B2" s="56"/>
      <c r="C2" s="213" t="s">
        <v>0</v>
      </c>
      <c r="D2" s="213"/>
      <c r="E2" s="213"/>
      <c r="F2" s="213"/>
      <c r="G2" s="213"/>
      <c r="H2" s="213"/>
      <c r="I2" s="56"/>
      <c r="J2" s="56"/>
      <c r="K2" s="56"/>
      <c r="L2" s="56"/>
      <c r="M2" s="56"/>
      <c r="N2" s="5"/>
      <c r="O2" s="5"/>
      <c r="P2" s="5"/>
      <c r="Q2" s="5"/>
      <c r="R2" s="5"/>
      <c r="S2" s="5"/>
      <c r="T2" s="5"/>
      <c r="U2" s="5"/>
      <c r="V2" s="205" t="s">
        <v>1</v>
      </c>
      <c r="W2" s="205"/>
      <c r="X2" s="205"/>
      <c r="Y2" s="205"/>
      <c r="Z2" s="205"/>
      <c r="AA2" s="205"/>
      <c r="AB2" s="205"/>
      <c r="AC2" s="205"/>
      <c r="AP2" s="126"/>
    </row>
    <row r="3" spans="1:69" s="7" customFormat="1" ht="15.75" hidden="1" customHeight="1" x14ac:dyDescent="0.25">
      <c r="A3" s="56"/>
      <c r="B3" s="56"/>
      <c r="C3" s="213" t="s">
        <v>2</v>
      </c>
      <c r="D3" s="213"/>
      <c r="E3" s="213"/>
      <c r="F3" s="213"/>
      <c r="G3" s="23"/>
      <c r="H3" s="23"/>
      <c r="I3" s="56"/>
      <c r="J3" s="56"/>
      <c r="K3" s="56"/>
      <c r="L3" s="56"/>
      <c r="M3" s="56"/>
      <c r="N3" s="5"/>
      <c r="O3" s="5"/>
      <c r="P3" s="5"/>
      <c r="Q3" s="5"/>
      <c r="R3" s="5"/>
      <c r="S3" s="5"/>
      <c r="T3" s="5"/>
      <c r="U3" s="5"/>
      <c r="V3" s="213" t="s">
        <v>3</v>
      </c>
      <c r="W3" s="213"/>
      <c r="X3" s="213"/>
      <c r="Y3" s="213"/>
      <c r="Z3" s="213"/>
      <c r="AA3" s="213"/>
      <c r="AB3" s="213"/>
      <c r="AC3" s="213"/>
    </row>
    <row r="4" spans="1:69" s="7" customFormat="1" ht="22.5" hidden="1" customHeight="1" x14ac:dyDescent="0.25">
      <c r="A4" s="56"/>
      <c r="B4" s="56"/>
      <c r="C4" s="227" t="s">
        <v>4</v>
      </c>
      <c r="D4" s="227"/>
      <c r="E4" s="227"/>
      <c r="F4" s="227"/>
      <c r="G4" s="24"/>
      <c r="H4" s="56"/>
      <c r="I4" s="56"/>
      <c r="J4" s="56"/>
      <c r="K4" s="56"/>
      <c r="L4" s="56"/>
      <c r="M4" s="56"/>
      <c r="N4" s="5"/>
      <c r="O4" s="5"/>
      <c r="P4" s="5"/>
      <c r="Q4" s="5"/>
      <c r="R4" s="5"/>
      <c r="S4" s="5"/>
      <c r="T4" s="5"/>
      <c r="U4" s="5"/>
      <c r="V4" s="56"/>
      <c r="W4" s="5"/>
      <c r="X4" s="5"/>
      <c r="Y4" s="5"/>
      <c r="Z4" s="5"/>
    </row>
    <row r="5" spans="1:69" s="7" customFormat="1" ht="33.75" hidden="1" customHeight="1" x14ac:dyDescent="0.25">
      <c r="A5" s="56"/>
      <c r="B5" s="56"/>
      <c r="C5" s="228" t="s">
        <v>5</v>
      </c>
      <c r="D5" s="228"/>
      <c r="E5" s="228"/>
      <c r="F5" s="228"/>
      <c r="G5" s="23"/>
      <c r="H5" s="23"/>
      <c r="I5" s="56"/>
      <c r="J5" s="56"/>
      <c r="K5" s="56"/>
      <c r="L5" s="56"/>
      <c r="M5" s="56"/>
      <c r="N5" s="5"/>
      <c r="O5" s="5"/>
      <c r="P5" s="5"/>
      <c r="Q5" s="5"/>
      <c r="R5" s="5"/>
      <c r="S5" s="5"/>
      <c r="T5" s="5"/>
      <c r="U5" s="5"/>
      <c r="V5" s="220" t="s">
        <v>5</v>
      </c>
      <c r="W5" s="220"/>
      <c r="X5" s="220"/>
      <c r="Y5" s="220"/>
      <c r="Z5" s="220"/>
      <c r="AA5" s="220"/>
      <c r="AB5" s="220"/>
      <c r="AC5" s="220"/>
    </row>
    <row r="6" spans="1:69" s="7" customFormat="1" ht="15.75" hidden="1" customHeight="1" x14ac:dyDescent="0.25">
      <c r="A6" s="56"/>
      <c r="B6" s="56"/>
      <c r="C6" s="227" t="s">
        <v>6</v>
      </c>
      <c r="D6" s="227"/>
      <c r="E6" s="227"/>
      <c r="F6" s="227"/>
      <c r="G6" s="24"/>
      <c r="H6" s="56"/>
      <c r="I6" s="56"/>
      <c r="J6" s="56"/>
      <c r="K6" s="56"/>
      <c r="L6" s="56"/>
      <c r="M6" s="56"/>
      <c r="N6" s="5"/>
      <c r="O6" s="5"/>
      <c r="P6" s="5"/>
      <c r="Q6" s="5"/>
      <c r="R6" s="5"/>
      <c r="S6" s="5"/>
      <c r="T6" s="5"/>
      <c r="U6" s="5"/>
      <c r="V6" s="56"/>
      <c r="W6" s="5"/>
      <c r="X6" s="5"/>
      <c r="Y6" s="5"/>
      <c r="Z6" s="5"/>
    </row>
    <row r="7" spans="1:69" s="7" customFormat="1" ht="30" hidden="1" customHeight="1" x14ac:dyDescent="0.25">
      <c r="A7" s="56"/>
      <c r="B7" s="56"/>
      <c r="C7" s="229" t="s">
        <v>7</v>
      </c>
      <c r="D7" s="229"/>
      <c r="E7" s="229"/>
      <c r="F7" s="229"/>
      <c r="G7" s="23"/>
      <c r="H7" s="23"/>
      <c r="I7" s="56"/>
      <c r="J7" s="56"/>
      <c r="K7" s="56"/>
      <c r="L7" s="56"/>
      <c r="M7" s="56"/>
      <c r="N7" s="5"/>
      <c r="O7" s="5"/>
      <c r="P7" s="5"/>
      <c r="Q7" s="5"/>
      <c r="R7" s="5"/>
      <c r="S7" s="5"/>
      <c r="T7" s="5"/>
      <c r="U7" s="5"/>
      <c r="V7" s="220" t="s">
        <v>7</v>
      </c>
      <c r="W7" s="220"/>
      <c r="X7" s="220"/>
      <c r="Y7" s="220"/>
      <c r="Z7" s="220"/>
      <c r="AA7" s="220"/>
      <c r="AB7" s="220"/>
      <c r="AC7" s="220"/>
    </row>
    <row r="8" spans="1:69" s="7" customFormat="1" ht="15.75" hidden="1" customHeight="1" x14ac:dyDescent="0.25">
      <c r="A8" s="56"/>
      <c r="B8" s="56"/>
      <c r="C8" s="56"/>
      <c r="D8" s="56"/>
      <c r="E8" s="56"/>
      <c r="F8" s="56"/>
      <c r="G8" s="56"/>
      <c r="H8" s="56"/>
      <c r="I8" s="56"/>
      <c r="J8" s="56"/>
      <c r="K8" s="56"/>
      <c r="L8" s="56"/>
      <c r="M8" s="56"/>
      <c r="N8" s="5"/>
      <c r="O8" s="5"/>
      <c r="P8" s="5"/>
      <c r="Q8" s="5"/>
      <c r="R8" s="5"/>
      <c r="S8" s="5"/>
      <c r="T8" s="5"/>
      <c r="U8" s="5"/>
      <c r="V8" s="56"/>
      <c r="W8" s="5"/>
      <c r="X8" s="5"/>
      <c r="Y8" s="5"/>
      <c r="Z8" s="5"/>
    </row>
    <row r="9" spans="1:69" s="7" customFormat="1" ht="15.75" hidden="1" customHeight="1" x14ac:dyDescent="0.25">
      <c r="A9" s="56"/>
      <c r="B9" s="56"/>
      <c r="C9" s="213" t="s">
        <v>51</v>
      </c>
      <c r="D9" s="213"/>
      <c r="E9" s="213"/>
      <c r="F9" s="213"/>
      <c r="G9" s="213"/>
      <c r="H9" s="213"/>
      <c r="I9" s="56"/>
      <c r="J9" s="56"/>
      <c r="K9" s="56"/>
      <c r="L9" s="56"/>
      <c r="M9" s="56"/>
      <c r="N9" s="5"/>
      <c r="O9" s="5"/>
      <c r="P9" s="5"/>
      <c r="Q9" s="5"/>
      <c r="R9" s="5"/>
      <c r="S9" s="5"/>
      <c r="T9" s="5"/>
      <c r="U9" s="5"/>
      <c r="V9" s="205" t="s">
        <v>52</v>
      </c>
      <c r="W9" s="205"/>
      <c r="X9" s="205"/>
      <c r="Y9" s="205"/>
      <c r="Z9" s="205"/>
      <c r="AA9" s="205"/>
      <c r="AB9" s="205"/>
      <c r="AC9" s="205"/>
    </row>
    <row r="10" spans="1:69" s="7" customFormat="1" ht="42.75" customHeight="1" thickBot="1" x14ac:dyDescent="0.3">
      <c r="A10" s="56"/>
      <c r="B10" s="56"/>
      <c r="C10" s="56"/>
      <c r="D10" s="56"/>
      <c r="E10" s="56"/>
      <c r="F10" s="56"/>
      <c r="G10" s="56"/>
      <c r="H10" s="56"/>
      <c r="I10" s="56"/>
      <c r="J10" s="56"/>
      <c r="K10" s="56"/>
      <c r="L10" s="56"/>
      <c r="M10" s="56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AA10" s="206"/>
      <c r="AB10" s="206"/>
      <c r="AC10" s="206"/>
      <c r="AP10" s="126"/>
    </row>
    <row r="11" spans="1:69" s="7" customFormat="1" ht="48" customHeight="1" x14ac:dyDescent="0.25">
      <c r="A11" s="56"/>
      <c r="B11" s="56"/>
      <c r="C11" s="56"/>
      <c r="D11" s="56"/>
      <c r="E11" s="56"/>
      <c r="F11" s="56"/>
      <c r="G11" s="56"/>
      <c r="H11" s="56"/>
      <c r="I11" s="56"/>
      <c r="J11" s="56"/>
      <c r="K11" s="56"/>
      <c r="L11" s="56"/>
      <c r="M11" s="56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 spans="1:69" s="38" customFormat="1" ht="22.5" customHeight="1" x14ac:dyDescent="0.25">
      <c r="A12" s="224" t="s">
        <v>50</v>
      </c>
      <c r="B12" s="225"/>
      <c r="C12" s="225"/>
      <c r="D12" s="225"/>
      <c r="E12" s="225"/>
      <c r="F12" s="225"/>
      <c r="G12" s="225"/>
      <c r="H12" s="225"/>
      <c r="I12" s="225"/>
      <c r="J12" s="225"/>
      <c r="K12" s="225"/>
      <c r="L12" s="225"/>
      <c r="M12" s="225"/>
      <c r="N12" s="225"/>
      <c r="O12" s="225"/>
      <c r="P12" s="225"/>
      <c r="Q12" s="225"/>
      <c r="R12" s="225"/>
      <c r="S12" s="225"/>
      <c r="T12" s="225"/>
      <c r="U12" s="225"/>
      <c r="V12" s="225"/>
      <c r="W12" s="225"/>
      <c r="X12" s="225"/>
      <c r="Y12" s="225"/>
      <c r="Z12" s="225"/>
      <c r="AA12" s="225"/>
      <c r="AB12" s="225"/>
      <c r="AC12" s="225"/>
      <c r="AD12" s="225"/>
      <c r="AE12" s="225"/>
      <c r="AF12" s="225"/>
      <c r="AG12" s="225"/>
      <c r="AH12" s="225"/>
      <c r="AI12" s="225"/>
      <c r="AJ12" s="225"/>
      <c r="AK12" s="225"/>
      <c r="AL12" s="225"/>
      <c r="AM12" s="225"/>
      <c r="AN12" s="225"/>
      <c r="AO12" s="225"/>
      <c r="AP12" s="226"/>
    </row>
    <row r="13" spans="1:69" s="38" customFormat="1" ht="22.5" customHeight="1" x14ac:dyDescent="0.25">
      <c r="A13" s="224" t="s">
        <v>80</v>
      </c>
      <c r="B13" s="225"/>
      <c r="C13" s="225"/>
      <c r="D13" s="225"/>
      <c r="E13" s="225"/>
      <c r="F13" s="225"/>
      <c r="G13" s="225"/>
      <c r="H13" s="225"/>
      <c r="I13" s="225"/>
      <c r="J13" s="225"/>
      <c r="K13" s="225"/>
      <c r="L13" s="225"/>
      <c r="M13" s="225"/>
      <c r="N13" s="225"/>
      <c r="O13" s="225"/>
      <c r="P13" s="225"/>
      <c r="Q13" s="225"/>
      <c r="R13" s="225"/>
      <c r="S13" s="225"/>
      <c r="T13" s="225"/>
      <c r="U13" s="225"/>
      <c r="V13" s="225"/>
      <c r="W13" s="225"/>
      <c r="X13" s="225"/>
      <c r="Y13" s="225"/>
      <c r="Z13" s="225"/>
      <c r="AA13" s="225"/>
      <c r="AB13" s="225"/>
      <c r="AC13" s="225"/>
      <c r="AD13" s="225"/>
      <c r="AE13" s="225"/>
      <c r="AF13" s="225"/>
      <c r="AG13" s="225"/>
      <c r="AH13" s="225"/>
      <c r="AI13" s="225"/>
      <c r="AJ13" s="225"/>
      <c r="AK13" s="225"/>
      <c r="AL13" s="225"/>
      <c r="AM13" s="225"/>
      <c r="AN13" s="225"/>
      <c r="AO13" s="225"/>
      <c r="AP13" s="226"/>
    </row>
    <row r="14" spans="1:69" s="38" customFormat="1" ht="22.5" customHeight="1" x14ac:dyDescent="0.25">
      <c r="A14" s="224" t="s">
        <v>59</v>
      </c>
      <c r="B14" s="225"/>
      <c r="C14" s="225"/>
      <c r="D14" s="225"/>
      <c r="E14" s="225"/>
      <c r="F14" s="225"/>
      <c r="G14" s="225"/>
      <c r="H14" s="225"/>
      <c r="I14" s="225"/>
      <c r="J14" s="225"/>
      <c r="K14" s="225"/>
      <c r="L14" s="225"/>
      <c r="M14" s="225"/>
      <c r="N14" s="225"/>
      <c r="O14" s="225"/>
      <c r="P14" s="225"/>
      <c r="Q14" s="225"/>
      <c r="R14" s="225"/>
      <c r="S14" s="225"/>
      <c r="T14" s="225"/>
      <c r="U14" s="225"/>
      <c r="V14" s="225"/>
      <c r="W14" s="225"/>
      <c r="X14" s="225"/>
      <c r="Y14" s="225"/>
      <c r="Z14" s="225"/>
      <c r="AA14" s="225"/>
      <c r="AB14" s="225"/>
      <c r="AC14" s="225"/>
      <c r="AD14" s="225"/>
      <c r="AE14" s="225"/>
      <c r="AF14" s="225"/>
      <c r="AG14" s="225"/>
      <c r="AH14" s="225"/>
      <c r="AI14" s="225"/>
      <c r="AJ14" s="225"/>
      <c r="AK14" s="225"/>
      <c r="AL14" s="225"/>
      <c r="AM14" s="225"/>
      <c r="AN14" s="225"/>
      <c r="AO14" s="225"/>
      <c r="AP14" s="226"/>
    </row>
    <row r="15" spans="1:69" s="9" customFormat="1" ht="15" customHeight="1" x14ac:dyDescent="0.25">
      <c r="A15" s="202" t="s">
        <v>28</v>
      </c>
      <c r="B15" s="203" t="s">
        <v>9</v>
      </c>
      <c r="C15" s="202" t="s">
        <v>29</v>
      </c>
      <c r="D15" s="204" t="s">
        <v>30</v>
      </c>
      <c r="E15" s="204" t="s">
        <v>11</v>
      </c>
      <c r="F15" s="204" t="s">
        <v>10</v>
      </c>
      <c r="G15" s="208" t="s">
        <v>31</v>
      </c>
      <c r="H15" s="209" t="s">
        <v>126</v>
      </c>
      <c r="I15" s="209"/>
      <c r="J15" s="209"/>
      <c r="K15" s="209"/>
      <c r="L15" s="209"/>
      <c r="M15" s="209"/>
      <c r="N15" s="209"/>
      <c r="O15" s="209"/>
      <c r="P15" s="209"/>
      <c r="Q15" s="209"/>
      <c r="R15" s="209"/>
      <c r="S15" s="209"/>
      <c r="T15" s="209"/>
      <c r="U15" s="209"/>
      <c r="V15" s="209"/>
      <c r="W15" s="209"/>
      <c r="X15" s="209"/>
      <c r="Y15" s="209"/>
      <c r="Z15" s="209"/>
      <c r="AA15" s="209"/>
      <c r="AB15" s="209"/>
      <c r="AC15" s="209"/>
      <c r="AD15" s="209"/>
      <c r="AE15" s="209"/>
      <c r="AF15" s="209"/>
      <c r="AG15" s="209"/>
      <c r="AH15" s="209"/>
      <c r="AI15" s="209"/>
      <c r="AJ15" s="209"/>
      <c r="AK15" s="209"/>
      <c r="AL15" s="209"/>
      <c r="AM15" s="210" t="s">
        <v>32</v>
      </c>
      <c r="AN15" s="232" t="s">
        <v>33</v>
      </c>
      <c r="AO15" s="232"/>
      <c r="AP15" s="232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</row>
    <row r="16" spans="1:69" s="9" customFormat="1" ht="15" customHeight="1" x14ac:dyDescent="0.25">
      <c r="A16" s="202"/>
      <c r="B16" s="203"/>
      <c r="C16" s="202"/>
      <c r="D16" s="204"/>
      <c r="E16" s="204"/>
      <c r="F16" s="204"/>
      <c r="G16" s="208"/>
      <c r="H16" s="130">
        <v>1</v>
      </c>
      <c r="I16" s="129" t="s">
        <v>34</v>
      </c>
      <c r="J16" s="130">
        <v>3</v>
      </c>
      <c r="K16" s="129" t="s">
        <v>35</v>
      </c>
      <c r="L16" s="130">
        <v>5</v>
      </c>
      <c r="M16" s="129" t="s">
        <v>36</v>
      </c>
      <c r="N16" s="130">
        <v>7</v>
      </c>
      <c r="O16" s="129" t="s">
        <v>37</v>
      </c>
      <c r="P16" s="127">
        <v>9</v>
      </c>
      <c r="Q16" s="128" t="s">
        <v>38</v>
      </c>
      <c r="R16" s="130">
        <v>11</v>
      </c>
      <c r="S16" s="129" t="s">
        <v>39</v>
      </c>
      <c r="T16" s="127">
        <v>13</v>
      </c>
      <c r="U16" s="128" t="s">
        <v>40</v>
      </c>
      <c r="V16" s="127">
        <v>15</v>
      </c>
      <c r="W16" s="128" t="s">
        <v>41</v>
      </c>
      <c r="X16" s="127">
        <v>17</v>
      </c>
      <c r="Y16" s="129" t="s">
        <v>42</v>
      </c>
      <c r="Z16" s="130">
        <v>19</v>
      </c>
      <c r="AA16" s="128" t="s">
        <v>43</v>
      </c>
      <c r="AB16" s="127">
        <v>21</v>
      </c>
      <c r="AC16" s="128" t="s">
        <v>44</v>
      </c>
      <c r="AD16" s="127">
        <v>23</v>
      </c>
      <c r="AE16" s="128" t="s">
        <v>45</v>
      </c>
      <c r="AF16" s="130">
        <v>25</v>
      </c>
      <c r="AG16" s="129" t="s">
        <v>46</v>
      </c>
      <c r="AH16" s="127">
        <v>27</v>
      </c>
      <c r="AI16" s="128" t="s">
        <v>47</v>
      </c>
      <c r="AJ16" s="127">
        <v>29</v>
      </c>
      <c r="AK16" s="128" t="s">
        <v>48</v>
      </c>
      <c r="AL16" s="128" t="s">
        <v>49</v>
      </c>
      <c r="AM16" s="210"/>
      <c r="AN16" s="232"/>
      <c r="AO16" s="232"/>
      <c r="AP16" s="232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</row>
    <row r="17" spans="1:69" s="9" customFormat="1" ht="3" customHeight="1" x14ac:dyDescent="0.25">
      <c r="A17" s="202"/>
      <c r="B17" s="203"/>
      <c r="C17" s="202"/>
      <c r="D17" s="204"/>
      <c r="E17" s="204"/>
      <c r="F17" s="204"/>
      <c r="G17" s="208"/>
      <c r="H17" s="202" t="s">
        <v>33</v>
      </c>
      <c r="I17" s="202"/>
      <c r="J17" s="202"/>
      <c r="K17" s="202"/>
      <c r="L17" s="202"/>
      <c r="M17" s="202"/>
      <c r="N17" s="202"/>
      <c r="O17" s="202"/>
      <c r="P17" s="202"/>
      <c r="Q17" s="202"/>
      <c r="R17" s="202"/>
      <c r="S17" s="202"/>
      <c r="T17" s="202"/>
      <c r="U17" s="202"/>
      <c r="V17" s="202"/>
      <c r="W17" s="202"/>
      <c r="X17" s="202"/>
      <c r="Y17" s="202"/>
      <c r="Z17" s="202"/>
      <c r="AA17" s="202"/>
      <c r="AB17" s="202"/>
      <c r="AC17" s="202"/>
      <c r="AD17" s="202"/>
      <c r="AE17" s="202"/>
      <c r="AF17" s="202"/>
      <c r="AG17" s="202"/>
      <c r="AH17" s="202"/>
      <c r="AI17" s="202"/>
      <c r="AJ17" s="202"/>
      <c r="AK17" s="202"/>
      <c r="AL17" s="202"/>
      <c r="AM17" s="210"/>
      <c r="AN17" s="232"/>
      <c r="AO17" s="232"/>
      <c r="AP17" s="232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</row>
    <row r="18" spans="1:69" s="9" customFormat="1" ht="48" customHeight="1" x14ac:dyDescent="0.25">
      <c r="A18" s="202"/>
      <c r="B18" s="203"/>
      <c r="C18" s="202"/>
      <c r="D18" s="204"/>
      <c r="E18" s="204"/>
      <c r="F18" s="204"/>
      <c r="G18" s="208"/>
      <c r="H18" s="202"/>
      <c r="I18" s="202"/>
      <c r="J18" s="202"/>
      <c r="K18" s="202"/>
      <c r="L18" s="202"/>
      <c r="M18" s="202"/>
      <c r="N18" s="202"/>
      <c r="O18" s="202"/>
      <c r="P18" s="202"/>
      <c r="Q18" s="202"/>
      <c r="R18" s="202"/>
      <c r="S18" s="202"/>
      <c r="T18" s="202"/>
      <c r="U18" s="202"/>
      <c r="V18" s="202"/>
      <c r="W18" s="202"/>
      <c r="X18" s="202"/>
      <c r="Y18" s="202"/>
      <c r="Z18" s="202"/>
      <c r="AA18" s="202"/>
      <c r="AB18" s="202"/>
      <c r="AC18" s="202"/>
      <c r="AD18" s="202"/>
      <c r="AE18" s="202"/>
      <c r="AF18" s="202"/>
      <c r="AG18" s="202"/>
      <c r="AH18" s="202"/>
      <c r="AI18" s="202"/>
      <c r="AJ18" s="202"/>
      <c r="AK18" s="202"/>
      <c r="AL18" s="202"/>
      <c r="AM18" s="210"/>
      <c r="AN18" s="10" t="s">
        <v>12</v>
      </c>
      <c r="AO18" s="11" t="s">
        <v>13</v>
      </c>
      <c r="AP18" s="12" t="s">
        <v>15</v>
      </c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</row>
    <row r="19" spans="1:69" s="9" customFormat="1" ht="15.75" x14ac:dyDescent="0.25">
      <c r="A19" s="59">
        <v>1</v>
      </c>
      <c r="B19" s="59">
        <v>2</v>
      </c>
      <c r="C19" s="21">
        <v>3</v>
      </c>
      <c r="D19" s="59">
        <v>4</v>
      </c>
      <c r="E19" s="21">
        <v>5</v>
      </c>
      <c r="F19" s="59">
        <v>6</v>
      </c>
      <c r="G19" s="59">
        <v>6</v>
      </c>
      <c r="H19" s="216">
        <v>7</v>
      </c>
      <c r="I19" s="216"/>
      <c r="J19" s="216"/>
      <c r="K19" s="216"/>
      <c r="L19" s="216"/>
      <c r="M19" s="216"/>
      <c r="N19" s="216"/>
      <c r="O19" s="216"/>
      <c r="P19" s="216"/>
      <c r="Q19" s="216"/>
      <c r="R19" s="216"/>
      <c r="S19" s="216"/>
      <c r="T19" s="216"/>
      <c r="U19" s="216"/>
      <c r="V19" s="216"/>
      <c r="W19" s="216"/>
      <c r="X19" s="216"/>
      <c r="Y19" s="216"/>
      <c r="Z19" s="216"/>
      <c r="AA19" s="216"/>
      <c r="AB19" s="216"/>
      <c r="AC19" s="216"/>
      <c r="AD19" s="216"/>
      <c r="AE19" s="216"/>
      <c r="AF19" s="216"/>
      <c r="AG19" s="216"/>
      <c r="AH19" s="216"/>
      <c r="AI19" s="216"/>
      <c r="AJ19" s="216"/>
      <c r="AK19" s="216"/>
      <c r="AL19" s="216"/>
      <c r="AM19" s="59">
        <v>8</v>
      </c>
      <c r="AN19" s="57">
        <v>9</v>
      </c>
      <c r="AO19" s="124">
        <v>10</v>
      </c>
      <c r="AP19" s="124">
        <v>12</v>
      </c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</row>
    <row r="20" spans="1:69" s="7" customFormat="1" ht="48.75" customHeight="1" x14ac:dyDescent="0.25">
      <c r="A20" s="15">
        <v>1</v>
      </c>
      <c r="B20" s="61" t="s">
        <v>63</v>
      </c>
      <c r="C20" s="61" t="s">
        <v>66</v>
      </c>
      <c r="D20" s="62">
        <v>0.88</v>
      </c>
      <c r="E20" s="15" t="s">
        <v>18</v>
      </c>
      <c r="F20" s="15" t="s">
        <v>18</v>
      </c>
      <c r="G20" s="63">
        <v>1</v>
      </c>
      <c r="H20" s="135"/>
      <c r="I20" s="136"/>
      <c r="J20" s="135"/>
      <c r="K20" s="135"/>
      <c r="L20" s="131"/>
      <c r="M20" s="137"/>
      <c r="N20" s="137"/>
      <c r="O20" s="137"/>
      <c r="P20" s="103">
        <f t="shared" ref="P20:P25" si="0">G20*D20</f>
        <v>0.88</v>
      </c>
      <c r="Q20" s="94"/>
      <c r="R20" s="136"/>
      <c r="S20" s="137"/>
      <c r="T20" s="90"/>
      <c r="U20" s="90"/>
      <c r="V20" s="90"/>
      <c r="W20" s="90"/>
      <c r="X20" s="90"/>
      <c r="Y20" s="145"/>
      <c r="Z20" s="145"/>
      <c r="AA20" s="91"/>
      <c r="AB20" s="91"/>
      <c r="AC20" s="91"/>
      <c r="AD20" s="94"/>
      <c r="AE20" s="94"/>
      <c r="AF20" s="140"/>
      <c r="AG20" s="140"/>
      <c r="AH20" s="94"/>
      <c r="AI20" s="94"/>
      <c r="AJ20" s="94"/>
      <c r="AK20" s="94"/>
      <c r="AL20" s="94"/>
      <c r="AM20" s="75">
        <f>SUM(H20:AL20)</f>
        <v>0.88</v>
      </c>
      <c r="AN20" s="75"/>
      <c r="AO20" s="75">
        <f>AM20</f>
        <v>0.88</v>
      </c>
      <c r="AP20" s="75"/>
    </row>
    <row r="21" spans="1:69" s="7" customFormat="1" ht="48.75" customHeight="1" x14ac:dyDescent="0.25">
      <c r="A21" s="15">
        <v>2</v>
      </c>
      <c r="B21" s="61" t="s">
        <v>67</v>
      </c>
      <c r="C21" s="61" t="s">
        <v>112</v>
      </c>
      <c r="D21" s="62">
        <v>3.36</v>
      </c>
      <c r="E21" s="15" t="s">
        <v>18</v>
      </c>
      <c r="F21" s="15" t="s">
        <v>18</v>
      </c>
      <c r="G21" s="63">
        <v>1</v>
      </c>
      <c r="H21" s="135"/>
      <c r="I21" s="136"/>
      <c r="J21" s="135"/>
      <c r="K21" s="135"/>
      <c r="L21" s="131"/>
      <c r="M21" s="137"/>
      <c r="N21" s="137"/>
      <c r="O21" s="137"/>
      <c r="P21" s="103">
        <f t="shared" si="0"/>
        <v>3.36</v>
      </c>
      <c r="Q21" s="94"/>
      <c r="R21" s="140"/>
      <c r="S21" s="137"/>
      <c r="T21" s="90"/>
      <c r="U21" s="90"/>
      <c r="V21" s="90"/>
      <c r="W21" s="90"/>
      <c r="X21" s="90"/>
      <c r="Y21" s="145"/>
      <c r="Z21" s="145"/>
      <c r="AA21" s="91"/>
      <c r="AB21" s="91"/>
      <c r="AC21" s="91"/>
      <c r="AD21" s="94"/>
      <c r="AE21" s="94"/>
      <c r="AF21" s="140"/>
      <c r="AG21" s="140"/>
      <c r="AH21" s="94"/>
      <c r="AI21" s="94"/>
      <c r="AJ21" s="94"/>
      <c r="AK21" s="94"/>
      <c r="AL21" s="94"/>
      <c r="AM21" s="75">
        <f t="shared" ref="AM21:AM25" si="1">SUM(H21:AL21)</f>
        <v>3.36</v>
      </c>
      <c r="AN21" s="75">
        <f>AM21</f>
        <v>3.36</v>
      </c>
      <c r="AO21" s="75"/>
      <c r="AP21" s="75"/>
    </row>
    <row r="22" spans="1:69" s="7" customFormat="1" ht="48.75" customHeight="1" x14ac:dyDescent="0.25">
      <c r="A22" s="15">
        <v>3</v>
      </c>
      <c r="B22" s="61" t="s">
        <v>57</v>
      </c>
      <c r="C22" s="61" t="s">
        <v>58</v>
      </c>
      <c r="D22" s="62">
        <v>3.36</v>
      </c>
      <c r="E22" s="15" t="s">
        <v>18</v>
      </c>
      <c r="F22" s="15" t="s">
        <v>18</v>
      </c>
      <c r="G22" s="63">
        <v>2</v>
      </c>
      <c r="H22" s="135"/>
      <c r="I22" s="136"/>
      <c r="J22" s="135"/>
      <c r="K22" s="135"/>
      <c r="L22" s="131"/>
      <c r="M22" s="137"/>
      <c r="N22" s="137"/>
      <c r="O22" s="137"/>
      <c r="P22" s="103">
        <f t="shared" si="0"/>
        <v>6.72</v>
      </c>
      <c r="Q22" s="94"/>
      <c r="R22" s="136"/>
      <c r="S22" s="137"/>
      <c r="T22" s="90"/>
      <c r="U22" s="88"/>
      <c r="V22" s="90"/>
      <c r="W22" s="90"/>
      <c r="X22" s="90"/>
      <c r="Y22" s="145"/>
      <c r="Z22" s="145"/>
      <c r="AA22" s="91"/>
      <c r="AB22" s="91"/>
      <c r="AC22" s="91"/>
      <c r="AD22" s="94"/>
      <c r="AE22" s="94"/>
      <c r="AF22" s="140"/>
      <c r="AG22" s="140"/>
      <c r="AH22" s="94"/>
      <c r="AI22" s="94"/>
      <c r="AJ22" s="94"/>
      <c r="AK22" s="94"/>
      <c r="AL22" s="94"/>
      <c r="AM22" s="75">
        <f t="shared" si="1"/>
        <v>6.72</v>
      </c>
      <c r="AN22" s="75">
        <f>AM22</f>
        <v>6.72</v>
      </c>
      <c r="AO22" s="75"/>
      <c r="AP22" s="75"/>
    </row>
    <row r="23" spans="1:69" s="7" customFormat="1" ht="48.75" customHeight="1" x14ac:dyDescent="0.25">
      <c r="A23" s="15">
        <v>4</v>
      </c>
      <c r="B23" s="61" t="s">
        <v>86</v>
      </c>
      <c r="C23" s="61" t="s">
        <v>87</v>
      </c>
      <c r="D23" s="62">
        <v>0.57999999999999996</v>
      </c>
      <c r="E23" s="15" t="s">
        <v>18</v>
      </c>
      <c r="F23" s="15" t="s">
        <v>18</v>
      </c>
      <c r="G23" s="63">
        <v>9</v>
      </c>
      <c r="H23" s="135"/>
      <c r="I23" s="136"/>
      <c r="J23" s="135"/>
      <c r="K23" s="135"/>
      <c r="L23" s="131"/>
      <c r="M23" s="137"/>
      <c r="N23" s="137"/>
      <c r="O23" s="137"/>
      <c r="P23" s="103">
        <f t="shared" si="0"/>
        <v>5.22</v>
      </c>
      <c r="Q23" s="94"/>
      <c r="R23" s="136"/>
      <c r="S23" s="137"/>
      <c r="T23" s="90"/>
      <c r="U23" s="90"/>
      <c r="V23" s="88"/>
      <c r="W23" s="90"/>
      <c r="X23" s="90"/>
      <c r="Y23" s="145"/>
      <c r="Z23" s="145"/>
      <c r="AA23" s="91"/>
      <c r="AB23" s="91"/>
      <c r="AC23" s="91"/>
      <c r="AD23" s="94"/>
      <c r="AE23" s="94"/>
      <c r="AF23" s="140"/>
      <c r="AG23" s="140"/>
      <c r="AH23" s="94"/>
      <c r="AI23" s="94"/>
      <c r="AJ23" s="94"/>
      <c r="AK23" s="94"/>
      <c r="AL23" s="94"/>
      <c r="AM23" s="75">
        <f t="shared" si="1"/>
        <v>5.22</v>
      </c>
      <c r="AN23" s="75"/>
      <c r="AO23" s="75">
        <f>AM23</f>
        <v>5.22</v>
      </c>
      <c r="AP23" s="75"/>
    </row>
    <row r="24" spans="1:69" s="7" customFormat="1" ht="48.75" customHeight="1" x14ac:dyDescent="0.25">
      <c r="A24" s="15">
        <v>5</v>
      </c>
      <c r="B24" s="61" t="s">
        <v>88</v>
      </c>
      <c r="C24" s="61" t="s">
        <v>89</v>
      </c>
      <c r="D24" s="62">
        <v>0.66</v>
      </c>
      <c r="E24" s="15" t="s">
        <v>18</v>
      </c>
      <c r="F24" s="15" t="s">
        <v>18</v>
      </c>
      <c r="G24" s="63">
        <v>9</v>
      </c>
      <c r="H24" s="135"/>
      <c r="I24" s="136"/>
      <c r="J24" s="135"/>
      <c r="K24" s="135"/>
      <c r="L24" s="131"/>
      <c r="M24" s="137"/>
      <c r="N24" s="137"/>
      <c r="O24" s="137"/>
      <c r="P24" s="103">
        <f t="shared" si="0"/>
        <v>5.94</v>
      </c>
      <c r="Q24" s="94"/>
      <c r="R24" s="140"/>
      <c r="S24" s="137"/>
      <c r="T24" s="90"/>
      <c r="U24" s="90"/>
      <c r="V24" s="90"/>
      <c r="W24" s="88"/>
      <c r="X24" s="90"/>
      <c r="Y24" s="145"/>
      <c r="Z24" s="145"/>
      <c r="AA24" s="91"/>
      <c r="AB24" s="91"/>
      <c r="AC24" s="91"/>
      <c r="AD24" s="94"/>
      <c r="AE24" s="94"/>
      <c r="AF24" s="140"/>
      <c r="AG24" s="140"/>
      <c r="AH24" s="94"/>
      <c r="AI24" s="94"/>
      <c r="AJ24" s="94"/>
      <c r="AK24" s="94"/>
      <c r="AL24" s="94"/>
      <c r="AM24" s="75">
        <f t="shared" si="1"/>
        <v>5.94</v>
      </c>
      <c r="AN24" s="75"/>
      <c r="AO24" s="75">
        <f>AM24</f>
        <v>5.94</v>
      </c>
      <c r="AP24" s="75"/>
    </row>
    <row r="25" spans="1:69" s="7" customFormat="1" ht="48.75" customHeight="1" x14ac:dyDescent="0.25">
      <c r="A25" s="15">
        <v>6</v>
      </c>
      <c r="B25" s="61" t="s">
        <v>64</v>
      </c>
      <c r="C25" s="61" t="s">
        <v>65</v>
      </c>
      <c r="D25" s="62">
        <v>3.36</v>
      </c>
      <c r="E25" s="15" t="s">
        <v>18</v>
      </c>
      <c r="F25" s="15" t="s">
        <v>18</v>
      </c>
      <c r="G25" s="63">
        <v>9</v>
      </c>
      <c r="H25" s="135"/>
      <c r="I25" s="136"/>
      <c r="J25" s="135"/>
      <c r="K25" s="135"/>
      <c r="L25" s="131"/>
      <c r="M25" s="137"/>
      <c r="N25" s="137"/>
      <c r="O25" s="137"/>
      <c r="P25" s="103">
        <f t="shared" si="0"/>
        <v>30.24</v>
      </c>
      <c r="Q25" s="94"/>
      <c r="R25" s="140"/>
      <c r="S25" s="137"/>
      <c r="T25" s="90"/>
      <c r="U25" s="90"/>
      <c r="V25" s="90"/>
      <c r="W25" s="90"/>
      <c r="X25" s="88"/>
      <c r="Y25" s="145"/>
      <c r="Z25" s="145"/>
      <c r="AA25" s="91"/>
      <c r="AB25" s="91"/>
      <c r="AC25" s="91"/>
      <c r="AD25" s="94"/>
      <c r="AE25" s="94"/>
      <c r="AF25" s="140"/>
      <c r="AG25" s="140"/>
      <c r="AH25" s="94"/>
      <c r="AI25" s="94"/>
      <c r="AJ25" s="94"/>
      <c r="AK25" s="94"/>
      <c r="AL25" s="94"/>
      <c r="AM25" s="75">
        <f t="shared" si="1"/>
        <v>30.24</v>
      </c>
      <c r="AN25" s="75">
        <f>AM25</f>
        <v>30.24</v>
      </c>
      <c r="AO25" s="75"/>
      <c r="AP25" s="75"/>
    </row>
    <row r="26" spans="1:69" s="7" customFormat="1" ht="24.75" customHeight="1" x14ac:dyDescent="0.25">
      <c r="A26" s="13"/>
      <c r="B26" s="233" t="s">
        <v>26</v>
      </c>
      <c r="C26" s="234"/>
      <c r="D26" s="234"/>
      <c r="E26" s="234"/>
      <c r="F26" s="234"/>
      <c r="G26" s="235"/>
      <c r="H26" s="136"/>
      <c r="I26" s="136"/>
      <c r="J26" s="136"/>
      <c r="K26" s="136"/>
      <c r="L26" s="136"/>
      <c r="M26" s="136"/>
      <c r="N26" s="136"/>
      <c r="O26" s="136"/>
      <c r="P26" s="103">
        <f>SUM(P20:P25)</f>
        <v>52.36</v>
      </c>
      <c r="Q26" s="94"/>
      <c r="R26" s="137"/>
      <c r="S26" s="136"/>
      <c r="T26" s="12"/>
      <c r="U26" s="90"/>
      <c r="V26" s="90"/>
      <c r="W26" s="90"/>
      <c r="X26" s="90"/>
      <c r="Y26" s="136"/>
      <c r="Z26" s="136"/>
      <c r="AA26" s="12"/>
      <c r="AB26" s="12"/>
      <c r="AC26" s="12"/>
      <c r="AD26" s="12"/>
      <c r="AE26" s="12"/>
      <c r="AF26" s="136"/>
      <c r="AG26" s="136"/>
      <c r="AH26" s="12"/>
      <c r="AI26" s="12"/>
      <c r="AJ26" s="12"/>
      <c r="AK26" s="12"/>
      <c r="AL26" s="12"/>
      <c r="AM26" s="74">
        <f>SUM(AM20:AM25)</f>
        <v>52.36</v>
      </c>
      <c r="AN26" s="74">
        <f t="shared" ref="AN26:AO26" si="2">SUM(AN20:AN25)</f>
        <v>40.32</v>
      </c>
      <c r="AO26" s="74">
        <f t="shared" si="2"/>
        <v>12.04</v>
      </c>
      <c r="AP26" s="78"/>
    </row>
    <row r="27" spans="1:69" s="43" customFormat="1" ht="51.75" customHeight="1" x14ac:dyDescent="0.25">
      <c r="A27" s="39"/>
      <c r="B27" s="40" t="s">
        <v>74</v>
      </c>
      <c r="C27" s="214" t="s">
        <v>78</v>
      </c>
      <c r="D27" s="214"/>
      <c r="E27" s="214"/>
      <c r="F27" s="64"/>
      <c r="G27" s="64"/>
      <c r="H27" s="214"/>
      <c r="I27" s="214"/>
      <c r="J27" s="214"/>
      <c r="K27" s="64"/>
      <c r="L27" s="64"/>
      <c r="M27" s="64"/>
      <c r="N27" s="214"/>
      <c r="O27" s="214"/>
      <c r="P27" s="214"/>
      <c r="Q27" s="64"/>
      <c r="R27" s="39"/>
      <c r="S27" s="64"/>
      <c r="T27" s="39"/>
      <c r="U27" s="39"/>
      <c r="V27" s="39"/>
      <c r="W27" s="39"/>
      <c r="X27" s="215" t="s">
        <v>79</v>
      </c>
      <c r="Y27" s="215"/>
      <c r="Z27" s="215"/>
      <c r="AA27" s="215"/>
      <c r="AB27" s="215"/>
      <c r="AC27" s="215"/>
      <c r="AD27" s="214"/>
      <c r="AE27" s="214"/>
      <c r="AF27" s="214"/>
      <c r="AG27" s="214"/>
      <c r="AH27" s="214"/>
      <c r="AI27" s="39"/>
      <c r="AJ27" s="39"/>
    </row>
    <row r="28" spans="1:69" s="43" customFormat="1" ht="17.25" customHeight="1" x14ac:dyDescent="0.25">
      <c r="A28" s="39"/>
      <c r="B28" s="40"/>
      <c r="C28" s="221" t="s">
        <v>5</v>
      </c>
      <c r="D28" s="221"/>
      <c r="E28" s="221"/>
      <c r="F28" s="41"/>
      <c r="G28" s="41"/>
      <c r="H28" s="221" t="s">
        <v>7</v>
      </c>
      <c r="I28" s="221"/>
      <c r="J28" s="221"/>
      <c r="K28" s="221"/>
      <c r="L28" s="221"/>
      <c r="M28" s="221"/>
      <c r="N28" s="221"/>
      <c r="O28" s="221"/>
      <c r="P28" s="221"/>
      <c r="Q28" s="41"/>
      <c r="R28" s="39"/>
      <c r="S28" s="41"/>
      <c r="T28" s="39"/>
      <c r="U28" s="39"/>
      <c r="V28" s="41"/>
      <c r="W28" s="41"/>
      <c r="X28" s="221" t="s">
        <v>27</v>
      </c>
      <c r="Y28" s="221"/>
      <c r="Z28" s="221"/>
      <c r="AA28" s="221"/>
      <c r="AB28" s="221"/>
      <c r="AC28" s="221"/>
      <c r="AD28" s="222"/>
      <c r="AE28" s="222"/>
      <c r="AF28" s="222"/>
      <c r="AG28" s="222"/>
      <c r="AH28" s="222"/>
      <c r="AI28" s="39"/>
      <c r="AJ28" s="39"/>
    </row>
    <row r="29" spans="1:69" s="43" customFormat="1" ht="36" customHeight="1" x14ac:dyDescent="0.25">
      <c r="A29" s="39"/>
      <c r="B29" s="40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39"/>
      <c r="U29" s="39"/>
      <c r="V29" s="39"/>
      <c r="W29" s="39"/>
      <c r="X29" s="39"/>
      <c r="Y29" s="39"/>
      <c r="Z29" s="39"/>
      <c r="AA29" s="39"/>
      <c r="AB29" s="39"/>
      <c r="AC29" s="39"/>
      <c r="AD29" s="39"/>
      <c r="AE29" s="39"/>
      <c r="AF29" s="39"/>
      <c r="AG29" s="39"/>
      <c r="AH29" s="39"/>
      <c r="AI29" s="39"/>
      <c r="AJ29" s="39"/>
    </row>
    <row r="30" spans="1:69" s="43" customFormat="1" ht="75" customHeight="1" x14ac:dyDescent="0.25">
      <c r="A30" s="39"/>
      <c r="B30" s="40" t="s">
        <v>77</v>
      </c>
      <c r="C30" s="214" t="s">
        <v>75</v>
      </c>
      <c r="D30" s="214"/>
      <c r="E30" s="214"/>
      <c r="F30" s="64"/>
      <c r="G30" s="64"/>
      <c r="H30" s="214"/>
      <c r="I30" s="214"/>
      <c r="J30" s="214"/>
      <c r="K30" s="64"/>
      <c r="L30" s="64"/>
      <c r="M30" s="64"/>
      <c r="N30" s="214"/>
      <c r="O30" s="214"/>
      <c r="P30" s="214"/>
      <c r="Q30" s="64"/>
      <c r="R30" s="39"/>
      <c r="S30" s="64"/>
      <c r="T30" s="39"/>
      <c r="U30" s="39"/>
      <c r="V30" s="39"/>
      <c r="W30" s="39"/>
      <c r="X30" s="215" t="s">
        <v>76</v>
      </c>
      <c r="Y30" s="215"/>
      <c r="Z30" s="215"/>
      <c r="AA30" s="215"/>
      <c r="AB30" s="215"/>
      <c r="AC30" s="215"/>
      <c r="AD30" s="214"/>
      <c r="AE30" s="214"/>
      <c r="AF30" s="214"/>
      <c r="AG30" s="214"/>
      <c r="AH30" s="214"/>
      <c r="AI30" s="39"/>
      <c r="AJ30" s="39"/>
    </row>
    <row r="31" spans="1:69" s="43" customFormat="1" ht="17.25" customHeight="1" x14ac:dyDescent="0.25">
      <c r="A31" s="39"/>
      <c r="B31" s="40"/>
      <c r="C31" s="221" t="s">
        <v>5</v>
      </c>
      <c r="D31" s="221"/>
      <c r="E31" s="221"/>
      <c r="F31" s="41"/>
      <c r="G31" s="41"/>
      <c r="H31" s="221" t="s">
        <v>7</v>
      </c>
      <c r="I31" s="221"/>
      <c r="J31" s="221"/>
      <c r="K31" s="221"/>
      <c r="L31" s="221"/>
      <c r="M31" s="221"/>
      <c r="N31" s="221"/>
      <c r="O31" s="221"/>
      <c r="P31" s="221"/>
      <c r="Q31" s="41"/>
      <c r="R31" s="39"/>
      <c r="S31" s="41"/>
      <c r="T31" s="39"/>
      <c r="U31" s="39"/>
      <c r="V31" s="41"/>
      <c r="W31" s="41"/>
      <c r="X31" s="221" t="s">
        <v>27</v>
      </c>
      <c r="Y31" s="221"/>
      <c r="Z31" s="221"/>
      <c r="AA31" s="221"/>
      <c r="AB31" s="221"/>
      <c r="AC31" s="221"/>
      <c r="AD31" s="222"/>
      <c r="AE31" s="222"/>
      <c r="AF31" s="222"/>
      <c r="AG31" s="222"/>
      <c r="AH31" s="222"/>
      <c r="AI31" s="39"/>
      <c r="AJ31" s="39"/>
    </row>
    <row r="32" spans="1:69" ht="61.5" customHeight="1" x14ac:dyDescent="0.2">
      <c r="L32" s="2"/>
      <c r="M32" s="2"/>
      <c r="X32" s="4"/>
      <c r="Y32" s="4"/>
    </row>
    <row r="33" spans="1:41" s="43" customFormat="1" ht="61.5" customHeight="1" x14ac:dyDescent="0.25">
      <c r="A33" s="169"/>
      <c r="B33" s="169"/>
      <c r="C33" s="169"/>
      <c r="D33" s="169"/>
      <c r="E33" s="169"/>
      <c r="F33" s="169"/>
      <c r="G33" s="169"/>
      <c r="H33" s="169"/>
      <c r="I33" s="169"/>
      <c r="J33" s="169"/>
      <c r="K33" s="169"/>
      <c r="L33" s="169"/>
      <c r="M33" s="169"/>
      <c r="N33" s="169"/>
      <c r="O33" s="169"/>
      <c r="Q33" s="169"/>
      <c r="R33" s="169"/>
      <c r="S33" s="169"/>
      <c r="T33" s="169"/>
      <c r="U33" s="169"/>
      <c r="V33" s="169"/>
      <c r="W33" s="169"/>
      <c r="X33" s="169"/>
      <c r="Y33" s="169"/>
      <c r="Z33" s="169"/>
      <c r="AA33" s="169"/>
      <c r="AB33" s="169"/>
      <c r="AC33" s="169"/>
      <c r="AD33" s="169"/>
      <c r="AE33" s="169"/>
      <c r="AF33" s="169"/>
      <c r="AG33" s="169"/>
      <c r="AH33" s="169"/>
      <c r="AI33" s="169"/>
      <c r="AJ33" s="169"/>
      <c r="AK33" s="169"/>
      <c r="AM33" s="187">
        <f>P35</f>
        <v>0.64</v>
      </c>
    </row>
    <row r="34" spans="1:41" ht="29.25" customHeight="1" x14ac:dyDescent="0.25">
      <c r="A34" s="169"/>
      <c r="B34" s="169"/>
      <c r="C34" s="169"/>
      <c r="D34" s="169"/>
      <c r="E34" s="169"/>
      <c r="F34" s="169"/>
      <c r="G34" s="169"/>
      <c r="H34" s="169"/>
      <c r="I34" s="169"/>
      <c r="J34" s="169"/>
      <c r="K34" s="169"/>
      <c r="L34" s="169"/>
      <c r="M34" s="169"/>
      <c r="N34" s="169"/>
      <c r="O34" s="169"/>
      <c r="P34" s="167" t="s">
        <v>117</v>
      </c>
      <c r="Q34" s="169"/>
      <c r="R34" s="169"/>
      <c r="S34" s="169"/>
      <c r="T34" s="169"/>
      <c r="U34" s="169"/>
      <c r="V34" s="169"/>
      <c r="W34" s="169"/>
      <c r="X34" s="169"/>
      <c r="Y34" s="169"/>
      <c r="Z34" s="169"/>
      <c r="AA34" s="169"/>
      <c r="AB34" s="169"/>
      <c r="AC34" s="169"/>
      <c r="AD34" s="169"/>
      <c r="AE34" s="169"/>
      <c r="AF34" s="169"/>
      <c r="AG34" s="169"/>
      <c r="AH34" s="169"/>
      <c r="AI34" s="169"/>
      <c r="AJ34" s="169"/>
      <c r="AK34" s="169"/>
    </row>
    <row r="35" spans="1:41" ht="33" customHeight="1" x14ac:dyDescent="0.25">
      <c r="A35" s="169"/>
      <c r="B35" s="169"/>
      <c r="C35" s="169"/>
      <c r="D35" s="169"/>
      <c r="E35" s="169"/>
      <c r="F35" s="169"/>
      <c r="G35" s="169"/>
      <c r="H35" s="169"/>
      <c r="I35" s="169"/>
      <c r="J35" s="169"/>
      <c r="K35" s="169"/>
      <c r="L35" s="169"/>
      <c r="M35" s="169"/>
      <c r="N35" s="169"/>
      <c r="O35" s="169"/>
      <c r="P35" s="158">
        <f>(0.3+0.34)</f>
        <v>0.64</v>
      </c>
      <c r="Q35" s="169"/>
      <c r="R35" s="169"/>
      <c r="S35" s="169"/>
      <c r="T35" s="169"/>
      <c r="U35" s="169"/>
      <c r="V35" s="169"/>
      <c r="W35" s="169"/>
      <c r="X35" s="169"/>
      <c r="Y35" s="169"/>
      <c r="Z35" s="169"/>
      <c r="AA35" s="169"/>
      <c r="AB35" s="169"/>
      <c r="AC35" s="169"/>
      <c r="AD35" s="169"/>
      <c r="AE35" s="169"/>
      <c r="AF35" s="169"/>
      <c r="AG35" s="169"/>
      <c r="AH35" s="169"/>
      <c r="AI35" s="169"/>
      <c r="AJ35" s="169"/>
      <c r="AK35" s="169"/>
    </row>
    <row r="36" spans="1:41" ht="51" customHeight="1" x14ac:dyDescent="0.2">
      <c r="E36" s="230" t="s">
        <v>113</v>
      </c>
      <c r="F36" s="230"/>
      <c r="G36" s="230"/>
      <c r="H36" s="158"/>
      <c r="I36" s="158"/>
      <c r="J36" s="158"/>
      <c r="K36" s="158"/>
      <c r="L36" s="158"/>
      <c r="M36" s="158"/>
      <c r="N36" s="158"/>
      <c r="O36" s="158"/>
      <c r="P36" s="158">
        <f>P26/8</f>
        <v>6.5449999999999999</v>
      </c>
      <c r="Q36" s="158"/>
      <c r="R36" s="158"/>
      <c r="S36" s="158"/>
      <c r="T36" s="158"/>
      <c r="U36" s="158"/>
      <c r="V36" s="158"/>
      <c r="W36" s="159"/>
      <c r="X36" s="159"/>
      <c r="Y36" s="159"/>
      <c r="Z36" s="159"/>
      <c r="AA36" s="159"/>
      <c r="AB36" s="159"/>
      <c r="AC36" s="159"/>
      <c r="AD36" s="159"/>
      <c r="AE36" s="159"/>
      <c r="AF36" s="159"/>
      <c r="AG36" s="159"/>
      <c r="AH36" s="159"/>
      <c r="AI36" s="159"/>
      <c r="AJ36" s="162"/>
      <c r="AK36" s="159"/>
      <c r="AL36" s="159"/>
      <c r="AM36" s="165"/>
      <c r="AN36" s="165"/>
      <c r="AO36" s="86"/>
    </row>
    <row r="37" spans="1:41" ht="51" customHeight="1" x14ac:dyDescent="0.2">
      <c r="E37" s="231" t="s">
        <v>114</v>
      </c>
      <c r="F37" s="231"/>
      <c r="G37" s="231"/>
      <c r="H37" s="158"/>
      <c r="I37" s="158"/>
      <c r="J37" s="158"/>
      <c r="K37" s="160"/>
      <c r="L37" s="160"/>
      <c r="M37" s="160"/>
      <c r="N37" s="160"/>
      <c r="O37" s="160"/>
      <c r="P37" s="174">
        <f>0.75*7+0.17</f>
        <v>5.42</v>
      </c>
      <c r="Q37" s="160"/>
      <c r="R37" s="160"/>
      <c r="S37" s="160"/>
      <c r="T37" s="160"/>
      <c r="U37" s="160"/>
      <c r="V37" s="160"/>
      <c r="W37" s="160"/>
      <c r="X37" s="160"/>
      <c r="Y37" s="160"/>
      <c r="Z37" s="160"/>
      <c r="AA37" s="160"/>
      <c r="AB37" s="160"/>
      <c r="AC37" s="160"/>
      <c r="AD37" s="160"/>
      <c r="AE37" s="160"/>
      <c r="AF37" s="160"/>
      <c r="AG37" s="160"/>
      <c r="AH37" s="160"/>
      <c r="AI37" s="160"/>
      <c r="AJ37" s="163"/>
      <c r="AK37" s="160"/>
      <c r="AL37" s="160"/>
      <c r="AM37" s="170">
        <f>SUM(P37:AL37)</f>
        <v>5.42</v>
      </c>
      <c r="AN37" s="153"/>
      <c r="AO37" s="86"/>
    </row>
    <row r="38" spans="1:41" ht="51" customHeight="1" x14ac:dyDescent="0.2">
      <c r="E38" s="151"/>
      <c r="F38" s="151"/>
      <c r="G38" s="151"/>
      <c r="H38" s="152"/>
      <c r="I38" s="152"/>
      <c r="J38" s="152"/>
      <c r="K38" s="153"/>
      <c r="L38" s="153"/>
      <c r="M38" s="153"/>
      <c r="N38" s="153"/>
      <c r="O38" s="153"/>
      <c r="P38" s="153"/>
      <c r="Q38" s="153"/>
      <c r="R38" s="153"/>
      <c r="S38" s="153"/>
      <c r="T38" s="153"/>
      <c r="U38" s="153"/>
      <c r="V38" s="153"/>
      <c r="W38" s="153"/>
      <c r="X38" s="153"/>
      <c r="Y38" s="153"/>
      <c r="Z38" s="153"/>
      <c r="AA38" s="153"/>
      <c r="AB38" s="153"/>
      <c r="AC38" s="153"/>
      <c r="AD38" s="153"/>
      <c r="AE38" s="153"/>
      <c r="AF38" s="153"/>
      <c r="AG38" s="153"/>
      <c r="AH38" s="153"/>
      <c r="AI38" s="153"/>
      <c r="AJ38" s="153"/>
      <c r="AK38" s="160"/>
      <c r="AL38" s="160"/>
      <c r="AM38" s="153"/>
      <c r="AN38" s="153"/>
      <c r="AO38" s="86"/>
    </row>
    <row r="39" spans="1:41" ht="51" customHeight="1" x14ac:dyDescent="0.2">
      <c r="E39" s="230" t="s">
        <v>115</v>
      </c>
      <c r="F39" s="230"/>
      <c r="G39" s="230"/>
      <c r="H39" s="167"/>
      <c r="I39" s="167"/>
      <c r="J39" s="167"/>
      <c r="K39" s="168"/>
      <c r="L39" s="168"/>
      <c r="M39" s="168"/>
      <c r="N39" s="168"/>
      <c r="O39" s="168"/>
      <c r="P39" s="167" t="s">
        <v>117</v>
      </c>
      <c r="Q39" s="168"/>
      <c r="R39" s="168"/>
      <c r="S39" s="168"/>
      <c r="T39" s="168"/>
      <c r="U39" s="168"/>
      <c r="V39" s="168"/>
      <c r="W39" s="161"/>
      <c r="X39" s="161"/>
      <c r="Y39" s="161"/>
      <c r="Z39" s="161"/>
      <c r="AA39" s="161"/>
      <c r="AB39" s="161"/>
      <c r="AC39" s="161"/>
      <c r="AD39" s="161"/>
      <c r="AE39" s="161"/>
      <c r="AF39" s="161"/>
      <c r="AG39" s="161"/>
      <c r="AH39" s="161"/>
      <c r="AI39" s="161"/>
      <c r="AJ39" s="164"/>
      <c r="AK39" s="161"/>
      <c r="AL39" s="161"/>
      <c r="AM39" s="166"/>
      <c r="AN39" s="166"/>
      <c r="AO39" s="86"/>
    </row>
    <row r="40" spans="1:41" ht="51" customHeight="1" x14ac:dyDescent="0.2">
      <c r="E40" s="231" t="s">
        <v>116</v>
      </c>
      <c r="F40" s="231"/>
      <c r="G40" s="231"/>
      <c r="H40" s="158"/>
      <c r="I40" s="158"/>
      <c r="J40" s="158"/>
      <c r="K40" s="160"/>
      <c r="L40" s="160"/>
      <c r="M40" s="160"/>
      <c r="N40" s="160"/>
      <c r="O40" s="160"/>
      <c r="P40" s="173">
        <f>(0.03+0.64+0.03)*7</f>
        <v>4.9000000000000004</v>
      </c>
      <c r="Q40" s="160"/>
      <c r="R40" s="160"/>
      <c r="S40" s="160"/>
      <c r="T40" s="160"/>
      <c r="U40" s="160"/>
      <c r="V40" s="160"/>
      <c r="W40" s="160"/>
      <c r="X40" s="160"/>
      <c r="Y40" s="160"/>
      <c r="Z40" s="160"/>
      <c r="AA40" s="160"/>
      <c r="AB40" s="160"/>
      <c r="AC40" s="160"/>
      <c r="AD40" s="160"/>
      <c r="AE40" s="160"/>
      <c r="AF40" s="160"/>
      <c r="AG40" s="160"/>
      <c r="AH40" s="160"/>
      <c r="AI40" s="160"/>
      <c r="AJ40" s="163"/>
      <c r="AK40" s="160"/>
      <c r="AL40" s="160"/>
      <c r="AM40" s="170">
        <f>SUM(H40:AL40)</f>
        <v>4.9000000000000004</v>
      </c>
      <c r="AN40" s="153"/>
      <c r="AO40" s="86"/>
    </row>
  </sheetData>
  <mergeCells count="51">
    <mergeCell ref="E37:G37"/>
    <mergeCell ref="E39:G39"/>
    <mergeCell ref="E40:G40"/>
    <mergeCell ref="C31:E31"/>
    <mergeCell ref="H31:P31"/>
    <mergeCell ref="X31:AC31"/>
    <mergeCell ref="AD31:AH31"/>
    <mergeCell ref="E36:G36"/>
    <mergeCell ref="C28:E28"/>
    <mergeCell ref="H28:P28"/>
    <mergeCell ref="X28:AC28"/>
    <mergeCell ref="AD28:AH28"/>
    <mergeCell ref="C30:E30"/>
    <mergeCell ref="H30:J30"/>
    <mergeCell ref="N30:P30"/>
    <mergeCell ref="X30:AC30"/>
    <mergeCell ref="AD30:AH30"/>
    <mergeCell ref="H19:AL19"/>
    <mergeCell ref="B26:G26"/>
    <mergeCell ref="C27:E27"/>
    <mergeCell ref="H27:J27"/>
    <mergeCell ref="N27:P27"/>
    <mergeCell ref="X27:AC27"/>
    <mergeCell ref="AD27:AH27"/>
    <mergeCell ref="AA10:AC10"/>
    <mergeCell ref="A12:AP12"/>
    <mergeCell ref="A13:AP13"/>
    <mergeCell ref="A14:AP14"/>
    <mergeCell ref="F15:F18"/>
    <mergeCell ref="G15:G18"/>
    <mergeCell ref="H15:AL15"/>
    <mergeCell ref="AM15:AM18"/>
    <mergeCell ref="AN15:AP17"/>
    <mergeCell ref="H17:AL18"/>
    <mergeCell ref="A15:A18"/>
    <mergeCell ref="B15:B18"/>
    <mergeCell ref="C15:C18"/>
    <mergeCell ref="D15:D18"/>
    <mergeCell ref="E15:E18"/>
    <mergeCell ref="C9:H9"/>
    <mergeCell ref="V9:AC9"/>
    <mergeCell ref="C2:H2"/>
    <mergeCell ref="V2:AC2"/>
    <mergeCell ref="C3:F3"/>
    <mergeCell ref="V3:AC3"/>
    <mergeCell ref="C4:F4"/>
    <mergeCell ref="C5:F5"/>
    <mergeCell ref="V5:AC5"/>
    <mergeCell ref="C6:F6"/>
    <mergeCell ref="C7:F7"/>
    <mergeCell ref="V7:AC7"/>
  </mergeCells>
  <pageMargins left="0.74803149606299213" right="0.78740157480314965" top="0.74803149606299213" bottom="0.98425196850393704" header="0.51181102362204722" footer="0.51181102362204722"/>
  <pageSetup paperSize="8" scale="45" fitToHeight="10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outlinePr summaryBelow="0" summaryRight="0"/>
    <pageSetUpPr autoPageBreaks="0" fitToPage="1"/>
  </sheetPr>
  <dimension ref="A1:BL37"/>
  <sheetViews>
    <sheetView zoomScale="55" zoomScaleNormal="55" zoomScaleSheetLayoutView="70" workbookViewId="0">
      <selection activeCell="A12" sqref="A12"/>
    </sheetView>
  </sheetViews>
  <sheetFormatPr defaultRowHeight="11.45" customHeight="1" outlineLevelCol="1" x14ac:dyDescent="0.2"/>
  <cols>
    <col min="1" max="1" width="8.7109375" style="1" customWidth="1"/>
    <col min="2" max="2" width="57.85546875" style="1" customWidth="1"/>
    <col min="3" max="3" width="18.85546875" style="1" customWidth="1"/>
    <col min="4" max="7" width="9.42578125" style="1" customWidth="1"/>
    <col min="8" max="11" width="8" style="1" customWidth="1"/>
    <col min="12" max="14" width="8" style="2" customWidth="1"/>
    <col min="15" max="15" width="7.28515625" style="2" customWidth="1"/>
    <col min="16" max="23" width="8" style="2" customWidth="1"/>
    <col min="24" max="33" width="8" style="4" customWidth="1"/>
    <col min="34" max="36" width="8" style="4" customWidth="1" outlineLevel="1"/>
    <col min="37" max="38" width="8" style="4" customWidth="1"/>
    <col min="39" max="16384" width="9.140625" style="4"/>
  </cols>
  <sheetData>
    <row r="1" spans="1:64" ht="15.75" customHeight="1" thickBot="1" x14ac:dyDescent="0.25">
      <c r="P1" s="3"/>
      <c r="Q1" s="211"/>
      <c r="R1" s="211"/>
      <c r="S1" s="211"/>
      <c r="T1" s="211"/>
      <c r="U1" s="212"/>
      <c r="V1" s="212"/>
      <c r="W1" s="212"/>
    </row>
    <row r="2" spans="1:64" s="5" customFormat="1" ht="25.5" customHeight="1" thickBot="1" x14ac:dyDescent="0.3">
      <c r="AJ2" s="218" t="s">
        <v>90</v>
      </c>
      <c r="AK2" s="219"/>
    </row>
    <row r="3" spans="1:64" s="7" customFormat="1" ht="15.75" hidden="1" customHeight="1" x14ac:dyDescent="0.25">
      <c r="A3" s="56"/>
      <c r="B3" s="23" t="s">
        <v>0</v>
      </c>
      <c r="C3" s="23"/>
      <c r="D3" s="23"/>
      <c r="E3" s="23"/>
      <c r="F3" s="23"/>
      <c r="G3" s="56"/>
      <c r="H3" s="56"/>
      <c r="I3" s="56"/>
      <c r="J3" s="56"/>
      <c r="K3" s="56"/>
      <c r="L3" s="5"/>
      <c r="M3" s="5"/>
      <c r="N3" s="5"/>
      <c r="O3" s="5"/>
      <c r="P3" s="5"/>
      <c r="Q3" s="5"/>
      <c r="R3" s="5"/>
      <c r="S3" s="5"/>
      <c r="T3" s="205" t="s">
        <v>1</v>
      </c>
      <c r="U3" s="205"/>
      <c r="V3" s="205"/>
      <c r="W3" s="205"/>
      <c r="X3" s="205"/>
      <c r="Y3" s="205"/>
      <c r="Z3" s="205"/>
      <c r="AA3" s="205"/>
    </row>
    <row r="4" spans="1:64" s="7" customFormat="1" ht="15.75" hidden="1" customHeight="1" x14ac:dyDescent="0.25">
      <c r="A4" s="56"/>
      <c r="B4" s="23" t="s">
        <v>2</v>
      </c>
      <c r="C4" s="23"/>
      <c r="D4" s="23"/>
      <c r="E4" s="23"/>
      <c r="F4" s="23"/>
      <c r="G4" s="56"/>
      <c r="H4" s="56"/>
      <c r="I4" s="56"/>
      <c r="J4" s="56"/>
      <c r="K4" s="56"/>
      <c r="L4" s="5"/>
      <c r="M4" s="5"/>
      <c r="N4" s="5"/>
      <c r="O4" s="5"/>
      <c r="P4" s="5"/>
      <c r="Q4" s="5"/>
      <c r="R4" s="5"/>
      <c r="S4" s="5"/>
      <c r="T4" s="213" t="s">
        <v>3</v>
      </c>
      <c r="U4" s="213"/>
      <c r="V4" s="213"/>
      <c r="W4" s="213"/>
      <c r="X4" s="213"/>
      <c r="Y4" s="213"/>
      <c r="Z4" s="213"/>
      <c r="AA4" s="213"/>
    </row>
    <row r="5" spans="1:64" s="7" customFormat="1" ht="22.5" hidden="1" customHeight="1" x14ac:dyDescent="0.25">
      <c r="A5" s="56"/>
      <c r="B5" s="35" t="s">
        <v>4</v>
      </c>
      <c r="C5" s="32"/>
      <c r="D5" s="24"/>
      <c r="E5" s="24"/>
      <c r="F5" s="56"/>
      <c r="G5" s="56"/>
      <c r="H5" s="56"/>
      <c r="I5" s="56"/>
      <c r="J5" s="56"/>
      <c r="K5" s="56"/>
      <c r="L5" s="5"/>
      <c r="M5" s="5"/>
      <c r="N5" s="5"/>
      <c r="O5" s="5"/>
      <c r="P5" s="5"/>
      <c r="Q5" s="5"/>
      <c r="R5" s="5"/>
      <c r="S5" s="5"/>
      <c r="T5" s="56"/>
      <c r="U5" s="5"/>
      <c r="V5" s="5"/>
      <c r="W5" s="5"/>
      <c r="X5" s="5"/>
    </row>
    <row r="6" spans="1:64" s="7" customFormat="1" ht="33.75" hidden="1" customHeight="1" x14ac:dyDescent="0.25">
      <c r="A6" s="56"/>
      <c r="B6" s="60" t="s">
        <v>5</v>
      </c>
      <c r="C6" s="33"/>
      <c r="D6" s="37"/>
      <c r="E6" s="23"/>
      <c r="F6" s="23"/>
      <c r="G6" s="56"/>
      <c r="H6" s="56"/>
      <c r="I6" s="56"/>
      <c r="J6" s="56"/>
      <c r="K6" s="56"/>
      <c r="L6" s="5"/>
      <c r="M6" s="5"/>
      <c r="N6" s="5"/>
      <c r="O6" s="5"/>
      <c r="P6" s="5"/>
      <c r="Q6" s="5"/>
      <c r="R6" s="5"/>
      <c r="S6" s="5"/>
      <c r="T6" s="220" t="s">
        <v>5</v>
      </c>
      <c r="U6" s="220"/>
      <c r="V6" s="220"/>
      <c r="W6" s="220"/>
      <c r="X6" s="220"/>
      <c r="Y6" s="220"/>
      <c r="Z6" s="220"/>
      <c r="AA6" s="220"/>
    </row>
    <row r="7" spans="1:64" s="7" customFormat="1" ht="15.75" hidden="1" customHeight="1" x14ac:dyDescent="0.25">
      <c r="A7" s="56"/>
      <c r="B7" s="32" t="s">
        <v>6</v>
      </c>
      <c r="C7" s="32"/>
      <c r="D7" s="24"/>
      <c r="E7" s="24"/>
      <c r="F7" s="56"/>
      <c r="G7" s="56"/>
      <c r="H7" s="56"/>
      <c r="I7" s="56"/>
      <c r="J7" s="56"/>
      <c r="K7" s="56"/>
      <c r="L7" s="5"/>
      <c r="M7" s="5"/>
      <c r="N7" s="5"/>
      <c r="O7" s="5"/>
      <c r="P7" s="5"/>
      <c r="Q7" s="5"/>
      <c r="R7" s="5"/>
      <c r="S7" s="5"/>
      <c r="T7" s="56"/>
      <c r="U7" s="5"/>
      <c r="V7" s="5"/>
      <c r="W7" s="5"/>
      <c r="X7" s="5"/>
    </row>
    <row r="8" spans="1:64" s="7" customFormat="1" ht="30" hidden="1" customHeight="1" x14ac:dyDescent="0.25">
      <c r="A8" s="56"/>
      <c r="B8" s="60" t="s">
        <v>7</v>
      </c>
      <c r="C8" s="34"/>
      <c r="D8" s="36"/>
      <c r="E8" s="23"/>
      <c r="F8" s="23"/>
      <c r="G8" s="56"/>
      <c r="H8" s="56"/>
      <c r="I8" s="56"/>
      <c r="J8" s="56"/>
      <c r="K8" s="56"/>
      <c r="L8" s="5"/>
      <c r="M8" s="5"/>
      <c r="N8" s="5"/>
      <c r="O8" s="5"/>
      <c r="P8" s="5"/>
      <c r="Q8" s="5"/>
      <c r="R8" s="5"/>
      <c r="S8" s="5"/>
      <c r="T8" s="220" t="s">
        <v>7</v>
      </c>
      <c r="U8" s="220"/>
      <c r="V8" s="220"/>
      <c r="W8" s="220"/>
      <c r="X8" s="220"/>
      <c r="Y8" s="220"/>
      <c r="Z8" s="220"/>
      <c r="AA8" s="220"/>
    </row>
    <row r="9" spans="1:64" s="7" customFormat="1" ht="15.75" hidden="1" customHeight="1" x14ac:dyDescent="0.25">
      <c r="A9" s="56"/>
      <c r="B9" s="56"/>
      <c r="C9" s="56"/>
      <c r="D9" s="56"/>
      <c r="E9" s="56"/>
      <c r="F9" s="56"/>
      <c r="G9" s="56"/>
      <c r="H9" s="56"/>
      <c r="I9" s="56"/>
      <c r="J9" s="56"/>
      <c r="K9" s="56"/>
      <c r="L9" s="5"/>
      <c r="M9" s="5"/>
      <c r="N9" s="5"/>
      <c r="O9" s="5"/>
      <c r="P9" s="5"/>
      <c r="Q9" s="5"/>
      <c r="R9" s="5"/>
      <c r="S9" s="5"/>
      <c r="T9" s="56"/>
      <c r="U9" s="5"/>
      <c r="V9" s="5"/>
      <c r="W9" s="5"/>
      <c r="X9" s="5"/>
    </row>
    <row r="10" spans="1:64" s="7" customFormat="1" ht="15.75" hidden="1" customHeight="1" x14ac:dyDescent="0.25">
      <c r="A10" s="56"/>
      <c r="B10" s="23" t="s">
        <v>56</v>
      </c>
      <c r="C10" s="23"/>
      <c r="D10" s="23"/>
      <c r="E10" s="23"/>
      <c r="F10" s="23"/>
      <c r="G10" s="56"/>
      <c r="H10" s="56"/>
      <c r="I10" s="56"/>
      <c r="J10" s="56"/>
      <c r="K10" s="56"/>
      <c r="L10" s="5"/>
      <c r="M10" s="5"/>
      <c r="N10" s="5"/>
      <c r="O10" s="5"/>
      <c r="P10" s="5"/>
      <c r="Q10" s="5"/>
      <c r="R10" s="5"/>
      <c r="S10" s="5"/>
      <c r="T10" s="205" t="s">
        <v>52</v>
      </c>
      <c r="U10" s="205"/>
      <c r="V10" s="205"/>
      <c r="W10" s="205"/>
      <c r="X10" s="205"/>
      <c r="Y10" s="205"/>
      <c r="Z10" s="205"/>
      <c r="AA10" s="205"/>
    </row>
    <row r="11" spans="1:64" s="7" customFormat="1" ht="56.25" customHeight="1" x14ac:dyDescent="0.25">
      <c r="A11" s="56"/>
      <c r="B11" s="56"/>
      <c r="C11" s="56"/>
      <c r="D11" s="56"/>
      <c r="E11" s="56"/>
      <c r="F11" s="56"/>
      <c r="G11" s="56"/>
      <c r="H11" s="56"/>
      <c r="I11" s="56"/>
      <c r="J11" s="56"/>
      <c r="K11" s="56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Y11" s="206"/>
      <c r="Z11" s="206"/>
      <c r="AA11" s="206"/>
    </row>
    <row r="12" spans="1:64" s="7" customFormat="1" ht="12.75" customHeight="1" x14ac:dyDescent="0.25">
      <c r="A12" s="56"/>
      <c r="B12" s="267" t="s">
        <v>127</v>
      </c>
      <c r="C12" s="267"/>
      <c r="D12" s="267"/>
      <c r="E12" s="267"/>
      <c r="F12" s="267"/>
      <c r="G12" s="267"/>
      <c r="H12" s="267"/>
      <c r="I12" s="267"/>
      <c r="J12" s="267"/>
      <c r="K12" s="267"/>
      <c r="L12" s="267"/>
      <c r="M12" s="267"/>
      <c r="N12" s="267"/>
      <c r="O12" s="267"/>
      <c r="P12" s="267"/>
      <c r="Q12" s="267"/>
      <c r="R12" s="267"/>
      <c r="S12" s="267"/>
      <c r="T12" s="267"/>
      <c r="U12" s="267"/>
      <c r="V12" s="267"/>
      <c r="W12" s="267"/>
      <c r="X12" s="267"/>
      <c r="Y12" s="267"/>
      <c r="Z12" s="267"/>
      <c r="AA12" s="267"/>
      <c r="AB12" s="267"/>
      <c r="AC12" s="267"/>
      <c r="AD12" s="267"/>
      <c r="AE12" s="267"/>
      <c r="AF12" s="267"/>
      <c r="AG12" s="267"/>
      <c r="AH12" s="267"/>
      <c r="AI12" s="267"/>
    </row>
    <row r="13" spans="1:64" s="19" customFormat="1" ht="23.25" customHeight="1" x14ac:dyDescent="0.25">
      <c r="A13" s="207" t="s">
        <v>54</v>
      </c>
      <c r="B13" s="207"/>
      <c r="C13" s="207"/>
      <c r="D13" s="207"/>
      <c r="E13" s="207"/>
      <c r="F13" s="207"/>
      <c r="G13" s="207"/>
      <c r="H13" s="207"/>
      <c r="I13" s="207"/>
      <c r="J13" s="207"/>
      <c r="K13" s="207"/>
      <c r="L13" s="207"/>
      <c r="M13" s="207"/>
      <c r="N13" s="207"/>
      <c r="O13" s="207"/>
      <c r="P13" s="207"/>
      <c r="Q13" s="207"/>
      <c r="R13" s="207"/>
      <c r="S13" s="207"/>
      <c r="T13" s="207"/>
      <c r="U13" s="207"/>
      <c r="V13" s="207"/>
      <c r="W13" s="207"/>
      <c r="X13" s="207"/>
      <c r="Y13" s="207"/>
      <c r="Z13" s="207"/>
      <c r="AA13" s="207"/>
      <c r="AB13" s="207"/>
      <c r="AC13" s="207"/>
      <c r="AD13" s="207"/>
      <c r="AE13" s="207"/>
      <c r="AF13" s="207"/>
      <c r="AG13" s="207"/>
      <c r="AH13" s="207"/>
      <c r="AI13" s="207"/>
      <c r="AJ13" s="207"/>
      <c r="AK13" s="207"/>
    </row>
    <row r="14" spans="1:64" s="19" customFormat="1" ht="23.25" customHeight="1" x14ac:dyDescent="0.25">
      <c r="A14" s="207" t="s">
        <v>80</v>
      </c>
      <c r="B14" s="207"/>
      <c r="C14" s="207"/>
      <c r="D14" s="207"/>
      <c r="E14" s="207"/>
      <c r="F14" s="207"/>
      <c r="G14" s="207"/>
      <c r="H14" s="207"/>
      <c r="I14" s="207"/>
      <c r="J14" s="207"/>
      <c r="K14" s="207"/>
      <c r="L14" s="207"/>
      <c r="M14" s="207"/>
      <c r="N14" s="207"/>
      <c r="O14" s="207"/>
      <c r="P14" s="207"/>
      <c r="Q14" s="207"/>
      <c r="R14" s="207"/>
      <c r="S14" s="207"/>
      <c r="T14" s="207"/>
      <c r="U14" s="207"/>
      <c r="V14" s="207"/>
      <c r="W14" s="207"/>
      <c r="X14" s="207"/>
      <c r="Y14" s="207"/>
      <c r="Z14" s="207"/>
      <c r="AA14" s="207"/>
      <c r="AB14" s="207"/>
      <c r="AC14" s="207"/>
      <c r="AD14" s="207"/>
      <c r="AE14" s="207"/>
      <c r="AF14" s="207"/>
      <c r="AG14" s="207"/>
      <c r="AH14" s="207"/>
      <c r="AI14" s="207"/>
      <c r="AJ14" s="207"/>
      <c r="AK14" s="207"/>
    </row>
    <row r="15" spans="1:64" s="19" customFormat="1" ht="23.25" customHeight="1" x14ac:dyDescent="0.25">
      <c r="A15" s="207" t="s">
        <v>91</v>
      </c>
      <c r="B15" s="207"/>
      <c r="C15" s="207"/>
      <c r="D15" s="207"/>
      <c r="E15" s="207"/>
      <c r="F15" s="207"/>
      <c r="G15" s="207"/>
      <c r="H15" s="207"/>
      <c r="I15" s="207"/>
      <c r="J15" s="207"/>
      <c r="K15" s="207"/>
      <c r="L15" s="207"/>
      <c r="M15" s="207"/>
      <c r="N15" s="207"/>
      <c r="O15" s="207"/>
      <c r="P15" s="207"/>
      <c r="Q15" s="207"/>
      <c r="R15" s="207"/>
      <c r="S15" s="207"/>
      <c r="T15" s="207"/>
      <c r="U15" s="207"/>
      <c r="V15" s="207"/>
      <c r="W15" s="207"/>
      <c r="X15" s="207"/>
      <c r="Y15" s="207"/>
      <c r="Z15" s="207"/>
      <c r="AA15" s="207"/>
      <c r="AB15" s="207"/>
      <c r="AC15" s="207"/>
      <c r="AD15" s="207"/>
      <c r="AE15" s="207"/>
      <c r="AF15" s="207"/>
      <c r="AG15" s="207"/>
      <c r="AH15" s="207"/>
      <c r="AI15" s="207"/>
      <c r="AJ15" s="207"/>
      <c r="AK15" s="207"/>
    </row>
    <row r="16" spans="1:64" s="9" customFormat="1" ht="15" customHeight="1" x14ac:dyDescent="0.25">
      <c r="A16" s="202" t="s">
        <v>28</v>
      </c>
      <c r="B16" s="203" t="s">
        <v>9</v>
      </c>
      <c r="C16" s="202" t="s">
        <v>29</v>
      </c>
      <c r="D16" s="204" t="s">
        <v>11</v>
      </c>
      <c r="E16" s="208" t="s">
        <v>31</v>
      </c>
      <c r="F16" s="209" t="s">
        <v>126</v>
      </c>
      <c r="G16" s="209"/>
      <c r="H16" s="209"/>
      <c r="I16" s="209"/>
      <c r="J16" s="209"/>
      <c r="K16" s="209"/>
      <c r="L16" s="209"/>
      <c r="M16" s="209"/>
      <c r="N16" s="209"/>
      <c r="O16" s="209"/>
      <c r="P16" s="209"/>
      <c r="Q16" s="209"/>
      <c r="R16" s="209"/>
      <c r="S16" s="209"/>
      <c r="T16" s="209"/>
      <c r="U16" s="209"/>
      <c r="V16" s="209"/>
      <c r="W16" s="209"/>
      <c r="X16" s="209"/>
      <c r="Y16" s="209"/>
      <c r="Z16" s="209"/>
      <c r="AA16" s="209"/>
      <c r="AB16" s="209"/>
      <c r="AC16" s="209"/>
      <c r="AD16" s="209"/>
      <c r="AE16" s="209"/>
      <c r="AF16" s="209"/>
      <c r="AG16" s="209"/>
      <c r="AH16" s="209"/>
      <c r="AI16" s="209"/>
      <c r="AJ16" s="209"/>
      <c r="AK16" s="210" t="s">
        <v>32</v>
      </c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</row>
    <row r="17" spans="1:64" s="9" customFormat="1" ht="15" customHeight="1" x14ac:dyDescent="0.25">
      <c r="A17" s="202"/>
      <c r="B17" s="203"/>
      <c r="C17" s="202"/>
      <c r="D17" s="204"/>
      <c r="E17" s="208"/>
      <c r="F17" s="130">
        <v>1</v>
      </c>
      <c r="G17" s="129" t="s">
        <v>34</v>
      </c>
      <c r="H17" s="130">
        <v>3</v>
      </c>
      <c r="I17" s="129" t="s">
        <v>35</v>
      </c>
      <c r="J17" s="130">
        <v>5</v>
      </c>
      <c r="K17" s="129" t="s">
        <v>36</v>
      </c>
      <c r="L17" s="130">
        <v>7</v>
      </c>
      <c r="M17" s="129" t="s">
        <v>37</v>
      </c>
      <c r="N17" s="127">
        <v>9</v>
      </c>
      <c r="O17" s="128" t="s">
        <v>38</v>
      </c>
      <c r="P17" s="130">
        <v>11</v>
      </c>
      <c r="Q17" s="129" t="s">
        <v>39</v>
      </c>
      <c r="R17" s="127">
        <v>13</v>
      </c>
      <c r="S17" s="128" t="s">
        <v>40</v>
      </c>
      <c r="T17" s="127">
        <v>15</v>
      </c>
      <c r="U17" s="128" t="s">
        <v>41</v>
      </c>
      <c r="V17" s="127">
        <v>17</v>
      </c>
      <c r="W17" s="129" t="s">
        <v>42</v>
      </c>
      <c r="X17" s="130">
        <v>19</v>
      </c>
      <c r="Y17" s="128" t="s">
        <v>43</v>
      </c>
      <c r="Z17" s="127">
        <v>21</v>
      </c>
      <c r="AA17" s="128" t="s">
        <v>44</v>
      </c>
      <c r="AB17" s="127">
        <v>23</v>
      </c>
      <c r="AC17" s="128" t="s">
        <v>45</v>
      </c>
      <c r="AD17" s="130">
        <v>25</v>
      </c>
      <c r="AE17" s="129" t="s">
        <v>46</v>
      </c>
      <c r="AF17" s="127">
        <v>27</v>
      </c>
      <c r="AG17" s="128" t="s">
        <v>47</v>
      </c>
      <c r="AH17" s="127">
        <v>29</v>
      </c>
      <c r="AI17" s="128" t="s">
        <v>48</v>
      </c>
      <c r="AJ17" s="128" t="s">
        <v>49</v>
      </c>
      <c r="AK17" s="210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</row>
    <row r="18" spans="1:64" s="9" customFormat="1" ht="13.5" customHeight="1" x14ac:dyDescent="0.25">
      <c r="A18" s="202"/>
      <c r="B18" s="203"/>
      <c r="C18" s="202"/>
      <c r="D18" s="204"/>
      <c r="E18" s="208"/>
      <c r="F18" s="202" t="s">
        <v>53</v>
      </c>
      <c r="G18" s="202"/>
      <c r="H18" s="202"/>
      <c r="I18" s="202"/>
      <c r="J18" s="202"/>
      <c r="K18" s="202"/>
      <c r="L18" s="202"/>
      <c r="M18" s="202"/>
      <c r="N18" s="202"/>
      <c r="O18" s="202"/>
      <c r="P18" s="202"/>
      <c r="Q18" s="202"/>
      <c r="R18" s="202"/>
      <c r="S18" s="202"/>
      <c r="T18" s="202"/>
      <c r="U18" s="202"/>
      <c r="V18" s="202"/>
      <c r="W18" s="202"/>
      <c r="X18" s="202"/>
      <c r="Y18" s="202"/>
      <c r="Z18" s="202"/>
      <c r="AA18" s="202"/>
      <c r="AB18" s="202"/>
      <c r="AC18" s="202"/>
      <c r="AD18" s="202"/>
      <c r="AE18" s="202"/>
      <c r="AF18" s="202"/>
      <c r="AG18" s="202"/>
      <c r="AH18" s="202"/>
      <c r="AI18" s="202"/>
      <c r="AJ18" s="202"/>
      <c r="AK18" s="210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</row>
    <row r="19" spans="1:64" s="9" customFormat="1" ht="18.75" customHeight="1" x14ac:dyDescent="0.25">
      <c r="A19" s="202"/>
      <c r="B19" s="203"/>
      <c r="C19" s="202"/>
      <c r="D19" s="204"/>
      <c r="E19" s="208"/>
      <c r="F19" s="202"/>
      <c r="G19" s="202"/>
      <c r="H19" s="202"/>
      <c r="I19" s="202"/>
      <c r="J19" s="202"/>
      <c r="K19" s="202"/>
      <c r="L19" s="202"/>
      <c r="M19" s="202"/>
      <c r="N19" s="202"/>
      <c r="O19" s="202"/>
      <c r="P19" s="202"/>
      <c r="Q19" s="202"/>
      <c r="R19" s="202"/>
      <c r="S19" s="202"/>
      <c r="T19" s="202"/>
      <c r="U19" s="202"/>
      <c r="V19" s="202"/>
      <c r="W19" s="202"/>
      <c r="X19" s="202"/>
      <c r="Y19" s="202"/>
      <c r="Z19" s="202"/>
      <c r="AA19" s="202"/>
      <c r="AB19" s="202"/>
      <c r="AC19" s="202"/>
      <c r="AD19" s="202"/>
      <c r="AE19" s="202"/>
      <c r="AF19" s="202"/>
      <c r="AG19" s="202"/>
      <c r="AH19" s="202"/>
      <c r="AI19" s="202"/>
      <c r="AJ19" s="202"/>
      <c r="AK19" s="210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</row>
    <row r="20" spans="1:64" s="9" customFormat="1" ht="15.75" x14ac:dyDescent="0.25">
      <c r="A20" s="59">
        <v>1</v>
      </c>
      <c r="B20" s="59">
        <v>2</v>
      </c>
      <c r="C20" s="21">
        <v>3</v>
      </c>
      <c r="D20" s="21">
        <v>4</v>
      </c>
      <c r="E20" s="59">
        <v>5</v>
      </c>
      <c r="F20" s="216">
        <v>6</v>
      </c>
      <c r="G20" s="216"/>
      <c r="H20" s="216"/>
      <c r="I20" s="216"/>
      <c r="J20" s="216"/>
      <c r="K20" s="216"/>
      <c r="L20" s="216"/>
      <c r="M20" s="216"/>
      <c r="N20" s="216"/>
      <c r="O20" s="216"/>
      <c r="P20" s="216"/>
      <c r="Q20" s="216"/>
      <c r="R20" s="216"/>
      <c r="S20" s="216"/>
      <c r="T20" s="216"/>
      <c r="U20" s="216"/>
      <c r="V20" s="216"/>
      <c r="W20" s="216"/>
      <c r="X20" s="216"/>
      <c r="Y20" s="216"/>
      <c r="Z20" s="216"/>
      <c r="AA20" s="216"/>
      <c r="AB20" s="216"/>
      <c r="AC20" s="216"/>
      <c r="AD20" s="216"/>
      <c r="AE20" s="216"/>
      <c r="AF20" s="216"/>
      <c r="AG20" s="216"/>
      <c r="AH20" s="216"/>
      <c r="AI20" s="216"/>
      <c r="AJ20" s="216"/>
      <c r="AK20" s="59">
        <v>7</v>
      </c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</row>
    <row r="21" spans="1:64" s="7" customFormat="1" ht="31.5" x14ac:dyDescent="0.25">
      <c r="A21" s="15">
        <v>1</v>
      </c>
      <c r="B21" s="66" t="s">
        <v>63</v>
      </c>
      <c r="C21" s="66" t="s">
        <v>66</v>
      </c>
      <c r="D21" s="66" t="s">
        <v>18</v>
      </c>
      <c r="E21" s="63">
        <v>1</v>
      </c>
      <c r="F21" s="134"/>
      <c r="G21" s="131"/>
      <c r="H21" s="140"/>
      <c r="I21" s="134"/>
      <c r="J21" s="131"/>
      <c r="K21" s="131"/>
      <c r="L21" s="131"/>
      <c r="M21" s="131"/>
      <c r="N21" s="89"/>
      <c r="O21" s="89">
        <v>1</v>
      </c>
      <c r="P21" s="140"/>
      <c r="Q21" s="194"/>
      <c r="R21" s="89"/>
      <c r="S21" s="89"/>
      <c r="T21" s="89"/>
      <c r="U21" s="89"/>
      <c r="V21" s="89"/>
      <c r="W21" s="132"/>
      <c r="X21" s="132"/>
      <c r="Y21" s="114"/>
      <c r="Z21" s="114"/>
      <c r="AA21" s="114"/>
      <c r="AB21" s="115"/>
      <c r="AC21" s="115"/>
      <c r="AD21" s="133"/>
      <c r="AE21" s="133"/>
      <c r="AF21" s="115"/>
      <c r="AG21" s="115"/>
      <c r="AH21" s="115"/>
      <c r="AI21" s="115"/>
      <c r="AJ21" s="115"/>
      <c r="AK21" s="28">
        <f>SUM(F21:AJ21)</f>
        <v>1</v>
      </c>
    </row>
    <row r="22" spans="1:64" s="7" customFormat="1" ht="31.5" x14ac:dyDescent="0.25">
      <c r="A22" s="65">
        <v>2</v>
      </c>
      <c r="B22" s="66" t="s">
        <v>67</v>
      </c>
      <c r="C22" s="122" t="s">
        <v>112</v>
      </c>
      <c r="D22" s="66" t="s">
        <v>18</v>
      </c>
      <c r="E22" s="63">
        <v>1</v>
      </c>
      <c r="F22" s="134"/>
      <c r="G22" s="131"/>
      <c r="H22" s="140"/>
      <c r="I22" s="134"/>
      <c r="J22" s="131"/>
      <c r="K22" s="131"/>
      <c r="L22" s="131"/>
      <c r="M22" s="131"/>
      <c r="N22" s="89"/>
      <c r="O22" s="89">
        <v>1</v>
      </c>
      <c r="P22" s="140"/>
      <c r="Q22" s="194"/>
      <c r="R22" s="89"/>
      <c r="S22" s="89"/>
      <c r="T22" s="89"/>
      <c r="U22" s="89"/>
      <c r="V22" s="89"/>
      <c r="W22" s="132"/>
      <c r="X22" s="132"/>
      <c r="Y22" s="114"/>
      <c r="Z22" s="114"/>
      <c r="AA22" s="114"/>
      <c r="AB22" s="115"/>
      <c r="AC22" s="115"/>
      <c r="AD22" s="133"/>
      <c r="AE22" s="133"/>
      <c r="AF22" s="115"/>
      <c r="AG22" s="115"/>
      <c r="AH22" s="98"/>
      <c r="AI22" s="98"/>
      <c r="AJ22" s="98"/>
      <c r="AK22" s="28">
        <f t="shared" ref="AK22:AK26" si="0">SUM(F22:AJ22)</f>
        <v>1</v>
      </c>
    </row>
    <row r="23" spans="1:64" s="7" customFormat="1" ht="31.5" x14ac:dyDescent="0.25">
      <c r="A23" s="65">
        <v>3</v>
      </c>
      <c r="B23" s="66" t="s">
        <v>57</v>
      </c>
      <c r="C23" s="66" t="s">
        <v>58</v>
      </c>
      <c r="D23" s="66" t="s">
        <v>18</v>
      </c>
      <c r="E23" s="63">
        <v>2</v>
      </c>
      <c r="F23" s="134"/>
      <c r="G23" s="131"/>
      <c r="H23" s="140"/>
      <c r="I23" s="134"/>
      <c r="J23" s="131"/>
      <c r="K23" s="131"/>
      <c r="L23" s="131"/>
      <c r="M23" s="131"/>
      <c r="N23" s="89"/>
      <c r="O23" s="89">
        <v>2</v>
      </c>
      <c r="P23" s="140"/>
      <c r="Q23" s="194"/>
      <c r="R23" s="89"/>
      <c r="S23" s="89"/>
      <c r="T23" s="89"/>
      <c r="U23" s="89"/>
      <c r="V23" s="89"/>
      <c r="W23" s="132"/>
      <c r="X23" s="132"/>
      <c r="Y23" s="114"/>
      <c r="Z23" s="114"/>
      <c r="AA23" s="114"/>
      <c r="AB23" s="115"/>
      <c r="AC23" s="115"/>
      <c r="AD23" s="133"/>
      <c r="AE23" s="133"/>
      <c r="AF23" s="115"/>
      <c r="AG23" s="115"/>
      <c r="AH23" s="98"/>
      <c r="AI23" s="98"/>
      <c r="AJ23" s="98"/>
      <c r="AK23" s="28">
        <f t="shared" si="0"/>
        <v>2</v>
      </c>
    </row>
    <row r="24" spans="1:64" s="7" customFormat="1" ht="31.5" x14ac:dyDescent="0.25">
      <c r="A24" s="65">
        <v>4</v>
      </c>
      <c r="B24" s="66" t="s">
        <v>86</v>
      </c>
      <c r="C24" s="66" t="s">
        <v>87</v>
      </c>
      <c r="D24" s="66" t="s">
        <v>18</v>
      </c>
      <c r="E24" s="63">
        <v>1</v>
      </c>
      <c r="F24" s="134"/>
      <c r="G24" s="131"/>
      <c r="H24" s="140"/>
      <c r="I24" s="134"/>
      <c r="J24" s="131"/>
      <c r="K24" s="131"/>
      <c r="L24" s="131"/>
      <c r="M24" s="131"/>
      <c r="N24" s="89"/>
      <c r="O24" s="89">
        <v>1</v>
      </c>
      <c r="P24" s="140"/>
      <c r="Q24" s="194"/>
      <c r="R24" s="89"/>
      <c r="S24" s="89"/>
      <c r="T24" s="89"/>
      <c r="U24" s="89"/>
      <c r="V24" s="89"/>
      <c r="W24" s="132"/>
      <c r="X24" s="132"/>
      <c r="Y24" s="114"/>
      <c r="Z24" s="114"/>
      <c r="AA24" s="114"/>
      <c r="AB24" s="115"/>
      <c r="AC24" s="115"/>
      <c r="AD24" s="133"/>
      <c r="AE24" s="133"/>
      <c r="AF24" s="115"/>
      <c r="AG24" s="115"/>
      <c r="AH24" s="98"/>
      <c r="AI24" s="98"/>
      <c r="AJ24" s="98"/>
      <c r="AK24" s="28">
        <f t="shared" si="0"/>
        <v>1</v>
      </c>
    </row>
    <row r="25" spans="1:64" s="7" customFormat="1" ht="31.5" x14ac:dyDescent="0.25">
      <c r="A25" s="65">
        <v>5</v>
      </c>
      <c r="B25" s="66" t="s">
        <v>88</v>
      </c>
      <c r="C25" s="66" t="s">
        <v>89</v>
      </c>
      <c r="D25" s="66" t="s">
        <v>18</v>
      </c>
      <c r="E25" s="63">
        <v>1</v>
      </c>
      <c r="F25" s="134"/>
      <c r="G25" s="131"/>
      <c r="H25" s="140"/>
      <c r="I25" s="134"/>
      <c r="J25" s="131"/>
      <c r="K25" s="131"/>
      <c r="L25" s="131"/>
      <c r="M25" s="131"/>
      <c r="N25" s="89"/>
      <c r="O25" s="89">
        <v>1</v>
      </c>
      <c r="P25" s="140"/>
      <c r="Q25" s="194"/>
      <c r="R25" s="89"/>
      <c r="S25" s="89"/>
      <c r="T25" s="89"/>
      <c r="U25" s="89"/>
      <c r="V25" s="89"/>
      <c r="W25" s="132"/>
      <c r="X25" s="132"/>
      <c r="Y25" s="114"/>
      <c r="Z25" s="114"/>
      <c r="AA25" s="114"/>
      <c r="AB25" s="115"/>
      <c r="AC25" s="115"/>
      <c r="AD25" s="133"/>
      <c r="AE25" s="133"/>
      <c r="AF25" s="115"/>
      <c r="AG25" s="115"/>
      <c r="AH25" s="98"/>
      <c r="AI25" s="98"/>
      <c r="AJ25" s="98"/>
      <c r="AK25" s="28">
        <f t="shared" si="0"/>
        <v>1</v>
      </c>
    </row>
    <row r="26" spans="1:64" s="7" customFormat="1" ht="31.5" x14ac:dyDescent="0.25">
      <c r="A26" s="65">
        <v>6</v>
      </c>
      <c r="B26" s="66" t="s">
        <v>64</v>
      </c>
      <c r="C26" s="66" t="s">
        <v>65</v>
      </c>
      <c r="D26" s="66" t="s">
        <v>18</v>
      </c>
      <c r="E26" s="63">
        <v>1</v>
      </c>
      <c r="F26" s="134"/>
      <c r="G26" s="131"/>
      <c r="H26" s="140"/>
      <c r="I26" s="134"/>
      <c r="J26" s="131"/>
      <c r="K26" s="131"/>
      <c r="L26" s="131"/>
      <c r="M26" s="131"/>
      <c r="N26" s="89"/>
      <c r="O26" s="89">
        <v>1</v>
      </c>
      <c r="P26" s="140"/>
      <c r="Q26" s="194"/>
      <c r="R26" s="89"/>
      <c r="S26" s="89"/>
      <c r="T26" s="89"/>
      <c r="U26" s="89"/>
      <c r="V26" s="89"/>
      <c r="W26" s="132"/>
      <c r="X26" s="132"/>
      <c r="Y26" s="114"/>
      <c r="Z26" s="114"/>
      <c r="AA26" s="114"/>
      <c r="AB26" s="115"/>
      <c r="AC26" s="115"/>
      <c r="AD26" s="133"/>
      <c r="AE26" s="133"/>
      <c r="AF26" s="115"/>
      <c r="AG26" s="115"/>
      <c r="AH26" s="98"/>
      <c r="AI26" s="98"/>
      <c r="AJ26" s="98"/>
      <c r="AK26" s="28">
        <f t="shared" si="0"/>
        <v>1</v>
      </c>
    </row>
    <row r="27" spans="1:64" s="7" customFormat="1" ht="22.5" customHeight="1" x14ac:dyDescent="0.25">
      <c r="A27" s="13"/>
      <c r="B27" s="217" t="s">
        <v>26</v>
      </c>
      <c r="C27" s="217"/>
      <c r="D27" s="217"/>
      <c r="E27" s="217"/>
      <c r="F27" s="134"/>
      <c r="G27" s="131"/>
      <c r="H27" s="140"/>
      <c r="I27" s="191"/>
      <c r="J27" s="134"/>
      <c r="K27" s="131"/>
      <c r="L27" s="191"/>
      <c r="M27" s="191"/>
      <c r="N27" s="89"/>
      <c r="O27" s="97">
        <f>SUM(O21:O26)</f>
        <v>7</v>
      </c>
      <c r="P27" s="140"/>
      <c r="Q27" s="146"/>
      <c r="R27" s="89"/>
      <c r="S27" s="98"/>
      <c r="T27" s="97"/>
      <c r="U27" s="97"/>
      <c r="V27" s="98"/>
      <c r="W27" s="192"/>
      <c r="X27" s="146"/>
      <c r="Y27" s="89"/>
      <c r="Z27" s="98"/>
      <c r="AA27" s="98"/>
      <c r="AB27" s="98"/>
      <c r="AC27" s="98"/>
      <c r="AD27" s="192"/>
      <c r="AE27" s="146"/>
      <c r="AF27" s="89"/>
      <c r="AG27" s="98"/>
      <c r="AH27" s="98"/>
      <c r="AI27" s="98"/>
      <c r="AJ27" s="98"/>
      <c r="AK27" s="67">
        <f>SUM(AK21:AK26)</f>
        <v>7</v>
      </c>
    </row>
    <row r="28" spans="1:64" s="43" customFormat="1" ht="51.75" customHeight="1" x14ac:dyDescent="0.25">
      <c r="A28" s="39"/>
      <c r="B28" s="40" t="s">
        <v>74</v>
      </c>
      <c r="C28" s="214" t="s">
        <v>78</v>
      </c>
      <c r="D28" s="214"/>
      <c r="E28" s="214"/>
      <c r="F28" s="64"/>
      <c r="G28" s="64"/>
      <c r="H28" s="214"/>
      <c r="I28" s="214"/>
      <c r="J28" s="214"/>
      <c r="K28" s="64"/>
      <c r="L28" s="64"/>
      <c r="M28" s="64"/>
      <c r="N28" s="214"/>
      <c r="O28" s="214"/>
      <c r="P28" s="214"/>
      <c r="Q28" s="64"/>
      <c r="R28" s="39"/>
      <c r="S28" s="64"/>
      <c r="T28" s="39"/>
      <c r="U28" s="39"/>
      <c r="V28" s="39"/>
      <c r="W28" s="39"/>
      <c r="X28" s="215" t="s">
        <v>79</v>
      </c>
      <c r="Y28" s="215"/>
      <c r="Z28" s="215"/>
      <c r="AA28" s="215"/>
      <c r="AB28" s="215"/>
      <c r="AC28" s="215"/>
      <c r="AD28" s="214"/>
      <c r="AE28" s="214"/>
      <c r="AF28" s="214"/>
      <c r="AG28" s="214"/>
      <c r="AH28" s="214"/>
      <c r="AI28" s="39"/>
      <c r="AJ28" s="39"/>
    </row>
    <row r="29" spans="1:64" s="43" customFormat="1" ht="17.25" customHeight="1" x14ac:dyDescent="0.25">
      <c r="A29" s="39"/>
      <c r="B29" s="40"/>
      <c r="C29" s="221" t="s">
        <v>5</v>
      </c>
      <c r="D29" s="221"/>
      <c r="E29" s="221"/>
      <c r="F29" s="41"/>
      <c r="G29" s="41"/>
      <c r="H29" s="221" t="s">
        <v>7</v>
      </c>
      <c r="I29" s="221"/>
      <c r="J29" s="221"/>
      <c r="K29" s="221"/>
      <c r="L29" s="221"/>
      <c r="M29" s="221"/>
      <c r="N29" s="221"/>
      <c r="O29" s="221"/>
      <c r="P29" s="221"/>
      <c r="Q29" s="41"/>
      <c r="R29" s="39"/>
      <c r="S29" s="41"/>
      <c r="T29" s="39"/>
      <c r="U29" s="39"/>
      <c r="V29" s="41"/>
      <c r="W29" s="41"/>
      <c r="X29" s="221" t="s">
        <v>27</v>
      </c>
      <c r="Y29" s="221"/>
      <c r="Z29" s="221"/>
      <c r="AA29" s="221"/>
      <c r="AB29" s="221"/>
      <c r="AC29" s="221"/>
      <c r="AD29" s="222"/>
      <c r="AE29" s="222"/>
      <c r="AF29" s="222"/>
      <c r="AG29" s="222"/>
      <c r="AH29" s="222"/>
      <c r="AI29" s="39"/>
      <c r="AJ29" s="39"/>
    </row>
    <row r="30" spans="1:64" s="43" customFormat="1" ht="36" customHeight="1" x14ac:dyDescent="0.25">
      <c r="A30" s="39"/>
      <c r="B30" s="40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39"/>
      <c r="U30" s="39"/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39"/>
    </row>
    <row r="31" spans="1:64" s="43" customFormat="1" ht="69.75" customHeight="1" x14ac:dyDescent="0.25">
      <c r="A31" s="39"/>
      <c r="B31" s="40" t="s">
        <v>77</v>
      </c>
      <c r="C31" s="214" t="s">
        <v>75</v>
      </c>
      <c r="D31" s="214"/>
      <c r="E31" s="214"/>
      <c r="F31" s="64"/>
      <c r="G31" s="64"/>
      <c r="H31" s="214"/>
      <c r="I31" s="214"/>
      <c r="J31" s="214"/>
      <c r="K31" s="64"/>
      <c r="L31" s="64"/>
      <c r="M31" s="64"/>
      <c r="N31" s="214"/>
      <c r="O31" s="214"/>
      <c r="P31" s="214"/>
      <c r="Q31" s="64"/>
      <c r="R31" s="39"/>
      <c r="S31" s="64"/>
      <c r="T31" s="39"/>
      <c r="U31" s="39"/>
      <c r="V31" s="39"/>
      <c r="W31" s="39"/>
      <c r="X31" s="215" t="s">
        <v>76</v>
      </c>
      <c r="Y31" s="215"/>
      <c r="Z31" s="215"/>
      <c r="AA31" s="215"/>
      <c r="AB31" s="215"/>
      <c r="AC31" s="215"/>
      <c r="AD31" s="214"/>
      <c r="AE31" s="214"/>
      <c r="AF31" s="214"/>
      <c r="AG31" s="214"/>
      <c r="AH31" s="214"/>
      <c r="AI31" s="39"/>
      <c r="AJ31" s="39"/>
    </row>
    <row r="32" spans="1:64" s="43" customFormat="1" ht="17.25" customHeight="1" x14ac:dyDescent="0.25">
      <c r="A32" s="39"/>
      <c r="B32" s="40"/>
      <c r="C32" s="221" t="s">
        <v>5</v>
      </c>
      <c r="D32" s="221"/>
      <c r="E32" s="221"/>
      <c r="F32" s="41"/>
      <c r="G32" s="41"/>
      <c r="H32" s="221" t="s">
        <v>7</v>
      </c>
      <c r="I32" s="221"/>
      <c r="J32" s="221"/>
      <c r="K32" s="221"/>
      <c r="L32" s="221"/>
      <c r="M32" s="221"/>
      <c r="N32" s="221"/>
      <c r="O32" s="221"/>
      <c r="P32" s="221"/>
      <c r="Q32" s="41"/>
      <c r="R32" s="39"/>
      <c r="S32" s="41"/>
      <c r="T32" s="39"/>
      <c r="U32" s="39"/>
      <c r="V32" s="41"/>
      <c r="W32" s="41"/>
      <c r="X32" s="221" t="s">
        <v>27</v>
      </c>
      <c r="Y32" s="221"/>
      <c r="Z32" s="221"/>
      <c r="AA32" s="221"/>
      <c r="AB32" s="221"/>
      <c r="AC32" s="221"/>
      <c r="AD32" s="222"/>
      <c r="AE32" s="222"/>
      <c r="AF32" s="222"/>
      <c r="AG32" s="222"/>
      <c r="AH32" s="222"/>
      <c r="AI32" s="39"/>
      <c r="AJ32" s="39"/>
    </row>
    <row r="35" spans="6:37" ht="90.75" hidden="1" customHeight="1" x14ac:dyDescent="0.2">
      <c r="F35" s="68"/>
      <c r="G35" s="68"/>
      <c r="H35" s="68" t="s">
        <v>92</v>
      </c>
      <c r="I35" s="68"/>
      <c r="J35" s="68"/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8"/>
      <c r="V35" s="68"/>
      <c r="W35" s="68"/>
      <c r="X35" s="68"/>
      <c r="Y35" s="68"/>
      <c r="Z35" s="68"/>
      <c r="AA35" s="68"/>
      <c r="AB35" s="68"/>
      <c r="AC35" s="68"/>
      <c r="AD35" s="68"/>
      <c r="AE35" s="68"/>
      <c r="AF35" s="68"/>
      <c r="AG35" s="68"/>
      <c r="AH35" s="68"/>
      <c r="AI35" s="68"/>
      <c r="AJ35" s="68"/>
      <c r="AK35" s="69" t="s">
        <v>81</v>
      </c>
    </row>
    <row r="36" spans="6:37" ht="44.25" hidden="1" customHeight="1" x14ac:dyDescent="0.2">
      <c r="F36" s="70"/>
      <c r="G36" s="70"/>
      <c r="H36" s="70">
        <v>0.33</v>
      </c>
      <c r="I36" s="70"/>
      <c r="J36" s="70"/>
      <c r="K36" s="70"/>
      <c r="L36" s="70"/>
      <c r="M36" s="70"/>
      <c r="N36" s="70"/>
      <c r="O36" s="70"/>
      <c r="P36" s="70"/>
      <c r="Q36" s="70"/>
      <c r="R36" s="70"/>
      <c r="S36" s="70"/>
      <c r="T36" s="70"/>
      <c r="U36" s="70"/>
      <c r="V36" s="70"/>
      <c r="W36" s="70"/>
      <c r="X36" s="70"/>
      <c r="Y36" s="70"/>
      <c r="Z36" s="70"/>
      <c r="AA36" s="70"/>
      <c r="AB36" s="70"/>
      <c r="AC36" s="70"/>
      <c r="AD36" s="70"/>
      <c r="AE36" s="70"/>
      <c r="AF36" s="70"/>
      <c r="AG36" s="70"/>
      <c r="AH36" s="70"/>
      <c r="AI36" s="70"/>
      <c r="AJ36" s="70"/>
      <c r="AK36" s="71">
        <f>SUM(F36:AG36)</f>
        <v>0.33</v>
      </c>
    </row>
    <row r="37" spans="6:37" ht="11.45" hidden="1" customHeight="1" x14ac:dyDescent="0.2"/>
  </sheetData>
  <mergeCells count="41">
    <mergeCell ref="AJ2:AK2"/>
    <mergeCell ref="C32:E32"/>
    <mergeCell ref="H32:P32"/>
    <mergeCell ref="X32:AC32"/>
    <mergeCell ref="AD32:AH32"/>
    <mergeCell ref="C29:E29"/>
    <mergeCell ref="H29:P29"/>
    <mergeCell ref="X29:AC29"/>
    <mergeCell ref="AD29:AH29"/>
    <mergeCell ref="C31:E31"/>
    <mergeCell ref="H31:J31"/>
    <mergeCell ref="N31:P31"/>
    <mergeCell ref="X31:AC31"/>
    <mergeCell ref="AD31:AH31"/>
    <mergeCell ref="F16:AJ16"/>
    <mergeCell ref="AK16:AK19"/>
    <mergeCell ref="F18:AJ19"/>
    <mergeCell ref="F20:AJ20"/>
    <mergeCell ref="B27:E27"/>
    <mergeCell ref="C28:E28"/>
    <mergeCell ref="H28:J28"/>
    <mergeCell ref="N28:P28"/>
    <mergeCell ref="X28:AC28"/>
    <mergeCell ref="AD28:AH28"/>
    <mergeCell ref="T10:AA10"/>
    <mergeCell ref="Y11:AA11"/>
    <mergeCell ref="A13:AK13"/>
    <mergeCell ref="A14:AK14"/>
    <mergeCell ref="A15:AK15"/>
    <mergeCell ref="B12:AI12"/>
    <mergeCell ref="A16:A19"/>
    <mergeCell ref="B16:B19"/>
    <mergeCell ref="C16:C19"/>
    <mergeCell ref="D16:D19"/>
    <mergeCell ref="E16:E19"/>
    <mergeCell ref="T8:AA8"/>
    <mergeCell ref="Q1:T1"/>
    <mergeCell ref="U1:W1"/>
    <mergeCell ref="T3:AA3"/>
    <mergeCell ref="T4:AA4"/>
    <mergeCell ref="T6:AA6"/>
  </mergeCells>
  <pageMargins left="0.74803149606299213" right="0.78740157480314965" top="0.74803149606299213" bottom="0.98425196850393704" header="0.51181102362204722" footer="0.51181102362204722"/>
  <pageSetup paperSize="8" scale="52" fitToHeight="10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outlinePr summaryBelow="0" summaryRight="0"/>
    <pageSetUpPr autoPageBreaks="0" fitToPage="1"/>
  </sheetPr>
  <dimension ref="A1:BI42"/>
  <sheetViews>
    <sheetView topLeftCell="C1" zoomScale="40" zoomScaleNormal="40" zoomScaleSheetLayoutView="50" zoomScalePageLayoutView="40" workbookViewId="0">
      <selection activeCell="G16" sqref="G16:AK16"/>
    </sheetView>
  </sheetViews>
  <sheetFormatPr defaultColWidth="9" defaultRowHeight="11.45" customHeight="1" outlineLevelCol="1" x14ac:dyDescent="0.2"/>
  <cols>
    <col min="1" max="1" width="8.7109375" style="1" customWidth="1"/>
    <col min="2" max="2" width="57.85546875" style="1" customWidth="1"/>
    <col min="3" max="3" width="18.85546875" style="1" customWidth="1"/>
    <col min="4" max="7" width="9.42578125" style="1" customWidth="1"/>
    <col min="8" max="12" width="8" style="1" customWidth="1"/>
    <col min="13" max="15" width="8" style="2" customWidth="1"/>
    <col min="16" max="16" width="11.85546875" style="2" bestFit="1" customWidth="1"/>
    <col min="17" max="24" width="8" style="2" customWidth="1"/>
    <col min="25" max="34" width="8" style="4" customWidth="1"/>
    <col min="35" max="37" width="8" style="4" customWidth="1" outlineLevel="1"/>
    <col min="38" max="38" width="10.5703125" style="4" customWidth="1"/>
    <col min="39" max="39" width="14.28515625" style="4" customWidth="1"/>
    <col min="40" max="41" width="11.42578125" style="4" bestFit="1" customWidth="1"/>
    <col min="42" max="16384" width="9" style="4"/>
  </cols>
  <sheetData>
    <row r="1" spans="1:61" ht="15.75" customHeight="1" thickBot="1" x14ac:dyDescent="0.3">
      <c r="D1" s="5"/>
      <c r="Q1" s="3"/>
      <c r="R1" s="211"/>
      <c r="S1" s="211"/>
      <c r="T1" s="211"/>
      <c r="U1" s="211"/>
      <c r="V1" s="212"/>
      <c r="W1" s="212"/>
      <c r="X1" s="212"/>
    </row>
    <row r="2" spans="1:61" s="5" customFormat="1" ht="40.5" customHeight="1" thickBot="1" x14ac:dyDescent="0.3">
      <c r="AK2" s="7"/>
      <c r="AO2" s="72" t="s">
        <v>90</v>
      </c>
    </row>
    <row r="3" spans="1:61" s="7" customFormat="1" ht="15.75" hidden="1" customHeight="1" x14ac:dyDescent="0.25">
      <c r="A3" s="56"/>
      <c r="B3" s="23" t="s">
        <v>0</v>
      </c>
      <c r="C3" s="23"/>
      <c r="D3" s="23"/>
      <c r="E3" s="23"/>
      <c r="F3" s="23"/>
      <c r="G3" s="23"/>
      <c r="H3" s="56"/>
      <c r="I3" s="56"/>
      <c r="J3" s="56"/>
      <c r="K3" s="56"/>
      <c r="L3" s="56"/>
      <c r="M3" s="5"/>
      <c r="N3" s="5"/>
      <c r="O3" s="5"/>
      <c r="P3" s="5"/>
      <c r="Q3" s="5"/>
      <c r="R3" s="5"/>
      <c r="S3" s="5"/>
      <c r="T3" s="5"/>
      <c r="U3" s="205" t="s">
        <v>1</v>
      </c>
      <c r="V3" s="205"/>
      <c r="W3" s="205"/>
      <c r="X3" s="205"/>
      <c r="Y3" s="205"/>
      <c r="Z3" s="205"/>
      <c r="AA3" s="205"/>
      <c r="AB3" s="205"/>
    </row>
    <row r="4" spans="1:61" s="7" customFormat="1" ht="15.75" hidden="1" customHeight="1" x14ac:dyDescent="0.25">
      <c r="A4" s="56"/>
      <c r="B4" s="23" t="s">
        <v>2</v>
      </c>
      <c r="C4" s="23"/>
      <c r="D4" s="23"/>
      <c r="E4" s="23"/>
      <c r="F4" s="23"/>
      <c r="G4" s="23"/>
      <c r="H4" s="56"/>
      <c r="I4" s="56"/>
      <c r="J4" s="56"/>
      <c r="K4" s="56"/>
      <c r="L4" s="56"/>
      <c r="M4" s="5"/>
      <c r="N4" s="5"/>
      <c r="O4" s="5"/>
      <c r="P4" s="5"/>
      <c r="Q4" s="5"/>
      <c r="R4" s="5"/>
      <c r="S4" s="5"/>
      <c r="T4" s="5"/>
      <c r="U4" s="213" t="s">
        <v>3</v>
      </c>
      <c r="V4" s="213"/>
      <c r="W4" s="213"/>
      <c r="X4" s="213"/>
      <c r="Y4" s="213"/>
      <c r="Z4" s="213"/>
      <c r="AA4" s="213"/>
      <c r="AB4" s="213"/>
    </row>
    <row r="5" spans="1:61" s="7" customFormat="1" ht="22.5" hidden="1" customHeight="1" x14ac:dyDescent="0.25">
      <c r="A5" s="56"/>
      <c r="B5" s="35" t="s">
        <v>4</v>
      </c>
      <c r="C5" s="32"/>
      <c r="D5" s="24"/>
      <c r="E5" s="24"/>
      <c r="F5" s="24"/>
      <c r="G5" s="56"/>
      <c r="H5" s="56"/>
      <c r="I5" s="56"/>
      <c r="J5" s="56"/>
      <c r="K5" s="56"/>
      <c r="L5" s="56"/>
      <c r="M5" s="5"/>
      <c r="N5" s="5"/>
      <c r="O5" s="5"/>
      <c r="P5" s="5"/>
      <c r="Q5" s="5"/>
      <c r="R5" s="5"/>
      <c r="S5" s="5"/>
      <c r="T5" s="5"/>
      <c r="U5" s="56"/>
      <c r="V5" s="5"/>
      <c r="W5" s="5"/>
      <c r="X5" s="5"/>
      <c r="Y5" s="5"/>
    </row>
    <row r="6" spans="1:61" s="7" customFormat="1" ht="33.75" hidden="1" customHeight="1" x14ac:dyDescent="0.25">
      <c r="A6" s="56"/>
      <c r="B6" s="60" t="s">
        <v>5</v>
      </c>
      <c r="C6" s="33"/>
      <c r="D6" s="37"/>
      <c r="E6" s="37"/>
      <c r="F6" s="23"/>
      <c r="G6" s="23"/>
      <c r="H6" s="56"/>
      <c r="I6" s="56"/>
      <c r="J6" s="56"/>
      <c r="K6" s="56"/>
      <c r="L6" s="56"/>
      <c r="M6" s="5"/>
      <c r="N6" s="5"/>
      <c r="O6" s="5"/>
      <c r="P6" s="5"/>
      <c r="Q6" s="5"/>
      <c r="R6" s="5"/>
      <c r="S6" s="5"/>
      <c r="T6" s="5"/>
      <c r="U6" s="220" t="s">
        <v>5</v>
      </c>
      <c r="V6" s="220"/>
      <c r="W6" s="220"/>
      <c r="X6" s="220"/>
      <c r="Y6" s="220"/>
      <c r="Z6" s="220"/>
      <c r="AA6" s="220"/>
      <c r="AB6" s="220"/>
    </row>
    <row r="7" spans="1:61" s="7" customFormat="1" ht="15.75" hidden="1" customHeight="1" x14ac:dyDescent="0.25">
      <c r="A7" s="56"/>
      <c r="B7" s="32" t="s">
        <v>6</v>
      </c>
      <c r="C7" s="32"/>
      <c r="D7" s="24"/>
      <c r="E7" s="24"/>
      <c r="F7" s="24"/>
      <c r="G7" s="56"/>
      <c r="H7" s="56"/>
      <c r="I7" s="56"/>
      <c r="J7" s="56"/>
      <c r="K7" s="56"/>
      <c r="L7" s="56"/>
      <c r="M7" s="5"/>
      <c r="N7" s="5"/>
      <c r="O7" s="5"/>
      <c r="P7" s="5"/>
      <c r="Q7" s="5"/>
      <c r="R7" s="5"/>
      <c r="S7" s="5"/>
      <c r="T7" s="5"/>
      <c r="U7" s="56"/>
      <c r="V7" s="5"/>
      <c r="W7" s="5"/>
      <c r="X7" s="5"/>
      <c r="Y7" s="5"/>
    </row>
    <row r="8" spans="1:61" s="7" customFormat="1" ht="30" hidden="1" customHeight="1" x14ac:dyDescent="0.25">
      <c r="A8" s="56"/>
      <c r="B8" s="60" t="s">
        <v>7</v>
      </c>
      <c r="C8" s="34"/>
      <c r="D8" s="56"/>
      <c r="E8" s="36"/>
      <c r="F8" s="23"/>
      <c r="G8" s="23"/>
      <c r="H8" s="56"/>
      <c r="I8" s="56"/>
      <c r="J8" s="56"/>
      <c r="K8" s="56"/>
      <c r="L8" s="56"/>
      <c r="M8" s="5"/>
      <c r="N8" s="5"/>
      <c r="O8" s="5"/>
      <c r="P8" s="5"/>
      <c r="Q8" s="5"/>
      <c r="R8" s="5"/>
      <c r="S8" s="5"/>
      <c r="T8" s="5"/>
      <c r="U8" s="220" t="s">
        <v>7</v>
      </c>
      <c r="V8" s="220"/>
      <c r="W8" s="220"/>
      <c r="X8" s="220"/>
      <c r="Y8" s="220"/>
      <c r="Z8" s="220"/>
      <c r="AA8" s="220"/>
      <c r="AB8" s="220"/>
    </row>
    <row r="9" spans="1:61" s="7" customFormat="1" ht="15.75" hidden="1" customHeight="1" x14ac:dyDescent="0.25">
      <c r="A9" s="56"/>
      <c r="B9" s="56"/>
      <c r="C9" s="56"/>
      <c r="D9" s="56"/>
      <c r="E9" s="56"/>
      <c r="F9" s="56"/>
      <c r="G9" s="56"/>
      <c r="H9" s="56"/>
      <c r="I9" s="56"/>
      <c r="J9" s="56"/>
      <c r="K9" s="56"/>
      <c r="L9" s="56"/>
      <c r="M9" s="5"/>
      <c r="N9" s="5"/>
      <c r="O9" s="5"/>
      <c r="P9" s="5"/>
      <c r="Q9" s="5"/>
      <c r="R9" s="5"/>
      <c r="S9" s="5"/>
      <c r="T9" s="5"/>
      <c r="U9" s="56"/>
      <c r="V9" s="5"/>
      <c r="W9" s="5"/>
      <c r="X9" s="5"/>
      <c r="Y9" s="5"/>
    </row>
    <row r="10" spans="1:61" s="7" customFormat="1" ht="15.75" hidden="1" customHeight="1" x14ac:dyDescent="0.25">
      <c r="A10" s="56"/>
      <c r="B10" s="23" t="s">
        <v>56</v>
      </c>
      <c r="C10" s="23"/>
      <c r="D10" s="56"/>
      <c r="E10" s="23"/>
      <c r="F10" s="23"/>
      <c r="G10" s="23"/>
      <c r="H10" s="56"/>
      <c r="I10" s="56"/>
      <c r="J10" s="56"/>
      <c r="K10" s="56"/>
      <c r="L10" s="56"/>
      <c r="M10" s="5"/>
      <c r="N10" s="5"/>
      <c r="O10" s="5"/>
      <c r="P10" s="5"/>
      <c r="Q10" s="5"/>
      <c r="R10" s="5"/>
      <c r="S10" s="5"/>
      <c r="T10" s="5"/>
      <c r="U10" s="205" t="s">
        <v>52</v>
      </c>
      <c r="V10" s="205"/>
      <c r="W10" s="205"/>
      <c r="X10" s="205"/>
      <c r="Y10" s="205"/>
      <c r="Z10" s="205"/>
      <c r="AA10" s="205"/>
      <c r="AB10" s="205"/>
    </row>
    <row r="11" spans="1:61" s="7" customFormat="1" ht="56.25" customHeight="1" x14ac:dyDescent="0.25">
      <c r="A11" s="56"/>
      <c r="B11" s="56"/>
      <c r="C11" s="56"/>
      <c r="D11" s="56"/>
      <c r="E11" s="56"/>
      <c r="F11" s="56"/>
      <c r="G11" s="56"/>
      <c r="H11" s="56"/>
      <c r="I11" s="56"/>
      <c r="J11" s="56"/>
      <c r="K11" s="56"/>
      <c r="L11" s="56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Z11" s="206"/>
      <c r="AA11" s="206"/>
      <c r="AB11" s="206"/>
    </row>
    <row r="12" spans="1:61" s="7" customFormat="1" ht="12.75" customHeight="1" x14ac:dyDescent="0.25">
      <c r="A12" s="56"/>
      <c r="B12" s="56"/>
      <c r="C12" s="56"/>
      <c r="D12" s="56"/>
      <c r="E12" s="56"/>
      <c r="F12" s="56"/>
      <c r="G12" s="56"/>
      <c r="H12" s="56"/>
      <c r="I12" s="56"/>
      <c r="J12" s="56"/>
      <c r="K12" s="56"/>
      <c r="L12" s="56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</row>
    <row r="13" spans="1:61" s="19" customFormat="1" ht="23.25" customHeight="1" x14ac:dyDescent="0.25">
      <c r="A13" s="207" t="s">
        <v>50</v>
      </c>
      <c r="B13" s="207"/>
      <c r="C13" s="207"/>
      <c r="D13" s="207"/>
      <c r="E13" s="207"/>
      <c r="F13" s="207"/>
      <c r="G13" s="207"/>
      <c r="H13" s="207"/>
      <c r="I13" s="207"/>
      <c r="J13" s="207"/>
      <c r="K13" s="207"/>
      <c r="L13" s="207"/>
      <c r="M13" s="207"/>
      <c r="N13" s="207"/>
      <c r="O13" s="207"/>
      <c r="P13" s="207"/>
      <c r="Q13" s="207"/>
      <c r="R13" s="207"/>
      <c r="S13" s="207"/>
      <c r="T13" s="207"/>
      <c r="U13" s="207"/>
      <c r="V13" s="207"/>
      <c r="W13" s="207"/>
      <c r="X13" s="207"/>
      <c r="Y13" s="207"/>
      <c r="Z13" s="207"/>
      <c r="AA13" s="207"/>
      <c r="AB13" s="207"/>
      <c r="AC13" s="207"/>
      <c r="AD13" s="207"/>
      <c r="AE13" s="207"/>
      <c r="AF13" s="207"/>
      <c r="AG13" s="207"/>
      <c r="AH13" s="207"/>
      <c r="AI13" s="207"/>
      <c r="AJ13" s="207"/>
      <c r="AK13" s="207"/>
      <c r="AL13" s="207"/>
      <c r="AM13" s="207"/>
      <c r="AN13" s="207"/>
      <c r="AO13" s="207"/>
    </row>
    <row r="14" spans="1:61" s="19" customFormat="1" ht="23.25" customHeight="1" x14ac:dyDescent="0.25">
      <c r="A14" s="207" t="s">
        <v>80</v>
      </c>
      <c r="B14" s="207"/>
      <c r="C14" s="207"/>
      <c r="D14" s="207"/>
      <c r="E14" s="207"/>
      <c r="F14" s="207"/>
      <c r="G14" s="207"/>
      <c r="H14" s="207"/>
      <c r="I14" s="207"/>
      <c r="J14" s="207"/>
      <c r="K14" s="207"/>
      <c r="L14" s="207"/>
      <c r="M14" s="207"/>
      <c r="N14" s="207"/>
      <c r="O14" s="207"/>
      <c r="P14" s="207"/>
      <c r="Q14" s="207"/>
      <c r="R14" s="207"/>
      <c r="S14" s="207"/>
      <c r="T14" s="207"/>
      <c r="U14" s="207"/>
      <c r="V14" s="207"/>
      <c r="W14" s="207"/>
      <c r="X14" s="207"/>
      <c r="Y14" s="207"/>
      <c r="Z14" s="207"/>
      <c r="AA14" s="207"/>
      <c r="AB14" s="207"/>
      <c r="AC14" s="207"/>
      <c r="AD14" s="207"/>
      <c r="AE14" s="207"/>
      <c r="AF14" s="207"/>
      <c r="AG14" s="207"/>
      <c r="AH14" s="207"/>
      <c r="AI14" s="207"/>
      <c r="AJ14" s="207"/>
      <c r="AK14" s="207"/>
      <c r="AL14" s="207"/>
      <c r="AM14" s="207"/>
      <c r="AN14" s="207"/>
      <c r="AO14" s="207"/>
    </row>
    <row r="15" spans="1:61" s="19" customFormat="1" ht="23.25" customHeight="1" x14ac:dyDescent="0.25">
      <c r="A15" s="207" t="s">
        <v>91</v>
      </c>
      <c r="B15" s="207"/>
      <c r="C15" s="207"/>
      <c r="D15" s="207"/>
      <c r="E15" s="207"/>
      <c r="F15" s="207"/>
      <c r="G15" s="207"/>
      <c r="H15" s="207"/>
      <c r="I15" s="207"/>
      <c r="J15" s="207"/>
      <c r="K15" s="207"/>
      <c r="L15" s="207"/>
      <c r="M15" s="207"/>
      <c r="N15" s="207"/>
      <c r="O15" s="207"/>
      <c r="P15" s="207"/>
      <c r="Q15" s="207"/>
      <c r="R15" s="207"/>
      <c r="S15" s="207"/>
      <c r="T15" s="207"/>
      <c r="U15" s="207"/>
      <c r="V15" s="207"/>
      <c r="W15" s="207"/>
      <c r="X15" s="207"/>
      <c r="Y15" s="207"/>
      <c r="Z15" s="207"/>
      <c r="AA15" s="207"/>
      <c r="AB15" s="207"/>
      <c r="AC15" s="207"/>
      <c r="AD15" s="207"/>
      <c r="AE15" s="207"/>
      <c r="AF15" s="207"/>
      <c r="AG15" s="207"/>
      <c r="AH15" s="207"/>
      <c r="AI15" s="207"/>
      <c r="AJ15" s="207"/>
      <c r="AK15" s="207"/>
      <c r="AL15" s="207"/>
      <c r="AM15" s="207"/>
      <c r="AN15" s="207"/>
      <c r="AO15" s="207"/>
    </row>
    <row r="16" spans="1:61" s="9" customFormat="1" ht="27.75" customHeight="1" x14ac:dyDescent="0.25">
      <c r="A16" s="202" t="s">
        <v>28</v>
      </c>
      <c r="B16" s="203" t="s">
        <v>9</v>
      </c>
      <c r="C16" s="202" t="s">
        <v>29</v>
      </c>
      <c r="D16" s="204" t="s">
        <v>30</v>
      </c>
      <c r="E16" s="236" t="s">
        <v>11</v>
      </c>
      <c r="F16" s="208" t="s">
        <v>31</v>
      </c>
      <c r="G16" s="209" t="s">
        <v>126</v>
      </c>
      <c r="H16" s="209"/>
      <c r="I16" s="209"/>
      <c r="J16" s="209"/>
      <c r="K16" s="209"/>
      <c r="L16" s="209"/>
      <c r="M16" s="209"/>
      <c r="N16" s="209"/>
      <c r="O16" s="209"/>
      <c r="P16" s="209"/>
      <c r="Q16" s="209"/>
      <c r="R16" s="209"/>
      <c r="S16" s="209"/>
      <c r="T16" s="209"/>
      <c r="U16" s="209"/>
      <c r="V16" s="209"/>
      <c r="W16" s="209"/>
      <c r="X16" s="209"/>
      <c r="Y16" s="209"/>
      <c r="Z16" s="209"/>
      <c r="AA16" s="209"/>
      <c r="AB16" s="209"/>
      <c r="AC16" s="209"/>
      <c r="AD16" s="209"/>
      <c r="AE16" s="209"/>
      <c r="AF16" s="209"/>
      <c r="AG16" s="209"/>
      <c r="AH16" s="209"/>
      <c r="AI16" s="209"/>
      <c r="AJ16" s="209"/>
      <c r="AK16" s="209"/>
      <c r="AL16" s="210" t="s">
        <v>93</v>
      </c>
      <c r="AM16" s="232" t="s">
        <v>33</v>
      </c>
      <c r="AN16" s="232"/>
      <c r="AO16" s="232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</row>
    <row r="17" spans="1:61" s="9" customFormat="1" ht="15" customHeight="1" x14ac:dyDescent="0.25">
      <c r="A17" s="202"/>
      <c r="B17" s="203"/>
      <c r="C17" s="202"/>
      <c r="D17" s="204"/>
      <c r="E17" s="237"/>
      <c r="F17" s="208"/>
      <c r="G17" s="130">
        <v>1</v>
      </c>
      <c r="H17" s="129" t="s">
        <v>34</v>
      </c>
      <c r="I17" s="130">
        <v>3</v>
      </c>
      <c r="J17" s="129" t="s">
        <v>35</v>
      </c>
      <c r="K17" s="130">
        <v>5</v>
      </c>
      <c r="L17" s="129" t="s">
        <v>36</v>
      </c>
      <c r="M17" s="130">
        <v>7</v>
      </c>
      <c r="N17" s="129" t="s">
        <v>37</v>
      </c>
      <c r="O17" s="127">
        <v>9</v>
      </c>
      <c r="P17" s="128" t="s">
        <v>38</v>
      </c>
      <c r="Q17" s="130">
        <v>11</v>
      </c>
      <c r="R17" s="129" t="s">
        <v>39</v>
      </c>
      <c r="S17" s="127">
        <v>13</v>
      </c>
      <c r="T17" s="128" t="s">
        <v>40</v>
      </c>
      <c r="U17" s="127">
        <v>15</v>
      </c>
      <c r="V17" s="128" t="s">
        <v>41</v>
      </c>
      <c r="W17" s="127">
        <v>17</v>
      </c>
      <c r="X17" s="129" t="s">
        <v>42</v>
      </c>
      <c r="Y17" s="130">
        <v>19</v>
      </c>
      <c r="Z17" s="128" t="s">
        <v>43</v>
      </c>
      <c r="AA17" s="127">
        <v>21</v>
      </c>
      <c r="AB17" s="128" t="s">
        <v>44</v>
      </c>
      <c r="AC17" s="127">
        <v>23</v>
      </c>
      <c r="AD17" s="128" t="s">
        <v>45</v>
      </c>
      <c r="AE17" s="130">
        <v>25</v>
      </c>
      <c r="AF17" s="129" t="s">
        <v>46</v>
      </c>
      <c r="AG17" s="127">
        <v>27</v>
      </c>
      <c r="AH17" s="128" t="s">
        <v>47</v>
      </c>
      <c r="AI17" s="127">
        <v>29</v>
      </c>
      <c r="AJ17" s="128" t="s">
        <v>48</v>
      </c>
      <c r="AK17" s="128" t="s">
        <v>49</v>
      </c>
      <c r="AL17" s="210"/>
      <c r="AM17" s="232"/>
      <c r="AN17" s="232"/>
      <c r="AO17" s="232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</row>
    <row r="18" spans="1:61" s="9" customFormat="1" ht="6" customHeight="1" x14ac:dyDescent="0.25">
      <c r="A18" s="202"/>
      <c r="B18" s="203"/>
      <c r="C18" s="202"/>
      <c r="D18" s="204"/>
      <c r="E18" s="237"/>
      <c r="F18" s="208"/>
      <c r="G18" s="202" t="s">
        <v>94</v>
      </c>
      <c r="H18" s="202"/>
      <c r="I18" s="202"/>
      <c r="J18" s="202"/>
      <c r="K18" s="202"/>
      <c r="L18" s="202"/>
      <c r="M18" s="202"/>
      <c r="N18" s="202"/>
      <c r="O18" s="202"/>
      <c r="P18" s="202"/>
      <c r="Q18" s="202"/>
      <c r="R18" s="202"/>
      <c r="S18" s="202"/>
      <c r="T18" s="202"/>
      <c r="U18" s="202"/>
      <c r="V18" s="202"/>
      <c r="W18" s="202"/>
      <c r="X18" s="202"/>
      <c r="Y18" s="202"/>
      <c r="Z18" s="202"/>
      <c r="AA18" s="202"/>
      <c r="AB18" s="202"/>
      <c r="AC18" s="202"/>
      <c r="AD18" s="202"/>
      <c r="AE18" s="202"/>
      <c r="AF18" s="202"/>
      <c r="AG18" s="202"/>
      <c r="AH18" s="202"/>
      <c r="AI18" s="202"/>
      <c r="AJ18" s="202"/>
      <c r="AK18" s="202"/>
      <c r="AL18" s="210"/>
      <c r="AM18" s="232"/>
      <c r="AN18" s="232"/>
      <c r="AO18" s="232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</row>
    <row r="19" spans="1:61" s="9" customFormat="1" ht="38.25" customHeight="1" x14ac:dyDescent="0.25">
      <c r="A19" s="202"/>
      <c r="B19" s="203"/>
      <c r="C19" s="202"/>
      <c r="D19" s="204"/>
      <c r="E19" s="238"/>
      <c r="F19" s="208"/>
      <c r="G19" s="202"/>
      <c r="H19" s="202"/>
      <c r="I19" s="202"/>
      <c r="J19" s="202"/>
      <c r="K19" s="202"/>
      <c r="L19" s="202"/>
      <c r="M19" s="202"/>
      <c r="N19" s="202"/>
      <c r="O19" s="202"/>
      <c r="P19" s="202"/>
      <c r="Q19" s="202"/>
      <c r="R19" s="202"/>
      <c r="S19" s="202"/>
      <c r="T19" s="202"/>
      <c r="U19" s="202"/>
      <c r="V19" s="202"/>
      <c r="W19" s="202"/>
      <c r="X19" s="202"/>
      <c r="Y19" s="202"/>
      <c r="Z19" s="202"/>
      <c r="AA19" s="202"/>
      <c r="AB19" s="202"/>
      <c r="AC19" s="202"/>
      <c r="AD19" s="202"/>
      <c r="AE19" s="202"/>
      <c r="AF19" s="202"/>
      <c r="AG19" s="202"/>
      <c r="AH19" s="202"/>
      <c r="AI19" s="202"/>
      <c r="AJ19" s="202"/>
      <c r="AK19" s="202"/>
      <c r="AL19" s="210"/>
      <c r="AM19" s="12" t="s">
        <v>12</v>
      </c>
      <c r="AN19" s="12" t="s">
        <v>13</v>
      </c>
      <c r="AO19" s="12" t="s">
        <v>15</v>
      </c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</row>
    <row r="20" spans="1:61" s="9" customFormat="1" ht="15.75" x14ac:dyDescent="0.25">
      <c r="A20" s="59">
        <v>1</v>
      </c>
      <c r="B20" s="59">
        <v>2</v>
      </c>
      <c r="C20" s="21">
        <v>3</v>
      </c>
      <c r="D20" s="58">
        <v>4</v>
      </c>
      <c r="E20" s="21">
        <v>5</v>
      </c>
      <c r="F20" s="59">
        <v>6</v>
      </c>
      <c r="G20" s="216">
        <v>7</v>
      </c>
      <c r="H20" s="216"/>
      <c r="I20" s="216"/>
      <c r="J20" s="216"/>
      <c r="K20" s="216"/>
      <c r="L20" s="216"/>
      <c r="M20" s="216"/>
      <c r="N20" s="216"/>
      <c r="O20" s="216"/>
      <c r="P20" s="216"/>
      <c r="Q20" s="216"/>
      <c r="R20" s="216"/>
      <c r="S20" s="216"/>
      <c r="T20" s="216"/>
      <c r="U20" s="216"/>
      <c r="V20" s="216"/>
      <c r="W20" s="216"/>
      <c r="X20" s="216"/>
      <c r="Y20" s="216"/>
      <c r="Z20" s="216"/>
      <c r="AA20" s="216"/>
      <c r="AB20" s="216"/>
      <c r="AC20" s="216"/>
      <c r="AD20" s="216"/>
      <c r="AE20" s="216"/>
      <c r="AF20" s="216"/>
      <c r="AG20" s="216"/>
      <c r="AH20" s="216"/>
      <c r="AI20" s="216"/>
      <c r="AJ20" s="216"/>
      <c r="AK20" s="216"/>
      <c r="AL20" s="59">
        <v>8</v>
      </c>
      <c r="AM20" s="73">
        <v>9</v>
      </c>
      <c r="AN20" s="73">
        <v>10</v>
      </c>
      <c r="AO20" s="73">
        <v>12</v>
      </c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</row>
    <row r="21" spans="1:61" s="9" customFormat="1" ht="31.5" x14ac:dyDescent="0.25">
      <c r="A21" s="59">
        <v>1</v>
      </c>
      <c r="B21" s="66" t="s">
        <v>63</v>
      </c>
      <c r="C21" s="66" t="s">
        <v>66</v>
      </c>
      <c r="D21" s="62">
        <v>0.88</v>
      </c>
      <c r="E21" s="15" t="s">
        <v>18</v>
      </c>
      <c r="F21" s="63">
        <v>1</v>
      </c>
      <c r="G21" s="195"/>
      <c r="H21" s="138"/>
      <c r="I21" s="196"/>
      <c r="J21" s="195"/>
      <c r="K21" s="138"/>
      <c r="L21" s="138"/>
      <c r="M21" s="138"/>
      <c r="N21" s="138"/>
      <c r="O21" s="103"/>
      <c r="P21" s="103">
        <f t="shared" ref="P21:P26" si="0">F21*D21</f>
        <v>0.88</v>
      </c>
      <c r="Q21" s="196"/>
      <c r="R21" s="138"/>
      <c r="S21" s="103"/>
      <c r="T21" s="103"/>
      <c r="U21" s="103"/>
      <c r="V21" s="103"/>
      <c r="W21" s="103"/>
      <c r="X21" s="141"/>
      <c r="Y21" s="141"/>
      <c r="Z21" s="116"/>
      <c r="AA21" s="116"/>
      <c r="AB21" s="116"/>
      <c r="AC21" s="117"/>
      <c r="AD21" s="117"/>
      <c r="AE21" s="143"/>
      <c r="AF21" s="143"/>
      <c r="AG21" s="117"/>
      <c r="AH21" s="117"/>
      <c r="AI21" s="117"/>
      <c r="AJ21" s="117"/>
      <c r="AK21" s="117"/>
      <c r="AL21" s="77">
        <f>SUM(G21:AK21)</f>
        <v>0.88</v>
      </c>
      <c r="AM21" s="14"/>
      <c r="AN21" s="76">
        <f>AL21</f>
        <v>0.88</v>
      </c>
      <c r="AO21" s="14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</row>
    <row r="22" spans="1:61" s="9" customFormat="1" ht="31.5" x14ac:dyDescent="0.25">
      <c r="A22" s="59">
        <v>2</v>
      </c>
      <c r="B22" s="66" t="s">
        <v>67</v>
      </c>
      <c r="C22" s="122" t="s">
        <v>112</v>
      </c>
      <c r="D22" s="62">
        <v>3.36</v>
      </c>
      <c r="E22" s="15" t="s">
        <v>18</v>
      </c>
      <c r="F22" s="63">
        <v>1</v>
      </c>
      <c r="G22" s="195"/>
      <c r="H22" s="138"/>
      <c r="I22" s="196"/>
      <c r="J22" s="195"/>
      <c r="K22" s="138"/>
      <c r="L22" s="138"/>
      <c r="M22" s="138"/>
      <c r="N22" s="138"/>
      <c r="O22" s="103"/>
      <c r="P22" s="103">
        <f t="shared" si="0"/>
        <v>3.36</v>
      </c>
      <c r="Q22" s="196"/>
      <c r="R22" s="138"/>
      <c r="S22" s="103"/>
      <c r="T22" s="103"/>
      <c r="U22" s="103"/>
      <c r="V22" s="103"/>
      <c r="W22" s="103"/>
      <c r="X22" s="141"/>
      <c r="Y22" s="141"/>
      <c r="Z22" s="116"/>
      <c r="AA22" s="116"/>
      <c r="AB22" s="116"/>
      <c r="AC22" s="117"/>
      <c r="AD22" s="117"/>
      <c r="AE22" s="143"/>
      <c r="AF22" s="143"/>
      <c r="AG22" s="117"/>
      <c r="AH22" s="117"/>
      <c r="AI22" s="117"/>
      <c r="AJ22" s="117"/>
      <c r="AK22" s="117"/>
      <c r="AL22" s="77">
        <f t="shared" ref="AL22:AL26" si="1">SUM(G22:AK22)</f>
        <v>3.36</v>
      </c>
      <c r="AM22" s="17">
        <f>AL22</f>
        <v>3.36</v>
      </c>
      <c r="AN22" s="17"/>
      <c r="AO22" s="17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</row>
    <row r="23" spans="1:61" s="9" customFormat="1" ht="31.5" x14ac:dyDescent="0.25">
      <c r="A23" s="59">
        <v>3</v>
      </c>
      <c r="B23" s="66" t="s">
        <v>57</v>
      </c>
      <c r="C23" s="66" t="s">
        <v>58</v>
      </c>
      <c r="D23" s="62">
        <v>3.36</v>
      </c>
      <c r="E23" s="15" t="s">
        <v>18</v>
      </c>
      <c r="F23" s="63">
        <v>2</v>
      </c>
      <c r="G23" s="195"/>
      <c r="H23" s="138"/>
      <c r="I23" s="196"/>
      <c r="J23" s="195"/>
      <c r="K23" s="138"/>
      <c r="L23" s="138"/>
      <c r="M23" s="138"/>
      <c r="N23" s="138"/>
      <c r="O23" s="103"/>
      <c r="P23" s="103">
        <f t="shared" si="0"/>
        <v>6.72</v>
      </c>
      <c r="Q23" s="196"/>
      <c r="R23" s="138"/>
      <c r="S23" s="103"/>
      <c r="T23" s="103"/>
      <c r="U23" s="103"/>
      <c r="V23" s="103"/>
      <c r="W23" s="103"/>
      <c r="X23" s="141"/>
      <c r="Y23" s="141"/>
      <c r="Z23" s="116"/>
      <c r="AA23" s="116"/>
      <c r="AB23" s="116"/>
      <c r="AC23" s="117"/>
      <c r="AD23" s="117"/>
      <c r="AE23" s="143"/>
      <c r="AF23" s="143"/>
      <c r="AG23" s="117"/>
      <c r="AH23" s="117"/>
      <c r="AI23" s="117"/>
      <c r="AJ23" s="117"/>
      <c r="AK23" s="117"/>
      <c r="AL23" s="77">
        <f t="shared" si="1"/>
        <v>6.72</v>
      </c>
      <c r="AM23" s="17">
        <f>AL23</f>
        <v>6.72</v>
      </c>
      <c r="AN23" s="17"/>
      <c r="AO23" s="17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8"/>
    </row>
    <row r="24" spans="1:61" s="7" customFormat="1" ht="43.5" customHeight="1" x14ac:dyDescent="0.25">
      <c r="A24" s="15">
        <v>4</v>
      </c>
      <c r="B24" s="66" t="s">
        <v>86</v>
      </c>
      <c r="C24" s="66" t="s">
        <v>87</v>
      </c>
      <c r="D24" s="62">
        <v>0.57999999999999996</v>
      </c>
      <c r="E24" s="15" t="s">
        <v>18</v>
      </c>
      <c r="F24" s="63">
        <v>1</v>
      </c>
      <c r="G24" s="195"/>
      <c r="H24" s="138"/>
      <c r="I24" s="140"/>
      <c r="J24" s="195"/>
      <c r="K24" s="138"/>
      <c r="L24" s="138"/>
      <c r="M24" s="138"/>
      <c r="N24" s="138"/>
      <c r="O24" s="103"/>
      <c r="P24" s="103">
        <f t="shared" si="0"/>
        <v>0.57999999999999996</v>
      </c>
      <c r="Q24" s="140"/>
      <c r="R24" s="138"/>
      <c r="S24" s="103"/>
      <c r="T24" s="103"/>
      <c r="U24" s="103"/>
      <c r="V24" s="103"/>
      <c r="W24" s="103"/>
      <c r="X24" s="141"/>
      <c r="Y24" s="141"/>
      <c r="Z24" s="116"/>
      <c r="AA24" s="116"/>
      <c r="AB24" s="116"/>
      <c r="AC24" s="117"/>
      <c r="AD24" s="117"/>
      <c r="AE24" s="143"/>
      <c r="AF24" s="143"/>
      <c r="AG24" s="117"/>
      <c r="AH24" s="117"/>
      <c r="AI24" s="117"/>
      <c r="AJ24" s="117"/>
      <c r="AK24" s="117"/>
      <c r="AL24" s="77">
        <f t="shared" si="1"/>
        <v>0.57999999999999996</v>
      </c>
      <c r="AM24" s="17"/>
      <c r="AN24" s="17">
        <f>AL24</f>
        <v>0.57999999999999996</v>
      </c>
      <c r="AO24" s="17"/>
    </row>
    <row r="25" spans="1:61" s="7" customFormat="1" ht="43.5" customHeight="1" x14ac:dyDescent="0.25">
      <c r="A25" s="15">
        <v>5</v>
      </c>
      <c r="B25" s="66" t="s">
        <v>88</v>
      </c>
      <c r="C25" s="66" t="s">
        <v>89</v>
      </c>
      <c r="D25" s="62">
        <v>0.66</v>
      </c>
      <c r="E25" s="15" t="s">
        <v>18</v>
      </c>
      <c r="F25" s="63">
        <v>1</v>
      </c>
      <c r="G25" s="195"/>
      <c r="H25" s="138"/>
      <c r="I25" s="140"/>
      <c r="J25" s="195"/>
      <c r="K25" s="138"/>
      <c r="L25" s="138"/>
      <c r="M25" s="138"/>
      <c r="N25" s="138"/>
      <c r="O25" s="103"/>
      <c r="P25" s="103">
        <f t="shared" si="0"/>
        <v>0.66</v>
      </c>
      <c r="Q25" s="140"/>
      <c r="R25" s="138"/>
      <c r="S25" s="103"/>
      <c r="T25" s="103"/>
      <c r="U25" s="103"/>
      <c r="V25" s="103"/>
      <c r="W25" s="103"/>
      <c r="X25" s="141"/>
      <c r="Y25" s="141"/>
      <c r="Z25" s="116"/>
      <c r="AA25" s="116"/>
      <c r="AB25" s="116"/>
      <c r="AC25" s="117"/>
      <c r="AD25" s="117"/>
      <c r="AE25" s="143"/>
      <c r="AF25" s="143"/>
      <c r="AG25" s="117"/>
      <c r="AH25" s="117"/>
      <c r="AI25" s="117"/>
      <c r="AJ25" s="117"/>
      <c r="AK25" s="117"/>
      <c r="AL25" s="77">
        <f t="shared" si="1"/>
        <v>0.66</v>
      </c>
      <c r="AM25" s="17"/>
      <c r="AN25" s="17">
        <f>AL25</f>
        <v>0.66</v>
      </c>
      <c r="AO25" s="17"/>
    </row>
    <row r="26" spans="1:61" s="7" customFormat="1" ht="43.5" customHeight="1" x14ac:dyDescent="0.25">
      <c r="A26" s="15">
        <v>6</v>
      </c>
      <c r="B26" s="66" t="s">
        <v>64</v>
      </c>
      <c r="C26" s="66" t="s">
        <v>65</v>
      </c>
      <c r="D26" s="62">
        <v>3.36</v>
      </c>
      <c r="E26" s="15" t="s">
        <v>18</v>
      </c>
      <c r="F26" s="63">
        <v>1</v>
      </c>
      <c r="G26" s="195"/>
      <c r="H26" s="138"/>
      <c r="I26" s="140"/>
      <c r="J26" s="195"/>
      <c r="K26" s="138"/>
      <c r="L26" s="138"/>
      <c r="M26" s="138"/>
      <c r="N26" s="138"/>
      <c r="O26" s="103"/>
      <c r="P26" s="103">
        <f t="shared" si="0"/>
        <v>3.36</v>
      </c>
      <c r="Q26" s="140"/>
      <c r="R26" s="138"/>
      <c r="S26" s="103"/>
      <c r="T26" s="103"/>
      <c r="U26" s="103"/>
      <c r="V26" s="103"/>
      <c r="W26" s="103"/>
      <c r="X26" s="141"/>
      <c r="Y26" s="141"/>
      <c r="Z26" s="116"/>
      <c r="AA26" s="116"/>
      <c r="AB26" s="116"/>
      <c r="AC26" s="117"/>
      <c r="AD26" s="117"/>
      <c r="AE26" s="143"/>
      <c r="AF26" s="143"/>
      <c r="AG26" s="117"/>
      <c r="AH26" s="117"/>
      <c r="AI26" s="117"/>
      <c r="AJ26" s="117"/>
      <c r="AK26" s="117"/>
      <c r="AL26" s="77">
        <f t="shared" si="1"/>
        <v>3.36</v>
      </c>
      <c r="AM26" s="17">
        <f>AL26</f>
        <v>3.36</v>
      </c>
      <c r="AN26" s="17"/>
      <c r="AO26" s="17"/>
    </row>
    <row r="27" spans="1:61" s="7" customFormat="1" ht="21" customHeight="1" x14ac:dyDescent="0.25">
      <c r="A27" s="13"/>
      <c r="B27" s="217" t="s">
        <v>26</v>
      </c>
      <c r="C27" s="217"/>
      <c r="D27" s="217"/>
      <c r="E27" s="217"/>
      <c r="F27" s="217"/>
      <c r="G27" s="197"/>
      <c r="H27" s="147"/>
      <c r="I27" s="198"/>
      <c r="J27" s="199"/>
      <c r="K27" s="147"/>
      <c r="L27" s="147"/>
      <c r="M27" s="147"/>
      <c r="N27" s="147"/>
      <c r="O27" s="113"/>
      <c r="P27" s="125">
        <f>SUM(P21:P26)</f>
        <v>15.56</v>
      </c>
      <c r="Q27" s="140"/>
      <c r="R27" s="147"/>
      <c r="S27" s="113"/>
      <c r="T27" s="113"/>
      <c r="U27" s="113"/>
      <c r="V27" s="113"/>
      <c r="W27" s="113"/>
      <c r="X27" s="148"/>
      <c r="Y27" s="148"/>
      <c r="Z27" s="120"/>
      <c r="AA27" s="120"/>
      <c r="AB27" s="120"/>
      <c r="AC27" s="121"/>
      <c r="AD27" s="121"/>
      <c r="AE27" s="149"/>
      <c r="AF27" s="149"/>
      <c r="AG27" s="121"/>
      <c r="AH27" s="121"/>
      <c r="AI27" s="121"/>
      <c r="AJ27" s="113"/>
      <c r="AK27" s="113"/>
      <c r="AL27" s="79">
        <f>SUM(AL21:AL26)</f>
        <v>15.56</v>
      </c>
      <c r="AM27" s="79">
        <f t="shared" ref="AM27:AN27" si="2">SUM(AM21:AM26)</f>
        <v>13.44</v>
      </c>
      <c r="AN27" s="79">
        <f t="shared" si="2"/>
        <v>2.12</v>
      </c>
      <c r="AO27" s="17"/>
    </row>
    <row r="28" spans="1:61" s="5" customFormat="1" ht="74.25" customHeight="1" x14ac:dyDescent="0.25">
      <c r="U28" s="87"/>
      <c r="V28" s="87"/>
      <c r="W28" s="87"/>
      <c r="X28" s="87"/>
      <c r="Y28" s="87"/>
      <c r="Z28" s="87"/>
      <c r="AA28" s="87"/>
      <c r="AB28" s="87"/>
      <c r="AC28" s="87"/>
      <c r="AD28" s="87"/>
      <c r="AE28" s="87"/>
      <c r="AM28" s="80"/>
      <c r="AN28" s="80"/>
      <c r="AO28" s="81"/>
    </row>
    <row r="29" spans="1:61" s="43" customFormat="1" ht="51.75" customHeight="1" x14ac:dyDescent="0.25">
      <c r="A29" s="39"/>
      <c r="B29" s="40" t="s">
        <v>74</v>
      </c>
      <c r="C29" s="214" t="s">
        <v>78</v>
      </c>
      <c r="D29" s="214"/>
      <c r="E29" s="214"/>
      <c r="F29" s="214"/>
      <c r="G29" s="64"/>
      <c r="H29" s="64"/>
      <c r="I29" s="214"/>
      <c r="J29" s="214"/>
      <c r="K29" s="214"/>
      <c r="L29" s="64"/>
      <c r="M29" s="64"/>
      <c r="N29" s="64"/>
      <c r="O29" s="214"/>
      <c r="P29" s="214"/>
      <c r="Q29" s="214"/>
      <c r="R29" s="64"/>
      <c r="S29" s="39"/>
      <c r="T29" s="64"/>
      <c r="U29" s="39"/>
      <c r="V29" s="39"/>
      <c r="W29" s="39"/>
      <c r="X29" s="39"/>
      <c r="Y29" s="215" t="s">
        <v>79</v>
      </c>
      <c r="Z29" s="215"/>
      <c r="AA29" s="215"/>
      <c r="AB29" s="215"/>
      <c r="AC29" s="215"/>
      <c r="AD29" s="215"/>
      <c r="AE29" s="214"/>
      <c r="AF29" s="214"/>
      <c r="AG29" s="214"/>
      <c r="AH29" s="214"/>
      <c r="AI29" s="214"/>
      <c r="AJ29" s="39"/>
      <c r="AK29" s="39"/>
      <c r="AM29" s="82"/>
    </row>
    <row r="30" spans="1:61" s="43" customFormat="1" ht="17.25" customHeight="1" x14ac:dyDescent="0.25">
      <c r="A30" s="39"/>
      <c r="B30" s="40"/>
      <c r="C30" s="221" t="s">
        <v>5</v>
      </c>
      <c r="D30" s="221"/>
      <c r="E30" s="221"/>
      <c r="F30" s="221"/>
      <c r="G30" s="41"/>
      <c r="H30" s="41"/>
      <c r="I30" s="221" t="s">
        <v>7</v>
      </c>
      <c r="J30" s="221"/>
      <c r="K30" s="221"/>
      <c r="L30" s="221"/>
      <c r="M30" s="221"/>
      <c r="N30" s="221"/>
      <c r="O30" s="221"/>
      <c r="P30" s="221"/>
      <c r="Q30" s="221"/>
      <c r="R30" s="41"/>
      <c r="S30" s="39"/>
      <c r="T30" s="41"/>
      <c r="U30" s="39"/>
      <c r="V30" s="39"/>
      <c r="W30" s="41"/>
      <c r="X30" s="41"/>
      <c r="Y30" s="221" t="s">
        <v>27</v>
      </c>
      <c r="Z30" s="221"/>
      <c r="AA30" s="221"/>
      <c r="AB30" s="221"/>
      <c r="AC30" s="221"/>
      <c r="AD30" s="221"/>
      <c r="AE30" s="222"/>
      <c r="AF30" s="222"/>
      <c r="AG30" s="222"/>
      <c r="AH30" s="222"/>
      <c r="AI30" s="222"/>
      <c r="AJ30" s="39"/>
      <c r="AK30" s="39"/>
      <c r="AM30" s="82"/>
    </row>
    <row r="31" spans="1:61" s="43" customFormat="1" ht="36" customHeight="1" x14ac:dyDescent="0.25">
      <c r="A31" s="39"/>
      <c r="B31" s="40"/>
      <c r="C31" s="55"/>
      <c r="D31" s="54"/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39"/>
      <c r="V31" s="39"/>
      <c r="W31" s="39"/>
      <c r="X31" s="39"/>
      <c r="Y31" s="39"/>
      <c r="Z31" s="39"/>
      <c r="AA31" s="39"/>
      <c r="AB31" s="39"/>
      <c r="AC31" s="39"/>
      <c r="AD31" s="39"/>
      <c r="AE31" s="39"/>
      <c r="AF31" s="39"/>
      <c r="AG31" s="39"/>
      <c r="AH31" s="39"/>
      <c r="AI31" s="39"/>
      <c r="AJ31" s="39"/>
      <c r="AK31" s="39"/>
      <c r="AM31" s="82"/>
    </row>
    <row r="32" spans="1:61" s="43" customFormat="1" ht="54" customHeight="1" x14ac:dyDescent="0.25">
      <c r="A32" s="39"/>
      <c r="B32" s="40" t="s">
        <v>77</v>
      </c>
      <c r="C32" s="214" t="s">
        <v>75</v>
      </c>
      <c r="D32" s="214"/>
      <c r="E32" s="214"/>
      <c r="F32" s="214"/>
      <c r="G32" s="64"/>
      <c r="H32" s="64"/>
      <c r="I32" s="214"/>
      <c r="J32" s="214"/>
      <c r="K32" s="214"/>
      <c r="L32" s="64"/>
      <c r="M32" s="64"/>
      <c r="N32" s="64"/>
      <c r="O32" s="214"/>
      <c r="P32" s="214"/>
      <c r="Q32" s="214"/>
      <c r="R32" s="64"/>
      <c r="S32" s="39"/>
      <c r="T32" s="64"/>
      <c r="U32" s="39"/>
      <c r="V32" s="39"/>
      <c r="W32" s="39"/>
      <c r="X32" s="39"/>
      <c r="Y32" s="215" t="s">
        <v>76</v>
      </c>
      <c r="Z32" s="215"/>
      <c r="AA32" s="215"/>
      <c r="AB32" s="215"/>
      <c r="AC32" s="215"/>
      <c r="AD32" s="215"/>
      <c r="AE32" s="214"/>
      <c r="AF32" s="214"/>
      <c r="AG32" s="214"/>
      <c r="AH32" s="214"/>
      <c r="AI32" s="214"/>
      <c r="AJ32" s="39"/>
      <c r="AK32" s="39"/>
      <c r="AM32" s="83"/>
    </row>
    <row r="33" spans="1:40" s="43" customFormat="1" ht="17.25" customHeight="1" x14ac:dyDescent="0.25">
      <c r="A33" s="39"/>
      <c r="B33" s="40"/>
      <c r="C33" s="221" t="s">
        <v>5</v>
      </c>
      <c r="D33" s="221"/>
      <c r="E33" s="221"/>
      <c r="F33" s="221"/>
      <c r="G33" s="41"/>
      <c r="H33" s="41"/>
      <c r="I33" s="221" t="s">
        <v>7</v>
      </c>
      <c r="J33" s="221"/>
      <c r="K33" s="221"/>
      <c r="L33" s="221"/>
      <c r="M33" s="221"/>
      <c r="N33" s="221"/>
      <c r="O33" s="221"/>
      <c r="P33" s="221"/>
      <c r="Q33" s="221"/>
      <c r="R33" s="41"/>
      <c r="S33" s="39"/>
      <c r="T33" s="41"/>
      <c r="U33" s="39"/>
      <c r="V33" s="39"/>
      <c r="W33" s="41"/>
      <c r="X33" s="41"/>
      <c r="Y33" s="221" t="s">
        <v>27</v>
      </c>
      <c r="Z33" s="221"/>
      <c r="AA33" s="221"/>
      <c r="AB33" s="221"/>
      <c r="AC33" s="221"/>
      <c r="AD33" s="221"/>
      <c r="AE33" s="222"/>
      <c r="AF33" s="222"/>
      <c r="AG33" s="222"/>
      <c r="AH33" s="222"/>
      <c r="AI33" s="222"/>
      <c r="AJ33" s="39"/>
      <c r="AK33" s="39"/>
      <c r="AM33" s="84"/>
    </row>
    <row r="34" spans="1:40" ht="62.25" customHeight="1" x14ac:dyDescent="0.2">
      <c r="L34" s="2"/>
      <c r="X34" s="4"/>
    </row>
    <row r="35" spans="1:40" ht="62.25" customHeight="1" x14ac:dyDescent="0.45">
      <c r="A35" s="169"/>
      <c r="B35" s="169"/>
      <c r="C35" s="169"/>
      <c r="D35" s="169"/>
      <c r="E35" s="169"/>
      <c r="F35" s="169"/>
      <c r="G35" s="169"/>
      <c r="H35" s="169"/>
      <c r="I35" s="169"/>
      <c r="J35" s="169"/>
      <c r="K35" s="169"/>
      <c r="L35" s="169"/>
      <c r="M35" s="169"/>
      <c r="N35" s="169"/>
      <c r="O35" s="169"/>
      <c r="R35" s="169"/>
      <c r="S35" s="169"/>
      <c r="T35" s="169"/>
      <c r="U35" s="169"/>
      <c r="V35" s="169"/>
      <c r="W35" s="169"/>
      <c r="X35" s="169"/>
      <c r="Y35" s="169"/>
      <c r="Z35" s="169"/>
      <c r="AA35" s="169"/>
      <c r="AB35" s="169"/>
      <c r="AC35" s="169"/>
      <c r="AD35" s="169"/>
      <c r="AE35" s="169"/>
      <c r="AF35" s="169"/>
      <c r="AG35" s="169"/>
      <c r="AH35" s="169"/>
      <c r="AI35" s="169"/>
      <c r="AJ35" s="169"/>
      <c r="AK35" s="169"/>
      <c r="AL35" s="43"/>
      <c r="AM35" s="188">
        <f>P37</f>
        <v>0.33</v>
      </c>
      <c r="AN35" s="43"/>
    </row>
    <row r="36" spans="1:40" ht="62.25" customHeight="1" x14ac:dyDescent="0.25">
      <c r="A36" s="169"/>
      <c r="B36" s="169"/>
      <c r="C36" s="169"/>
      <c r="D36" s="169"/>
      <c r="E36" s="169"/>
      <c r="F36" s="169"/>
      <c r="G36" s="169"/>
      <c r="H36" s="169"/>
      <c r="I36" s="169"/>
      <c r="J36" s="169"/>
      <c r="K36" s="169"/>
      <c r="L36" s="169"/>
      <c r="M36" s="169"/>
      <c r="N36" s="169"/>
      <c r="O36" s="169"/>
      <c r="P36" s="167" t="s">
        <v>118</v>
      </c>
      <c r="R36" s="169"/>
      <c r="S36" s="169"/>
      <c r="T36" s="169"/>
      <c r="U36" s="169"/>
      <c r="V36" s="169"/>
      <c r="W36" s="169"/>
      <c r="X36" s="169"/>
      <c r="Y36" s="169"/>
      <c r="Z36" s="169"/>
      <c r="AA36" s="169"/>
      <c r="AB36" s="169"/>
      <c r="AC36" s="169"/>
      <c r="AD36" s="169"/>
      <c r="AE36" s="169"/>
      <c r="AF36" s="169"/>
      <c r="AG36" s="169"/>
      <c r="AH36" s="169"/>
      <c r="AI36" s="169"/>
      <c r="AJ36" s="169"/>
      <c r="AK36" s="169"/>
    </row>
    <row r="37" spans="1:40" ht="62.25" customHeight="1" x14ac:dyDescent="0.25">
      <c r="A37" s="169"/>
      <c r="B37" s="169"/>
      <c r="C37" s="169"/>
      <c r="D37" s="169"/>
      <c r="E37" s="169"/>
      <c r="F37" s="169"/>
      <c r="G37" s="169"/>
      <c r="H37" s="169"/>
      <c r="I37" s="169"/>
      <c r="J37" s="169"/>
      <c r="K37" s="169"/>
      <c r="L37" s="169"/>
      <c r="M37" s="169"/>
      <c r="N37" s="169"/>
      <c r="O37" s="169"/>
      <c r="P37" s="173">
        <f>(0.16+0.17)</f>
        <v>0.33</v>
      </c>
      <c r="R37" s="169"/>
      <c r="S37" s="169"/>
      <c r="T37" s="169"/>
      <c r="U37" s="169"/>
      <c r="V37" s="169"/>
      <c r="W37" s="169"/>
      <c r="X37" s="169"/>
      <c r="Y37" s="169"/>
      <c r="Z37" s="169"/>
      <c r="AA37" s="169"/>
      <c r="AB37" s="169"/>
      <c r="AC37" s="169"/>
      <c r="AD37" s="169"/>
      <c r="AE37" s="169"/>
      <c r="AF37" s="169"/>
      <c r="AG37" s="169"/>
      <c r="AH37" s="169"/>
      <c r="AI37" s="169"/>
      <c r="AJ37" s="169"/>
      <c r="AK37" s="169"/>
    </row>
    <row r="38" spans="1:40" ht="62.25" customHeight="1" x14ac:dyDescent="0.2">
      <c r="E38" s="239" t="s">
        <v>113</v>
      </c>
      <c r="F38" s="240"/>
      <c r="G38" s="181"/>
      <c r="H38" s="158"/>
      <c r="I38" s="158"/>
      <c r="J38" s="158"/>
      <c r="K38" s="158"/>
      <c r="L38" s="158"/>
      <c r="M38" s="158"/>
      <c r="N38" s="158"/>
      <c r="O38" s="158"/>
      <c r="P38" s="158">
        <f>P27/8</f>
        <v>1.9450000000000001</v>
      </c>
      <c r="Q38" s="177"/>
      <c r="R38" s="175"/>
      <c r="S38" s="158"/>
      <c r="T38" s="158"/>
      <c r="U38" s="158"/>
      <c r="V38" s="158"/>
      <c r="W38" s="159"/>
      <c r="X38" s="159"/>
      <c r="Y38" s="159"/>
      <c r="Z38" s="159"/>
      <c r="AA38" s="159"/>
      <c r="AB38" s="159"/>
      <c r="AC38" s="159"/>
      <c r="AD38" s="159"/>
      <c r="AE38" s="159"/>
      <c r="AF38" s="159"/>
      <c r="AG38" s="159"/>
      <c r="AH38" s="159"/>
      <c r="AI38" s="159"/>
      <c r="AJ38" s="162"/>
      <c r="AK38" s="159"/>
      <c r="AL38" s="159"/>
      <c r="AM38" s="165"/>
      <c r="AN38" s="165"/>
    </row>
    <row r="39" spans="1:40" ht="62.25" customHeight="1" x14ac:dyDescent="0.2">
      <c r="E39" s="241" t="s">
        <v>114</v>
      </c>
      <c r="F39" s="242"/>
      <c r="G39" s="182"/>
      <c r="H39" s="158"/>
      <c r="I39" s="158"/>
      <c r="J39" s="158"/>
      <c r="K39" s="160"/>
      <c r="L39" s="160"/>
      <c r="M39" s="160"/>
      <c r="N39" s="160"/>
      <c r="O39" s="160"/>
      <c r="P39" s="174">
        <f>0.75*2+0.17</f>
        <v>1.67</v>
      </c>
      <c r="Q39" s="177"/>
      <c r="R39" s="176"/>
      <c r="S39" s="160"/>
      <c r="T39" s="160"/>
      <c r="U39" s="160"/>
      <c r="V39" s="160"/>
      <c r="W39" s="160"/>
      <c r="X39" s="160"/>
      <c r="Y39" s="160"/>
      <c r="Z39" s="160"/>
      <c r="AA39" s="160"/>
      <c r="AB39" s="160"/>
      <c r="AC39" s="160"/>
      <c r="AD39" s="160"/>
      <c r="AE39" s="160"/>
      <c r="AF39" s="160"/>
      <c r="AG39" s="160"/>
      <c r="AH39" s="160"/>
      <c r="AI39" s="160"/>
      <c r="AJ39" s="163"/>
      <c r="AK39" s="160"/>
      <c r="AL39" s="160"/>
      <c r="AM39" s="170">
        <f>SUM(P39:AL39)</f>
        <v>1.67</v>
      </c>
      <c r="AN39" s="153"/>
    </row>
    <row r="40" spans="1:40" ht="62.25" customHeight="1" x14ac:dyDescent="0.2">
      <c r="E40" s="151"/>
      <c r="F40" s="151"/>
      <c r="G40" s="151"/>
      <c r="H40" s="152"/>
      <c r="I40" s="152"/>
      <c r="J40" s="152"/>
      <c r="K40" s="153"/>
      <c r="L40" s="153"/>
      <c r="M40" s="153"/>
      <c r="N40" s="153"/>
      <c r="O40" s="153"/>
      <c r="P40" s="153"/>
      <c r="R40" s="153"/>
      <c r="S40" s="153"/>
      <c r="T40" s="153"/>
      <c r="U40" s="153"/>
      <c r="V40" s="153"/>
      <c r="W40" s="153"/>
      <c r="X40" s="153"/>
      <c r="Y40" s="153"/>
      <c r="Z40" s="153"/>
      <c r="AA40" s="153"/>
      <c r="AB40" s="153"/>
      <c r="AC40" s="153"/>
      <c r="AD40" s="153"/>
      <c r="AE40" s="153"/>
      <c r="AF40" s="153"/>
      <c r="AG40" s="153"/>
      <c r="AH40" s="153"/>
      <c r="AI40" s="153"/>
      <c r="AJ40" s="153"/>
      <c r="AK40" s="160"/>
      <c r="AL40" s="160"/>
      <c r="AM40" s="153"/>
      <c r="AN40" s="153"/>
    </row>
    <row r="41" spans="1:40" ht="62.25" customHeight="1" x14ac:dyDescent="0.2">
      <c r="E41" s="239" t="s">
        <v>115</v>
      </c>
      <c r="F41" s="240"/>
      <c r="G41" s="181"/>
      <c r="H41" s="167"/>
      <c r="I41" s="167"/>
      <c r="J41" s="167"/>
      <c r="K41" s="168"/>
      <c r="L41" s="168"/>
      <c r="M41" s="168"/>
      <c r="N41" s="168"/>
      <c r="O41" s="168"/>
      <c r="P41" s="167" t="s">
        <v>118</v>
      </c>
      <c r="Q41" s="178"/>
      <c r="R41" s="172"/>
      <c r="S41" s="168"/>
      <c r="T41" s="168"/>
      <c r="U41" s="168"/>
      <c r="V41" s="168"/>
      <c r="W41" s="161"/>
      <c r="X41" s="161"/>
      <c r="Y41" s="161"/>
      <c r="Z41" s="161"/>
      <c r="AA41" s="161"/>
      <c r="AB41" s="161"/>
      <c r="AC41" s="161"/>
      <c r="AD41" s="161"/>
      <c r="AE41" s="161"/>
      <c r="AF41" s="161"/>
      <c r="AG41" s="161"/>
      <c r="AH41" s="161"/>
      <c r="AI41" s="161"/>
      <c r="AJ41" s="164"/>
      <c r="AK41" s="161"/>
      <c r="AL41" s="161"/>
      <c r="AM41" s="166"/>
      <c r="AN41" s="166"/>
    </row>
    <row r="42" spans="1:40" ht="62.25" customHeight="1" x14ac:dyDescent="0.2">
      <c r="E42" s="241" t="s">
        <v>116</v>
      </c>
      <c r="F42" s="242"/>
      <c r="G42" s="182"/>
      <c r="H42" s="158"/>
      <c r="I42" s="158"/>
      <c r="J42" s="158"/>
      <c r="K42" s="160"/>
      <c r="L42" s="160"/>
      <c r="M42" s="160"/>
      <c r="N42" s="160"/>
      <c r="O42" s="160"/>
      <c r="P42" s="174">
        <f>(0.03+0.33+0.03)*2</f>
        <v>0.78</v>
      </c>
      <c r="Q42" s="177"/>
      <c r="R42" s="176"/>
      <c r="S42" s="160"/>
      <c r="T42" s="160"/>
      <c r="U42" s="160"/>
      <c r="V42" s="160"/>
      <c r="W42" s="160"/>
      <c r="X42" s="160"/>
      <c r="Y42" s="160"/>
      <c r="Z42" s="160"/>
      <c r="AA42" s="160"/>
      <c r="AB42" s="160"/>
      <c r="AC42" s="160"/>
      <c r="AD42" s="160"/>
      <c r="AE42" s="160"/>
      <c r="AF42" s="160"/>
      <c r="AG42" s="160"/>
      <c r="AH42" s="160"/>
      <c r="AI42" s="160"/>
      <c r="AJ42" s="163"/>
      <c r="AK42" s="160"/>
      <c r="AL42" s="160"/>
      <c r="AM42" s="170">
        <f>SUM(H42:AL42)</f>
        <v>0.78</v>
      </c>
      <c r="AN42" s="153"/>
    </row>
  </sheetData>
  <mergeCells count="45">
    <mergeCell ref="E38:F38"/>
    <mergeCell ref="E39:F39"/>
    <mergeCell ref="E41:F41"/>
    <mergeCell ref="E42:F42"/>
    <mergeCell ref="C33:F33"/>
    <mergeCell ref="C30:F30"/>
    <mergeCell ref="I30:Q30"/>
    <mergeCell ref="Y30:AD30"/>
    <mergeCell ref="AE30:AI30"/>
    <mergeCell ref="C32:F32"/>
    <mergeCell ref="I32:K32"/>
    <mergeCell ref="O32:Q32"/>
    <mergeCell ref="Y32:AD32"/>
    <mergeCell ref="AE32:AI32"/>
    <mergeCell ref="O29:Q29"/>
    <mergeCell ref="Y29:AD29"/>
    <mergeCell ref="I33:Q33"/>
    <mergeCell ref="Y33:AD33"/>
    <mergeCell ref="AE33:AI33"/>
    <mergeCell ref="R1:U1"/>
    <mergeCell ref="V1:X1"/>
    <mergeCell ref="U3:AB3"/>
    <mergeCell ref="U4:AB4"/>
    <mergeCell ref="U6:AB6"/>
    <mergeCell ref="U8:AB8"/>
    <mergeCell ref="U10:AB10"/>
    <mergeCell ref="Z11:AB11"/>
    <mergeCell ref="A13:AO13"/>
    <mergeCell ref="A14:AO14"/>
    <mergeCell ref="A15:AO15"/>
    <mergeCell ref="AE29:AI29"/>
    <mergeCell ref="F16:F19"/>
    <mergeCell ref="G16:AK16"/>
    <mergeCell ref="AL16:AL19"/>
    <mergeCell ref="AM16:AO18"/>
    <mergeCell ref="G18:AK19"/>
    <mergeCell ref="A16:A19"/>
    <mergeCell ref="B16:B19"/>
    <mergeCell ref="C16:C19"/>
    <mergeCell ref="D16:D19"/>
    <mergeCell ref="E16:E19"/>
    <mergeCell ref="G20:AK20"/>
    <mergeCell ref="B27:F27"/>
    <mergeCell ref="C29:F29"/>
    <mergeCell ref="I29:K29"/>
  </mergeCells>
  <pageMargins left="0.74803149606299213" right="0.78740157480314965" top="0.74803149606299213" bottom="0.98425196850393704" header="0.51181102362204722" footer="0.51181102362204722"/>
  <pageSetup paperSize="8" scale="46" fitToHeight="10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outlinePr summaryBelow="0" summaryRight="0"/>
    <pageSetUpPr autoPageBreaks="0" fitToPage="1"/>
  </sheetPr>
  <dimension ref="A1:BF52"/>
  <sheetViews>
    <sheetView tabSelected="1" zoomScale="70" zoomScaleNormal="70" zoomScaleSheetLayoutView="70" workbookViewId="0">
      <selection activeCell="B12" sqref="B12:AI12"/>
    </sheetView>
  </sheetViews>
  <sheetFormatPr defaultRowHeight="11.45" customHeight="1" outlineLevelCol="1" x14ac:dyDescent="0.2"/>
  <cols>
    <col min="1" max="1" width="8.7109375" style="1" customWidth="1"/>
    <col min="2" max="2" width="57.85546875" style="1" customWidth="1"/>
    <col min="3" max="3" width="18.85546875" style="1" customWidth="1"/>
    <col min="4" max="7" width="9.42578125" style="1" customWidth="1"/>
    <col min="8" max="9" width="8" style="1" customWidth="1"/>
    <col min="10" max="11" width="8" style="2" customWidth="1"/>
    <col min="12" max="12" width="8" style="85" customWidth="1"/>
    <col min="13" max="20" width="8" style="2" customWidth="1"/>
    <col min="21" max="21" width="8" style="85" customWidth="1"/>
    <col min="22" max="26" width="8" style="4" customWidth="1"/>
    <col min="27" max="27" width="8" style="86" customWidth="1"/>
    <col min="28" max="33" width="8" style="4" customWidth="1"/>
    <col min="34" max="36" width="8" style="4" customWidth="1" outlineLevel="1"/>
    <col min="37" max="38" width="8" style="4" customWidth="1"/>
    <col min="39" max="16384" width="9.140625" style="4"/>
  </cols>
  <sheetData>
    <row r="1" spans="1:58" ht="15.75" customHeight="1" thickBot="1" x14ac:dyDescent="0.25">
      <c r="N1" s="3"/>
      <c r="O1" s="211"/>
      <c r="P1" s="211"/>
      <c r="Q1" s="211"/>
      <c r="R1" s="211"/>
      <c r="S1" s="212"/>
      <c r="T1" s="212"/>
      <c r="U1" s="212"/>
    </row>
    <row r="2" spans="1:58" s="5" customFormat="1" ht="21" customHeight="1" thickBot="1" x14ac:dyDescent="0.3">
      <c r="L2" s="87"/>
      <c r="U2" s="87"/>
      <c r="AA2" s="87"/>
      <c r="AG2" s="7"/>
      <c r="AH2" s="7"/>
      <c r="AI2" s="7"/>
      <c r="AJ2" s="218" t="s">
        <v>71</v>
      </c>
      <c r="AK2" s="219"/>
    </row>
    <row r="3" spans="1:58" s="7" customFormat="1" ht="15.75" hidden="1" customHeight="1" x14ac:dyDescent="0.25">
      <c r="A3" s="56"/>
      <c r="B3" s="23" t="s">
        <v>0</v>
      </c>
      <c r="C3" s="23"/>
      <c r="D3" s="23"/>
      <c r="E3" s="56"/>
      <c r="F3" s="56"/>
      <c r="G3" s="56"/>
      <c r="H3" s="56"/>
      <c r="I3" s="56"/>
      <c r="J3" s="5"/>
      <c r="K3" s="5"/>
      <c r="L3" s="87"/>
      <c r="M3" s="5"/>
      <c r="N3" s="5"/>
      <c r="O3" s="5"/>
      <c r="P3" s="5"/>
      <c r="Q3" s="5"/>
      <c r="R3" s="205" t="s">
        <v>1</v>
      </c>
      <c r="S3" s="205"/>
      <c r="T3" s="205"/>
      <c r="U3" s="205"/>
      <c r="V3" s="205"/>
      <c r="W3" s="205"/>
      <c r="X3" s="205"/>
      <c r="Y3" s="205"/>
      <c r="AA3" s="88"/>
    </row>
    <row r="4" spans="1:58" s="7" customFormat="1" ht="15.75" hidden="1" customHeight="1" x14ac:dyDescent="0.25">
      <c r="A4" s="56"/>
      <c r="B4" s="23" t="s">
        <v>2</v>
      </c>
      <c r="C4" s="23"/>
      <c r="D4" s="23"/>
      <c r="E4" s="56"/>
      <c r="F4" s="56"/>
      <c r="G4" s="56"/>
      <c r="H4" s="56"/>
      <c r="I4" s="56"/>
      <c r="J4" s="5"/>
      <c r="K4" s="5"/>
      <c r="L4" s="87"/>
      <c r="M4" s="5"/>
      <c r="N4" s="5"/>
      <c r="O4" s="5"/>
      <c r="P4" s="5"/>
      <c r="Q4" s="5"/>
      <c r="R4" s="213" t="s">
        <v>3</v>
      </c>
      <c r="S4" s="213"/>
      <c r="T4" s="213"/>
      <c r="U4" s="213"/>
      <c r="V4" s="213"/>
      <c r="W4" s="213"/>
      <c r="X4" s="213"/>
      <c r="Y4" s="213"/>
      <c r="AA4" s="88"/>
    </row>
    <row r="5" spans="1:58" s="7" customFormat="1" ht="22.5" hidden="1" customHeight="1" x14ac:dyDescent="0.25">
      <c r="A5" s="56"/>
      <c r="B5" s="35" t="s">
        <v>4</v>
      </c>
      <c r="C5" s="32"/>
      <c r="D5" s="24"/>
      <c r="E5" s="56"/>
      <c r="F5" s="56"/>
      <c r="G5" s="56"/>
      <c r="H5" s="56"/>
      <c r="I5" s="56"/>
      <c r="J5" s="5"/>
      <c r="K5" s="5"/>
      <c r="L5" s="87"/>
      <c r="M5" s="5"/>
      <c r="N5" s="5"/>
      <c r="O5" s="5"/>
      <c r="P5" s="5"/>
      <c r="Q5" s="5"/>
      <c r="R5" s="56"/>
      <c r="S5" s="5"/>
      <c r="T5" s="5"/>
      <c r="U5" s="87"/>
      <c r="V5" s="5"/>
      <c r="AA5" s="88"/>
    </row>
    <row r="6" spans="1:58" s="7" customFormat="1" ht="33.75" hidden="1" customHeight="1" x14ac:dyDescent="0.25">
      <c r="A6" s="56"/>
      <c r="B6" s="60" t="s">
        <v>5</v>
      </c>
      <c r="C6" s="33"/>
      <c r="D6" s="23"/>
      <c r="E6" s="56"/>
      <c r="F6" s="56"/>
      <c r="G6" s="56"/>
      <c r="H6" s="56"/>
      <c r="I6" s="56"/>
      <c r="J6" s="5"/>
      <c r="K6" s="5"/>
      <c r="L6" s="87"/>
      <c r="M6" s="5"/>
      <c r="N6" s="5"/>
      <c r="O6" s="5"/>
      <c r="P6" s="5"/>
      <c r="Q6" s="5"/>
      <c r="R6" s="220" t="s">
        <v>5</v>
      </c>
      <c r="S6" s="220"/>
      <c r="T6" s="220"/>
      <c r="U6" s="220"/>
      <c r="V6" s="220"/>
      <c r="W6" s="220"/>
      <c r="X6" s="220"/>
      <c r="Y6" s="220"/>
      <c r="AA6" s="88"/>
    </row>
    <row r="7" spans="1:58" s="7" customFormat="1" ht="15.75" hidden="1" customHeight="1" x14ac:dyDescent="0.25">
      <c r="A7" s="56"/>
      <c r="B7" s="32" t="s">
        <v>6</v>
      </c>
      <c r="C7" s="32"/>
      <c r="D7" s="24"/>
      <c r="E7" s="56"/>
      <c r="F7" s="56"/>
      <c r="G7" s="56"/>
      <c r="H7" s="56"/>
      <c r="I7" s="56"/>
      <c r="J7" s="5"/>
      <c r="K7" s="5"/>
      <c r="L7" s="87"/>
      <c r="M7" s="5"/>
      <c r="N7" s="5"/>
      <c r="O7" s="5"/>
      <c r="P7" s="5"/>
      <c r="Q7" s="5"/>
      <c r="R7" s="56"/>
      <c r="S7" s="5"/>
      <c r="T7" s="5"/>
      <c r="U7" s="87"/>
      <c r="V7" s="5"/>
      <c r="AA7" s="88"/>
    </row>
    <row r="8" spans="1:58" s="7" customFormat="1" ht="30" hidden="1" customHeight="1" x14ac:dyDescent="0.25">
      <c r="A8" s="56"/>
      <c r="B8" s="60" t="s">
        <v>7</v>
      </c>
      <c r="C8" s="34"/>
      <c r="D8" s="23"/>
      <c r="E8" s="56"/>
      <c r="F8" s="56"/>
      <c r="G8" s="56"/>
      <c r="H8" s="56"/>
      <c r="I8" s="56"/>
      <c r="J8" s="5"/>
      <c r="K8" s="5"/>
      <c r="L8" s="87"/>
      <c r="M8" s="5"/>
      <c r="N8" s="5"/>
      <c r="O8" s="5"/>
      <c r="P8" s="5"/>
      <c r="Q8" s="5"/>
      <c r="R8" s="220" t="s">
        <v>7</v>
      </c>
      <c r="S8" s="220"/>
      <c r="T8" s="220"/>
      <c r="U8" s="220"/>
      <c r="V8" s="220"/>
      <c r="W8" s="220"/>
      <c r="X8" s="220"/>
      <c r="Y8" s="220"/>
      <c r="AA8" s="88"/>
    </row>
    <row r="9" spans="1:58" s="7" customFormat="1" ht="15.75" hidden="1" customHeight="1" x14ac:dyDescent="0.25">
      <c r="A9" s="56"/>
      <c r="B9" s="56"/>
      <c r="C9" s="56"/>
      <c r="D9" s="56"/>
      <c r="E9" s="56"/>
      <c r="F9" s="56"/>
      <c r="G9" s="56"/>
      <c r="H9" s="56"/>
      <c r="I9" s="56"/>
      <c r="J9" s="5"/>
      <c r="K9" s="5"/>
      <c r="L9" s="87"/>
      <c r="M9" s="5"/>
      <c r="N9" s="5"/>
      <c r="O9" s="5"/>
      <c r="P9" s="5"/>
      <c r="Q9" s="5"/>
      <c r="R9" s="56"/>
      <c r="S9" s="5"/>
      <c r="T9" s="5"/>
      <c r="U9" s="87"/>
      <c r="V9" s="5"/>
      <c r="AA9" s="88"/>
    </row>
    <row r="10" spans="1:58" s="7" customFormat="1" ht="15.75" hidden="1" customHeight="1" x14ac:dyDescent="0.25">
      <c r="A10" s="56"/>
      <c r="B10" s="23" t="s">
        <v>56</v>
      </c>
      <c r="C10" s="23"/>
      <c r="D10" s="23"/>
      <c r="E10" s="56"/>
      <c r="F10" s="56"/>
      <c r="G10" s="56"/>
      <c r="H10" s="56"/>
      <c r="I10" s="56"/>
      <c r="J10" s="5"/>
      <c r="K10" s="5"/>
      <c r="L10" s="87"/>
      <c r="M10" s="5"/>
      <c r="N10" s="5"/>
      <c r="O10" s="5"/>
      <c r="P10" s="5"/>
      <c r="Q10" s="5"/>
      <c r="R10" s="205" t="s">
        <v>52</v>
      </c>
      <c r="S10" s="205"/>
      <c r="T10" s="205"/>
      <c r="U10" s="205"/>
      <c r="V10" s="205"/>
      <c r="W10" s="205"/>
      <c r="X10" s="205"/>
      <c r="Y10" s="205"/>
      <c r="AA10" s="88"/>
    </row>
    <row r="11" spans="1:58" s="7" customFormat="1" ht="56.25" customHeight="1" x14ac:dyDescent="0.25">
      <c r="A11" s="56"/>
      <c r="B11" s="56"/>
      <c r="C11" s="56"/>
      <c r="D11" s="56"/>
      <c r="E11" s="56"/>
      <c r="F11" s="56"/>
      <c r="G11" s="56"/>
      <c r="H11" s="56"/>
      <c r="I11" s="56"/>
      <c r="J11" s="5"/>
      <c r="K11" s="5"/>
      <c r="L11" s="87"/>
      <c r="M11" s="5"/>
      <c r="N11" s="5"/>
      <c r="O11" s="5"/>
      <c r="P11" s="5"/>
      <c r="Q11" s="5"/>
      <c r="R11" s="5"/>
      <c r="S11" s="5"/>
      <c r="T11" s="5"/>
      <c r="U11" s="87"/>
      <c r="W11" s="206"/>
      <c r="X11" s="206"/>
      <c r="Y11" s="206"/>
      <c r="AA11" s="88"/>
    </row>
    <row r="12" spans="1:58" s="7" customFormat="1" ht="12.75" customHeight="1" x14ac:dyDescent="0.25">
      <c r="A12" s="56"/>
      <c r="B12" s="267"/>
      <c r="C12" s="267"/>
      <c r="D12" s="267"/>
      <c r="E12" s="267"/>
      <c r="F12" s="267"/>
      <c r="G12" s="267"/>
      <c r="H12" s="267"/>
      <c r="I12" s="267"/>
      <c r="J12" s="267"/>
      <c r="K12" s="267"/>
      <c r="L12" s="267"/>
      <c r="M12" s="267"/>
      <c r="N12" s="267"/>
      <c r="O12" s="267"/>
      <c r="P12" s="267"/>
      <c r="Q12" s="267"/>
      <c r="R12" s="267"/>
      <c r="S12" s="267"/>
      <c r="T12" s="267"/>
      <c r="U12" s="267"/>
      <c r="V12" s="267"/>
      <c r="W12" s="267"/>
      <c r="X12" s="267"/>
      <c r="Y12" s="267"/>
      <c r="Z12" s="267"/>
      <c r="AA12" s="267"/>
      <c r="AB12" s="267"/>
      <c r="AC12" s="267"/>
      <c r="AD12" s="267"/>
      <c r="AE12" s="267"/>
      <c r="AF12" s="267"/>
      <c r="AG12" s="267"/>
      <c r="AH12" s="267"/>
      <c r="AI12" s="267"/>
    </row>
    <row r="13" spans="1:58" s="19" customFormat="1" ht="23.25" customHeight="1" x14ac:dyDescent="0.25">
      <c r="A13" s="224" t="s">
        <v>73</v>
      </c>
      <c r="B13" s="225"/>
      <c r="C13" s="225"/>
      <c r="D13" s="225"/>
      <c r="E13" s="225"/>
      <c r="F13" s="225"/>
      <c r="G13" s="225"/>
      <c r="H13" s="225"/>
      <c r="I13" s="225"/>
      <c r="J13" s="225"/>
      <c r="K13" s="225"/>
      <c r="L13" s="225"/>
      <c r="M13" s="225"/>
      <c r="N13" s="225"/>
      <c r="O13" s="225"/>
      <c r="P13" s="225"/>
      <c r="Q13" s="225"/>
      <c r="R13" s="225"/>
      <c r="S13" s="225"/>
      <c r="T13" s="225"/>
      <c r="U13" s="225"/>
      <c r="V13" s="225"/>
      <c r="W13" s="225"/>
      <c r="X13" s="225"/>
      <c r="Y13" s="225"/>
      <c r="Z13" s="225"/>
      <c r="AA13" s="225"/>
      <c r="AB13" s="225"/>
      <c r="AC13" s="225"/>
      <c r="AD13" s="225"/>
      <c r="AE13" s="225"/>
      <c r="AF13" s="225"/>
      <c r="AG13" s="225"/>
      <c r="AH13" s="225"/>
      <c r="AI13" s="225"/>
      <c r="AJ13" s="225"/>
      <c r="AK13" s="226"/>
    </row>
    <row r="14" spans="1:58" s="19" customFormat="1" ht="23.25" customHeight="1" x14ac:dyDescent="0.25">
      <c r="A14" s="224" t="s">
        <v>80</v>
      </c>
      <c r="B14" s="225"/>
      <c r="C14" s="225"/>
      <c r="D14" s="225"/>
      <c r="E14" s="225"/>
      <c r="F14" s="225"/>
      <c r="G14" s="225"/>
      <c r="H14" s="225"/>
      <c r="I14" s="225"/>
      <c r="J14" s="225"/>
      <c r="K14" s="225"/>
      <c r="L14" s="225"/>
      <c r="M14" s="225"/>
      <c r="N14" s="225"/>
      <c r="O14" s="225"/>
      <c r="P14" s="225"/>
      <c r="Q14" s="225"/>
      <c r="R14" s="225"/>
      <c r="S14" s="225"/>
      <c r="T14" s="225"/>
      <c r="U14" s="225"/>
      <c r="V14" s="225"/>
      <c r="W14" s="225"/>
      <c r="X14" s="225"/>
      <c r="Y14" s="225"/>
      <c r="Z14" s="225"/>
      <c r="AA14" s="225"/>
      <c r="AB14" s="225"/>
      <c r="AC14" s="225"/>
      <c r="AD14" s="225"/>
      <c r="AE14" s="225"/>
      <c r="AF14" s="225"/>
      <c r="AG14" s="225"/>
      <c r="AH14" s="225"/>
      <c r="AI14" s="225"/>
      <c r="AJ14" s="225"/>
      <c r="AK14" s="226"/>
    </row>
    <row r="15" spans="1:58" s="19" customFormat="1" ht="23.25" customHeight="1" x14ac:dyDescent="0.25">
      <c r="A15" s="224" t="s">
        <v>95</v>
      </c>
      <c r="B15" s="225"/>
      <c r="C15" s="225"/>
      <c r="D15" s="225"/>
      <c r="E15" s="225"/>
      <c r="F15" s="225"/>
      <c r="G15" s="225"/>
      <c r="H15" s="225"/>
      <c r="I15" s="225"/>
      <c r="J15" s="225"/>
      <c r="K15" s="225"/>
      <c r="L15" s="225"/>
      <c r="M15" s="225"/>
      <c r="N15" s="225"/>
      <c r="O15" s="225"/>
      <c r="P15" s="225"/>
      <c r="Q15" s="225"/>
      <c r="R15" s="225"/>
      <c r="S15" s="225"/>
      <c r="T15" s="225"/>
      <c r="U15" s="225"/>
      <c r="V15" s="225"/>
      <c r="W15" s="225"/>
      <c r="X15" s="225"/>
      <c r="Y15" s="225"/>
      <c r="Z15" s="225"/>
      <c r="AA15" s="225"/>
      <c r="AB15" s="225"/>
      <c r="AC15" s="225"/>
      <c r="AD15" s="225"/>
      <c r="AE15" s="225"/>
      <c r="AF15" s="225"/>
      <c r="AG15" s="225"/>
      <c r="AH15" s="225"/>
      <c r="AI15" s="225"/>
      <c r="AJ15" s="225"/>
      <c r="AK15" s="226"/>
    </row>
    <row r="16" spans="1:58" s="9" customFormat="1" ht="15" customHeight="1" x14ac:dyDescent="0.25">
      <c r="A16" s="202" t="s">
        <v>28</v>
      </c>
      <c r="B16" s="203" t="s">
        <v>9</v>
      </c>
      <c r="C16" s="202" t="s">
        <v>29</v>
      </c>
      <c r="D16" s="236" t="s">
        <v>11</v>
      </c>
      <c r="E16" s="208" t="s">
        <v>31</v>
      </c>
      <c r="F16" s="209" t="s">
        <v>126</v>
      </c>
      <c r="G16" s="209"/>
      <c r="H16" s="209"/>
      <c r="I16" s="209"/>
      <c r="J16" s="209"/>
      <c r="K16" s="209"/>
      <c r="L16" s="209"/>
      <c r="M16" s="209"/>
      <c r="N16" s="209"/>
      <c r="O16" s="209"/>
      <c r="P16" s="209"/>
      <c r="Q16" s="209"/>
      <c r="R16" s="209"/>
      <c r="S16" s="209"/>
      <c r="T16" s="209"/>
      <c r="U16" s="209"/>
      <c r="V16" s="209"/>
      <c r="W16" s="209"/>
      <c r="X16" s="209"/>
      <c r="Y16" s="209"/>
      <c r="Z16" s="209"/>
      <c r="AA16" s="209"/>
      <c r="AB16" s="209"/>
      <c r="AC16" s="209"/>
      <c r="AD16" s="209"/>
      <c r="AE16" s="209"/>
      <c r="AF16" s="209"/>
      <c r="AG16" s="209"/>
      <c r="AH16" s="209"/>
      <c r="AI16" s="209"/>
      <c r="AJ16" s="209"/>
      <c r="AK16" s="210" t="s">
        <v>32</v>
      </c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</row>
    <row r="17" spans="1:58" s="9" customFormat="1" ht="15" customHeight="1" x14ac:dyDescent="0.25">
      <c r="A17" s="202"/>
      <c r="B17" s="203"/>
      <c r="C17" s="202"/>
      <c r="D17" s="237"/>
      <c r="E17" s="208"/>
      <c r="F17" s="130">
        <v>1</v>
      </c>
      <c r="G17" s="129" t="s">
        <v>34</v>
      </c>
      <c r="H17" s="130">
        <v>3</v>
      </c>
      <c r="I17" s="129" t="s">
        <v>35</v>
      </c>
      <c r="J17" s="130">
        <v>5</v>
      </c>
      <c r="K17" s="129" t="s">
        <v>36</v>
      </c>
      <c r="L17" s="130">
        <v>7</v>
      </c>
      <c r="M17" s="129" t="s">
        <v>37</v>
      </c>
      <c r="N17" s="127">
        <v>9</v>
      </c>
      <c r="O17" s="128" t="s">
        <v>38</v>
      </c>
      <c r="P17" s="130">
        <v>11</v>
      </c>
      <c r="Q17" s="129" t="s">
        <v>39</v>
      </c>
      <c r="R17" s="127">
        <v>13</v>
      </c>
      <c r="S17" s="128" t="s">
        <v>40</v>
      </c>
      <c r="T17" s="127">
        <v>15</v>
      </c>
      <c r="U17" s="128" t="s">
        <v>41</v>
      </c>
      <c r="V17" s="127">
        <v>17</v>
      </c>
      <c r="W17" s="129" t="s">
        <v>42</v>
      </c>
      <c r="X17" s="130">
        <v>19</v>
      </c>
      <c r="Y17" s="128" t="s">
        <v>43</v>
      </c>
      <c r="Z17" s="127">
        <v>21</v>
      </c>
      <c r="AA17" s="128" t="s">
        <v>44</v>
      </c>
      <c r="AB17" s="127">
        <v>23</v>
      </c>
      <c r="AC17" s="128" t="s">
        <v>45</v>
      </c>
      <c r="AD17" s="130">
        <v>25</v>
      </c>
      <c r="AE17" s="129" t="s">
        <v>46</v>
      </c>
      <c r="AF17" s="127">
        <v>27</v>
      </c>
      <c r="AG17" s="128" t="s">
        <v>47</v>
      </c>
      <c r="AH17" s="127">
        <v>29</v>
      </c>
      <c r="AI17" s="128" t="s">
        <v>48</v>
      </c>
      <c r="AJ17" s="128" t="s">
        <v>49</v>
      </c>
      <c r="AK17" s="210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</row>
    <row r="18" spans="1:58" s="9" customFormat="1" ht="6" customHeight="1" x14ac:dyDescent="0.25">
      <c r="A18" s="202"/>
      <c r="B18" s="203"/>
      <c r="C18" s="202"/>
      <c r="D18" s="237"/>
      <c r="E18" s="208"/>
      <c r="F18" s="202" t="s">
        <v>72</v>
      </c>
      <c r="G18" s="202"/>
      <c r="H18" s="202"/>
      <c r="I18" s="202"/>
      <c r="J18" s="202"/>
      <c r="K18" s="202"/>
      <c r="L18" s="202"/>
      <c r="M18" s="202"/>
      <c r="N18" s="202"/>
      <c r="O18" s="202"/>
      <c r="P18" s="202"/>
      <c r="Q18" s="202"/>
      <c r="R18" s="202"/>
      <c r="S18" s="202"/>
      <c r="T18" s="202"/>
      <c r="U18" s="202"/>
      <c r="V18" s="202"/>
      <c r="W18" s="202"/>
      <c r="X18" s="202"/>
      <c r="Y18" s="202"/>
      <c r="Z18" s="202"/>
      <c r="AA18" s="202"/>
      <c r="AB18" s="202"/>
      <c r="AC18" s="202"/>
      <c r="AD18" s="202"/>
      <c r="AE18" s="202"/>
      <c r="AF18" s="202"/>
      <c r="AG18" s="202"/>
      <c r="AH18" s="202"/>
      <c r="AI18" s="202"/>
      <c r="AJ18" s="202"/>
      <c r="AK18" s="210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</row>
    <row r="19" spans="1:58" s="9" customFormat="1" ht="18.75" customHeight="1" x14ac:dyDescent="0.25">
      <c r="A19" s="202"/>
      <c r="B19" s="203"/>
      <c r="C19" s="202"/>
      <c r="D19" s="238"/>
      <c r="E19" s="208"/>
      <c r="F19" s="202"/>
      <c r="G19" s="202"/>
      <c r="H19" s="202"/>
      <c r="I19" s="202"/>
      <c r="J19" s="202"/>
      <c r="K19" s="202"/>
      <c r="L19" s="202"/>
      <c r="M19" s="202"/>
      <c r="N19" s="202"/>
      <c r="O19" s="202"/>
      <c r="P19" s="202"/>
      <c r="Q19" s="202"/>
      <c r="R19" s="202"/>
      <c r="S19" s="202"/>
      <c r="T19" s="202"/>
      <c r="U19" s="202"/>
      <c r="V19" s="202"/>
      <c r="W19" s="202"/>
      <c r="X19" s="202"/>
      <c r="Y19" s="202"/>
      <c r="Z19" s="202"/>
      <c r="AA19" s="202"/>
      <c r="AB19" s="202"/>
      <c r="AC19" s="202"/>
      <c r="AD19" s="202"/>
      <c r="AE19" s="202"/>
      <c r="AF19" s="202"/>
      <c r="AG19" s="202"/>
      <c r="AH19" s="202"/>
      <c r="AI19" s="202"/>
      <c r="AJ19" s="202"/>
      <c r="AK19" s="210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</row>
    <row r="20" spans="1:58" s="9" customFormat="1" ht="15.75" x14ac:dyDescent="0.25">
      <c r="A20" s="59">
        <v>1</v>
      </c>
      <c r="B20" s="59">
        <v>2</v>
      </c>
      <c r="C20" s="21">
        <v>3</v>
      </c>
      <c r="D20" s="21">
        <v>4</v>
      </c>
      <c r="E20" s="59">
        <v>5</v>
      </c>
      <c r="F20" s="216">
        <v>6</v>
      </c>
      <c r="G20" s="216"/>
      <c r="H20" s="216"/>
      <c r="I20" s="216"/>
      <c r="J20" s="216"/>
      <c r="K20" s="216"/>
      <c r="L20" s="216"/>
      <c r="M20" s="216"/>
      <c r="N20" s="216"/>
      <c r="O20" s="216"/>
      <c r="P20" s="216"/>
      <c r="Q20" s="216"/>
      <c r="R20" s="216"/>
      <c r="S20" s="216"/>
      <c r="T20" s="216"/>
      <c r="U20" s="216"/>
      <c r="V20" s="216"/>
      <c r="W20" s="216"/>
      <c r="X20" s="216"/>
      <c r="Y20" s="216"/>
      <c r="Z20" s="216"/>
      <c r="AA20" s="216"/>
      <c r="AB20" s="216"/>
      <c r="AC20" s="216"/>
      <c r="AD20" s="216"/>
      <c r="AE20" s="216"/>
      <c r="AF20" s="216"/>
      <c r="AG20" s="216"/>
      <c r="AH20" s="216"/>
      <c r="AI20" s="216"/>
      <c r="AJ20" s="216"/>
      <c r="AK20" s="59">
        <v>7</v>
      </c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</row>
    <row r="21" spans="1:58" s="7" customFormat="1" ht="15" customHeight="1" x14ac:dyDescent="0.25">
      <c r="A21" s="246" t="s">
        <v>68</v>
      </c>
      <c r="B21" s="247"/>
      <c r="C21" s="247"/>
      <c r="D21" s="247"/>
      <c r="E21" s="247"/>
      <c r="F21" s="247"/>
      <c r="G21" s="247"/>
      <c r="H21" s="247"/>
      <c r="I21" s="247"/>
      <c r="J21" s="247"/>
      <c r="K21" s="247"/>
      <c r="L21" s="247"/>
      <c r="M21" s="247"/>
      <c r="N21" s="247"/>
      <c r="O21" s="247"/>
      <c r="P21" s="247"/>
      <c r="Q21" s="247"/>
      <c r="R21" s="247"/>
      <c r="S21" s="247"/>
      <c r="T21" s="247"/>
      <c r="U21" s="247"/>
      <c r="V21" s="247"/>
      <c r="W21" s="247"/>
      <c r="X21" s="247"/>
      <c r="Y21" s="247"/>
      <c r="Z21" s="247"/>
      <c r="AA21" s="247"/>
      <c r="AB21" s="247"/>
      <c r="AC21" s="247"/>
      <c r="AD21" s="247"/>
      <c r="AE21" s="247"/>
      <c r="AF21" s="247"/>
      <c r="AG21" s="247"/>
      <c r="AH21" s="247"/>
      <c r="AI21" s="247"/>
      <c r="AJ21" s="248"/>
      <c r="AK21" s="14"/>
    </row>
    <row r="22" spans="1:58" s="7" customFormat="1" ht="52.5" customHeight="1" x14ac:dyDescent="0.25">
      <c r="A22" s="185" t="s">
        <v>96</v>
      </c>
      <c r="B22" s="184" t="s">
        <v>63</v>
      </c>
      <c r="C22" s="184" t="s">
        <v>66</v>
      </c>
      <c r="D22" s="184" t="s">
        <v>18</v>
      </c>
      <c r="E22" s="89">
        <v>1</v>
      </c>
      <c r="F22" s="136"/>
      <c r="G22" s="136"/>
      <c r="H22" s="136"/>
      <c r="I22" s="136"/>
      <c r="J22" s="131"/>
      <c r="K22" s="137"/>
      <c r="L22" s="140"/>
      <c r="M22" s="131"/>
      <c r="N22" s="94"/>
      <c r="O22" s="94"/>
      <c r="P22" s="136"/>
      <c r="Q22" s="137"/>
      <c r="R22" s="90"/>
      <c r="S22" s="90"/>
      <c r="T22" s="90"/>
      <c r="U22" s="89">
        <v>1</v>
      </c>
      <c r="V22" s="90"/>
      <c r="W22" s="145"/>
      <c r="X22" s="145"/>
      <c r="Y22" s="91"/>
      <c r="Z22" s="91"/>
      <c r="AA22" s="91"/>
      <c r="AB22" s="118"/>
      <c r="AC22" s="118"/>
      <c r="AD22" s="150"/>
      <c r="AE22" s="150"/>
      <c r="AF22" s="118"/>
      <c r="AG22" s="118"/>
      <c r="AH22" s="118"/>
      <c r="AI22" s="118"/>
      <c r="AJ22" s="118"/>
      <c r="AK22" s="18">
        <f>SUM(F22:AJ22)</f>
        <v>1</v>
      </c>
    </row>
    <row r="23" spans="1:58" s="7" customFormat="1" ht="52.5" customHeight="1" x14ac:dyDescent="0.25">
      <c r="A23" s="185" t="s">
        <v>97</v>
      </c>
      <c r="B23" s="184" t="s">
        <v>57</v>
      </c>
      <c r="C23" s="184" t="s">
        <v>58</v>
      </c>
      <c r="D23" s="184" t="s">
        <v>18</v>
      </c>
      <c r="E23" s="63">
        <v>2</v>
      </c>
      <c r="F23" s="136"/>
      <c r="G23" s="136"/>
      <c r="H23" s="136"/>
      <c r="I23" s="136"/>
      <c r="J23" s="131"/>
      <c r="K23" s="137"/>
      <c r="L23" s="140"/>
      <c r="M23" s="131"/>
      <c r="N23" s="94"/>
      <c r="O23" s="94"/>
      <c r="P23" s="136"/>
      <c r="Q23" s="137"/>
      <c r="R23" s="90"/>
      <c r="S23" s="90"/>
      <c r="T23" s="90"/>
      <c r="U23" s="89">
        <v>2</v>
      </c>
      <c r="V23" s="90"/>
      <c r="W23" s="145"/>
      <c r="X23" s="145"/>
      <c r="Y23" s="91"/>
      <c r="Z23" s="91"/>
      <c r="AA23" s="91"/>
      <c r="AB23" s="118"/>
      <c r="AC23" s="118"/>
      <c r="AD23" s="150"/>
      <c r="AE23" s="150"/>
      <c r="AF23" s="118"/>
      <c r="AG23" s="118"/>
      <c r="AH23" s="118"/>
      <c r="AI23" s="118"/>
      <c r="AJ23" s="118"/>
      <c r="AK23" s="18">
        <f t="shared" ref="AK23:AK26" si="0">SUM(F23:AJ23)</f>
        <v>2</v>
      </c>
    </row>
    <row r="24" spans="1:58" s="7" customFormat="1" ht="52.5" customHeight="1" x14ac:dyDescent="0.25">
      <c r="A24" s="185" t="s">
        <v>98</v>
      </c>
      <c r="B24" s="184" t="s">
        <v>86</v>
      </c>
      <c r="C24" s="184" t="s">
        <v>87</v>
      </c>
      <c r="D24" s="184" t="s">
        <v>18</v>
      </c>
      <c r="E24" s="63">
        <v>2</v>
      </c>
      <c r="F24" s="136"/>
      <c r="G24" s="136"/>
      <c r="H24" s="136"/>
      <c r="I24" s="136"/>
      <c r="J24" s="131"/>
      <c r="K24" s="137"/>
      <c r="L24" s="140"/>
      <c r="M24" s="131"/>
      <c r="N24" s="94"/>
      <c r="O24" s="94"/>
      <c r="P24" s="136"/>
      <c r="Q24" s="137"/>
      <c r="R24" s="90"/>
      <c r="S24" s="90"/>
      <c r="T24" s="90"/>
      <c r="U24" s="89">
        <v>2</v>
      </c>
      <c r="V24" s="90"/>
      <c r="W24" s="145"/>
      <c r="X24" s="145"/>
      <c r="Y24" s="91"/>
      <c r="Z24" s="91"/>
      <c r="AA24" s="91"/>
      <c r="AB24" s="118"/>
      <c r="AC24" s="118"/>
      <c r="AD24" s="150"/>
      <c r="AE24" s="150"/>
      <c r="AF24" s="118"/>
      <c r="AG24" s="118"/>
      <c r="AH24" s="118"/>
      <c r="AI24" s="118"/>
      <c r="AJ24" s="118"/>
      <c r="AK24" s="18">
        <f t="shared" si="0"/>
        <v>2</v>
      </c>
    </row>
    <row r="25" spans="1:58" s="7" customFormat="1" ht="52.5" customHeight="1" x14ac:dyDescent="0.25">
      <c r="A25" s="185" t="s">
        <v>99</v>
      </c>
      <c r="B25" s="184" t="s">
        <v>88</v>
      </c>
      <c r="C25" s="184" t="s">
        <v>89</v>
      </c>
      <c r="D25" s="184" t="s">
        <v>18</v>
      </c>
      <c r="E25" s="63">
        <v>2</v>
      </c>
      <c r="F25" s="136"/>
      <c r="G25" s="136"/>
      <c r="H25" s="136"/>
      <c r="I25" s="136"/>
      <c r="J25" s="131"/>
      <c r="K25" s="137"/>
      <c r="L25" s="140"/>
      <c r="M25" s="131"/>
      <c r="N25" s="94"/>
      <c r="O25" s="94"/>
      <c r="P25" s="136"/>
      <c r="Q25" s="137"/>
      <c r="R25" s="90"/>
      <c r="S25" s="90"/>
      <c r="T25" s="90"/>
      <c r="U25" s="89">
        <v>2</v>
      </c>
      <c r="V25" s="90"/>
      <c r="W25" s="145"/>
      <c r="X25" s="145"/>
      <c r="Y25" s="91"/>
      <c r="Z25" s="91"/>
      <c r="AA25" s="91"/>
      <c r="AB25" s="118"/>
      <c r="AC25" s="118"/>
      <c r="AD25" s="150"/>
      <c r="AE25" s="150"/>
      <c r="AF25" s="118"/>
      <c r="AG25" s="118"/>
      <c r="AH25" s="118"/>
      <c r="AI25" s="118"/>
      <c r="AJ25" s="118"/>
      <c r="AK25" s="18">
        <f t="shared" si="0"/>
        <v>2</v>
      </c>
    </row>
    <row r="26" spans="1:58" s="7" customFormat="1" ht="52.5" customHeight="1" x14ac:dyDescent="0.25">
      <c r="A26" s="185" t="s">
        <v>100</v>
      </c>
      <c r="B26" s="184" t="s">
        <v>64</v>
      </c>
      <c r="C26" s="184" t="s">
        <v>65</v>
      </c>
      <c r="D26" s="184" t="s">
        <v>18</v>
      </c>
      <c r="E26" s="63">
        <v>2</v>
      </c>
      <c r="F26" s="136"/>
      <c r="G26" s="136"/>
      <c r="H26" s="136"/>
      <c r="I26" s="136"/>
      <c r="J26" s="131"/>
      <c r="K26" s="137"/>
      <c r="L26" s="140"/>
      <c r="M26" s="131"/>
      <c r="N26" s="94"/>
      <c r="O26" s="94"/>
      <c r="P26" s="136"/>
      <c r="Q26" s="137"/>
      <c r="R26" s="90"/>
      <c r="S26" s="90"/>
      <c r="T26" s="90"/>
      <c r="U26" s="89">
        <v>2</v>
      </c>
      <c r="V26" s="90"/>
      <c r="W26" s="145"/>
      <c r="X26" s="145"/>
      <c r="Y26" s="91"/>
      <c r="Z26" s="91"/>
      <c r="AA26" s="91"/>
      <c r="AB26" s="118"/>
      <c r="AC26" s="118"/>
      <c r="AD26" s="150"/>
      <c r="AE26" s="150"/>
      <c r="AF26" s="118"/>
      <c r="AG26" s="118"/>
      <c r="AH26" s="118"/>
      <c r="AI26" s="118"/>
      <c r="AJ26" s="118"/>
      <c r="AK26" s="18">
        <f t="shared" si="0"/>
        <v>2</v>
      </c>
    </row>
    <row r="27" spans="1:58" s="7" customFormat="1" ht="15.75" x14ac:dyDescent="0.25">
      <c r="A27" s="249" t="s">
        <v>69</v>
      </c>
      <c r="B27" s="250"/>
      <c r="C27" s="250"/>
      <c r="D27" s="250"/>
      <c r="E27" s="250"/>
      <c r="F27" s="250"/>
      <c r="G27" s="250"/>
      <c r="H27" s="250"/>
      <c r="I27" s="250"/>
      <c r="J27" s="250"/>
      <c r="K27" s="250"/>
      <c r="L27" s="250"/>
      <c r="M27" s="250"/>
      <c r="N27" s="250"/>
      <c r="O27" s="250"/>
      <c r="P27" s="250"/>
      <c r="Q27" s="250"/>
      <c r="R27" s="250"/>
      <c r="S27" s="250"/>
      <c r="T27" s="250"/>
      <c r="U27" s="250"/>
      <c r="V27" s="250"/>
      <c r="W27" s="250"/>
      <c r="X27" s="250"/>
      <c r="Y27" s="250"/>
      <c r="Z27" s="250"/>
      <c r="AA27" s="250"/>
      <c r="AB27" s="250"/>
      <c r="AC27" s="250"/>
      <c r="AD27" s="250"/>
      <c r="AE27" s="250"/>
      <c r="AF27" s="250"/>
      <c r="AG27" s="250"/>
      <c r="AH27" s="250"/>
      <c r="AI27" s="250"/>
      <c r="AJ27" s="251"/>
      <c r="AK27" s="18"/>
    </row>
    <row r="28" spans="1:58" s="7" customFormat="1" ht="65.25" customHeight="1" x14ac:dyDescent="0.25">
      <c r="A28" s="185" t="s">
        <v>101</v>
      </c>
      <c r="B28" s="61" t="s">
        <v>63</v>
      </c>
      <c r="C28" s="61" t="s">
        <v>66</v>
      </c>
      <c r="D28" s="184" t="s">
        <v>18</v>
      </c>
      <c r="E28" s="89">
        <v>1</v>
      </c>
      <c r="F28" s="135"/>
      <c r="G28" s="136"/>
      <c r="H28" s="135"/>
      <c r="I28" s="135"/>
      <c r="J28" s="131"/>
      <c r="K28" s="137"/>
      <c r="L28" s="137"/>
      <c r="M28" s="137"/>
      <c r="N28" s="12"/>
      <c r="O28" s="12"/>
      <c r="P28" s="136"/>
      <c r="Q28" s="136"/>
      <c r="R28" s="90"/>
      <c r="S28" s="90"/>
      <c r="T28" s="94"/>
      <c r="U28" s="94"/>
      <c r="V28" s="12"/>
      <c r="W28" s="136"/>
      <c r="X28" s="136"/>
      <c r="Y28" s="12"/>
      <c r="Z28" s="114"/>
      <c r="AA28" s="12"/>
      <c r="AB28" s="12"/>
      <c r="AC28" s="12"/>
      <c r="AD28" s="140"/>
      <c r="AE28" s="136"/>
      <c r="AF28" s="12">
        <v>1</v>
      </c>
      <c r="AG28" s="94"/>
      <c r="AH28" s="12"/>
      <c r="AI28" s="12"/>
      <c r="AJ28" s="12"/>
      <c r="AK28" s="18">
        <f>SUM(F28:AJ28)</f>
        <v>1</v>
      </c>
    </row>
    <row r="29" spans="1:58" s="7" customFormat="1" ht="65.25" customHeight="1" x14ac:dyDescent="0.25">
      <c r="A29" s="185" t="s">
        <v>102</v>
      </c>
      <c r="B29" s="61" t="s">
        <v>57</v>
      </c>
      <c r="C29" s="61" t="s">
        <v>58</v>
      </c>
      <c r="D29" s="184" t="s">
        <v>18</v>
      </c>
      <c r="E29" s="92">
        <v>2</v>
      </c>
      <c r="F29" s="135"/>
      <c r="G29" s="136"/>
      <c r="H29" s="135"/>
      <c r="I29" s="135"/>
      <c r="J29" s="131"/>
      <c r="K29" s="137"/>
      <c r="L29" s="137"/>
      <c r="M29" s="137"/>
      <c r="N29" s="12"/>
      <c r="O29" s="12"/>
      <c r="P29" s="136"/>
      <c r="Q29" s="136"/>
      <c r="R29" s="90"/>
      <c r="S29" s="90"/>
      <c r="T29" s="94"/>
      <c r="U29" s="94"/>
      <c r="V29" s="12"/>
      <c r="W29" s="136"/>
      <c r="X29" s="136"/>
      <c r="Y29" s="12"/>
      <c r="Z29" s="114"/>
      <c r="AA29" s="12"/>
      <c r="AB29" s="12"/>
      <c r="AC29" s="12"/>
      <c r="AD29" s="140"/>
      <c r="AE29" s="136"/>
      <c r="AF29" s="12">
        <v>2</v>
      </c>
      <c r="AG29" s="94"/>
      <c r="AH29" s="12"/>
      <c r="AI29" s="12"/>
      <c r="AJ29" s="12"/>
      <c r="AK29" s="18">
        <f t="shared" ref="AK29:AK32" si="1">SUM(F29:AJ29)</f>
        <v>2</v>
      </c>
    </row>
    <row r="30" spans="1:58" s="7" customFormat="1" ht="65.25" customHeight="1" x14ac:dyDescent="0.25">
      <c r="A30" s="185" t="s">
        <v>103</v>
      </c>
      <c r="B30" s="61" t="s">
        <v>86</v>
      </c>
      <c r="C30" s="61" t="s">
        <v>87</v>
      </c>
      <c r="D30" s="184" t="s">
        <v>18</v>
      </c>
      <c r="E30" s="92">
        <v>2</v>
      </c>
      <c r="F30" s="135"/>
      <c r="G30" s="136"/>
      <c r="H30" s="135"/>
      <c r="I30" s="135"/>
      <c r="J30" s="131"/>
      <c r="K30" s="137"/>
      <c r="L30" s="137"/>
      <c r="M30" s="137"/>
      <c r="N30" s="12"/>
      <c r="O30" s="12"/>
      <c r="P30" s="136"/>
      <c r="Q30" s="136"/>
      <c r="R30" s="90"/>
      <c r="S30" s="90"/>
      <c r="T30" s="94"/>
      <c r="U30" s="94"/>
      <c r="V30" s="12"/>
      <c r="W30" s="136"/>
      <c r="X30" s="136"/>
      <c r="Y30" s="12"/>
      <c r="Z30" s="114"/>
      <c r="AA30" s="12"/>
      <c r="AB30" s="12"/>
      <c r="AC30" s="12"/>
      <c r="AD30" s="140"/>
      <c r="AE30" s="136"/>
      <c r="AF30" s="12">
        <v>2</v>
      </c>
      <c r="AG30" s="94"/>
      <c r="AH30" s="12"/>
      <c r="AI30" s="12"/>
      <c r="AJ30" s="12"/>
      <c r="AK30" s="18">
        <f t="shared" si="1"/>
        <v>2</v>
      </c>
    </row>
    <row r="31" spans="1:58" s="7" customFormat="1" ht="65.25" customHeight="1" x14ac:dyDescent="0.25">
      <c r="A31" s="185" t="s">
        <v>104</v>
      </c>
      <c r="B31" s="61" t="s">
        <v>88</v>
      </c>
      <c r="C31" s="61" t="s">
        <v>89</v>
      </c>
      <c r="D31" s="184" t="s">
        <v>18</v>
      </c>
      <c r="E31" s="93">
        <v>2</v>
      </c>
      <c r="F31" s="135"/>
      <c r="G31" s="136"/>
      <c r="H31" s="135"/>
      <c r="I31" s="135"/>
      <c r="J31" s="131"/>
      <c r="K31" s="137"/>
      <c r="L31" s="137"/>
      <c r="M31" s="137"/>
      <c r="N31" s="12"/>
      <c r="O31" s="12"/>
      <c r="P31" s="136"/>
      <c r="Q31" s="136"/>
      <c r="R31" s="90"/>
      <c r="S31" s="90"/>
      <c r="T31" s="94"/>
      <c r="U31" s="94"/>
      <c r="V31" s="12"/>
      <c r="W31" s="136"/>
      <c r="X31" s="136"/>
      <c r="Y31" s="12"/>
      <c r="Z31" s="114"/>
      <c r="AA31" s="12"/>
      <c r="AB31" s="12"/>
      <c r="AC31" s="12"/>
      <c r="AD31" s="140"/>
      <c r="AE31" s="136"/>
      <c r="AF31" s="12">
        <v>2</v>
      </c>
      <c r="AG31" s="94"/>
      <c r="AH31" s="12"/>
      <c r="AI31" s="12"/>
      <c r="AJ31" s="12"/>
      <c r="AK31" s="18">
        <f t="shared" si="1"/>
        <v>2</v>
      </c>
    </row>
    <row r="32" spans="1:58" s="7" customFormat="1" ht="65.25" customHeight="1" x14ac:dyDescent="0.25">
      <c r="A32" s="185" t="s">
        <v>105</v>
      </c>
      <c r="B32" s="61" t="s">
        <v>64</v>
      </c>
      <c r="C32" s="61" t="s">
        <v>65</v>
      </c>
      <c r="D32" s="184" t="s">
        <v>18</v>
      </c>
      <c r="E32" s="92">
        <v>2</v>
      </c>
      <c r="F32" s="135"/>
      <c r="G32" s="136"/>
      <c r="H32" s="135"/>
      <c r="I32" s="135"/>
      <c r="J32" s="131"/>
      <c r="K32" s="137"/>
      <c r="L32" s="137"/>
      <c r="M32" s="137"/>
      <c r="N32" s="12"/>
      <c r="O32" s="12"/>
      <c r="P32" s="136"/>
      <c r="Q32" s="136"/>
      <c r="R32" s="90"/>
      <c r="S32" s="90"/>
      <c r="T32" s="94"/>
      <c r="U32" s="94"/>
      <c r="V32" s="12"/>
      <c r="W32" s="136"/>
      <c r="X32" s="136"/>
      <c r="Y32" s="12"/>
      <c r="Z32" s="114"/>
      <c r="AA32" s="12"/>
      <c r="AB32" s="12"/>
      <c r="AC32" s="12"/>
      <c r="AD32" s="140"/>
      <c r="AE32" s="136"/>
      <c r="AF32" s="12">
        <v>2</v>
      </c>
      <c r="AG32" s="94"/>
      <c r="AH32" s="12"/>
      <c r="AI32" s="12"/>
      <c r="AJ32" s="12"/>
      <c r="AK32" s="18">
        <f t="shared" si="1"/>
        <v>2</v>
      </c>
    </row>
    <row r="33" spans="1:37" s="7" customFormat="1" ht="15.75" x14ac:dyDescent="0.25">
      <c r="A33" s="249" t="s">
        <v>70</v>
      </c>
      <c r="B33" s="250"/>
      <c r="C33" s="250"/>
      <c r="D33" s="250"/>
      <c r="E33" s="250"/>
      <c r="F33" s="250"/>
      <c r="G33" s="250"/>
      <c r="H33" s="250"/>
      <c r="I33" s="250"/>
      <c r="J33" s="250"/>
      <c r="K33" s="250"/>
      <c r="L33" s="250"/>
      <c r="M33" s="250"/>
      <c r="N33" s="250"/>
      <c r="O33" s="250"/>
      <c r="P33" s="250"/>
      <c r="Q33" s="250"/>
      <c r="R33" s="250"/>
      <c r="S33" s="250"/>
      <c r="T33" s="250"/>
      <c r="U33" s="250"/>
      <c r="V33" s="250"/>
      <c r="W33" s="250"/>
      <c r="X33" s="250"/>
      <c r="Y33" s="250"/>
      <c r="Z33" s="250"/>
      <c r="AA33" s="250"/>
      <c r="AB33" s="250"/>
      <c r="AC33" s="250"/>
      <c r="AD33" s="250"/>
      <c r="AE33" s="250"/>
      <c r="AF33" s="250"/>
      <c r="AG33" s="250"/>
      <c r="AH33" s="250"/>
      <c r="AI33" s="250"/>
      <c r="AJ33" s="251"/>
      <c r="AK33" s="18"/>
    </row>
    <row r="34" spans="1:37" s="7" customFormat="1" ht="35.25" customHeight="1" x14ac:dyDescent="0.25">
      <c r="A34" s="185" t="s">
        <v>106</v>
      </c>
      <c r="B34" s="61" t="s">
        <v>63</v>
      </c>
      <c r="C34" s="61" t="s">
        <v>66</v>
      </c>
      <c r="D34" s="184" t="s">
        <v>18</v>
      </c>
      <c r="E34" s="63">
        <v>1</v>
      </c>
      <c r="F34" s="135"/>
      <c r="G34" s="136"/>
      <c r="H34" s="135"/>
      <c r="I34" s="135"/>
      <c r="J34" s="131"/>
      <c r="K34" s="137"/>
      <c r="L34" s="137"/>
      <c r="M34" s="137"/>
      <c r="N34" s="90"/>
      <c r="O34" s="90"/>
      <c r="P34" s="137"/>
      <c r="Q34" s="131"/>
      <c r="R34" s="90"/>
      <c r="S34" s="90"/>
      <c r="T34" s="89"/>
      <c r="U34" s="94"/>
      <c r="V34" s="12"/>
      <c r="W34" s="145"/>
      <c r="X34" s="145"/>
      <c r="Y34" s="91"/>
      <c r="Z34" s="91"/>
      <c r="AA34" s="94"/>
      <c r="AB34" s="94"/>
      <c r="AC34" s="12">
        <v>1</v>
      </c>
      <c r="AD34" s="140"/>
      <c r="AE34" s="140"/>
      <c r="AF34" s="94"/>
      <c r="AG34" s="94"/>
      <c r="AH34" s="94"/>
      <c r="AI34" s="94"/>
      <c r="AJ34" s="94"/>
      <c r="AK34" s="18">
        <f>SUM(F34:AJ34)</f>
        <v>1</v>
      </c>
    </row>
    <row r="35" spans="1:37" s="5" customFormat="1" ht="38.25" customHeight="1" x14ac:dyDescent="0.25">
      <c r="A35" s="185" t="s">
        <v>107</v>
      </c>
      <c r="B35" s="61" t="s">
        <v>67</v>
      </c>
      <c r="C35" s="61" t="s">
        <v>112</v>
      </c>
      <c r="D35" s="184" t="s">
        <v>18</v>
      </c>
      <c r="E35" s="63">
        <v>1</v>
      </c>
      <c r="F35" s="135"/>
      <c r="G35" s="136"/>
      <c r="H35" s="135"/>
      <c r="I35" s="135"/>
      <c r="J35" s="131"/>
      <c r="K35" s="137"/>
      <c r="L35" s="137"/>
      <c r="M35" s="137"/>
      <c r="N35" s="90"/>
      <c r="O35" s="90"/>
      <c r="P35" s="137"/>
      <c r="Q35" s="131"/>
      <c r="R35" s="90"/>
      <c r="S35" s="90"/>
      <c r="T35" s="89"/>
      <c r="U35" s="95"/>
      <c r="V35" s="12"/>
      <c r="W35" s="145"/>
      <c r="X35" s="145"/>
      <c r="Y35" s="91"/>
      <c r="Z35" s="91"/>
      <c r="AA35" s="95"/>
      <c r="AB35" s="94"/>
      <c r="AC35" s="89">
        <v>1</v>
      </c>
      <c r="AD35" s="140"/>
      <c r="AE35" s="140"/>
      <c r="AF35" s="94"/>
      <c r="AG35" s="94"/>
      <c r="AH35" s="94"/>
      <c r="AI35" s="94"/>
      <c r="AJ35" s="94"/>
      <c r="AK35" s="18">
        <f t="shared" ref="AK35:AK39" si="2">SUM(F35:AJ35)</f>
        <v>1</v>
      </c>
    </row>
    <row r="36" spans="1:37" s="5" customFormat="1" ht="38.25" customHeight="1" x14ac:dyDescent="0.25">
      <c r="A36" s="185" t="s">
        <v>108</v>
      </c>
      <c r="B36" s="61" t="s">
        <v>57</v>
      </c>
      <c r="C36" s="61" t="s">
        <v>58</v>
      </c>
      <c r="D36" s="184" t="s">
        <v>18</v>
      </c>
      <c r="E36" s="63">
        <v>2</v>
      </c>
      <c r="F36" s="135"/>
      <c r="G36" s="136"/>
      <c r="H36" s="135"/>
      <c r="I36" s="135"/>
      <c r="J36" s="131"/>
      <c r="K36" s="137"/>
      <c r="L36" s="137"/>
      <c r="M36" s="137"/>
      <c r="N36" s="90"/>
      <c r="O36" s="90"/>
      <c r="P36" s="137"/>
      <c r="Q36" s="131"/>
      <c r="R36" s="90"/>
      <c r="S36" s="90"/>
      <c r="T36" s="89"/>
      <c r="U36" s="95"/>
      <c r="V36" s="12"/>
      <c r="W36" s="145"/>
      <c r="X36" s="145"/>
      <c r="Y36" s="91"/>
      <c r="Z36" s="91"/>
      <c r="AA36" s="95"/>
      <c r="AB36" s="94"/>
      <c r="AC36" s="89">
        <v>2</v>
      </c>
      <c r="AD36" s="140"/>
      <c r="AE36" s="140"/>
      <c r="AF36" s="94"/>
      <c r="AG36" s="94"/>
      <c r="AH36" s="94"/>
      <c r="AI36" s="94"/>
      <c r="AJ36" s="94"/>
      <c r="AK36" s="18">
        <f t="shared" si="2"/>
        <v>2</v>
      </c>
    </row>
    <row r="37" spans="1:37" s="5" customFormat="1" ht="38.25" customHeight="1" x14ac:dyDescent="0.25">
      <c r="A37" s="185" t="s">
        <v>109</v>
      </c>
      <c r="B37" s="61" t="s">
        <v>86</v>
      </c>
      <c r="C37" s="61" t="s">
        <v>87</v>
      </c>
      <c r="D37" s="184" t="s">
        <v>18</v>
      </c>
      <c r="E37" s="63">
        <v>2</v>
      </c>
      <c r="F37" s="135"/>
      <c r="G37" s="136"/>
      <c r="H37" s="135"/>
      <c r="I37" s="135"/>
      <c r="J37" s="131"/>
      <c r="K37" s="137"/>
      <c r="L37" s="137"/>
      <c r="M37" s="137"/>
      <c r="N37" s="90"/>
      <c r="O37" s="90"/>
      <c r="P37" s="137"/>
      <c r="Q37" s="131"/>
      <c r="R37" s="90"/>
      <c r="S37" s="90"/>
      <c r="T37" s="89"/>
      <c r="U37" s="95"/>
      <c r="V37" s="12"/>
      <c r="W37" s="145"/>
      <c r="X37" s="145"/>
      <c r="Y37" s="91"/>
      <c r="Z37" s="91"/>
      <c r="AA37" s="95"/>
      <c r="AB37" s="94"/>
      <c r="AC37" s="89">
        <v>2</v>
      </c>
      <c r="AD37" s="140"/>
      <c r="AE37" s="140"/>
      <c r="AF37" s="94"/>
      <c r="AG37" s="94"/>
      <c r="AH37" s="94"/>
      <c r="AI37" s="94"/>
      <c r="AJ37" s="94"/>
      <c r="AK37" s="18">
        <f t="shared" si="2"/>
        <v>2</v>
      </c>
    </row>
    <row r="38" spans="1:37" s="5" customFormat="1" ht="38.25" customHeight="1" x14ac:dyDescent="0.25">
      <c r="A38" s="185" t="s">
        <v>110</v>
      </c>
      <c r="B38" s="61" t="s">
        <v>88</v>
      </c>
      <c r="C38" s="61" t="s">
        <v>89</v>
      </c>
      <c r="D38" s="184" t="s">
        <v>18</v>
      </c>
      <c r="E38" s="63">
        <v>2</v>
      </c>
      <c r="F38" s="135"/>
      <c r="G38" s="136"/>
      <c r="H38" s="135"/>
      <c r="I38" s="135"/>
      <c r="J38" s="131"/>
      <c r="K38" s="137"/>
      <c r="L38" s="137"/>
      <c r="M38" s="137"/>
      <c r="N38" s="90"/>
      <c r="O38" s="90"/>
      <c r="P38" s="137"/>
      <c r="Q38" s="131"/>
      <c r="R38" s="90"/>
      <c r="S38" s="90"/>
      <c r="T38" s="89"/>
      <c r="U38" s="95"/>
      <c r="V38" s="12"/>
      <c r="W38" s="145"/>
      <c r="X38" s="145"/>
      <c r="Y38" s="91"/>
      <c r="Z38" s="91"/>
      <c r="AA38" s="95"/>
      <c r="AB38" s="94"/>
      <c r="AC38" s="89">
        <v>2</v>
      </c>
      <c r="AD38" s="140"/>
      <c r="AE38" s="140"/>
      <c r="AF38" s="94"/>
      <c r="AG38" s="94"/>
      <c r="AH38" s="94"/>
      <c r="AI38" s="94"/>
      <c r="AJ38" s="94"/>
      <c r="AK38" s="18">
        <f t="shared" si="2"/>
        <v>2</v>
      </c>
    </row>
    <row r="39" spans="1:37" s="5" customFormat="1" ht="67.5" customHeight="1" x14ac:dyDescent="0.25">
      <c r="A39" s="185" t="s">
        <v>111</v>
      </c>
      <c r="B39" s="61" t="s">
        <v>64</v>
      </c>
      <c r="C39" s="61" t="s">
        <v>65</v>
      </c>
      <c r="D39" s="184" t="s">
        <v>18</v>
      </c>
      <c r="E39" s="63">
        <v>2</v>
      </c>
      <c r="F39" s="135"/>
      <c r="G39" s="136"/>
      <c r="H39" s="135"/>
      <c r="I39" s="135"/>
      <c r="J39" s="131"/>
      <c r="K39" s="137"/>
      <c r="L39" s="137"/>
      <c r="M39" s="137"/>
      <c r="N39" s="90"/>
      <c r="O39" s="90"/>
      <c r="P39" s="137"/>
      <c r="Q39" s="131"/>
      <c r="R39" s="90"/>
      <c r="S39" s="90"/>
      <c r="T39" s="89"/>
      <c r="U39" s="95"/>
      <c r="V39" s="12"/>
      <c r="W39" s="145"/>
      <c r="X39" s="145"/>
      <c r="Y39" s="91"/>
      <c r="Z39" s="91"/>
      <c r="AA39" s="95"/>
      <c r="AB39" s="94"/>
      <c r="AC39" s="89">
        <v>2</v>
      </c>
      <c r="AD39" s="140"/>
      <c r="AE39" s="140"/>
      <c r="AF39" s="94"/>
      <c r="AG39" s="94"/>
      <c r="AH39" s="94"/>
      <c r="AI39" s="94"/>
      <c r="AJ39" s="94"/>
      <c r="AK39" s="18">
        <f t="shared" si="2"/>
        <v>2</v>
      </c>
    </row>
    <row r="40" spans="1:37" s="87" customFormat="1" ht="15.75" x14ac:dyDescent="0.25">
      <c r="A40" s="96"/>
      <c r="B40" s="243" t="s">
        <v>26</v>
      </c>
      <c r="C40" s="244"/>
      <c r="D40" s="244"/>
      <c r="E40" s="245"/>
      <c r="F40" s="200"/>
      <c r="G40" s="200"/>
      <c r="H40" s="200"/>
      <c r="I40" s="200"/>
      <c r="J40" s="200"/>
      <c r="K40" s="200"/>
      <c r="L40" s="200"/>
      <c r="M40" s="200"/>
      <c r="N40" s="97"/>
      <c r="O40" s="97"/>
      <c r="P40" s="200"/>
      <c r="Q40" s="200"/>
      <c r="R40" s="97"/>
      <c r="S40" s="97"/>
      <c r="T40" s="97"/>
      <c r="U40" s="97">
        <f>SUM(U22:U26)</f>
        <v>9</v>
      </c>
      <c r="V40" s="97"/>
      <c r="W40" s="200"/>
      <c r="X40" s="200"/>
      <c r="Y40" s="97"/>
      <c r="Z40" s="97"/>
      <c r="AA40" s="97"/>
      <c r="AB40" s="97"/>
      <c r="AC40" s="97">
        <f>SUM(AC34:AC39)</f>
        <v>10</v>
      </c>
      <c r="AD40" s="201"/>
      <c r="AE40" s="200"/>
      <c r="AF40" s="97">
        <f>SUM(AF28:AF32)</f>
        <v>9</v>
      </c>
      <c r="AG40" s="97"/>
      <c r="AH40" s="97"/>
      <c r="AI40" s="97"/>
      <c r="AJ40" s="97"/>
      <c r="AK40" s="98">
        <f>SUM(AK22:AK26,AK28:AK32,AK34:AK39)</f>
        <v>28</v>
      </c>
    </row>
    <row r="41" spans="1:37" s="5" customFormat="1" ht="35.25" hidden="1" customHeight="1" x14ac:dyDescent="0.25">
      <c r="L41" s="87"/>
      <c r="U41" s="87"/>
      <c r="AA41" s="87"/>
    </row>
    <row r="42" spans="1:37" s="43" customFormat="1" ht="51.75" customHeight="1" x14ac:dyDescent="0.25">
      <c r="A42" s="39"/>
      <c r="B42" s="40" t="s">
        <v>74</v>
      </c>
      <c r="C42" s="214" t="s">
        <v>78</v>
      </c>
      <c r="D42" s="214"/>
      <c r="E42" s="214"/>
      <c r="F42" s="64"/>
      <c r="G42" s="64"/>
      <c r="H42" s="214"/>
      <c r="I42" s="214"/>
      <c r="J42" s="214"/>
      <c r="K42" s="64"/>
      <c r="L42" s="64"/>
      <c r="M42" s="64"/>
      <c r="N42" s="214"/>
      <c r="O42" s="214"/>
      <c r="P42" s="214"/>
      <c r="Q42" s="64"/>
      <c r="R42" s="39"/>
      <c r="S42" s="64"/>
      <c r="T42" s="39"/>
      <c r="U42" s="39"/>
      <c r="V42" s="39"/>
      <c r="W42" s="39"/>
      <c r="X42" s="215" t="s">
        <v>79</v>
      </c>
      <c r="Y42" s="215"/>
      <c r="Z42" s="215"/>
      <c r="AA42" s="215"/>
      <c r="AB42" s="215"/>
      <c r="AC42" s="215"/>
      <c r="AD42" s="214"/>
      <c r="AE42" s="214"/>
      <c r="AF42" s="214"/>
      <c r="AG42" s="214"/>
      <c r="AH42" s="214"/>
      <c r="AI42" s="39"/>
      <c r="AJ42" s="39"/>
    </row>
    <row r="43" spans="1:37" s="43" customFormat="1" ht="17.25" customHeight="1" x14ac:dyDescent="0.25">
      <c r="A43" s="39"/>
      <c r="B43" s="40"/>
      <c r="C43" s="221" t="s">
        <v>5</v>
      </c>
      <c r="D43" s="221"/>
      <c r="E43" s="221"/>
      <c r="F43" s="41"/>
      <c r="G43" s="41"/>
      <c r="H43" s="221" t="s">
        <v>7</v>
      </c>
      <c r="I43" s="221"/>
      <c r="J43" s="221"/>
      <c r="K43" s="221"/>
      <c r="L43" s="221"/>
      <c r="M43" s="221"/>
      <c r="N43" s="221"/>
      <c r="O43" s="221"/>
      <c r="P43" s="221"/>
      <c r="Q43" s="41"/>
      <c r="R43" s="39"/>
      <c r="S43" s="41"/>
      <c r="T43" s="39"/>
      <c r="U43" s="39"/>
      <c r="V43" s="41"/>
      <c r="W43" s="41"/>
      <c r="X43" s="221" t="s">
        <v>27</v>
      </c>
      <c r="Y43" s="221"/>
      <c r="Z43" s="221"/>
      <c r="AA43" s="221"/>
      <c r="AB43" s="221"/>
      <c r="AC43" s="221"/>
      <c r="AD43" s="222"/>
      <c r="AE43" s="222"/>
      <c r="AF43" s="222"/>
      <c r="AG43" s="222"/>
      <c r="AH43" s="222"/>
      <c r="AI43" s="39"/>
      <c r="AJ43" s="39"/>
    </row>
    <row r="44" spans="1:37" s="43" customFormat="1" ht="33" customHeight="1" x14ac:dyDescent="0.25">
      <c r="A44" s="39"/>
      <c r="B44" s="40"/>
      <c r="C44" s="55"/>
      <c r="D44" s="55"/>
      <c r="E44" s="55"/>
      <c r="F44" s="55"/>
      <c r="G44" s="55"/>
      <c r="H44" s="55"/>
      <c r="I44" s="55"/>
      <c r="J44" s="55"/>
      <c r="K44" s="55"/>
      <c r="L44" s="55"/>
      <c r="M44" s="55"/>
      <c r="N44" s="55"/>
      <c r="O44" s="55"/>
      <c r="P44" s="55"/>
      <c r="Q44" s="55"/>
      <c r="R44" s="55"/>
      <c r="S44" s="55"/>
      <c r="T44" s="39"/>
      <c r="U44" s="39"/>
      <c r="V44" s="39"/>
      <c r="W44" s="39"/>
      <c r="X44" s="39"/>
      <c r="Y44" s="39"/>
      <c r="Z44" s="39"/>
      <c r="AA44" s="39"/>
      <c r="AB44" s="39"/>
      <c r="AC44" s="39"/>
      <c r="AD44" s="39"/>
      <c r="AE44" s="39"/>
      <c r="AF44" s="39"/>
      <c r="AG44" s="39"/>
      <c r="AH44" s="39"/>
      <c r="AI44" s="39"/>
      <c r="AJ44" s="39"/>
    </row>
    <row r="45" spans="1:37" s="43" customFormat="1" ht="74.25" customHeight="1" x14ac:dyDescent="0.25">
      <c r="A45" s="39"/>
      <c r="B45" s="40" t="s">
        <v>77</v>
      </c>
      <c r="C45" s="215" t="s">
        <v>75</v>
      </c>
      <c r="D45" s="215"/>
      <c r="E45" s="215"/>
      <c r="F45" s="64"/>
      <c r="G45" s="64"/>
      <c r="H45" s="214"/>
      <c r="I45" s="214"/>
      <c r="J45" s="214"/>
      <c r="K45" s="64"/>
      <c r="L45" s="64"/>
      <c r="M45" s="64"/>
      <c r="N45" s="214"/>
      <c r="O45" s="214"/>
      <c r="P45" s="214"/>
      <c r="Q45" s="64"/>
      <c r="R45" s="39"/>
      <c r="S45" s="64"/>
      <c r="T45" s="39"/>
      <c r="U45" s="39"/>
      <c r="V45" s="39"/>
      <c r="W45" s="39"/>
      <c r="X45" s="215" t="s">
        <v>76</v>
      </c>
      <c r="Y45" s="215"/>
      <c r="Z45" s="215"/>
      <c r="AA45" s="215"/>
      <c r="AB45" s="215"/>
      <c r="AC45" s="215"/>
      <c r="AD45" s="214"/>
      <c r="AE45" s="214"/>
      <c r="AF45" s="214"/>
      <c r="AG45" s="214"/>
      <c r="AH45" s="214"/>
      <c r="AI45" s="39"/>
      <c r="AJ45" s="39"/>
    </row>
    <row r="46" spans="1:37" s="7" customFormat="1" ht="18.75" x14ac:dyDescent="0.25">
      <c r="H46" s="221" t="s">
        <v>7</v>
      </c>
      <c r="I46" s="221"/>
      <c r="J46" s="221"/>
      <c r="K46" s="221"/>
      <c r="L46" s="221"/>
      <c r="M46" s="221"/>
      <c r="N46" s="221"/>
      <c r="O46" s="221"/>
      <c r="P46" s="221"/>
      <c r="U46" s="88"/>
      <c r="AA46" s="88"/>
    </row>
    <row r="47" spans="1:37" s="7" customFormat="1" ht="15.75" x14ac:dyDescent="0.25">
      <c r="L47" s="88"/>
      <c r="U47" s="88"/>
      <c r="AA47" s="88"/>
    </row>
    <row r="48" spans="1:37" ht="11.45" customHeight="1" x14ac:dyDescent="0.2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86"/>
      <c r="M48" s="4"/>
      <c r="N48" s="4"/>
      <c r="O48" s="4"/>
      <c r="P48" s="4"/>
      <c r="Q48" s="4"/>
      <c r="R48" s="4"/>
      <c r="S48" s="4"/>
      <c r="T48" s="4"/>
      <c r="U48" s="86"/>
    </row>
    <row r="49" spans="1:37" ht="11.45" hidden="1" customHeight="1" x14ac:dyDescent="0.2"/>
    <row r="50" spans="1:37" ht="80.25" hidden="1" customHeight="1" x14ac:dyDescent="0.2">
      <c r="A50" s="15"/>
      <c r="B50" s="99"/>
      <c r="C50" s="48"/>
      <c r="D50" s="49"/>
      <c r="E50" s="50"/>
      <c r="F50" s="51"/>
      <c r="G50" s="51"/>
      <c r="H50" s="51"/>
      <c r="I50" s="51"/>
      <c r="J50" s="51"/>
      <c r="K50" s="51"/>
      <c r="L50" s="100" t="s">
        <v>84</v>
      </c>
      <c r="M50" s="51"/>
      <c r="N50" s="51"/>
      <c r="O50" s="51"/>
      <c r="P50" s="51"/>
      <c r="Q50" s="51"/>
      <c r="R50" s="51"/>
      <c r="S50" s="51"/>
      <c r="T50" s="51"/>
      <c r="U50" s="100" t="s">
        <v>85</v>
      </c>
      <c r="V50" s="51"/>
      <c r="W50" s="51"/>
      <c r="X50" s="51"/>
      <c r="Y50" s="51"/>
      <c r="Z50" s="51"/>
      <c r="AA50" s="100" t="s">
        <v>82</v>
      </c>
      <c r="AB50" s="51"/>
      <c r="AC50" s="51"/>
      <c r="AD50" s="51"/>
      <c r="AE50" s="51"/>
      <c r="AF50" s="51"/>
      <c r="AG50" s="51"/>
      <c r="AH50" s="51"/>
      <c r="AI50" s="51"/>
      <c r="AJ50" s="51"/>
      <c r="AK50" s="52" t="s">
        <v>81</v>
      </c>
    </row>
    <row r="51" spans="1:37" ht="80.25" hidden="1" customHeight="1" x14ac:dyDescent="0.2">
      <c r="A51" s="15"/>
      <c r="B51" s="99"/>
      <c r="C51" s="48"/>
      <c r="D51" s="49"/>
      <c r="E51" s="50"/>
      <c r="F51" s="53"/>
      <c r="G51" s="53"/>
      <c r="H51" s="53"/>
      <c r="I51" s="53"/>
      <c r="J51" s="53"/>
      <c r="K51" s="53"/>
      <c r="L51" s="101">
        <v>0.48</v>
      </c>
      <c r="M51" s="53"/>
      <c r="N51" s="53"/>
      <c r="O51" s="53"/>
      <c r="P51" s="53"/>
      <c r="Q51" s="53"/>
      <c r="R51" s="53"/>
      <c r="S51" s="53"/>
      <c r="T51" s="53"/>
      <c r="U51" s="101">
        <v>0.14000000000000001</v>
      </c>
      <c r="V51" s="53"/>
      <c r="W51" s="53"/>
      <c r="X51" s="53"/>
      <c r="Y51" s="53"/>
      <c r="Z51" s="53"/>
      <c r="AA51" s="101">
        <v>0.14000000000000001</v>
      </c>
      <c r="AB51" s="53"/>
      <c r="AC51" s="53"/>
      <c r="AD51" s="53"/>
      <c r="AE51" s="53"/>
      <c r="AF51" s="53"/>
      <c r="AG51" s="53"/>
      <c r="AH51" s="53"/>
      <c r="AI51" s="53"/>
      <c r="AJ51" s="53"/>
      <c r="AK51" s="53">
        <f>SUM(F51:AJ51)</f>
        <v>0.76</v>
      </c>
    </row>
    <row r="52" spans="1:37" ht="80.25" customHeight="1" x14ac:dyDescent="0.2"/>
  </sheetData>
  <mergeCells count="41">
    <mergeCell ref="AD45:AH45"/>
    <mergeCell ref="A21:AJ21"/>
    <mergeCell ref="A27:AJ27"/>
    <mergeCell ref="A33:AJ33"/>
    <mergeCell ref="H46:P46"/>
    <mergeCell ref="C42:E42"/>
    <mergeCell ref="H42:J42"/>
    <mergeCell ref="N42:P42"/>
    <mergeCell ref="X42:AC42"/>
    <mergeCell ref="C45:E45"/>
    <mergeCell ref="H45:J45"/>
    <mergeCell ref="N45:P45"/>
    <mergeCell ref="X45:AC45"/>
    <mergeCell ref="AD42:AH42"/>
    <mergeCell ref="C43:E43"/>
    <mergeCell ref="H43:P43"/>
    <mergeCell ref="X43:AC43"/>
    <mergeCell ref="AD43:AH43"/>
    <mergeCell ref="B40:E40"/>
    <mergeCell ref="R10:Y10"/>
    <mergeCell ref="W11:Y11"/>
    <mergeCell ref="A13:AK13"/>
    <mergeCell ref="A14:AK14"/>
    <mergeCell ref="A15:AK15"/>
    <mergeCell ref="A16:A19"/>
    <mergeCell ref="B16:B19"/>
    <mergeCell ref="C16:C19"/>
    <mergeCell ref="D16:D19"/>
    <mergeCell ref="E16:E19"/>
    <mergeCell ref="F16:AJ16"/>
    <mergeCell ref="AK16:AK19"/>
    <mergeCell ref="F18:AJ19"/>
    <mergeCell ref="F20:AJ20"/>
    <mergeCell ref="R8:Y8"/>
    <mergeCell ref="O1:R1"/>
    <mergeCell ref="S1:U1"/>
    <mergeCell ref="R3:Y3"/>
    <mergeCell ref="R4:Y4"/>
    <mergeCell ref="R6:Y6"/>
    <mergeCell ref="AJ2:AK2"/>
    <mergeCell ref="B12:AI12"/>
  </mergeCells>
  <pageMargins left="0.74803149606299213" right="0.78740157480314965" top="0.74803149606299213" bottom="0.98425196850393704" header="0.51181102362204722" footer="0.51181102362204722"/>
  <pageSetup paperSize="8" scale="52" fitToHeight="1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outlinePr summaryBelow="0" summaryRight="0"/>
    <pageSetUpPr autoPageBreaks="0" fitToPage="1"/>
  </sheetPr>
  <dimension ref="A1:BG59"/>
  <sheetViews>
    <sheetView topLeftCell="A14" zoomScale="85" zoomScaleNormal="85" zoomScaleSheetLayoutView="55" workbookViewId="0">
      <selection activeCell="G16" sqref="G16:AK16"/>
    </sheetView>
  </sheetViews>
  <sheetFormatPr defaultColWidth="9" defaultRowHeight="11.45" customHeight="1" outlineLevelCol="1" x14ac:dyDescent="0.2"/>
  <cols>
    <col min="1" max="1" width="8.7109375" style="1" customWidth="1"/>
    <col min="2" max="2" width="57.85546875" style="1" customWidth="1"/>
    <col min="3" max="3" width="18.85546875" style="1" customWidth="1"/>
    <col min="4" max="7" width="9.42578125" style="1" customWidth="1"/>
    <col min="8" max="10" width="8" style="1" customWidth="1"/>
    <col min="11" max="12" width="8" style="2" customWidth="1"/>
    <col min="13" max="13" width="8" style="85" customWidth="1"/>
    <col min="14" max="14" width="8" style="2" customWidth="1"/>
    <col min="15" max="15" width="10.28515625" style="2" customWidth="1"/>
    <col min="16" max="20" width="8" style="2" customWidth="1"/>
    <col min="21" max="21" width="11.42578125" style="2" customWidth="1"/>
    <col min="22" max="22" width="9.140625" style="85" customWidth="1"/>
    <col min="23" max="27" width="8" style="4" customWidth="1"/>
    <col min="28" max="28" width="9.140625" style="86" customWidth="1"/>
    <col min="29" max="29" width="8" style="4" customWidth="1"/>
    <col min="30" max="30" width="9.5703125" style="4" customWidth="1"/>
    <col min="31" max="31" width="8.140625" style="4" customWidth="1"/>
    <col min="32" max="34" width="8" style="4" customWidth="1"/>
    <col min="35" max="37" width="8" style="4" customWidth="1" outlineLevel="1"/>
    <col min="38" max="38" width="10.5703125" style="4" customWidth="1"/>
    <col min="39" max="39" width="12.7109375" style="4" customWidth="1"/>
    <col min="40" max="40" width="13.140625" style="4" customWidth="1"/>
    <col min="41" max="41" width="11.5703125" style="4" customWidth="1"/>
    <col min="42" max="42" width="11.28515625" style="4" customWidth="1"/>
    <col min="43" max="16384" width="9" style="4"/>
  </cols>
  <sheetData>
    <row r="1" spans="1:59" ht="15.75" customHeight="1" thickBot="1" x14ac:dyDescent="0.3">
      <c r="D1" s="5"/>
      <c r="O1" s="3"/>
      <c r="P1" s="211"/>
      <c r="Q1" s="211"/>
      <c r="R1" s="211"/>
      <c r="S1" s="211"/>
      <c r="T1" s="212"/>
      <c r="U1" s="212"/>
      <c r="V1" s="212"/>
    </row>
    <row r="2" spans="1:59" s="5" customFormat="1" ht="21" customHeight="1" thickBot="1" x14ac:dyDescent="0.3">
      <c r="M2" s="87"/>
      <c r="V2" s="87"/>
      <c r="AB2" s="87"/>
      <c r="AH2" s="7"/>
      <c r="AI2" s="7"/>
      <c r="AJ2" s="7"/>
      <c r="AO2" s="72" t="s">
        <v>71</v>
      </c>
    </row>
    <row r="3" spans="1:59" s="7" customFormat="1" ht="15.75" hidden="1" customHeight="1" x14ac:dyDescent="0.25">
      <c r="A3" s="56"/>
      <c r="B3" s="23" t="s">
        <v>0</v>
      </c>
      <c r="C3" s="23"/>
      <c r="D3" s="23"/>
      <c r="E3" s="23"/>
      <c r="F3" s="56"/>
      <c r="G3" s="56"/>
      <c r="H3" s="56"/>
      <c r="I3" s="56"/>
      <c r="J3" s="56"/>
      <c r="K3" s="5"/>
      <c r="L3" s="5"/>
      <c r="M3" s="87"/>
      <c r="N3" s="5"/>
      <c r="O3" s="5"/>
      <c r="P3" s="5"/>
      <c r="Q3" s="5"/>
      <c r="R3" s="5"/>
      <c r="S3" s="205" t="s">
        <v>1</v>
      </c>
      <c r="T3" s="205"/>
      <c r="U3" s="205"/>
      <c r="V3" s="205"/>
      <c r="W3" s="205"/>
      <c r="X3" s="205"/>
      <c r="Y3" s="205"/>
      <c r="Z3" s="205"/>
      <c r="AB3" s="88"/>
    </row>
    <row r="4" spans="1:59" s="7" customFormat="1" ht="15.75" hidden="1" customHeight="1" x14ac:dyDescent="0.25">
      <c r="A4" s="56"/>
      <c r="B4" s="23" t="s">
        <v>2</v>
      </c>
      <c r="C4" s="23"/>
      <c r="D4" s="23"/>
      <c r="E4" s="23"/>
      <c r="F4" s="56"/>
      <c r="G4" s="56"/>
      <c r="H4" s="56"/>
      <c r="I4" s="56"/>
      <c r="J4" s="56"/>
      <c r="K4" s="5"/>
      <c r="L4" s="5"/>
      <c r="M4" s="87"/>
      <c r="N4" s="5"/>
      <c r="O4" s="5"/>
      <c r="P4" s="5"/>
      <c r="Q4" s="5"/>
      <c r="R4" s="5"/>
      <c r="S4" s="213" t="s">
        <v>3</v>
      </c>
      <c r="T4" s="213"/>
      <c r="U4" s="213"/>
      <c r="V4" s="213"/>
      <c r="W4" s="213"/>
      <c r="X4" s="213"/>
      <c r="Y4" s="213"/>
      <c r="Z4" s="213"/>
      <c r="AB4" s="88"/>
    </row>
    <row r="5" spans="1:59" s="7" customFormat="1" ht="22.5" hidden="1" customHeight="1" x14ac:dyDescent="0.25">
      <c r="A5" s="56"/>
      <c r="B5" s="35" t="s">
        <v>4</v>
      </c>
      <c r="C5" s="32"/>
      <c r="D5" s="24"/>
      <c r="E5" s="24"/>
      <c r="F5" s="56"/>
      <c r="G5" s="56"/>
      <c r="H5" s="56"/>
      <c r="I5" s="56"/>
      <c r="J5" s="56"/>
      <c r="K5" s="5"/>
      <c r="L5" s="5"/>
      <c r="M5" s="87"/>
      <c r="N5" s="5"/>
      <c r="O5" s="5"/>
      <c r="P5" s="5"/>
      <c r="Q5" s="5"/>
      <c r="R5" s="5"/>
      <c r="S5" s="56"/>
      <c r="T5" s="5"/>
      <c r="U5" s="5"/>
      <c r="V5" s="87"/>
      <c r="W5" s="5"/>
      <c r="AB5" s="88"/>
    </row>
    <row r="6" spans="1:59" s="7" customFormat="1" ht="33.75" hidden="1" customHeight="1" x14ac:dyDescent="0.25">
      <c r="A6" s="56"/>
      <c r="B6" s="60" t="s">
        <v>5</v>
      </c>
      <c r="C6" s="33"/>
      <c r="D6" s="37"/>
      <c r="E6" s="23"/>
      <c r="F6" s="56"/>
      <c r="G6" s="56"/>
      <c r="H6" s="56"/>
      <c r="I6" s="56"/>
      <c r="J6" s="56"/>
      <c r="K6" s="5"/>
      <c r="L6" s="5"/>
      <c r="M6" s="87"/>
      <c r="N6" s="5"/>
      <c r="O6" s="5"/>
      <c r="P6" s="5"/>
      <c r="Q6" s="5"/>
      <c r="R6" s="5"/>
      <c r="S6" s="220" t="s">
        <v>5</v>
      </c>
      <c r="T6" s="220"/>
      <c r="U6" s="220"/>
      <c r="V6" s="220"/>
      <c r="W6" s="220"/>
      <c r="X6" s="220"/>
      <c r="Y6" s="220"/>
      <c r="Z6" s="220"/>
      <c r="AB6" s="88"/>
    </row>
    <row r="7" spans="1:59" s="7" customFormat="1" ht="15.75" hidden="1" customHeight="1" x14ac:dyDescent="0.25">
      <c r="A7" s="56"/>
      <c r="B7" s="32" t="s">
        <v>6</v>
      </c>
      <c r="C7" s="32"/>
      <c r="D7" s="24"/>
      <c r="E7" s="24"/>
      <c r="F7" s="56"/>
      <c r="G7" s="56"/>
      <c r="H7" s="56"/>
      <c r="I7" s="56"/>
      <c r="J7" s="56"/>
      <c r="K7" s="5"/>
      <c r="L7" s="5"/>
      <c r="M7" s="87"/>
      <c r="N7" s="5"/>
      <c r="O7" s="5"/>
      <c r="P7" s="5"/>
      <c r="Q7" s="5"/>
      <c r="R7" s="5"/>
      <c r="S7" s="56"/>
      <c r="T7" s="5"/>
      <c r="U7" s="5"/>
      <c r="V7" s="87"/>
      <c r="W7" s="5"/>
      <c r="AB7" s="88"/>
    </row>
    <row r="8" spans="1:59" s="7" customFormat="1" ht="30" hidden="1" customHeight="1" x14ac:dyDescent="0.25">
      <c r="A8" s="56"/>
      <c r="B8" s="60" t="s">
        <v>7</v>
      </c>
      <c r="C8" s="34"/>
      <c r="D8" s="56"/>
      <c r="E8" s="23"/>
      <c r="F8" s="56"/>
      <c r="G8" s="56"/>
      <c r="H8" s="56"/>
      <c r="I8" s="56"/>
      <c r="J8" s="56"/>
      <c r="K8" s="5"/>
      <c r="L8" s="5"/>
      <c r="M8" s="87"/>
      <c r="N8" s="5"/>
      <c r="O8" s="5"/>
      <c r="P8" s="5"/>
      <c r="Q8" s="5"/>
      <c r="R8" s="5"/>
      <c r="S8" s="220" t="s">
        <v>7</v>
      </c>
      <c r="T8" s="220"/>
      <c r="U8" s="220"/>
      <c r="V8" s="220"/>
      <c r="W8" s="220"/>
      <c r="X8" s="220"/>
      <c r="Y8" s="220"/>
      <c r="Z8" s="220"/>
      <c r="AB8" s="88"/>
    </row>
    <row r="9" spans="1:59" s="7" customFormat="1" ht="15.75" hidden="1" customHeight="1" x14ac:dyDescent="0.25">
      <c r="A9" s="56"/>
      <c r="B9" s="56"/>
      <c r="C9" s="56"/>
      <c r="D9" s="56"/>
      <c r="E9" s="56"/>
      <c r="F9" s="56"/>
      <c r="G9" s="56"/>
      <c r="H9" s="56"/>
      <c r="I9" s="56"/>
      <c r="J9" s="56"/>
      <c r="K9" s="5"/>
      <c r="L9" s="5"/>
      <c r="M9" s="87"/>
      <c r="N9" s="5"/>
      <c r="O9" s="5"/>
      <c r="P9" s="5"/>
      <c r="Q9" s="5"/>
      <c r="R9" s="5"/>
      <c r="S9" s="56"/>
      <c r="T9" s="5"/>
      <c r="U9" s="5"/>
      <c r="V9" s="87"/>
      <c r="W9" s="5"/>
      <c r="AB9" s="88"/>
    </row>
    <row r="10" spans="1:59" s="7" customFormat="1" ht="15.75" hidden="1" customHeight="1" x14ac:dyDescent="0.25">
      <c r="A10" s="56"/>
      <c r="B10" s="23" t="s">
        <v>56</v>
      </c>
      <c r="C10" s="23"/>
      <c r="D10" s="56"/>
      <c r="E10" s="23"/>
      <c r="F10" s="56"/>
      <c r="G10" s="56"/>
      <c r="H10" s="56"/>
      <c r="I10" s="56"/>
      <c r="J10" s="56"/>
      <c r="K10" s="5"/>
      <c r="L10" s="5"/>
      <c r="M10" s="87"/>
      <c r="N10" s="5"/>
      <c r="O10" s="5"/>
      <c r="P10" s="5"/>
      <c r="Q10" s="5"/>
      <c r="R10" s="5"/>
      <c r="S10" s="205" t="s">
        <v>52</v>
      </c>
      <c r="T10" s="205"/>
      <c r="U10" s="205"/>
      <c r="V10" s="205"/>
      <c r="W10" s="205"/>
      <c r="X10" s="205"/>
      <c r="Y10" s="205"/>
      <c r="Z10" s="205"/>
      <c r="AB10" s="88"/>
    </row>
    <row r="11" spans="1:59" s="7" customFormat="1" ht="36.75" customHeight="1" x14ac:dyDescent="0.25">
      <c r="A11" s="56"/>
      <c r="B11" s="56"/>
      <c r="C11" s="56"/>
      <c r="D11" s="56"/>
      <c r="E11" s="56"/>
      <c r="F11" s="56"/>
      <c r="G11" s="56"/>
      <c r="H11" s="56"/>
      <c r="I11" s="56"/>
      <c r="J11" s="56"/>
      <c r="K11" s="5"/>
      <c r="L11" s="5"/>
      <c r="M11" s="87"/>
      <c r="N11" s="5"/>
      <c r="O11" s="5"/>
      <c r="P11" s="5"/>
      <c r="Q11" s="5"/>
      <c r="R11" s="5"/>
      <c r="S11" s="5"/>
      <c r="T11" s="5"/>
      <c r="U11" s="5"/>
      <c r="V11" s="87"/>
      <c r="X11" s="206"/>
      <c r="Y11" s="206"/>
      <c r="Z11" s="206"/>
      <c r="AB11" s="88"/>
    </row>
    <row r="12" spans="1:59" s="7" customFormat="1" ht="12.75" customHeight="1" x14ac:dyDescent="0.25">
      <c r="A12" s="56"/>
      <c r="B12" s="56"/>
      <c r="C12" s="56"/>
      <c r="D12" s="56"/>
      <c r="E12" s="56"/>
      <c r="F12" s="56"/>
      <c r="G12" s="56"/>
      <c r="H12" s="56"/>
      <c r="I12" s="56"/>
      <c r="J12" s="56"/>
      <c r="K12" s="5"/>
      <c r="L12" s="5"/>
      <c r="M12" s="87"/>
      <c r="N12" s="5"/>
      <c r="O12" s="5"/>
      <c r="P12" s="5"/>
      <c r="Q12" s="5"/>
      <c r="R12" s="5"/>
      <c r="S12" s="5"/>
      <c r="T12" s="5"/>
      <c r="U12" s="5"/>
      <c r="V12" s="87"/>
      <c r="AB12" s="88"/>
    </row>
    <row r="13" spans="1:59" s="19" customFormat="1" ht="23.25" customHeight="1" x14ac:dyDescent="0.25">
      <c r="A13" s="207" t="s">
        <v>50</v>
      </c>
      <c r="B13" s="207"/>
      <c r="C13" s="207"/>
      <c r="D13" s="207"/>
      <c r="E13" s="207"/>
      <c r="F13" s="207"/>
      <c r="G13" s="207"/>
      <c r="H13" s="207"/>
      <c r="I13" s="207"/>
      <c r="J13" s="207"/>
      <c r="K13" s="207"/>
      <c r="L13" s="207"/>
      <c r="M13" s="207"/>
      <c r="N13" s="207"/>
      <c r="O13" s="207"/>
      <c r="P13" s="207"/>
      <c r="Q13" s="207"/>
      <c r="R13" s="207"/>
      <c r="S13" s="207"/>
      <c r="T13" s="207"/>
      <c r="U13" s="207"/>
      <c r="V13" s="207"/>
      <c r="W13" s="207"/>
      <c r="X13" s="207"/>
      <c r="Y13" s="207"/>
      <c r="Z13" s="207"/>
      <c r="AA13" s="207"/>
      <c r="AB13" s="207"/>
      <c r="AC13" s="207"/>
      <c r="AD13" s="207"/>
      <c r="AE13" s="207"/>
      <c r="AF13" s="207"/>
      <c r="AG13" s="207"/>
      <c r="AH13" s="207"/>
      <c r="AI13" s="207"/>
      <c r="AJ13" s="207"/>
      <c r="AK13" s="207"/>
      <c r="AL13" s="207"/>
      <c r="AM13" s="207"/>
      <c r="AN13" s="207"/>
      <c r="AO13" s="207"/>
      <c r="AP13" s="207"/>
    </row>
    <row r="14" spans="1:59" s="19" customFormat="1" ht="23.25" customHeight="1" x14ac:dyDescent="0.25">
      <c r="A14" s="207" t="s">
        <v>80</v>
      </c>
      <c r="B14" s="207"/>
      <c r="C14" s="207"/>
      <c r="D14" s="207"/>
      <c r="E14" s="207"/>
      <c r="F14" s="207"/>
      <c r="G14" s="207"/>
      <c r="H14" s="207"/>
      <c r="I14" s="207"/>
      <c r="J14" s="207"/>
      <c r="K14" s="207"/>
      <c r="L14" s="207"/>
      <c r="M14" s="207"/>
      <c r="N14" s="207"/>
      <c r="O14" s="207"/>
      <c r="P14" s="207"/>
      <c r="Q14" s="207"/>
      <c r="R14" s="207"/>
      <c r="S14" s="207"/>
      <c r="T14" s="207"/>
      <c r="U14" s="207"/>
      <c r="V14" s="207"/>
      <c r="W14" s="207"/>
      <c r="X14" s="207"/>
      <c r="Y14" s="207"/>
      <c r="Z14" s="207"/>
      <c r="AA14" s="207"/>
      <c r="AB14" s="207"/>
      <c r="AC14" s="207"/>
      <c r="AD14" s="207"/>
      <c r="AE14" s="207"/>
      <c r="AF14" s="207"/>
      <c r="AG14" s="207"/>
      <c r="AH14" s="207"/>
      <c r="AI14" s="207"/>
      <c r="AJ14" s="207"/>
      <c r="AK14" s="207"/>
      <c r="AL14" s="207"/>
      <c r="AM14" s="207"/>
      <c r="AN14" s="207"/>
      <c r="AO14" s="207"/>
      <c r="AP14" s="207"/>
    </row>
    <row r="15" spans="1:59" s="19" customFormat="1" ht="23.25" customHeight="1" x14ac:dyDescent="0.25">
      <c r="A15" s="207" t="s">
        <v>95</v>
      </c>
      <c r="B15" s="207"/>
      <c r="C15" s="207"/>
      <c r="D15" s="207"/>
      <c r="E15" s="207"/>
      <c r="F15" s="207"/>
      <c r="G15" s="207"/>
      <c r="H15" s="207"/>
      <c r="I15" s="207"/>
      <c r="J15" s="207"/>
      <c r="K15" s="207"/>
      <c r="L15" s="207"/>
      <c r="M15" s="207"/>
      <c r="N15" s="207"/>
      <c r="O15" s="207"/>
      <c r="P15" s="207"/>
      <c r="Q15" s="207"/>
      <c r="R15" s="207"/>
      <c r="S15" s="207"/>
      <c r="T15" s="207"/>
      <c r="U15" s="207"/>
      <c r="V15" s="207"/>
      <c r="W15" s="207"/>
      <c r="X15" s="207"/>
      <c r="Y15" s="207"/>
      <c r="Z15" s="207"/>
      <c r="AA15" s="207"/>
      <c r="AB15" s="207"/>
      <c r="AC15" s="207"/>
      <c r="AD15" s="207"/>
      <c r="AE15" s="207"/>
      <c r="AF15" s="207"/>
      <c r="AG15" s="207"/>
      <c r="AH15" s="207"/>
      <c r="AI15" s="207"/>
      <c r="AJ15" s="207"/>
      <c r="AK15" s="207"/>
      <c r="AL15" s="207"/>
      <c r="AM15" s="207"/>
      <c r="AN15" s="207"/>
      <c r="AO15" s="207"/>
      <c r="AP15" s="207"/>
    </row>
    <row r="16" spans="1:59" s="9" customFormat="1" ht="15" customHeight="1" x14ac:dyDescent="0.25">
      <c r="A16" s="255" t="s">
        <v>28</v>
      </c>
      <c r="B16" s="256" t="s">
        <v>9</v>
      </c>
      <c r="C16" s="255" t="s">
        <v>29</v>
      </c>
      <c r="D16" s="238" t="s">
        <v>30</v>
      </c>
      <c r="E16" s="238" t="s">
        <v>11</v>
      </c>
      <c r="F16" s="263" t="s">
        <v>31</v>
      </c>
      <c r="G16" s="264" t="s">
        <v>126</v>
      </c>
      <c r="H16" s="264"/>
      <c r="I16" s="264"/>
      <c r="J16" s="264"/>
      <c r="K16" s="264"/>
      <c r="L16" s="264"/>
      <c r="M16" s="264"/>
      <c r="N16" s="264"/>
      <c r="O16" s="264"/>
      <c r="P16" s="264"/>
      <c r="Q16" s="264"/>
      <c r="R16" s="264"/>
      <c r="S16" s="264"/>
      <c r="T16" s="264"/>
      <c r="U16" s="264"/>
      <c r="V16" s="264"/>
      <c r="W16" s="264"/>
      <c r="X16" s="264"/>
      <c r="Y16" s="264"/>
      <c r="Z16" s="264"/>
      <c r="AA16" s="264"/>
      <c r="AB16" s="264"/>
      <c r="AC16" s="264"/>
      <c r="AD16" s="264"/>
      <c r="AE16" s="264"/>
      <c r="AF16" s="264"/>
      <c r="AG16" s="264"/>
      <c r="AH16" s="264"/>
      <c r="AI16" s="264"/>
      <c r="AJ16" s="264"/>
      <c r="AK16" s="264"/>
      <c r="AL16" s="265" t="s">
        <v>93</v>
      </c>
      <c r="AM16" s="266" t="s">
        <v>33</v>
      </c>
      <c r="AN16" s="266"/>
      <c r="AO16" s="266"/>
      <c r="AP16" s="266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</row>
    <row r="17" spans="1:59" s="9" customFormat="1" ht="15" customHeight="1" x14ac:dyDescent="0.25">
      <c r="A17" s="202"/>
      <c r="B17" s="203"/>
      <c r="C17" s="202"/>
      <c r="D17" s="204"/>
      <c r="E17" s="204"/>
      <c r="F17" s="208"/>
      <c r="G17" s="130">
        <v>1</v>
      </c>
      <c r="H17" s="129" t="s">
        <v>34</v>
      </c>
      <c r="I17" s="130">
        <v>3</v>
      </c>
      <c r="J17" s="129" t="s">
        <v>35</v>
      </c>
      <c r="K17" s="130">
        <v>5</v>
      </c>
      <c r="L17" s="129" t="s">
        <v>36</v>
      </c>
      <c r="M17" s="130">
        <v>7</v>
      </c>
      <c r="N17" s="129" t="s">
        <v>37</v>
      </c>
      <c r="O17" s="127">
        <v>9</v>
      </c>
      <c r="P17" s="128" t="s">
        <v>38</v>
      </c>
      <c r="Q17" s="130">
        <v>11</v>
      </c>
      <c r="R17" s="129" t="s">
        <v>39</v>
      </c>
      <c r="S17" s="127">
        <v>13</v>
      </c>
      <c r="T17" s="128" t="s">
        <v>40</v>
      </c>
      <c r="U17" s="127">
        <v>15</v>
      </c>
      <c r="V17" s="128" t="s">
        <v>41</v>
      </c>
      <c r="W17" s="127">
        <v>17</v>
      </c>
      <c r="X17" s="129" t="s">
        <v>42</v>
      </c>
      <c r="Y17" s="130">
        <v>19</v>
      </c>
      <c r="Z17" s="128" t="s">
        <v>43</v>
      </c>
      <c r="AA17" s="127">
        <v>21</v>
      </c>
      <c r="AB17" s="128" t="s">
        <v>44</v>
      </c>
      <c r="AC17" s="127">
        <v>23</v>
      </c>
      <c r="AD17" s="128" t="s">
        <v>45</v>
      </c>
      <c r="AE17" s="130">
        <v>25</v>
      </c>
      <c r="AF17" s="129" t="s">
        <v>46</v>
      </c>
      <c r="AG17" s="127">
        <v>27</v>
      </c>
      <c r="AH17" s="128" t="s">
        <v>47</v>
      </c>
      <c r="AI17" s="127">
        <v>29</v>
      </c>
      <c r="AJ17" s="128" t="s">
        <v>48</v>
      </c>
      <c r="AK17" s="128" t="s">
        <v>49</v>
      </c>
      <c r="AL17" s="210"/>
      <c r="AM17" s="266"/>
      <c r="AN17" s="266"/>
      <c r="AO17" s="266"/>
      <c r="AP17" s="266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</row>
    <row r="18" spans="1:59" s="9" customFormat="1" ht="7.5" customHeight="1" x14ac:dyDescent="0.25">
      <c r="A18" s="202"/>
      <c r="B18" s="203"/>
      <c r="C18" s="202"/>
      <c r="D18" s="204"/>
      <c r="E18" s="204"/>
      <c r="F18" s="208"/>
      <c r="G18" s="202" t="s">
        <v>33</v>
      </c>
      <c r="H18" s="202"/>
      <c r="I18" s="202"/>
      <c r="J18" s="202"/>
      <c r="K18" s="202"/>
      <c r="L18" s="202"/>
      <c r="M18" s="202"/>
      <c r="N18" s="202"/>
      <c r="O18" s="202"/>
      <c r="P18" s="202"/>
      <c r="Q18" s="202"/>
      <c r="R18" s="202"/>
      <c r="S18" s="202"/>
      <c r="T18" s="202"/>
      <c r="U18" s="202"/>
      <c r="V18" s="202"/>
      <c r="W18" s="202"/>
      <c r="X18" s="202"/>
      <c r="Y18" s="202"/>
      <c r="Z18" s="202"/>
      <c r="AA18" s="202"/>
      <c r="AB18" s="202"/>
      <c r="AC18" s="202"/>
      <c r="AD18" s="202"/>
      <c r="AE18" s="202"/>
      <c r="AF18" s="202"/>
      <c r="AG18" s="202"/>
      <c r="AH18" s="202"/>
      <c r="AI18" s="202"/>
      <c r="AJ18" s="202"/>
      <c r="AK18" s="202"/>
      <c r="AL18" s="210"/>
      <c r="AM18" s="266"/>
      <c r="AN18" s="266"/>
      <c r="AO18" s="266"/>
      <c r="AP18" s="266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</row>
    <row r="19" spans="1:59" s="9" customFormat="1" ht="36" customHeight="1" x14ac:dyDescent="0.25">
      <c r="A19" s="202"/>
      <c r="B19" s="203"/>
      <c r="C19" s="202"/>
      <c r="D19" s="204"/>
      <c r="E19" s="204"/>
      <c r="F19" s="208"/>
      <c r="G19" s="202"/>
      <c r="H19" s="202"/>
      <c r="I19" s="202"/>
      <c r="J19" s="202"/>
      <c r="K19" s="202"/>
      <c r="L19" s="202"/>
      <c r="M19" s="202"/>
      <c r="N19" s="202"/>
      <c r="O19" s="202"/>
      <c r="P19" s="202"/>
      <c r="Q19" s="202"/>
      <c r="R19" s="202"/>
      <c r="S19" s="202"/>
      <c r="T19" s="202"/>
      <c r="U19" s="202"/>
      <c r="V19" s="202"/>
      <c r="W19" s="202"/>
      <c r="X19" s="202"/>
      <c r="Y19" s="202"/>
      <c r="Z19" s="202"/>
      <c r="AA19" s="202"/>
      <c r="AB19" s="202"/>
      <c r="AC19" s="202"/>
      <c r="AD19" s="202"/>
      <c r="AE19" s="202"/>
      <c r="AF19" s="202"/>
      <c r="AG19" s="202"/>
      <c r="AH19" s="202"/>
      <c r="AI19" s="202"/>
      <c r="AJ19" s="202"/>
      <c r="AK19" s="202"/>
      <c r="AL19" s="210"/>
      <c r="AM19" s="66" t="s">
        <v>12</v>
      </c>
      <c r="AN19" s="66" t="s">
        <v>13</v>
      </c>
      <c r="AO19" s="102" t="s">
        <v>14</v>
      </c>
      <c r="AP19" s="66" t="s">
        <v>15</v>
      </c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</row>
    <row r="20" spans="1:59" s="9" customFormat="1" ht="15.75" x14ac:dyDescent="0.25">
      <c r="A20" s="59">
        <v>1</v>
      </c>
      <c r="B20" s="59">
        <v>2</v>
      </c>
      <c r="C20" s="21">
        <v>3</v>
      </c>
      <c r="D20" s="58">
        <v>4</v>
      </c>
      <c r="E20" s="21">
        <v>5</v>
      </c>
      <c r="F20" s="59">
        <v>6</v>
      </c>
      <c r="G20" s="216">
        <v>7</v>
      </c>
      <c r="H20" s="216"/>
      <c r="I20" s="216"/>
      <c r="J20" s="216"/>
      <c r="K20" s="216"/>
      <c r="L20" s="216"/>
      <c r="M20" s="216"/>
      <c r="N20" s="216"/>
      <c r="O20" s="216"/>
      <c r="P20" s="216"/>
      <c r="Q20" s="216"/>
      <c r="R20" s="216"/>
      <c r="S20" s="216"/>
      <c r="T20" s="216"/>
      <c r="U20" s="216"/>
      <c r="V20" s="216"/>
      <c r="W20" s="216"/>
      <c r="X20" s="216"/>
      <c r="Y20" s="216"/>
      <c r="Z20" s="216"/>
      <c r="AA20" s="216"/>
      <c r="AB20" s="216"/>
      <c r="AC20" s="216"/>
      <c r="AD20" s="216"/>
      <c r="AE20" s="216"/>
      <c r="AF20" s="216"/>
      <c r="AG20" s="216"/>
      <c r="AH20" s="216"/>
      <c r="AI20" s="216"/>
      <c r="AJ20" s="216"/>
      <c r="AK20" s="216"/>
      <c r="AL20" s="59">
        <v>8</v>
      </c>
      <c r="AM20" s="66">
        <v>9</v>
      </c>
      <c r="AN20" s="66">
        <v>10</v>
      </c>
      <c r="AO20" s="66">
        <v>11</v>
      </c>
      <c r="AP20" s="66">
        <v>12</v>
      </c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</row>
    <row r="21" spans="1:59" s="7" customFormat="1" ht="15" customHeight="1" x14ac:dyDescent="0.25">
      <c r="A21" s="252" t="s">
        <v>68</v>
      </c>
      <c r="B21" s="253"/>
      <c r="C21" s="253"/>
      <c r="D21" s="253"/>
      <c r="E21" s="253"/>
      <c r="F21" s="253"/>
      <c r="G21" s="253"/>
      <c r="H21" s="253"/>
      <c r="I21" s="253"/>
      <c r="J21" s="253"/>
      <c r="K21" s="253"/>
      <c r="L21" s="253"/>
      <c r="M21" s="253"/>
      <c r="N21" s="253"/>
      <c r="O21" s="253"/>
      <c r="P21" s="253"/>
      <c r="Q21" s="253"/>
      <c r="R21" s="253"/>
      <c r="S21" s="253"/>
      <c r="T21" s="253"/>
      <c r="U21" s="253"/>
      <c r="V21" s="253"/>
      <c r="W21" s="253"/>
      <c r="X21" s="253"/>
      <c r="Y21" s="253"/>
      <c r="Z21" s="253"/>
      <c r="AA21" s="253"/>
      <c r="AB21" s="253"/>
      <c r="AC21" s="253"/>
      <c r="AD21" s="253"/>
      <c r="AE21" s="253"/>
      <c r="AF21" s="253"/>
      <c r="AG21" s="253"/>
      <c r="AH21" s="253"/>
      <c r="AI21" s="253"/>
      <c r="AJ21" s="253"/>
      <c r="AK21" s="253"/>
      <c r="AL21" s="253"/>
      <c r="AM21" s="253"/>
      <c r="AN21" s="253"/>
      <c r="AO21" s="253"/>
      <c r="AP21" s="254"/>
    </row>
    <row r="22" spans="1:59" s="7" customFormat="1" ht="31.5" x14ac:dyDescent="0.25">
      <c r="A22" s="185" t="s">
        <v>96</v>
      </c>
      <c r="B22" s="184" t="s">
        <v>63</v>
      </c>
      <c r="C22" s="184" t="s">
        <v>66</v>
      </c>
      <c r="D22" s="62">
        <v>0.88</v>
      </c>
      <c r="E22" s="12" t="s">
        <v>18</v>
      </c>
      <c r="F22" s="89">
        <v>1</v>
      </c>
      <c r="G22" s="136"/>
      <c r="H22" s="136"/>
      <c r="I22" s="136"/>
      <c r="J22" s="136"/>
      <c r="K22" s="131"/>
      <c r="L22" s="137"/>
      <c r="M22" s="140"/>
      <c r="N22" s="131"/>
      <c r="O22" s="94"/>
      <c r="P22" s="94"/>
      <c r="Q22" s="136"/>
      <c r="R22" s="137"/>
      <c r="S22" s="90"/>
      <c r="T22" s="90"/>
      <c r="U22" s="90"/>
      <c r="V22" s="103">
        <f>F22*D22</f>
        <v>0.88</v>
      </c>
      <c r="W22" s="90"/>
      <c r="X22" s="145"/>
      <c r="Y22" s="145"/>
      <c r="Z22" s="91"/>
      <c r="AA22" s="91"/>
      <c r="AB22" s="91"/>
      <c r="AC22" s="118"/>
      <c r="AD22" s="118"/>
      <c r="AE22" s="150"/>
      <c r="AF22" s="150"/>
      <c r="AG22" s="118"/>
      <c r="AH22" s="118"/>
      <c r="AI22" s="118"/>
      <c r="AJ22" s="118"/>
      <c r="AK22" s="118"/>
      <c r="AL22" s="116">
        <f>SUM(G22:AK22)</f>
        <v>0.88</v>
      </c>
      <c r="AM22" s="104"/>
      <c r="AN22" s="104">
        <f>AL22</f>
        <v>0.88</v>
      </c>
      <c r="AO22" s="104"/>
      <c r="AP22" s="104"/>
    </row>
    <row r="23" spans="1:59" s="7" customFormat="1" ht="31.5" x14ac:dyDescent="0.25">
      <c r="A23" s="185" t="s">
        <v>97</v>
      </c>
      <c r="B23" s="184" t="s">
        <v>57</v>
      </c>
      <c r="C23" s="184" t="s">
        <v>58</v>
      </c>
      <c r="D23" s="62">
        <v>3.36</v>
      </c>
      <c r="E23" s="12" t="s">
        <v>18</v>
      </c>
      <c r="F23" s="63">
        <v>2</v>
      </c>
      <c r="G23" s="136"/>
      <c r="H23" s="136"/>
      <c r="I23" s="136"/>
      <c r="J23" s="136"/>
      <c r="K23" s="131"/>
      <c r="L23" s="137"/>
      <c r="M23" s="140"/>
      <c r="N23" s="131"/>
      <c r="O23" s="94"/>
      <c r="P23" s="94"/>
      <c r="Q23" s="136"/>
      <c r="R23" s="137"/>
      <c r="S23" s="90"/>
      <c r="T23" s="90"/>
      <c r="U23" s="90"/>
      <c r="V23" s="103">
        <f>F23*D23</f>
        <v>6.72</v>
      </c>
      <c r="W23" s="90"/>
      <c r="X23" s="145"/>
      <c r="Y23" s="145"/>
      <c r="Z23" s="91"/>
      <c r="AA23" s="91"/>
      <c r="AB23" s="91"/>
      <c r="AC23" s="118"/>
      <c r="AD23" s="118"/>
      <c r="AE23" s="150"/>
      <c r="AF23" s="150"/>
      <c r="AG23" s="118"/>
      <c r="AH23" s="118"/>
      <c r="AI23" s="118"/>
      <c r="AJ23" s="118"/>
      <c r="AK23" s="118"/>
      <c r="AL23" s="116">
        <f t="shared" ref="AL23:AL39" si="0">SUM(G23:AK23)</f>
        <v>6.72</v>
      </c>
      <c r="AM23" s="104">
        <f>AL23</f>
        <v>6.72</v>
      </c>
      <c r="AN23" s="104"/>
      <c r="AO23" s="104"/>
      <c r="AP23" s="104"/>
    </row>
    <row r="24" spans="1:59" s="7" customFormat="1" ht="31.5" x14ac:dyDescent="0.25">
      <c r="A24" s="185" t="s">
        <v>98</v>
      </c>
      <c r="B24" s="184" t="s">
        <v>86</v>
      </c>
      <c r="C24" s="184" t="s">
        <v>87</v>
      </c>
      <c r="D24" s="62">
        <v>0.57999999999999996</v>
      </c>
      <c r="E24" s="12" t="s">
        <v>18</v>
      </c>
      <c r="F24" s="63">
        <v>2</v>
      </c>
      <c r="G24" s="136"/>
      <c r="H24" s="136"/>
      <c r="I24" s="136"/>
      <c r="J24" s="136"/>
      <c r="K24" s="131"/>
      <c r="L24" s="137"/>
      <c r="M24" s="140"/>
      <c r="N24" s="131"/>
      <c r="O24" s="94"/>
      <c r="P24" s="94"/>
      <c r="Q24" s="136"/>
      <c r="R24" s="137"/>
      <c r="S24" s="90"/>
      <c r="T24" s="90"/>
      <c r="U24" s="90"/>
      <c r="V24" s="103">
        <f>F24*D24</f>
        <v>1.1599999999999999</v>
      </c>
      <c r="W24" s="90"/>
      <c r="X24" s="145"/>
      <c r="Y24" s="145"/>
      <c r="Z24" s="91"/>
      <c r="AA24" s="91"/>
      <c r="AB24" s="91"/>
      <c r="AC24" s="118"/>
      <c r="AD24" s="118"/>
      <c r="AE24" s="150"/>
      <c r="AF24" s="150"/>
      <c r="AG24" s="118"/>
      <c r="AH24" s="118"/>
      <c r="AI24" s="118"/>
      <c r="AJ24" s="118"/>
      <c r="AK24" s="118"/>
      <c r="AL24" s="116">
        <f t="shared" si="0"/>
        <v>1.1599999999999999</v>
      </c>
      <c r="AM24" s="104"/>
      <c r="AN24" s="104">
        <f>AL24</f>
        <v>1.1599999999999999</v>
      </c>
      <c r="AO24" s="104"/>
      <c r="AP24" s="104"/>
    </row>
    <row r="25" spans="1:59" s="7" customFormat="1" ht="31.5" x14ac:dyDescent="0.25">
      <c r="A25" s="185" t="s">
        <v>99</v>
      </c>
      <c r="B25" s="184" t="s">
        <v>88</v>
      </c>
      <c r="C25" s="184" t="s">
        <v>89</v>
      </c>
      <c r="D25" s="62">
        <v>0.66</v>
      </c>
      <c r="E25" s="12" t="s">
        <v>18</v>
      </c>
      <c r="F25" s="63">
        <v>2</v>
      </c>
      <c r="G25" s="136"/>
      <c r="H25" s="136"/>
      <c r="I25" s="136"/>
      <c r="J25" s="136"/>
      <c r="K25" s="131"/>
      <c r="L25" s="137"/>
      <c r="M25" s="140"/>
      <c r="N25" s="131"/>
      <c r="O25" s="94"/>
      <c r="P25" s="94"/>
      <c r="Q25" s="136"/>
      <c r="R25" s="137"/>
      <c r="S25" s="90"/>
      <c r="T25" s="90"/>
      <c r="U25" s="90"/>
      <c r="V25" s="103">
        <f>F25*D25</f>
        <v>1.32</v>
      </c>
      <c r="W25" s="90"/>
      <c r="X25" s="145"/>
      <c r="Y25" s="145"/>
      <c r="Z25" s="91"/>
      <c r="AA25" s="91"/>
      <c r="AB25" s="91"/>
      <c r="AC25" s="118"/>
      <c r="AD25" s="118"/>
      <c r="AE25" s="150"/>
      <c r="AF25" s="150"/>
      <c r="AG25" s="118"/>
      <c r="AH25" s="118"/>
      <c r="AI25" s="118"/>
      <c r="AJ25" s="118"/>
      <c r="AK25" s="118"/>
      <c r="AL25" s="116">
        <f t="shared" si="0"/>
        <v>1.32</v>
      </c>
      <c r="AM25" s="104"/>
      <c r="AN25" s="104">
        <f>AL25</f>
        <v>1.32</v>
      </c>
      <c r="AO25" s="104"/>
      <c r="AP25" s="104"/>
    </row>
    <row r="26" spans="1:59" s="7" customFormat="1" ht="31.5" x14ac:dyDescent="0.25">
      <c r="A26" s="185" t="s">
        <v>100</v>
      </c>
      <c r="B26" s="184" t="s">
        <v>64</v>
      </c>
      <c r="C26" s="184" t="s">
        <v>65</v>
      </c>
      <c r="D26" s="62">
        <v>3.36</v>
      </c>
      <c r="E26" s="12" t="s">
        <v>18</v>
      </c>
      <c r="F26" s="63">
        <v>2</v>
      </c>
      <c r="G26" s="136"/>
      <c r="H26" s="136"/>
      <c r="I26" s="136"/>
      <c r="J26" s="136"/>
      <c r="K26" s="131"/>
      <c r="L26" s="137"/>
      <c r="M26" s="140"/>
      <c r="N26" s="131"/>
      <c r="O26" s="94"/>
      <c r="P26" s="94"/>
      <c r="Q26" s="136"/>
      <c r="R26" s="137"/>
      <c r="S26" s="90"/>
      <c r="T26" s="90"/>
      <c r="U26" s="90"/>
      <c r="V26" s="103">
        <f>F26*D26</f>
        <v>6.72</v>
      </c>
      <c r="W26" s="90"/>
      <c r="X26" s="145"/>
      <c r="Y26" s="145"/>
      <c r="Z26" s="91"/>
      <c r="AA26" s="91"/>
      <c r="AB26" s="91"/>
      <c r="AC26" s="118"/>
      <c r="AD26" s="118"/>
      <c r="AE26" s="150"/>
      <c r="AF26" s="150"/>
      <c r="AG26" s="118"/>
      <c r="AH26" s="118"/>
      <c r="AI26" s="118"/>
      <c r="AJ26" s="118"/>
      <c r="AK26" s="118"/>
      <c r="AL26" s="116">
        <f t="shared" si="0"/>
        <v>6.72</v>
      </c>
      <c r="AM26" s="104">
        <f>AL26</f>
        <v>6.72</v>
      </c>
      <c r="AN26" s="104"/>
      <c r="AO26" s="104"/>
      <c r="AP26" s="104"/>
    </row>
    <row r="27" spans="1:59" s="7" customFormat="1" ht="15.75" x14ac:dyDescent="0.25">
      <c r="A27" s="257" t="s">
        <v>69</v>
      </c>
      <c r="B27" s="258"/>
      <c r="C27" s="258"/>
      <c r="D27" s="258"/>
      <c r="E27" s="258"/>
      <c r="F27" s="258"/>
      <c r="G27" s="258"/>
      <c r="H27" s="258"/>
      <c r="I27" s="258"/>
      <c r="J27" s="258"/>
      <c r="K27" s="258"/>
      <c r="L27" s="258"/>
      <c r="M27" s="258"/>
      <c r="N27" s="258"/>
      <c r="O27" s="258"/>
      <c r="P27" s="258"/>
      <c r="Q27" s="258"/>
      <c r="R27" s="258"/>
      <c r="S27" s="258"/>
      <c r="T27" s="258"/>
      <c r="U27" s="258"/>
      <c r="V27" s="258"/>
      <c r="W27" s="258"/>
      <c r="X27" s="258"/>
      <c r="Y27" s="258"/>
      <c r="Z27" s="258"/>
      <c r="AA27" s="258"/>
      <c r="AB27" s="258"/>
      <c r="AC27" s="258"/>
      <c r="AD27" s="258"/>
      <c r="AE27" s="258"/>
      <c r="AF27" s="258"/>
      <c r="AG27" s="258"/>
      <c r="AH27" s="258"/>
      <c r="AI27" s="258"/>
      <c r="AJ27" s="258"/>
      <c r="AK27" s="258"/>
      <c r="AL27" s="258"/>
      <c r="AM27" s="258"/>
      <c r="AN27" s="259"/>
      <c r="AO27" s="104"/>
      <c r="AP27" s="104"/>
    </row>
    <row r="28" spans="1:59" s="7" customFormat="1" ht="31.5" x14ac:dyDescent="0.25">
      <c r="A28" s="185" t="s">
        <v>101</v>
      </c>
      <c r="B28" s="61" t="s">
        <v>63</v>
      </c>
      <c r="C28" s="61" t="s">
        <v>66</v>
      </c>
      <c r="D28" s="62">
        <v>0.88</v>
      </c>
      <c r="E28" s="12" t="s">
        <v>18</v>
      </c>
      <c r="F28" s="105">
        <v>1</v>
      </c>
      <c r="G28" s="135"/>
      <c r="H28" s="136"/>
      <c r="I28" s="135"/>
      <c r="J28" s="135"/>
      <c r="K28" s="131"/>
      <c r="L28" s="137"/>
      <c r="M28" s="137"/>
      <c r="N28" s="137"/>
      <c r="O28" s="12"/>
      <c r="P28" s="12"/>
      <c r="Q28" s="136"/>
      <c r="R28" s="136"/>
      <c r="S28" s="90"/>
      <c r="T28" s="90"/>
      <c r="U28" s="94"/>
      <c r="V28" s="94"/>
      <c r="W28" s="12"/>
      <c r="X28" s="136"/>
      <c r="Y28" s="136"/>
      <c r="Z28" s="12"/>
      <c r="AA28" s="114"/>
      <c r="AB28" s="12"/>
      <c r="AC28" s="12"/>
      <c r="AD28" s="12"/>
      <c r="AE28" s="140"/>
      <c r="AF28" s="140"/>
      <c r="AG28" s="103">
        <f>F28*D28</f>
        <v>0.88</v>
      </c>
      <c r="AH28" s="94"/>
      <c r="AI28" s="12"/>
      <c r="AJ28" s="12"/>
      <c r="AK28" s="12"/>
      <c r="AL28" s="116">
        <f t="shared" si="0"/>
        <v>0.88</v>
      </c>
      <c r="AM28" s="104"/>
      <c r="AN28" s="104">
        <f>AL28</f>
        <v>0.88</v>
      </c>
      <c r="AO28" s="14"/>
      <c r="AP28" s="14"/>
    </row>
    <row r="29" spans="1:59" s="7" customFormat="1" ht="31.5" x14ac:dyDescent="0.25">
      <c r="A29" s="185" t="s">
        <v>102</v>
      </c>
      <c r="B29" s="61" t="s">
        <v>57</v>
      </c>
      <c r="C29" s="61" t="s">
        <v>58</v>
      </c>
      <c r="D29" s="62">
        <v>3.36</v>
      </c>
      <c r="E29" s="12" t="s">
        <v>18</v>
      </c>
      <c r="F29" s="105">
        <v>2</v>
      </c>
      <c r="G29" s="135"/>
      <c r="H29" s="136"/>
      <c r="I29" s="135"/>
      <c r="J29" s="135"/>
      <c r="K29" s="131"/>
      <c r="L29" s="137"/>
      <c r="M29" s="137"/>
      <c r="N29" s="137"/>
      <c r="O29" s="12"/>
      <c r="P29" s="12"/>
      <c r="Q29" s="136"/>
      <c r="R29" s="136"/>
      <c r="S29" s="90"/>
      <c r="T29" s="90"/>
      <c r="U29" s="94"/>
      <c r="V29" s="94"/>
      <c r="W29" s="12"/>
      <c r="X29" s="136"/>
      <c r="Y29" s="136"/>
      <c r="Z29" s="12"/>
      <c r="AA29" s="114"/>
      <c r="AB29" s="12"/>
      <c r="AC29" s="12"/>
      <c r="AD29" s="12"/>
      <c r="AE29" s="140"/>
      <c r="AF29" s="140"/>
      <c r="AG29" s="103">
        <f>F29*D29</f>
        <v>6.72</v>
      </c>
      <c r="AH29" s="94"/>
      <c r="AI29" s="12"/>
      <c r="AJ29" s="12"/>
      <c r="AK29" s="12"/>
      <c r="AL29" s="116">
        <f t="shared" si="0"/>
        <v>6.72</v>
      </c>
      <c r="AM29" s="104">
        <f>AL29</f>
        <v>6.72</v>
      </c>
      <c r="AN29" s="104"/>
      <c r="AO29" s="14"/>
      <c r="AP29" s="14"/>
    </row>
    <row r="30" spans="1:59" s="7" customFormat="1" ht="31.5" x14ac:dyDescent="0.25">
      <c r="A30" s="185" t="s">
        <v>103</v>
      </c>
      <c r="B30" s="61" t="s">
        <v>86</v>
      </c>
      <c r="C30" s="61" t="s">
        <v>87</v>
      </c>
      <c r="D30" s="62">
        <v>0.57999999999999996</v>
      </c>
      <c r="E30" s="12" t="s">
        <v>18</v>
      </c>
      <c r="F30" s="105">
        <v>2</v>
      </c>
      <c r="G30" s="135"/>
      <c r="H30" s="136"/>
      <c r="I30" s="135"/>
      <c r="J30" s="135"/>
      <c r="K30" s="131"/>
      <c r="L30" s="137"/>
      <c r="M30" s="137"/>
      <c r="N30" s="137"/>
      <c r="O30" s="12"/>
      <c r="P30" s="12"/>
      <c r="Q30" s="136"/>
      <c r="R30" s="136"/>
      <c r="S30" s="90"/>
      <c r="T30" s="90"/>
      <c r="U30" s="94"/>
      <c r="V30" s="94"/>
      <c r="W30" s="12"/>
      <c r="X30" s="136"/>
      <c r="Y30" s="136"/>
      <c r="Z30" s="12"/>
      <c r="AA30" s="114"/>
      <c r="AB30" s="12"/>
      <c r="AC30" s="12"/>
      <c r="AD30" s="12"/>
      <c r="AE30" s="140"/>
      <c r="AF30" s="140"/>
      <c r="AG30" s="103">
        <f>F30*D30</f>
        <v>1.1599999999999999</v>
      </c>
      <c r="AH30" s="94"/>
      <c r="AI30" s="12"/>
      <c r="AJ30" s="12"/>
      <c r="AK30" s="12"/>
      <c r="AL30" s="116">
        <f t="shared" si="0"/>
        <v>1.1599999999999999</v>
      </c>
      <c r="AM30" s="104"/>
      <c r="AN30" s="104">
        <f>AL30</f>
        <v>1.1599999999999999</v>
      </c>
      <c r="AO30" s="14"/>
      <c r="AP30" s="14"/>
    </row>
    <row r="31" spans="1:59" s="7" customFormat="1" ht="31.5" x14ac:dyDescent="0.25">
      <c r="A31" s="185" t="s">
        <v>104</v>
      </c>
      <c r="B31" s="61" t="s">
        <v>88</v>
      </c>
      <c r="C31" s="61" t="s">
        <v>89</v>
      </c>
      <c r="D31" s="106">
        <v>0.66</v>
      </c>
      <c r="E31" s="12" t="s">
        <v>18</v>
      </c>
      <c r="F31" s="107">
        <v>2</v>
      </c>
      <c r="G31" s="135"/>
      <c r="H31" s="136"/>
      <c r="I31" s="135"/>
      <c r="J31" s="135"/>
      <c r="K31" s="131"/>
      <c r="L31" s="137"/>
      <c r="M31" s="137"/>
      <c r="N31" s="137"/>
      <c r="O31" s="12"/>
      <c r="P31" s="12"/>
      <c r="Q31" s="136"/>
      <c r="R31" s="136"/>
      <c r="S31" s="90"/>
      <c r="T31" s="90"/>
      <c r="U31" s="94"/>
      <c r="V31" s="94"/>
      <c r="W31" s="12"/>
      <c r="X31" s="136"/>
      <c r="Y31" s="136"/>
      <c r="Z31" s="12"/>
      <c r="AA31" s="114"/>
      <c r="AB31" s="12"/>
      <c r="AC31" s="12"/>
      <c r="AD31" s="12"/>
      <c r="AE31" s="140"/>
      <c r="AF31" s="140"/>
      <c r="AG31" s="103">
        <f>F31*D31</f>
        <v>1.32</v>
      </c>
      <c r="AH31" s="94"/>
      <c r="AI31" s="12"/>
      <c r="AJ31" s="12"/>
      <c r="AK31" s="12"/>
      <c r="AL31" s="116">
        <f t="shared" si="0"/>
        <v>1.32</v>
      </c>
      <c r="AM31" s="108"/>
      <c r="AN31" s="108">
        <f>AL31</f>
        <v>1.32</v>
      </c>
      <c r="AO31" s="14"/>
      <c r="AP31" s="14"/>
    </row>
    <row r="32" spans="1:59" s="7" customFormat="1" ht="31.5" x14ac:dyDescent="0.25">
      <c r="A32" s="185" t="s">
        <v>105</v>
      </c>
      <c r="B32" s="61" t="s">
        <v>64</v>
      </c>
      <c r="C32" s="61" t="s">
        <v>65</v>
      </c>
      <c r="D32" s="109">
        <v>3.36</v>
      </c>
      <c r="E32" s="12" t="s">
        <v>18</v>
      </c>
      <c r="F32" s="92">
        <v>2</v>
      </c>
      <c r="G32" s="135"/>
      <c r="H32" s="136"/>
      <c r="I32" s="135"/>
      <c r="J32" s="135"/>
      <c r="K32" s="131"/>
      <c r="L32" s="137"/>
      <c r="M32" s="137"/>
      <c r="N32" s="137"/>
      <c r="O32" s="12"/>
      <c r="P32" s="12"/>
      <c r="Q32" s="136"/>
      <c r="R32" s="136"/>
      <c r="S32" s="90"/>
      <c r="T32" s="90"/>
      <c r="U32" s="94"/>
      <c r="V32" s="94"/>
      <c r="W32" s="12"/>
      <c r="X32" s="136"/>
      <c r="Y32" s="136"/>
      <c r="Z32" s="12"/>
      <c r="AA32" s="114"/>
      <c r="AB32" s="12"/>
      <c r="AC32" s="12"/>
      <c r="AD32" s="12"/>
      <c r="AE32" s="140"/>
      <c r="AF32" s="140"/>
      <c r="AG32" s="103">
        <f>F32*D32</f>
        <v>6.72</v>
      </c>
      <c r="AH32" s="94"/>
      <c r="AI32" s="12"/>
      <c r="AJ32" s="12"/>
      <c r="AK32" s="12"/>
      <c r="AL32" s="116">
        <f t="shared" si="0"/>
        <v>6.72</v>
      </c>
      <c r="AM32" s="104">
        <f>AL32</f>
        <v>6.72</v>
      </c>
      <c r="AN32" s="104"/>
      <c r="AO32" s="14"/>
      <c r="AP32" s="14"/>
    </row>
    <row r="33" spans="1:42" s="7" customFormat="1" ht="15.75" x14ac:dyDescent="0.25">
      <c r="A33" s="249" t="s">
        <v>70</v>
      </c>
      <c r="B33" s="250"/>
      <c r="C33" s="250"/>
      <c r="D33" s="250"/>
      <c r="E33" s="250"/>
      <c r="F33" s="250"/>
      <c r="G33" s="250"/>
      <c r="H33" s="250"/>
      <c r="I33" s="250"/>
      <c r="J33" s="250"/>
      <c r="K33" s="250"/>
      <c r="L33" s="250"/>
      <c r="M33" s="250"/>
      <c r="N33" s="250"/>
      <c r="O33" s="250"/>
      <c r="P33" s="250"/>
      <c r="Q33" s="250"/>
      <c r="R33" s="250"/>
      <c r="S33" s="250"/>
      <c r="T33" s="250"/>
      <c r="U33" s="250"/>
      <c r="V33" s="250"/>
      <c r="W33" s="250"/>
      <c r="X33" s="250"/>
      <c r="Y33" s="250"/>
      <c r="Z33" s="250"/>
      <c r="AA33" s="250"/>
      <c r="AB33" s="250"/>
      <c r="AC33" s="250"/>
      <c r="AD33" s="250"/>
      <c r="AE33" s="250"/>
      <c r="AF33" s="250"/>
      <c r="AG33" s="250"/>
      <c r="AH33" s="250"/>
      <c r="AI33" s="250"/>
      <c r="AJ33" s="250"/>
      <c r="AK33" s="250"/>
      <c r="AL33" s="250"/>
      <c r="AM33" s="250"/>
      <c r="AN33" s="251"/>
      <c r="AO33" s="14"/>
      <c r="AP33" s="14"/>
    </row>
    <row r="34" spans="1:42" s="7" customFormat="1" ht="35.25" customHeight="1" x14ac:dyDescent="0.25">
      <c r="A34" s="185" t="s">
        <v>106</v>
      </c>
      <c r="B34" s="61" t="s">
        <v>63</v>
      </c>
      <c r="C34" s="61" t="s">
        <v>66</v>
      </c>
      <c r="D34" s="110">
        <v>0.88</v>
      </c>
      <c r="E34" s="12" t="s">
        <v>18</v>
      </c>
      <c r="F34" s="111">
        <v>1</v>
      </c>
      <c r="G34" s="135"/>
      <c r="H34" s="136"/>
      <c r="I34" s="135"/>
      <c r="J34" s="135"/>
      <c r="K34" s="131"/>
      <c r="L34" s="137"/>
      <c r="M34" s="137"/>
      <c r="N34" s="137"/>
      <c r="O34" s="90"/>
      <c r="P34" s="90"/>
      <c r="Q34" s="137"/>
      <c r="R34" s="131"/>
      <c r="S34" s="90"/>
      <c r="T34" s="90"/>
      <c r="U34" s="89"/>
      <c r="V34" s="94"/>
      <c r="W34" s="12"/>
      <c r="X34" s="145"/>
      <c r="Y34" s="145"/>
      <c r="Z34" s="91"/>
      <c r="AA34" s="91"/>
      <c r="AB34" s="94"/>
      <c r="AC34" s="94"/>
      <c r="AD34" s="103">
        <f t="shared" ref="AD34:AD39" si="1">F34*D34</f>
        <v>0.88</v>
      </c>
      <c r="AE34" s="140"/>
      <c r="AF34" s="140"/>
      <c r="AG34" s="94"/>
      <c r="AH34" s="94"/>
      <c r="AI34" s="94"/>
      <c r="AJ34" s="94"/>
      <c r="AK34" s="94"/>
      <c r="AL34" s="116">
        <f t="shared" si="0"/>
        <v>0.88</v>
      </c>
      <c r="AM34" s="104"/>
      <c r="AN34" s="104">
        <f>AL34</f>
        <v>0.88</v>
      </c>
      <c r="AO34" s="14"/>
      <c r="AP34" s="14"/>
    </row>
    <row r="35" spans="1:42" s="5" customFormat="1" ht="38.25" customHeight="1" x14ac:dyDescent="0.25">
      <c r="A35" s="185" t="s">
        <v>107</v>
      </c>
      <c r="B35" s="61" t="s">
        <v>67</v>
      </c>
      <c r="C35" s="61" t="s">
        <v>112</v>
      </c>
      <c r="D35" s="62">
        <v>3.36</v>
      </c>
      <c r="E35" s="12" t="s">
        <v>18</v>
      </c>
      <c r="F35" s="105">
        <v>1</v>
      </c>
      <c r="G35" s="135"/>
      <c r="H35" s="136"/>
      <c r="I35" s="135"/>
      <c r="J35" s="135"/>
      <c r="K35" s="131"/>
      <c r="L35" s="137"/>
      <c r="M35" s="137"/>
      <c r="N35" s="137"/>
      <c r="O35" s="90"/>
      <c r="P35" s="90"/>
      <c r="Q35" s="137"/>
      <c r="R35" s="131"/>
      <c r="S35" s="90"/>
      <c r="T35" s="90"/>
      <c r="U35" s="89"/>
      <c r="V35" s="95"/>
      <c r="W35" s="12"/>
      <c r="X35" s="145"/>
      <c r="Y35" s="145"/>
      <c r="Z35" s="91"/>
      <c r="AA35" s="91"/>
      <c r="AB35" s="95"/>
      <c r="AC35" s="94"/>
      <c r="AD35" s="103">
        <f t="shared" si="1"/>
        <v>3.36</v>
      </c>
      <c r="AE35" s="140"/>
      <c r="AF35" s="140"/>
      <c r="AG35" s="94"/>
      <c r="AH35" s="94"/>
      <c r="AI35" s="94"/>
      <c r="AJ35" s="94"/>
      <c r="AK35" s="94"/>
      <c r="AL35" s="116">
        <f t="shared" si="0"/>
        <v>3.36</v>
      </c>
      <c r="AM35" s="104">
        <f>AL35</f>
        <v>3.36</v>
      </c>
      <c r="AN35" s="104"/>
      <c r="AO35" s="112"/>
      <c r="AP35" s="112"/>
    </row>
    <row r="36" spans="1:42" s="5" customFormat="1" ht="38.25" customHeight="1" x14ac:dyDescent="0.25">
      <c r="A36" s="185" t="s">
        <v>108</v>
      </c>
      <c r="B36" s="61" t="s">
        <v>57</v>
      </c>
      <c r="C36" s="61" t="s">
        <v>58</v>
      </c>
      <c r="D36" s="62">
        <v>3.36</v>
      </c>
      <c r="E36" s="12" t="s">
        <v>18</v>
      </c>
      <c r="F36" s="105">
        <v>2</v>
      </c>
      <c r="G36" s="135"/>
      <c r="H36" s="136"/>
      <c r="I36" s="135"/>
      <c r="J36" s="135"/>
      <c r="K36" s="131"/>
      <c r="L36" s="137"/>
      <c r="M36" s="137"/>
      <c r="N36" s="137"/>
      <c r="O36" s="90"/>
      <c r="P36" s="90"/>
      <c r="Q36" s="137"/>
      <c r="R36" s="131"/>
      <c r="S36" s="90"/>
      <c r="T36" s="90"/>
      <c r="U36" s="89"/>
      <c r="V36" s="95"/>
      <c r="W36" s="12"/>
      <c r="X36" s="145"/>
      <c r="Y36" s="145"/>
      <c r="Z36" s="91"/>
      <c r="AA36" s="91"/>
      <c r="AB36" s="95"/>
      <c r="AC36" s="94"/>
      <c r="AD36" s="103">
        <f t="shared" si="1"/>
        <v>6.72</v>
      </c>
      <c r="AE36" s="140"/>
      <c r="AF36" s="140"/>
      <c r="AG36" s="94"/>
      <c r="AH36" s="94"/>
      <c r="AI36" s="94"/>
      <c r="AJ36" s="94"/>
      <c r="AK36" s="94"/>
      <c r="AL36" s="116">
        <f t="shared" si="0"/>
        <v>6.72</v>
      </c>
      <c r="AM36" s="104">
        <f>AL36</f>
        <v>6.72</v>
      </c>
      <c r="AN36" s="104"/>
      <c r="AO36" s="112"/>
      <c r="AP36" s="112"/>
    </row>
    <row r="37" spans="1:42" s="5" customFormat="1" ht="38.25" customHeight="1" x14ac:dyDescent="0.25">
      <c r="A37" s="185" t="s">
        <v>109</v>
      </c>
      <c r="B37" s="61" t="s">
        <v>86</v>
      </c>
      <c r="C37" s="61" t="s">
        <v>87</v>
      </c>
      <c r="D37" s="62">
        <v>0.57999999999999996</v>
      </c>
      <c r="E37" s="12" t="s">
        <v>18</v>
      </c>
      <c r="F37" s="105">
        <v>2</v>
      </c>
      <c r="G37" s="135"/>
      <c r="H37" s="136"/>
      <c r="I37" s="135"/>
      <c r="J37" s="135"/>
      <c r="K37" s="131"/>
      <c r="L37" s="137"/>
      <c r="M37" s="137"/>
      <c r="N37" s="137"/>
      <c r="O37" s="90"/>
      <c r="P37" s="90"/>
      <c r="Q37" s="137"/>
      <c r="R37" s="131"/>
      <c r="S37" s="90"/>
      <c r="T37" s="90"/>
      <c r="U37" s="89"/>
      <c r="V37" s="95"/>
      <c r="W37" s="12"/>
      <c r="X37" s="145"/>
      <c r="Y37" s="145"/>
      <c r="Z37" s="91"/>
      <c r="AA37" s="91"/>
      <c r="AB37" s="95"/>
      <c r="AC37" s="94"/>
      <c r="AD37" s="103">
        <f t="shared" si="1"/>
        <v>1.1599999999999999</v>
      </c>
      <c r="AE37" s="140"/>
      <c r="AF37" s="140"/>
      <c r="AG37" s="94"/>
      <c r="AH37" s="94"/>
      <c r="AI37" s="94"/>
      <c r="AJ37" s="94"/>
      <c r="AK37" s="94"/>
      <c r="AL37" s="116">
        <f t="shared" si="0"/>
        <v>1.1599999999999999</v>
      </c>
      <c r="AM37" s="104"/>
      <c r="AN37" s="104">
        <f>AL37</f>
        <v>1.1599999999999999</v>
      </c>
      <c r="AO37" s="112"/>
      <c r="AP37" s="112"/>
    </row>
    <row r="38" spans="1:42" s="5" customFormat="1" ht="38.25" customHeight="1" x14ac:dyDescent="0.25">
      <c r="A38" s="185" t="s">
        <v>110</v>
      </c>
      <c r="B38" s="61" t="s">
        <v>88</v>
      </c>
      <c r="C38" s="61" t="s">
        <v>89</v>
      </c>
      <c r="D38" s="106">
        <v>0.66</v>
      </c>
      <c r="E38" s="186" t="s">
        <v>18</v>
      </c>
      <c r="F38" s="107">
        <v>2</v>
      </c>
      <c r="G38" s="135"/>
      <c r="H38" s="136"/>
      <c r="I38" s="135"/>
      <c r="J38" s="135"/>
      <c r="K38" s="131"/>
      <c r="L38" s="137"/>
      <c r="M38" s="137"/>
      <c r="N38" s="137"/>
      <c r="O38" s="90"/>
      <c r="P38" s="90"/>
      <c r="Q38" s="137"/>
      <c r="R38" s="131"/>
      <c r="S38" s="90"/>
      <c r="T38" s="90"/>
      <c r="U38" s="89"/>
      <c r="V38" s="95"/>
      <c r="W38" s="12"/>
      <c r="X38" s="145"/>
      <c r="Y38" s="145"/>
      <c r="Z38" s="91"/>
      <c r="AA38" s="91"/>
      <c r="AB38" s="95"/>
      <c r="AC38" s="94"/>
      <c r="AD38" s="103">
        <f t="shared" si="1"/>
        <v>1.32</v>
      </c>
      <c r="AE38" s="140"/>
      <c r="AF38" s="140"/>
      <c r="AG38" s="94"/>
      <c r="AH38" s="94"/>
      <c r="AI38" s="94"/>
      <c r="AJ38" s="94"/>
      <c r="AK38" s="94"/>
      <c r="AL38" s="116">
        <f t="shared" si="0"/>
        <v>1.32</v>
      </c>
      <c r="AM38" s="104"/>
      <c r="AN38" s="104">
        <f>AL38</f>
        <v>1.32</v>
      </c>
      <c r="AO38" s="112"/>
      <c r="AP38" s="112"/>
    </row>
    <row r="39" spans="1:42" s="5" customFormat="1" ht="70.5" customHeight="1" x14ac:dyDescent="0.25">
      <c r="A39" s="185" t="s">
        <v>111</v>
      </c>
      <c r="B39" s="61" t="s">
        <v>64</v>
      </c>
      <c r="C39" s="61" t="s">
        <v>65</v>
      </c>
      <c r="D39" s="184">
        <v>3.36</v>
      </c>
      <c r="E39" s="12" t="s">
        <v>18</v>
      </c>
      <c r="F39" s="63">
        <v>2</v>
      </c>
      <c r="G39" s="135"/>
      <c r="H39" s="136"/>
      <c r="I39" s="135"/>
      <c r="J39" s="135"/>
      <c r="K39" s="131"/>
      <c r="L39" s="137"/>
      <c r="M39" s="137"/>
      <c r="N39" s="137"/>
      <c r="O39" s="90"/>
      <c r="P39" s="90"/>
      <c r="Q39" s="137"/>
      <c r="R39" s="131"/>
      <c r="S39" s="90"/>
      <c r="T39" s="90"/>
      <c r="U39" s="89"/>
      <c r="V39" s="95"/>
      <c r="W39" s="12"/>
      <c r="X39" s="145"/>
      <c r="Y39" s="145"/>
      <c r="Z39" s="91"/>
      <c r="AA39" s="91"/>
      <c r="AB39" s="95"/>
      <c r="AC39" s="94"/>
      <c r="AD39" s="103">
        <f t="shared" si="1"/>
        <v>6.72</v>
      </c>
      <c r="AE39" s="140"/>
      <c r="AF39" s="140"/>
      <c r="AG39" s="94"/>
      <c r="AH39" s="94"/>
      <c r="AI39" s="94"/>
      <c r="AJ39" s="94"/>
      <c r="AK39" s="94"/>
      <c r="AL39" s="116">
        <f t="shared" si="0"/>
        <v>6.72</v>
      </c>
      <c r="AM39" s="108">
        <f>AL39</f>
        <v>6.72</v>
      </c>
      <c r="AN39" s="108"/>
      <c r="AO39" s="112"/>
      <c r="AP39" s="112"/>
    </row>
    <row r="40" spans="1:42" s="5" customFormat="1" ht="15.75" x14ac:dyDescent="0.25">
      <c r="A40" s="13"/>
      <c r="B40" s="260" t="s">
        <v>26</v>
      </c>
      <c r="C40" s="261"/>
      <c r="D40" s="261"/>
      <c r="E40" s="261"/>
      <c r="F40" s="262"/>
      <c r="G40" s="147"/>
      <c r="H40" s="147"/>
      <c r="I40" s="147"/>
      <c r="J40" s="147"/>
      <c r="K40" s="147"/>
      <c r="L40" s="147"/>
      <c r="M40" s="147"/>
      <c r="N40" s="147"/>
      <c r="O40" s="113"/>
      <c r="P40" s="113"/>
      <c r="Q40" s="147"/>
      <c r="R40" s="147"/>
      <c r="S40" s="113"/>
      <c r="T40" s="113"/>
      <c r="U40" s="113"/>
      <c r="V40" s="113">
        <f t="shared" ref="V40:AD40" si="2">SUM(V22:V26,V28:V32,V34:V39)</f>
        <v>16.8</v>
      </c>
      <c r="W40" s="113"/>
      <c r="X40" s="147"/>
      <c r="Y40" s="147"/>
      <c r="Z40" s="113"/>
      <c r="AA40" s="113"/>
      <c r="AB40" s="113"/>
      <c r="AC40" s="113"/>
      <c r="AD40" s="113">
        <f t="shared" si="2"/>
        <v>20.16</v>
      </c>
      <c r="AE40" s="147"/>
      <c r="AF40" s="147"/>
      <c r="AG40" s="113">
        <f>SUM(AG22:AG26,AG28:AG32,AG34:AG39)</f>
        <v>16.8</v>
      </c>
      <c r="AH40" s="113"/>
      <c r="AI40" s="113"/>
      <c r="AJ40" s="113"/>
      <c r="AK40" s="113"/>
      <c r="AL40" s="78">
        <f>SUM(AL22:AL39)</f>
        <v>53.76</v>
      </c>
      <c r="AM40" s="78">
        <f t="shared" ref="AM40:AN40" si="3">SUM(AM22:AM39)</f>
        <v>43.68</v>
      </c>
      <c r="AN40" s="78">
        <f t="shared" si="3"/>
        <v>10.08</v>
      </c>
      <c r="AO40" s="78">
        <f t="shared" ref="AO40:AP40" si="4">SUM(AO22:AO35)</f>
        <v>0</v>
      </c>
      <c r="AP40" s="78">
        <f t="shared" si="4"/>
        <v>0</v>
      </c>
    </row>
    <row r="41" spans="1:42" s="5" customFormat="1" ht="11.1" customHeight="1" x14ac:dyDescent="0.25">
      <c r="D41" s="1"/>
      <c r="M41" s="87"/>
      <c r="V41" s="87"/>
      <c r="AB41" s="87"/>
    </row>
    <row r="42" spans="1:42" s="5" customFormat="1" ht="10.5" customHeight="1" x14ac:dyDescent="0.25">
      <c r="D42" s="1"/>
      <c r="M42" s="87"/>
      <c r="V42" s="87"/>
      <c r="AB42" s="87"/>
    </row>
    <row r="43" spans="1:42" s="5" customFormat="1" ht="35.25" hidden="1" customHeight="1" x14ac:dyDescent="0.25">
      <c r="D43" s="1"/>
      <c r="M43" s="87"/>
      <c r="V43" s="87"/>
      <c r="AB43" s="87"/>
    </row>
    <row r="44" spans="1:42" s="43" customFormat="1" ht="51.75" customHeight="1" x14ac:dyDescent="0.25">
      <c r="A44" s="39"/>
      <c r="B44" s="40" t="s">
        <v>74</v>
      </c>
      <c r="C44" s="214" t="s">
        <v>78</v>
      </c>
      <c r="D44" s="214"/>
      <c r="E44" s="214"/>
      <c r="F44" s="214"/>
      <c r="G44" s="64"/>
      <c r="H44" s="64"/>
      <c r="I44" s="214"/>
      <c r="J44" s="214"/>
      <c r="K44" s="214"/>
      <c r="L44" s="64"/>
      <c r="M44" s="64"/>
      <c r="N44" s="64"/>
      <c r="O44" s="214"/>
      <c r="P44" s="214"/>
      <c r="Q44" s="214"/>
      <c r="R44" s="64"/>
      <c r="S44" s="39"/>
      <c r="T44" s="64"/>
      <c r="U44" s="39"/>
      <c r="V44" s="39"/>
      <c r="W44" s="39"/>
      <c r="X44" s="39"/>
      <c r="Y44" s="215" t="s">
        <v>79</v>
      </c>
      <c r="Z44" s="215"/>
      <c r="AA44" s="215"/>
      <c r="AB44" s="215"/>
      <c r="AC44" s="215"/>
      <c r="AD44" s="215"/>
      <c r="AE44" s="214"/>
      <c r="AF44" s="214"/>
      <c r="AG44" s="214"/>
      <c r="AH44" s="214"/>
      <c r="AI44" s="214"/>
      <c r="AJ44" s="39"/>
      <c r="AK44" s="39"/>
    </row>
    <row r="45" spans="1:42" s="43" customFormat="1" ht="17.25" customHeight="1" x14ac:dyDescent="0.25">
      <c r="A45" s="39"/>
      <c r="B45" s="40"/>
      <c r="C45" s="221" t="s">
        <v>5</v>
      </c>
      <c r="D45" s="221"/>
      <c r="E45" s="221"/>
      <c r="F45" s="221"/>
      <c r="G45" s="41"/>
      <c r="H45" s="41"/>
      <c r="I45" s="221" t="s">
        <v>7</v>
      </c>
      <c r="J45" s="221"/>
      <c r="K45" s="221"/>
      <c r="L45" s="221"/>
      <c r="M45" s="221"/>
      <c r="N45" s="221"/>
      <c r="O45" s="221"/>
      <c r="P45" s="221"/>
      <c r="Q45" s="221"/>
      <c r="R45" s="41"/>
      <c r="S45" s="39"/>
      <c r="T45" s="41"/>
      <c r="U45" s="39"/>
      <c r="V45" s="39"/>
      <c r="W45" s="41"/>
      <c r="X45" s="41"/>
      <c r="Y45" s="221" t="s">
        <v>27</v>
      </c>
      <c r="Z45" s="221"/>
      <c r="AA45" s="221"/>
      <c r="AB45" s="221"/>
      <c r="AC45" s="221"/>
      <c r="AD45" s="221"/>
      <c r="AE45" s="222"/>
      <c r="AF45" s="222"/>
      <c r="AG45" s="222"/>
      <c r="AH45" s="222"/>
      <c r="AI45" s="222"/>
      <c r="AJ45" s="39"/>
      <c r="AK45" s="39"/>
    </row>
    <row r="46" spans="1:42" s="43" customFormat="1" ht="33" customHeight="1" x14ac:dyDescent="0.25">
      <c r="A46" s="39"/>
      <c r="B46" s="40"/>
      <c r="C46" s="55"/>
      <c r="D46" s="1"/>
      <c r="E46" s="55"/>
      <c r="F46" s="55"/>
      <c r="G46" s="55"/>
      <c r="H46" s="55"/>
      <c r="I46" s="55"/>
      <c r="J46" s="55"/>
      <c r="K46" s="55"/>
      <c r="L46" s="55"/>
      <c r="M46" s="55"/>
      <c r="N46" s="55"/>
      <c r="O46" s="55"/>
      <c r="P46" s="55"/>
      <c r="Q46" s="55"/>
      <c r="R46" s="55"/>
      <c r="S46" s="55"/>
      <c r="T46" s="55"/>
      <c r="U46" s="39"/>
      <c r="V46" s="39"/>
      <c r="W46" s="39"/>
      <c r="X46" s="39"/>
      <c r="Y46" s="39"/>
      <c r="Z46" s="39"/>
      <c r="AA46" s="39"/>
      <c r="AB46" s="39"/>
      <c r="AC46" s="39"/>
      <c r="AD46" s="39"/>
      <c r="AE46" s="39"/>
      <c r="AF46" s="39"/>
      <c r="AG46" s="39"/>
      <c r="AH46" s="39"/>
      <c r="AI46" s="39"/>
      <c r="AJ46" s="39"/>
      <c r="AK46" s="39"/>
    </row>
    <row r="47" spans="1:42" s="43" customFormat="1" ht="63.75" customHeight="1" x14ac:dyDescent="0.25">
      <c r="A47" s="39"/>
      <c r="B47" s="40" t="s">
        <v>77</v>
      </c>
      <c r="C47" s="214" t="s">
        <v>75</v>
      </c>
      <c r="D47" s="214"/>
      <c r="E47" s="214"/>
      <c r="F47" s="214"/>
      <c r="G47" s="64"/>
      <c r="H47" s="64"/>
      <c r="I47" s="214"/>
      <c r="J47" s="214"/>
      <c r="K47" s="214"/>
      <c r="L47" s="64"/>
      <c r="M47" s="64"/>
      <c r="N47" s="64"/>
      <c r="O47" s="214"/>
      <c r="P47" s="214"/>
      <c r="Q47" s="214"/>
      <c r="R47" s="64"/>
      <c r="S47" s="39"/>
      <c r="T47" s="64"/>
      <c r="U47" s="39"/>
      <c r="V47" s="39"/>
      <c r="W47" s="39"/>
      <c r="X47" s="39"/>
      <c r="Y47" s="215" t="s">
        <v>76</v>
      </c>
      <c r="Z47" s="215"/>
      <c r="AA47" s="215"/>
      <c r="AB47" s="215"/>
      <c r="AC47" s="215"/>
      <c r="AD47" s="215"/>
      <c r="AE47" s="214"/>
      <c r="AF47" s="214"/>
      <c r="AG47" s="214"/>
      <c r="AH47" s="214"/>
      <c r="AI47" s="214"/>
      <c r="AJ47" s="39"/>
      <c r="AK47" s="39"/>
    </row>
    <row r="48" spans="1:42" s="43" customFormat="1" ht="17.25" customHeight="1" x14ac:dyDescent="0.25">
      <c r="A48" s="39"/>
      <c r="B48" s="40"/>
      <c r="C48" s="221" t="s">
        <v>5</v>
      </c>
      <c r="D48" s="221"/>
      <c r="E48" s="221"/>
      <c r="F48" s="221"/>
      <c r="G48" s="41"/>
      <c r="H48" s="41"/>
      <c r="I48" s="221" t="s">
        <v>7</v>
      </c>
      <c r="J48" s="221"/>
      <c r="K48" s="221"/>
      <c r="L48" s="221"/>
      <c r="M48" s="221"/>
      <c r="N48" s="221"/>
      <c r="O48" s="221"/>
      <c r="P48" s="221"/>
      <c r="Q48" s="221"/>
      <c r="R48" s="41"/>
      <c r="S48" s="39"/>
      <c r="T48" s="41"/>
      <c r="U48" s="39"/>
      <c r="V48" s="39"/>
      <c r="W48" s="41"/>
      <c r="X48" s="41"/>
      <c r="Y48" s="221" t="s">
        <v>27</v>
      </c>
      <c r="Z48" s="221"/>
      <c r="AA48" s="221"/>
      <c r="AB48" s="221"/>
      <c r="AC48" s="221"/>
      <c r="AD48" s="221"/>
      <c r="AE48" s="222"/>
      <c r="AF48" s="222"/>
      <c r="AG48" s="222"/>
      <c r="AH48" s="222"/>
      <c r="AI48" s="222"/>
      <c r="AJ48" s="39"/>
      <c r="AK48" s="39"/>
    </row>
    <row r="51" spans="1:40" ht="30.75" customHeight="1" x14ac:dyDescent="0.2">
      <c r="K51" s="1"/>
      <c r="M51" s="2"/>
      <c r="Q51" s="4"/>
      <c r="V51" s="2"/>
      <c r="W51" s="2"/>
      <c r="AB51" s="4"/>
    </row>
    <row r="52" spans="1:40" ht="30.75" customHeight="1" x14ac:dyDescent="0.25">
      <c r="A52" s="169"/>
      <c r="B52" s="169"/>
      <c r="C52" s="169"/>
      <c r="D52" s="169"/>
      <c r="E52" s="169"/>
      <c r="F52" s="169"/>
      <c r="G52" s="169"/>
      <c r="H52" s="169"/>
      <c r="I52" s="169"/>
      <c r="J52" s="169"/>
      <c r="K52" s="169"/>
      <c r="L52" s="169"/>
      <c r="M52" s="169"/>
      <c r="N52" s="169"/>
      <c r="Q52" s="4"/>
      <c r="R52" s="169"/>
      <c r="S52" s="169"/>
      <c r="T52" s="169"/>
      <c r="V52" s="169" t="s">
        <v>123</v>
      </c>
      <c r="W52" s="169"/>
      <c r="X52" s="169"/>
      <c r="Y52" s="169"/>
      <c r="Z52" s="169"/>
      <c r="AA52" s="169"/>
      <c r="AC52" s="169"/>
      <c r="AD52" s="169" t="s">
        <v>125</v>
      </c>
      <c r="AF52" s="169"/>
      <c r="AG52" s="169" t="s">
        <v>124</v>
      </c>
      <c r="AH52" s="169"/>
      <c r="AI52" s="169"/>
      <c r="AJ52" s="169"/>
      <c r="AK52" s="169"/>
      <c r="AL52" s="43"/>
      <c r="AM52" s="43"/>
      <c r="AN52" s="43"/>
    </row>
    <row r="53" spans="1:40" ht="30.75" customHeight="1" x14ac:dyDescent="0.25">
      <c r="A53" s="169"/>
      <c r="B53" s="169"/>
      <c r="C53" s="169"/>
      <c r="D53" s="169"/>
      <c r="E53" s="169"/>
      <c r="F53" s="169"/>
      <c r="G53" s="169"/>
      <c r="H53" s="169"/>
      <c r="I53" s="169"/>
      <c r="J53" s="169"/>
      <c r="K53" s="169"/>
      <c r="L53" s="169"/>
      <c r="M53" s="169"/>
      <c r="N53" s="169"/>
      <c r="P53" s="169"/>
      <c r="Q53" s="169"/>
      <c r="R53" s="169"/>
      <c r="S53" s="169"/>
      <c r="T53" s="169"/>
      <c r="V53" s="167" t="s">
        <v>119</v>
      </c>
      <c r="W53" s="169"/>
      <c r="X53" s="169"/>
      <c r="Y53" s="169"/>
      <c r="Z53" s="169"/>
      <c r="AA53" s="169"/>
      <c r="AC53" s="169"/>
      <c r="AD53" s="167" t="s">
        <v>121</v>
      </c>
      <c r="AF53" s="169"/>
      <c r="AG53" s="167" t="s">
        <v>120</v>
      </c>
      <c r="AH53" s="169"/>
      <c r="AI53" s="169"/>
      <c r="AJ53" s="169"/>
      <c r="AK53" s="169"/>
    </row>
    <row r="54" spans="1:40" ht="30.75" customHeight="1" x14ac:dyDescent="0.4">
      <c r="A54" s="169"/>
      <c r="B54" s="169"/>
      <c r="C54" s="169"/>
      <c r="D54" s="169"/>
      <c r="E54" s="169"/>
      <c r="F54" s="169"/>
      <c r="G54" s="169"/>
      <c r="H54" s="169"/>
      <c r="I54" s="169"/>
      <c r="J54" s="169"/>
      <c r="K54" s="169"/>
      <c r="L54" s="169"/>
      <c r="M54" s="169"/>
      <c r="N54" s="169"/>
      <c r="P54" s="169"/>
      <c r="Q54" s="169"/>
      <c r="R54" s="169"/>
      <c r="S54" s="169"/>
      <c r="T54" s="169"/>
      <c r="V54" s="158">
        <f>(0.24+0.24)</f>
        <v>0.48</v>
      </c>
      <c r="W54" s="169"/>
      <c r="X54" s="169"/>
      <c r="Y54" s="169"/>
      <c r="Z54" s="169"/>
      <c r="AA54" s="169"/>
      <c r="AC54" s="169"/>
      <c r="AD54" s="158">
        <f>(0.07+0.07)</f>
        <v>0.14000000000000001</v>
      </c>
      <c r="AF54" s="169"/>
      <c r="AG54" s="158">
        <f>(0.07+0.07)</f>
        <v>0.14000000000000001</v>
      </c>
      <c r="AH54" s="169"/>
      <c r="AI54" s="169"/>
      <c r="AJ54" s="169"/>
      <c r="AK54" s="169"/>
      <c r="AN54" s="189">
        <f>SUM(V54:AG54)</f>
        <v>0.76</v>
      </c>
    </row>
    <row r="55" spans="1:40" ht="30.75" customHeight="1" x14ac:dyDescent="0.2">
      <c r="E55" s="239" t="s">
        <v>113</v>
      </c>
      <c r="F55" s="240"/>
      <c r="G55" s="181"/>
      <c r="H55" s="158"/>
      <c r="I55" s="158"/>
      <c r="J55" s="158"/>
      <c r="K55" s="158"/>
      <c r="L55" s="158"/>
      <c r="M55" s="158"/>
      <c r="N55" s="158"/>
      <c r="O55" s="177"/>
      <c r="P55" s="158"/>
      <c r="Q55" s="158"/>
      <c r="R55" s="158"/>
      <c r="S55" s="158"/>
      <c r="T55" s="158"/>
      <c r="U55" s="177"/>
      <c r="V55" s="173">
        <f>V40/8</f>
        <v>2.1</v>
      </c>
      <c r="W55" s="159"/>
      <c r="X55" s="159"/>
      <c r="Y55" s="159"/>
      <c r="Z55" s="159"/>
      <c r="AA55" s="159"/>
      <c r="AB55" s="179"/>
      <c r="AC55" s="159"/>
      <c r="AD55" s="173">
        <f>AD40/8</f>
        <v>2.52</v>
      </c>
      <c r="AE55" s="190"/>
      <c r="AF55" s="159"/>
      <c r="AG55" s="173">
        <f>AE40/8</f>
        <v>0</v>
      </c>
      <c r="AH55" s="159"/>
      <c r="AI55" s="159"/>
      <c r="AJ55" s="162"/>
      <c r="AK55" s="159"/>
      <c r="AL55" s="159"/>
      <c r="AM55" s="165"/>
      <c r="AN55" s="165"/>
    </row>
    <row r="56" spans="1:40" ht="30.75" customHeight="1" x14ac:dyDescent="0.2">
      <c r="E56" s="241" t="s">
        <v>114</v>
      </c>
      <c r="F56" s="242"/>
      <c r="G56" s="182"/>
      <c r="H56" s="158"/>
      <c r="I56" s="158"/>
      <c r="J56" s="158"/>
      <c r="K56" s="160"/>
      <c r="L56" s="160"/>
      <c r="M56" s="160"/>
      <c r="N56" s="160"/>
      <c r="O56" s="177"/>
      <c r="P56" s="174"/>
      <c r="Q56" s="174"/>
      <c r="R56" s="174"/>
      <c r="S56" s="174"/>
      <c r="T56" s="174"/>
      <c r="U56" s="177"/>
      <c r="V56" s="174">
        <f>0.75*2+0.17</f>
        <v>1.67</v>
      </c>
      <c r="W56" s="174"/>
      <c r="X56" s="174"/>
      <c r="Y56" s="174"/>
      <c r="Z56" s="174"/>
      <c r="AA56" s="174"/>
      <c r="AB56" s="179"/>
      <c r="AC56" s="160"/>
      <c r="AD56" s="174">
        <f>0.75*3+0.17</f>
        <v>2.42</v>
      </c>
      <c r="AE56" s="190"/>
      <c r="AF56" s="160"/>
      <c r="AG56" s="174">
        <f>0.75*2+0.17</f>
        <v>1.67</v>
      </c>
      <c r="AH56" s="160"/>
      <c r="AI56" s="160"/>
      <c r="AJ56" s="163"/>
      <c r="AK56" s="160"/>
      <c r="AL56" s="160"/>
      <c r="AM56" s="170">
        <f>SUM(H56:AL56)</f>
        <v>5.76</v>
      </c>
      <c r="AN56" s="153"/>
    </row>
    <row r="57" spans="1:40" ht="30.75" customHeight="1" x14ac:dyDescent="0.2">
      <c r="E57" s="151"/>
      <c r="F57" s="151"/>
      <c r="G57" s="151"/>
      <c r="H57" s="152"/>
      <c r="I57" s="152"/>
      <c r="J57" s="152"/>
      <c r="K57" s="153"/>
      <c r="L57" s="153"/>
      <c r="M57" s="153"/>
      <c r="N57" s="153"/>
      <c r="P57" s="153"/>
      <c r="Q57" s="153"/>
      <c r="R57" s="153"/>
      <c r="S57" s="153"/>
      <c r="T57" s="153"/>
      <c r="V57" s="153"/>
      <c r="W57" s="153"/>
      <c r="X57" s="153"/>
      <c r="Y57" s="153"/>
      <c r="Z57" s="153"/>
      <c r="AA57" s="153"/>
      <c r="AC57" s="153"/>
      <c r="AD57" s="153"/>
      <c r="AF57" s="153"/>
      <c r="AG57" s="153"/>
      <c r="AH57" s="153"/>
      <c r="AI57" s="153"/>
      <c r="AJ57" s="153"/>
      <c r="AK57" s="160"/>
      <c r="AL57" s="160"/>
      <c r="AM57" s="153"/>
      <c r="AN57" s="153"/>
    </row>
    <row r="58" spans="1:40" ht="30.75" customHeight="1" x14ac:dyDescent="0.2">
      <c r="E58" s="239" t="s">
        <v>115</v>
      </c>
      <c r="F58" s="240"/>
      <c r="G58" s="181"/>
      <c r="H58" s="167"/>
      <c r="I58" s="167"/>
      <c r="J58" s="167"/>
      <c r="K58" s="168"/>
      <c r="L58" s="168"/>
      <c r="M58" s="168"/>
      <c r="N58" s="168"/>
      <c r="O58" s="178"/>
      <c r="P58" s="171"/>
      <c r="Q58" s="167"/>
      <c r="R58" s="172"/>
      <c r="S58" s="168"/>
      <c r="T58" s="168"/>
      <c r="U58" s="178"/>
      <c r="V58" s="167" t="s">
        <v>119</v>
      </c>
      <c r="W58" s="161"/>
      <c r="X58" s="161"/>
      <c r="Y58" s="161"/>
      <c r="Z58" s="161"/>
      <c r="AA58" s="161"/>
      <c r="AB58" s="180"/>
      <c r="AC58" s="161"/>
      <c r="AD58" s="167" t="s">
        <v>121</v>
      </c>
      <c r="AE58" s="190"/>
      <c r="AF58" s="161"/>
      <c r="AG58" s="167" t="s">
        <v>122</v>
      </c>
      <c r="AH58" s="161"/>
      <c r="AI58" s="161"/>
      <c r="AJ58" s="164"/>
      <c r="AK58" s="161"/>
      <c r="AL58" s="161"/>
      <c r="AM58" s="166"/>
      <c r="AN58" s="166"/>
    </row>
    <row r="59" spans="1:40" ht="30.75" customHeight="1" x14ac:dyDescent="0.2">
      <c r="E59" s="241" t="s">
        <v>116</v>
      </c>
      <c r="F59" s="242"/>
      <c r="G59" s="182"/>
      <c r="H59" s="158"/>
      <c r="I59" s="158"/>
      <c r="J59" s="158"/>
      <c r="K59" s="160"/>
      <c r="L59" s="160"/>
      <c r="M59" s="160"/>
      <c r="N59" s="160"/>
      <c r="O59" s="177"/>
      <c r="P59" s="158"/>
      <c r="Q59" s="160"/>
      <c r="R59" s="160"/>
      <c r="S59" s="160"/>
      <c r="T59" s="160"/>
      <c r="U59" s="177"/>
      <c r="V59" s="174">
        <f>(0.03+0.48+0.03)*2</f>
        <v>1.08</v>
      </c>
      <c r="W59" s="160"/>
      <c r="X59" s="160"/>
      <c r="Y59" s="160"/>
      <c r="Z59" s="160"/>
      <c r="AA59" s="160"/>
      <c r="AB59" s="179"/>
      <c r="AC59" s="160"/>
      <c r="AD59" s="174">
        <f>(0.03+0.14+0.03)*3</f>
        <v>0.60000000000000009</v>
      </c>
      <c r="AE59" s="190"/>
      <c r="AF59" s="160"/>
      <c r="AG59" s="174">
        <f>(0.03+0.14+0.03)*2</f>
        <v>0.4</v>
      </c>
      <c r="AH59" s="160"/>
      <c r="AI59" s="160"/>
      <c r="AJ59" s="163"/>
      <c r="AK59" s="160"/>
      <c r="AL59" s="160"/>
      <c r="AM59" s="170">
        <f>SUM(H59:AL59)</f>
        <v>2.08</v>
      </c>
      <c r="AN59" s="153"/>
    </row>
  </sheetData>
  <mergeCells count="48">
    <mergeCell ref="C48:F48"/>
    <mergeCell ref="I48:Q48"/>
    <mergeCell ref="Y48:AD48"/>
    <mergeCell ref="AE48:AI48"/>
    <mergeCell ref="C45:F45"/>
    <mergeCell ref="I45:Q45"/>
    <mergeCell ref="Y45:AD45"/>
    <mergeCell ref="AE45:AI45"/>
    <mergeCell ref="C47:F47"/>
    <mergeCell ref="I47:K47"/>
    <mergeCell ref="O47:Q47"/>
    <mergeCell ref="Y47:AD47"/>
    <mergeCell ref="AE47:AI47"/>
    <mergeCell ref="A27:AN27"/>
    <mergeCell ref="A33:AN33"/>
    <mergeCell ref="B40:F40"/>
    <mergeCell ref="D16:D19"/>
    <mergeCell ref="E16:E19"/>
    <mergeCell ref="F16:F19"/>
    <mergeCell ref="G16:AK16"/>
    <mergeCell ref="AL16:AL19"/>
    <mergeCell ref="AM16:AP18"/>
    <mergeCell ref="C44:F44"/>
    <mergeCell ref="I44:K44"/>
    <mergeCell ref="O44:Q44"/>
    <mergeCell ref="Y44:AD44"/>
    <mergeCell ref="AE44:AI44"/>
    <mergeCell ref="P1:S1"/>
    <mergeCell ref="T1:V1"/>
    <mergeCell ref="S3:Z3"/>
    <mergeCell ref="S4:Z4"/>
    <mergeCell ref="S6:Z6"/>
    <mergeCell ref="E55:F55"/>
    <mergeCell ref="E56:F56"/>
    <mergeCell ref="E58:F58"/>
    <mergeCell ref="E59:F59"/>
    <mergeCell ref="S8:Z8"/>
    <mergeCell ref="A21:AP21"/>
    <mergeCell ref="G20:AK20"/>
    <mergeCell ref="S10:Z10"/>
    <mergeCell ref="X11:Z11"/>
    <mergeCell ref="A16:A19"/>
    <mergeCell ref="B16:B19"/>
    <mergeCell ref="C16:C19"/>
    <mergeCell ref="A13:AP13"/>
    <mergeCell ref="A14:AP14"/>
    <mergeCell ref="A15:AP15"/>
    <mergeCell ref="G18:AK19"/>
  </mergeCells>
  <pageMargins left="0.74803149606299213" right="0.78740157480314965" top="0.74803149606299213" bottom="0.98425196850393704" header="0.51181102362204722" footer="0.51181102362204722"/>
  <pageSetup paperSize="8" scale="42" fitToHeight="100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9</vt:i4>
      </vt:variant>
      <vt:variant>
        <vt:lpstr>Именованные диапазоны</vt:lpstr>
      </vt:variant>
      <vt:variant>
        <vt:i4>4</vt:i4>
      </vt:variant>
    </vt:vector>
  </HeadingPairs>
  <TitlesOfParts>
    <vt:vector size="13" baseType="lpstr">
      <vt:lpstr>Январь 8.1.36 ТО</vt:lpstr>
      <vt:lpstr>Январь 8.1.36 ТР</vt:lpstr>
      <vt:lpstr>Январь 10.2.36 ТО</vt:lpstr>
      <vt:lpstr>Январь 10.2.36 ТР</vt:lpstr>
      <vt:lpstr>Январь 10.3.36 ТО</vt:lpstr>
      <vt:lpstr>Январь 10.3.36 ТР</vt:lpstr>
      <vt:lpstr>Январь 10.4.36 ТО</vt:lpstr>
      <vt:lpstr>Январь 10.4.36 ТР</vt:lpstr>
      <vt:lpstr>Лист1</vt:lpstr>
      <vt:lpstr>'Январь 10.2.36 ТО'!Область_печати</vt:lpstr>
      <vt:lpstr>'Январь 10.3.36 ТО'!Область_печати</vt:lpstr>
      <vt:lpstr>'Январь 10.3.36 ТР'!Область_печати</vt:lpstr>
      <vt:lpstr>'Январь 10.4.36 ТО'!Область_печати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2019-12-30T09:09:06Z</dcterms:modified>
</cp:coreProperties>
</file>