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ТЗ'!$A$1:$AL$22</definedName>
    <definedName name="_xlnm.Print_Area" localSheetId="2">'10.2.37 ТО'!$A$1:$AJ$27</definedName>
    <definedName name="_xlnm.Print_Area" localSheetId="5">'10.3.37  ТЗ'!$A$1:$AL$22</definedName>
    <definedName name="_xlnm.Print_Area" localSheetId="4">'10.3.37 ТО'!$A$1:$AJ$27</definedName>
    <definedName name="_xlnm.Print_Area" localSheetId="7">'10.4.37 ТЗ'!$A$1:$AL$22</definedName>
    <definedName name="_xlnm.Print_Area" localSheetId="6">'10.4.37 ТО'!$A$1:$AJ$27</definedName>
    <definedName name="_xlnm.Print_Area" localSheetId="1">'8.1.37 ТЗ'!$A$1:$AL$22</definedName>
    <definedName name="_xlnm.Print_Area" localSheetId="0">'8.1.37 ТО'!$A$1:$AJ$22</definedName>
  </definedNames>
  <calcPr calcId="125725"/>
</workbook>
</file>

<file path=xl/calcChain.xml><?xml version="1.0" encoding="utf-8"?>
<calcChain xmlns="http://schemas.openxmlformats.org/spreadsheetml/2006/main">
  <c r="AK12" i="5"/>
  <c r="AK10"/>
  <c r="AK9"/>
  <c r="AE10" i="8"/>
  <c r="AJ10" s="1"/>
  <c r="AI27"/>
  <c r="AI27" i="9"/>
  <c r="AJ27" i="10"/>
  <c r="AI27"/>
  <c r="AH12" i="7"/>
  <c r="AB12"/>
  <c r="S12"/>
  <c r="J12"/>
  <c r="AF10" i="4"/>
  <c r="AK10" s="1"/>
  <c r="AJ11" i="8"/>
  <c r="AK11" i="4"/>
  <c r="AK11" i="5"/>
  <c r="AK10" i="6"/>
  <c r="AK11"/>
  <c r="AK12"/>
  <c r="AK9"/>
  <c r="AK11" i="7"/>
  <c r="AK9"/>
  <c r="AL9" s="1"/>
  <c r="AJ9" i="11"/>
  <c r="AJ10"/>
  <c r="AJ12"/>
  <c r="AD12" i="10"/>
  <c r="AD12" i="9"/>
  <c r="AD12" i="8"/>
  <c r="AC12"/>
  <c r="AB12"/>
  <c r="V12"/>
  <c r="U12"/>
  <c r="O12"/>
  <c r="N12"/>
  <c r="H12"/>
  <c r="G12"/>
  <c r="AC12" i="9"/>
  <c r="AB12"/>
  <c r="V12"/>
  <c r="U12"/>
  <c r="O12"/>
  <c r="N12"/>
  <c r="H12"/>
  <c r="G12"/>
  <c r="AC12" i="10"/>
  <c r="AB12"/>
  <c r="V12"/>
  <c r="U12"/>
  <c r="O12"/>
  <c r="N12"/>
  <c r="AK12" i="7" l="1"/>
  <c r="T12" i="4"/>
  <c r="U12"/>
  <c r="AI12" i="7"/>
  <c r="AG12"/>
  <c r="AC12"/>
  <c r="AA12"/>
  <c r="V12"/>
  <c r="T12"/>
  <c r="N12"/>
  <c r="L12"/>
  <c r="M12"/>
  <c r="O12"/>
  <c r="Y12"/>
  <c r="R12"/>
  <c r="K12"/>
  <c r="H12"/>
  <c r="S12" i="11" l="1"/>
  <c r="U12"/>
  <c r="Q12"/>
  <c r="AE12"/>
  <c r="Z12"/>
  <c r="AB12"/>
  <c r="X12"/>
  <c r="L12"/>
  <c r="N12"/>
  <c r="J12"/>
  <c r="U12" i="6"/>
  <c r="T12" i="9"/>
  <c r="S12"/>
  <c r="R12"/>
  <c r="I12" i="8"/>
  <c r="J12"/>
  <c r="K12"/>
  <c r="L12"/>
  <c r="M12"/>
  <c r="P12"/>
  <c r="Q12"/>
  <c r="R12"/>
  <c r="S12"/>
  <c r="T12"/>
  <c r="W12"/>
  <c r="X12"/>
  <c r="Y12"/>
  <c r="Z12"/>
  <c r="AA12"/>
  <c r="AE12"/>
  <c r="AF12"/>
  <c r="AG12"/>
  <c r="AH12"/>
  <c r="I12" i="5"/>
  <c r="J12"/>
  <c r="K12"/>
  <c r="L12"/>
  <c r="M12"/>
  <c r="N12"/>
  <c r="O12"/>
  <c r="P12"/>
  <c r="Q12"/>
  <c r="R12"/>
  <c r="S12"/>
  <c r="T12"/>
  <c r="V12"/>
  <c r="W12"/>
  <c r="X12"/>
  <c r="Y12"/>
  <c r="Z12"/>
  <c r="AA12"/>
  <c r="AB12"/>
  <c r="AC12"/>
  <c r="AD12"/>
  <c r="AE12"/>
  <c r="AF12"/>
  <c r="AG12"/>
  <c r="AH12"/>
  <c r="AI12"/>
  <c r="AJ12"/>
  <c r="W12" i="4"/>
  <c r="AJ12" i="8" l="1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AI12"/>
  <c r="I12" i="9"/>
  <c r="J12"/>
  <c r="K12"/>
  <c r="L12"/>
  <c r="M12"/>
  <c r="P12"/>
  <c r="Q12"/>
  <c r="W12"/>
  <c r="X12"/>
  <c r="Y12"/>
  <c r="Z12"/>
  <c r="AA12"/>
  <c r="AE12"/>
  <c r="AF12"/>
  <c r="AG12"/>
  <c r="AH12"/>
  <c r="AI12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AG27" i="10"/>
  <c r="AF27"/>
  <c r="Z27"/>
  <c r="Y27"/>
  <c r="S27"/>
  <c r="R27"/>
  <c r="O27"/>
  <c r="L27"/>
  <c r="K27"/>
  <c r="H27"/>
  <c r="G27"/>
  <c r="AI12"/>
  <c r="H12"/>
  <c r="I12"/>
  <c r="J12"/>
  <c r="K12"/>
  <c r="L12"/>
  <c r="M12"/>
  <c r="P12"/>
  <c r="Q12"/>
  <c r="R12"/>
  <c r="W12"/>
  <c r="X12"/>
  <c r="Y12"/>
  <c r="Z12"/>
  <c r="AA12"/>
  <c r="AE12"/>
  <c r="AF12"/>
  <c r="AG12"/>
  <c r="AH12"/>
  <c r="AH27" l="1"/>
  <c r="AE27"/>
  <c r="AD27"/>
  <c r="AC27"/>
  <c r="AB27"/>
  <c r="AA27"/>
  <c r="X27"/>
  <c r="W27"/>
  <c r="V27"/>
  <c r="U27"/>
  <c r="N27"/>
  <c r="T27" l="1"/>
  <c r="Q27"/>
  <c r="P27"/>
  <c r="M27"/>
  <c r="J27"/>
  <c r="I27"/>
  <c r="L12" i="6" l="1"/>
  <c r="M12" l="1"/>
  <c r="AG12" i="11"/>
  <c r="AF12"/>
  <c r="P12"/>
  <c r="W12"/>
  <c r="AC12"/>
  <c r="AD12"/>
  <c r="AH12"/>
  <c r="AI12"/>
  <c r="I12"/>
  <c r="AJ27" i="8"/>
  <c r="AJ27" i="9"/>
  <c r="AJ12" i="4" l="1"/>
  <c r="AI12"/>
  <c r="AF12"/>
  <c r="AE12"/>
  <c r="AD12"/>
  <c r="AC12"/>
  <c r="AB12"/>
  <c r="Y12"/>
  <c r="X12"/>
  <c r="R12"/>
  <c r="Q12"/>
  <c r="O12"/>
  <c r="N12"/>
  <c r="K12"/>
  <c r="J12"/>
  <c r="AL11"/>
  <c r="AL11" i="5"/>
  <c r="AL11" i="6"/>
  <c r="AJ12" i="7"/>
  <c r="AJ11" i="9"/>
  <c r="AJ11" i="10"/>
  <c r="AJ12" i="9" l="1"/>
  <c r="AJ9" i="10" l="1"/>
  <c r="P12" i="6" l="1"/>
  <c r="P12" i="4"/>
  <c r="AJ11" i="11" l="1"/>
  <c r="G12" i="10"/>
  <c r="AJ10" i="9"/>
  <c r="S12" i="6" l="1"/>
  <c r="AJ10" i="10"/>
  <c r="AL11" i="7"/>
  <c r="D11"/>
  <c r="D10"/>
  <c r="AF10" s="1"/>
  <c r="D9"/>
  <c r="I12" i="6"/>
  <c r="D10"/>
  <c r="D9"/>
  <c r="D10" i="5"/>
  <c r="U12" s="1"/>
  <c r="D9"/>
  <c r="H9" s="1"/>
  <c r="AH12" i="4"/>
  <c r="AA12"/>
  <c r="M12"/>
  <c r="L12"/>
  <c r="I12"/>
  <c r="D10"/>
  <c r="D9"/>
  <c r="H9" s="1"/>
  <c r="H12" s="1"/>
  <c r="AF12" i="7" l="1"/>
  <c r="AK10"/>
  <c r="AL10" i="4"/>
  <c r="V12"/>
  <c r="AK12" s="1"/>
  <c r="T10" i="6"/>
  <c r="T12" s="1"/>
  <c r="H9"/>
  <c r="H12" s="1"/>
  <c r="H12" i="5"/>
  <c r="J12" i="6"/>
  <c r="Q12"/>
  <c r="R12"/>
  <c r="AJ9" i="9"/>
  <c r="AJ9" i="8"/>
  <c r="AL10" i="7"/>
  <c r="AG12" i="4"/>
  <c r="Z12"/>
  <c r="AL10" i="5"/>
  <c r="AL10" i="6" l="1"/>
  <c r="AL12" i="5"/>
  <c r="K12" i="6"/>
  <c r="AJ12" i="10"/>
  <c r="AK9" i="4"/>
  <c r="AL9" s="1"/>
  <c r="AL9" i="5"/>
  <c r="S12" i="4"/>
  <c r="AL12" s="1"/>
  <c r="V12" i="6" l="1"/>
  <c r="O12"/>
  <c r="N12"/>
  <c r="AL12" i="7"/>
  <c r="W12" i="6" l="1"/>
  <c r="AL9"/>
  <c r="X12" l="1"/>
  <c r="Y12" l="1"/>
  <c r="Z12" l="1"/>
  <c r="AA12" l="1"/>
  <c r="AB12" l="1"/>
  <c r="AD12" l="1"/>
  <c r="AC12"/>
  <c r="AE12" l="1"/>
  <c r="AF12" l="1"/>
  <c r="AG12" l="1"/>
  <c r="AH12" l="1"/>
  <c r="AI12" l="1"/>
  <c r="AJ12" l="1"/>
  <c r="AL12" l="1"/>
</calcChain>
</file>

<file path=xl/sharedStrings.xml><?xml version="1.0" encoding="utf-8"?>
<sst xmlns="http://schemas.openxmlformats.org/spreadsheetml/2006/main" count="393" uniqueCount="66">
  <si>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</si>
  <si>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</si>
  <si>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</si>
  <si>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</si>
  <si>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</si>
  <si>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</si>
  <si>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</si>
  <si>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</si>
  <si>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</si>
  <si>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</si>
  <si>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</si>
  <si>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</si>
  <si>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>ТО2</t>
  </si>
  <si>
    <t>ТО5</t>
  </si>
  <si>
    <t>Годовое техническое обслуживание</t>
  </si>
  <si>
    <t>Итого по видам работ:</t>
  </si>
  <si>
    <t>Технологическая карта
 № 7 /2/2016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</si>
  <si>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</si>
  <si>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</si>
  <si>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</si>
  <si>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</si>
  <si>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</si>
  <si>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</si>
  <si>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</si>
  <si>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</si>
  <si>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</si>
  <si>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</si>
  <si>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</si>
  <si>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</si>
  <si>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</si>
  <si>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</si>
  <si>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</si>
  <si>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</si>
  <si>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</si>
  <si>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</si>
  <si>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</si>
  <si>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</si>
  <si>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</si>
  <si>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</si>
  <si>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</si>
  <si>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</si>
  <si>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</si>
  <si>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</si>
  <si>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</si>
  <si>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</si>
  <si>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</si>
  <si>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</si>
  <si>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</si>
  <si>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</si>
  <si>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</si>
  <si>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</si>
  <si>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</si>
  <si>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</si>
  <si>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</si>
  <si>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</si>
  <si>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</si>
  <si>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</si>
  <si>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</si>
  <si>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</si>
  <si>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 № 6/2/2016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</si>
  <si>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</si>
  <si>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 xml:space="preserve"> инженер 1 к.</t>
  </si>
  <si>
    <t>Итого ТО</t>
  </si>
  <si>
    <t>Февраль</t>
  </si>
  <si>
    <t>Ежемесячный график выполнения работ за февраль 2020 г.</t>
  </si>
  <si>
    <t>Ежемесячный график выполнения работ с трудозатратами за февраль 2020 г.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</si>
</sst>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24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/>
    </xf>
    <xf numFmtId="0" fontId="18" fillId="0" borderId="6" xfId="4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 wrapText="1"/>
    </xf>
    <xf numFmtId="1" fontId="15" fillId="0" borderId="6" xfId="2" applyNumberFormat="1" applyFont="1" applyFill="1" applyBorder="1" applyAlignment="1">
      <alignment horizontal="center" vertical="center"/>
    </xf>
    <xf numFmtId="1" fontId="19" fillId="0" borderId="6" xfId="4" applyNumberFormat="1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1" fontId="15" fillId="13" borderId="6" xfId="2" applyNumberFormat="1" applyFont="1" applyFill="1" applyBorder="1" applyAlignment="1">
      <alignment horizontal="center" vertical="center"/>
    </xf>
    <xf numFmtId="1" fontId="19" fillId="13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/>
    <xf numFmtId="0" fontId="10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4" fillId="0" borderId="0" xfId="0" applyFont="1" applyFill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 wrapText="1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0" fontId="11" fillId="0" borderId="8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D182"/>
  <sheetViews>
    <sheetView showZeros="0" tabSelected="1" zoomScale="80" zoomScaleNormal="80" zoomScaleSheetLayoutView="70" workbookViewId="0">
      <selection activeCell="E27" sqref="E27"/>
    </sheetView>
  </sheetViews>
  <sheetFormatPr defaultRowHeight="15.75"/>
  <cols>
    <col min="1" max="1" width="6" style="18" customWidth="1"/>
    <col min="2" max="2" width="24" style="18" customWidth="1"/>
    <col min="3" max="3" width="24.42578125" style="18" customWidth="1"/>
    <col min="4" max="4" width="10.28515625" style="18" customWidth="1"/>
    <col min="5" max="5" width="29" style="21" customWidth="1"/>
    <col min="6" max="6" width="13.28515625" style="21" customWidth="1"/>
    <col min="7" max="35" width="6.5703125" style="18" customWidth="1"/>
    <col min="36" max="36" width="9.42578125" style="43" customWidth="1"/>
    <col min="37" max="16384" width="9.140625" style="18"/>
  </cols>
  <sheetData>
    <row r="1" spans="1:82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63" t="s">
        <v>28</v>
      </c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 s="19" customFormat="1">
      <c r="A3" s="122" t="s">
        <v>64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</row>
    <row r="4" spans="1:82" s="19" customFormat="1">
      <c r="A4" s="121" t="s">
        <v>38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</row>
    <row r="5" spans="1:82" s="19" customFormat="1">
      <c r="A5" s="85" t="s">
        <v>40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</row>
    <row r="6" spans="1:82" s="19" customFormat="1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84" t="s">
        <v>9</v>
      </c>
      <c r="G6" s="82" t="s">
        <v>63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3" t="s">
        <v>62</v>
      </c>
    </row>
    <row r="7" spans="1:82" s="19" customFormat="1">
      <c r="A7" s="81"/>
      <c r="B7" s="81"/>
      <c r="C7" s="81"/>
      <c r="D7" s="81"/>
      <c r="E7" s="81"/>
      <c r="F7" s="84"/>
      <c r="G7" s="65">
        <v>1</v>
      </c>
      <c r="H7" s="64">
        <v>2</v>
      </c>
      <c r="I7" s="54">
        <v>3</v>
      </c>
      <c r="J7" s="55">
        <v>4</v>
      </c>
      <c r="K7" s="54">
        <v>5</v>
      </c>
      <c r="L7" s="55">
        <v>6</v>
      </c>
      <c r="M7" s="54">
        <v>7</v>
      </c>
      <c r="N7" s="64">
        <v>8</v>
      </c>
      <c r="O7" s="65">
        <v>9</v>
      </c>
      <c r="P7" s="55">
        <v>10</v>
      </c>
      <c r="Q7" s="54">
        <v>11</v>
      </c>
      <c r="R7" s="55">
        <v>12</v>
      </c>
      <c r="S7" s="54">
        <v>13</v>
      </c>
      <c r="T7" s="55">
        <v>14</v>
      </c>
      <c r="U7" s="65">
        <v>15</v>
      </c>
      <c r="V7" s="64">
        <v>16</v>
      </c>
      <c r="W7" s="54">
        <v>17</v>
      </c>
      <c r="X7" s="55">
        <v>18</v>
      </c>
      <c r="Y7" s="54">
        <v>19</v>
      </c>
      <c r="Z7" s="55">
        <v>20</v>
      </c>
      <c r="AA7" s="54">
        <v>21</v>
      </c>
      <c r="AB7" s="64">
        <v>22</v>
      </c>
      <c r="AC7" s="65">
        <v>23</v>
      </c>
      <c r="AD7" s="64">
        <v>24</v>
      </c>
      <c r="AE7" s="54">
        <v>25</v>
      </c>
      <c r="AF7" s="55">
        <v>26</v>
      </c>
      <c r="AG7" s="54">
        <v>27</v>
      </c>
      <c r="AH7" s="55">
        <v>28</v>
      </c>
      <c r="AI7" s="76">
        <v>29</v>
      </c>
      <c r="AJ7" s="83"/>
    </row>
    <row r="8" spans="1:82" s="19" customFormat="1">
      <c r="A8" s="81"/>
      <c r="B8" s="81"/>
      <c r="C8" s="81"/>
      <c r="D8" s="81"/>
      <c r="E8" s="81"/>
      <c r="F8" s="84"/>
      <c r="G8" s="82" t="s">
        <v>34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3"/>
    </row>
    <row r="9" spans="1:82" s="19" customFormat="1" ht="31.5">
      <c r="A9" s="87"/>
      <c r="B9" s="89" t="s">
        <v>51</v>
      </c>
      <c r="C9" s="78" t="s">
        <v>19</v>
      </c>
      <c r="D9" s="3" t="s">
        <v>23</v>
      </c>
      <c r="E9" s="4" t="s">
        <v>29</v>
      </c>
      <c r="F9" s="5">
        <v>1</v>
      </c>
      <c r="G9" s="73"/>
      <c r="H9" s="73"/>
      <c r="I9" s="60">
        <v>1</v>
      </c>
      <c r="J9" s="60">
        <v>1</v>
      </c>
      <c r="K9" s="61"/>
      <c r="L9" s="61">
        <v>1</v>
      </c>
      <c r="M9" s="61"/>
      <c r="N9" s="74"/>
      <c r="O9" s="74"/>
      <c r="P9" s="60"/>
      <c r="Q9" s="60">
        <v>1</v>
      </c>
      <c r="R9" s="61">
        <v>1</v>
      </c>
      <c r="S9" s="61">
        <v>1</v>
      </c>
      <c r="T9" s="61"/>
      <c r="U9" s="74"/>
      <c r="V9" s="74"/>
      <c r="W9" s="60"/>
      <c r="X9" s="60">
        <v>1</v>
      </c>
      <c r="Y9" s="61"/>
      <c r="Z9" s="61">
        <v>1</v>
      </c>
      <c r="AA9" s="61">
        <v>1</v>
      </c>
      <c r="AB9" s="74"/>
      <c r="AC9" s="73"/>
      <c r="AD9" s="73"/>
      <c r="AE9" s="61"/>
      <c r="AF9" s="61">
        <v>1</v>
      </c>
      <c r="AG9" s="61">
        <v>1</v>
      </c>
      <c r="AH9" s="61">
        <v>1</v>
      </c>
      <c r="AI9" s="72"/>
      <c r="AJ9" s="13">
        <f>SUM(G9:AH9)</f>
        <v>12</v>
      </c>
    </row>
    <row r="10" spans="1:82" s="19" customFormat="1" ht="31.5">
      <c r="A10" s="87"/>
      <c r="B10" s="89"/>
      <c r="C10" s="78" t="s">
        <v>21</v>
      </c>
      <c r="D10" s="9" t="s">
        <v>12</v>
      </c>
      <c r="E10" s="4" t="s">
        <v>30</v>
      </c>
      <c r="F10" s="5">
        <v>1</v>
      </c>
      <c r="G10" s="73"/>
      <c r="H10" s="73"/>
      <c r="I10" s="60"/>
      <c r="J10" s="60"/>
      <c r="K10" s="62"/>
      <c r="L10" s="62"/>
      <c r="M10" s="62"/>
      <c r="N10" s="75"/>
      <c r="O10" s="75"/>
      <c r="P10" s="60"/>
      <c r="Q10" s="60"/>
      <c r="R10" s="61"/>
      <c r="S10" s="61"/>
      <c r="T10" s="61"/>
      <c r="U10" s="74"/>
      <c r="V10" s="74"/>
      <c r="W10" s="60"/>
      <c r="X10" s="60"/>
      <c r="Y10" s="61"/>
      <c r="Z10" s="61"/>
      <c r="AA10" s="61"/>
      <c r="AB10" s="74"/>
      <c r="AC10" s="73"/>
      <c r="AD10" s="73"/>
      <c r="AE10" s="61">
        <v>1</v>
      </c>
      <c r="AF10" s="61"/>
      <c r="AG10" s="61"/>
      <c r="AH10" s="61"/>
      <c r="AI10" s="70"/>
      <c r="AJ10" s="13">
        <f>SUM(G10:AI10)</f>
        <v>1</v>
      </c>
    </row>
    <row r="11" spans="1:82" s="19" customFormat="1" ht="31.5" hidden="1">
      <c r="A11" s="87"/>
      <c r="B11" s="89"/>
      <c r="C11" s="78" t="s">
        <v>22</v>
      </c>
      <c r="D11" s="11" t="s">
        <v>13</v>
      </c>
      <c r="E11" s="12" t="s">
        <v>14</v>
      </c>
      <c r="F11" s="5">
        <v>1</v>
      </c>
      <c r="G11" s="67"/>
      <c r="H11" s="67"/>
      <c r="I11" s="10"/>
      <c r="J11" s="10"/>
      <c r="K11" s="10"/>
      <c r="L11" s="10"/>
      <c r="M11" s="10"/>
      <c r="N11" s="72"/>
      <c r="O11" s="76"/>
      <c r="P11" s="10"/>
      <c r="Q11" s="10"/>
      <c r="R11" s="10"/>
      <c r="S11" s="10"/>
      <c r="T11" s="10"/>
      <c r="U11" s="67"/>
      <c r="V11" s="67"/>
      <c r="W11" s="10"/>
      <c r="X11" s="10"/>
      <c r="Y11" s="10"/>
      <c r="Z11" s="10"/>
      <c r="AA11" s="10"/>
      <c r="AB11" s="67"/>
      <c r="AC11" s="67"/>
      <c r="AD11" s="67"/>
      <c r="AE11" s="10"/>
      <c r="AF11" s="10"/>
      <c r="AG11" s="10"/>
      <c r="AH11" s="10"/>
      <c r="AI11" s="67"/>
      <c r="AJ11" s="8">
        <f>SUM(G11:AI11)</f>
        <v>0</v>
      </c>
    </row>
    <row r="12" spans="1:82" s="19" customFormat="1">
      <c r="A12" s="88" t="s">
        <v>15</v>
      </c>
      <c r="B12" s="88"/>
      <c r="C12" s="88"/>
      <c r="D12" s="88"/>
      <c r="E12" s="88"/>
      <c r="F12" s="77"/>
      <c r="G12" s="71"/>
      <c r="H12" s="71"/>
      <c r="I12" s="6">
        <f>SUM(I9:I11)</f>
        <v>1</v>
      </c>
      <c r="J12" s="6">
        <f>SUM(J9:J11)</f>
        <v>1</v>
      </c>
      <c r="K12" s="6"/>
      <c r="L12" s="6">
        <f t="shared" ref="L12:N12" si="0">SUM(L9:L11)</f>
        <v>1</v>
      </c>
      <c r="M12" s="6"/>
      <c r="N12" s="71">
        <f t="shared" si="0"/>
        <v>0</v>
      </c>
      <c r="O12" s="71"/>
      <c r="P12" s="6">
        <f t="shared" ref="P12:AI12" si="1">SUM(P9:P11)</f>
        <v>0</v>
      </c>
      <c r="Q12" s="6">
        <f>SUM(Q9:Q11)</f>
        <v>1</v>
      </c>
      <c r="R12" s="6"/>
      <c r="S12" s="6">
        <f t="shared" ref="S12:U12" si="2">SUM(S9:S11)</f>
        <v>1</v>
      </c>
      <c r="T12" s="6"/>
      <c r="U12" s="71">
        <f t="shared" si="2"/>
        <v>0</v>
      </c>
      <c r="V12" s="71"/>
      <c r="W12" s="6">
        <f t="shared" si="1"/>
        <v>0</v>
      </c>
      <c r="X12" s="6">
        <f>SUM(X9:X11)</f>
        <v>1</v>
      </c>
      <c r="Y12" s="6"/>
      <c r="Z12" s="6">
        <f t="shared" ref="Z12:AB12" si="3">SUM(Z9:Z11)</f>
        <v>1</v>
      </c>
      <c r="AA12" s="6"/>
      <c r="AB12" s="71">
        <f t="shared" si="3"/>
        <v>0</v>
      </c>
      <c r="AC12" s="71">
        <f t="shared" si="1"/>
        <v>0</v>
      </c>
      <c r="AD12" s="71">
        <f t="shared" si="1"/>
        <v>0</v>
      </c>
      <c r="AE12" s="6">
        <f>SUM(AE9:AE11)</f>
        <v>1</v>
      </c>
      <c r="AF12" s="6">
        <f t="shared" ref="AF12" si="4">SUM(AF9:AF11)</f>
        <v>1</v>
      </c>
      <c r="AG12" s="6">
        <f t="shared" ref="AG12" si="5">SUM(AG9:AG11)</f>
        <v>1</v>
      </c>
      <c r="AH12" s="6">
        <f t="shared" si="1"/>
        <v>1</v>
      </c>
      <c r="AI12" s="71">
        <f t="shared" si="1"/>
        <v>0</v>
      </c>
      <c r="AJ12" s="13">
        <f>SUM(AJ9:AJ10)</f>
        <v>13</v>
      </c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46.5" customHeight="1">
      <c r="D15" s="57"/>
      <c r="E15" s="57" t="s">
        <v>24</v>
      </c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2" s="46" customFormat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2" s="46" customFormat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2" s="46" customFormat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2" s="56" customFormat="1" ht="53.25" customHeight="1">
      <c r="D20" s="57"/>
      <c r="E20" s="57" t="s">
        <v>36</v>
      </c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2" s="24" customFormat="1" ht="12.75">
      <c r="H21" s="80" t="s">
        <v>1</v>
      </c>
      <c r="I21" s="80"/>
      <c r="J21" s="80"/>
      <c r="K21" s="80"/>
      <c r="O21" s="80" t="s">
        <v>2</v>
      </c>
      <c r="P21" s="80"/>
      <c r="Q21" s="80"/>
      <c r="R21" s="80"/>
      <c r="T21" s="80" t="s">
        <v>25</v>
      </c>
      <c r="U21" s="80"/>
      <c r="V21" s="80"/>
    </row>
    <row r="22" spans="2:62" ht="18.75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  <row r="23" spans="2:62">
      <c r="B23" s="23"/>
      <c r="D23" s="21"/>
      <c r="F23" s="18"/>
      <c r="P23" s="1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</row>
    <row r="24" spans="2:62">
      <c r="B24" s="23"/>
      <c r="D24" s="21"/>
      <c r="F24" s="18"/>
      <c r="P24" s="1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</row>
    <row r="25" spans="2:62">
      <c r="B25" s="23"/>
      <c r="D25" s="21"/>
      <c r="F25" s="18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8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</row>
    <row r="26" spans="2:62">
      <c r="AJ26" s="26"/>
    </row>
    <row r="27" spans="2:62">
      <c r="AJ27" s="26"/>
    </row>
    <row r="28" spans="2:62">
      <c r="AJ28" s="26"/>
    </row>
    <row r="29" spans="2:62">
      <c r="AJ29" s="26"/>
    </row>
    <row r="30" spans="2:62">
      <c r="AJ30" s="26"/>
    </row>
    <row r="31" spans="2:62">
      <c r="AJ31" s="26"/>
    </row>
    <row r="32" spans="2:62">
      <c r="AJ32" s="26"/>
    </row>
    <row r="33" spans="36:36">
      <c r="AJ33" s="26"/>
    </row>
    <row r="34" spans="36:36">
      <c r="AJ34" s="26"/>
    </row>
    <row r="35" spans="36:36">
      <c r="AJ35" s="26"/>
    </row>
    <row r="36" spans="36:36">
      <c r="AJ36" s="26"/>
    </row>
    <row r="37" spans="36:36">
      <c r="AJ37" s="26"/>
    </row>
    <row r="38" spans="36:36">
      <c r="AJ38" s="26"/>
    </row>
    <row r="39" spans="36:36">
      <c r="AJ39" s="26"/>
    </row>
    <row r="40" spans="36:36">
      <c r="AJ40" s="26"/>
    </row>
    <row r="41" spans="36:36">
      <c r="AJ41" s="26"/>
    </row>
    <row r="42" spans="36:36">
      <c r="AJ42" s="26"/>
    </row>
    <row r="43" spans="36:36">
      <c r="AJ43" s="26"/>
    </row>
    <row r="44" spans="36:36">
      <c r="AJ44" s="26"/>
    </row>
    <row r="45" spans="36:36">
      <c r="AJ45" s="26"/>
    </row>
    <row r="46" spans="36:36">
      <c r="AJ46" s="26"/>
    </row>
    <row r="47" spans="36:36">
      <c r="AJ47" s="26"/>
    </row>
    <row r="48" spans="36:36">
      <c r="AJ48" s="26"/>
    </row>
    <row r="49" spans="36:36">
      <c r="AJ49" s="26"/>
    </row>
    <row r="50" spans="36:36">
      <c r="AJ50" s="26"/>
    </row>
    <row r="51" spans="36:36">
      <c r="AJ51" s="26"/>
    </row>
    <row r="52" spans="36:36">
      <c r="AJ52" s="26"/>
    </row>
    <row r="53" spans="36:36">
      <c r="AJ53" s="26"/>
    </row>
    <row r="54" spans="36:36">
      <c r="AJ54" s="26"/>
    </row>
    <row r="55" spans="36:36">
      <c r="AJ55" s="26"/>
    </row>
    <row r="56" spans="36:36">
      <c r="AJ56" s="26"/>
    </row>
    <row r="57" spans="36:36">
      <c r="AJ57" s="26"/>
    </row>
    <row r="58" spans="36:36">
      <c r="AJ58" s="26"/>
    </row>
    <row r="59" spans="36:36">
      <c r="AJ59" s="26"/>
    </row>
    <row r="60" spans="36:36">
      <c r="AJ60" s="26"/>
    </row>
    <row r="61" spans="36:36">
      <c r="AJ61" s="26"/>
    </row>
    <row r="62" spans="36:36">
      <c r="AJ62" s="26"/>
    </row>
    <row r="63" spans="36:36">
      <c r="AJ63" s="26"/>
    </row>
    <row r="64" spans="36:36">
      <c r="AJ64" s="26"/>
    </row>
    <row r="65" spans="36:36">
      <c r="AJ65" s="26"/>
    </row>
    <row r="66" spans="36:36">
      <c r="AJ66" s="26"/>
    </row>
    <row r="67" spans="36:36">
      <c r="AJ67" s="26"/>
    </row>
    <row r="68" spans="36:36">
      <c r="AJ68" s="26"/>
    </row>
    <row r="69" spans="36:36">
      <c r="AJ69" s="26"/>
    </row>
    <row r="70" spans="36:36">
      <c r="AJ70" s="26"/>
    </row>
    <row r="71" spans="36:36">
      <c r="AJ71" s="26"/>
    </row>
    <row r="72" spans="36:36">
      <c r="AJ72" s="26"/>
    </row>
    <row r="73" spans="36:36">
      <c r="AJ73" s="26"/>
    </row>
    <row r="74" spans="36:36">
      <c r="AJ74" s="26"/>
    </row>
    <row r="75" spans="36:36">
      <c r="AJ75" s="26"/>
    </row>
    <row r="76" spans="36:36">
      <c r="AJ76" s="26"/>
    </row>
    <row r="77" spans="36:36">
      <c r="AJ77" s="26"/>
    </row>
    <row r="78" spans="36:36">
      <c r="AJ78" s="26"/>
    </row>
    <row r="79" spans="36:36">
      <c r="AJ79" s="26"/>
    </row>
    <row r="80" spans="36:36">
      <c r="AJ80" s="26"/>
    </row>
    <row r="81" spans="36:36">
      <c r="AJ81" s="26"/>
    </row>
    <row r="82" spans="36:36">
      <c r="AJ82" s="26"/>
    </row>
    <row r="83" spans="36:36">
      <c r="AJ83" s="26"/>
    </row>
    <row r="84" spans="36:36">
      <c r="AJ84" s="26"/>
    </row>
    <row r="85" spans="36:36">
      <c r="AJ85" s="26"/>
    </row>
    <row r="86" spans="36:36">
      <c r="AJ86" s="26"/>
    </row>
    <row r="87" spans="36:36">
      <c r="AJ87" s="26"/>
    </row>
    <row r="88" spans="36:36">
      <c r="AJ88" s="26"/>
    </row>
    <row r="89" spans="36:36">
      <c r="AJ89" s="26"/>
    </row>
    <row r="90" spans="36:36">
      <c r="AJ90" s="26"/>
    </row>
    <row r="91" spans="36:36">
      <c r="AJ91" s="26"/>
    </row>
    <row r="92" spans="36:36">
      <c r="AJ92" s="26"/>
    </row>
    <row r="93" spans="36:36">
      <c r="AJ93" s="26"/>
    </row>
    <row r="94" spans="36:36">
      <c r="AJ94" s="26"/>
    </row>
    <row r="95" spans="36:36">
      <c r="AJ95" s="26"/>
    </row>
    <row r="96" spans="36:36">
      <c r="AJ96" s="26"/>
    </row>
    <row r="97" spans="36:36">
      <c r="AJ97" s="26"/>
    </row>
    <row r="98" spans="36:36">
      <c r="AJ98" s="26"/>
    </row>
    <row r="99" spans="36:36">
      <c r="AJ99" s="26"/>
    </row>
    <row r="100" spans="36:36">
      <c r="AJ100" s="26"/>
    </row>
    <row r="101" spans="36:36">
      <c r="AJ101" s="26"/>
    </row>
    <row r="102" spans="36:36">
      <c r="AJ102" s="26"/>
    </row>
    <row r="103" spans="36:36">
      <c r="AJ103" s="26"/>
    </row>
    <row r="104" spans="36:36">
      <c r="AJ104" s="26"/>
    </row>
    <row r="105" spans="36:36">
      <c r="AJ105" s="26"/>
    </row>
    <row r="106" spans="36:36">
      <c r="AJ106" s="26"/>
    </row>
    <row r="107" spans="36:36">
      <c r="AJ107" s="26"/>
    </row>
    <row r="108" spans="36:36">
      <c r="AJ108" s="26"/>
    </row>
    <row r="109" spans="36:36">
      <c r="AJ109" s="26"/>
    </row>
    <row r="110" spans="36:36">
      <c r="AJ110" s="26"/>
    </row>
    <row r="111" spans="36:36">
      <c r="AJ111" s="26"/>
    </row>
    <row r="112" spans="36:36">
      <c r="AJ112" s="26"/>
    </row>
    <row r="113" spans="36:36">
      <c r="AJ113" s="26"/>
    </row>
    <row r="114" spans="36:36">
      <c r="AJ114" s="26"/>
    </row>
    <row r="115" spans="36:36">
      <c r="AJ115" s="26"/>
    </row>
    <row r="116" spans="36:36">
      <c r="AJ116" s="26"/>
    </row>
    <row r="117" spans="36:36">
      <c r="AJ117" s="26"/>
    </row>
    <row r="118" spans="36:36">
      <c r="AJ118" s="26"/>
    </row>
    <row r="119" spans="36:36">
      <c r="AJ119" s="26"/>
    </row>
    <row r="120" spans="36:36">
      <c r="AJ120" s="26"/>
    </row>
    <row r="121" spans="36:36">
      <c r="AJ121" s="26"/>
    </row>
    <row r="122" spans="36:36">
      <c r="AJ122" s="26"/>
    </row>
    <row r="123" spans="36:36">
      <c r="AJ123" s="26"/>
    </row>
    <row r="124" spans="36:36">
      <c r="AJ124" s="26"/>
    </row>
    <row r="125" spans="36:36">
      <c r="AJ125" s="26"/>
    </row>
    <row r="126" spans="36:36">
      <c r="AJ126" s="26"/>
    </row>
    <row r="127" spans="36:36">
      <c r="AJ127" s="26"/>
    </row>
    <row r="128" spans="36:36">
      <c r="AJ128" s="26"/>
    </row>
    <row r="129" spans="36:36">
      <c r="AJ129" s="26"/>
    </row>
    <row r="130" spans="36:36">
      <c r="AJ130" s="26"/>
    </row>
    <row r="131" spans="36:36">
      <c r="AJ131" s="26"/>
    </row>
    <row r="132" spans="36:36">
      <c r="AJ132" s="26"/>
    </row>
    <row r="133" spans="36:36">
      <c r="AJ133" s="26"/>
    </row>
    <row r="134" spans="36:36">
      <c r="AJ134" s="26"/>
    </row>
    <row r="135" spans="36:36">
      <c r="AJ135" s="26"/>
    </row>
    <row r="136" spans="36:36">
      <c r="AJ136" s="26"/>
    </row>
    <row r="137" spans="36:36">
      <c r="AJ137" s="26"/>
    </row>
    <row r="138" spans="36:36">
      <c r="AJ138" s="26"/>
    </row>
    <row r="139" spans="36:36">
      <c r="AJ139" s="26"/>
    </row>
    <row r="140" spans="36:36">
      <c r="AJ140" s="26"/>
    </row>
    <row r="141" spans="36:36">
      <c r="AJ141" s="26"/>
    </row>
    <row r="142" spans="36:36">
      <c r="AJ142" s="26"/>
    </row>
    <row r="143" spans="36:36">
      <c r="AJ143" s="26"/>
    </row>
    <row r="144" spans="36:36">
      <c r="AJ144" s="26"/>
    </row>
    <row r="145" spans="36:36">
      <c r="AJ145" s="26"/>
    </row>
    <row r="146" spans="36:36">
      <c r="AJ146" s="26"/>
    </row>
    <row r="147" spans="36:36">
      <c r="AJ147" s="26"/>
    </row>
    <row r="148" spans="36:36">
      <c r="AJ148" s="26"/>
    </row>
    <row r="149" spans="36:36">
      <c r="AJ149" s="26"/>
    </row>
    <row r="150" spans="36:36">
      <c r="AJ150" s="26"/>
    </row>
    <row r="151" spans="36:36">
      <c r="AJ151" s="26"/>
    </row>
    <row r="152" spans="36:36">
      <c r="AJ152" s="26"/>
    </row>
    <row r="153" spans="36:36">
      <c r="AJ153" s="26"/>
    </row>
    <row r="154" spans="36:36">
      <c r="AJ154" s="26"/>
    </row>
    <row r="155" spans="36:36">
      <c r="AJ155" s="26"/>
    </row>
    <row r="156" spans="36:36">
      <c r="AJ156" s="26"/>
    </row>
    <row r="157" spans="36:36">
      <c r="AJ157" s="26"/>
    </row>
    <row r="158" spans="36:36">
      <c r="AJ158" s="26"/>
    </row>
    <row r="159" spans="36:36">
      <c r="AJ159" s="26"/>
    </row>
    <row r="160" spans="36:36">
      <c r="AJ160" s="26"/>
    </row>
    <row r="161" spans="36:36">
      <c r="AJ161" s="26"/>
    </row>
    <row r="162" spans="36:36">
      <c r="AJ162" s="26"/>
    </row>
    <row r="163" spans="36:36">
      <c r="AJ163" s="26"/>
    </row>
    <row r="164" spans="36:36">
      <c r="AJ164" s="26"/>
    </row>
    <row r="165" spans="36:36">
      <c r="AJ165" s="26"/>
    </row>
    <row r="166" spans="36:36">
      <c r="AJ166" s="26"/>
    </row>
    <row r="167" spans="36:36">
      <c r="AJ167" s="26"/>
    </row>
    <row r="168" spans="36:36">
      <c r="AJ168" s="26"/>
    </row>
    <row r="169" spans="36:36">
      <c r="AJ169" s="26"/>
    </row>
    <row r="170" spans="36:36">
      <c r="AJ170" s="26"/>
    </row>
    <row r="171" spans="36:36">
      <c r="AJ171" s="26"/>
    </row>
    <row r="172" spans="36:36">
      <c r="AJ172" s="26"/>
    </row>
    <row r="173" spans="36:36">
      <c r="AJ173" s="26"/>
    </row>
    <row r="174" spans="36:36">
      <c r="AJ174" s="26"/>
    </row>
    <row r="175" spans="36:36">
      <c r="AJ175" s="26"/>
    </row>
    <row r="176" spans="36:36">
      <c r="AJ176" s="26"/>
    </row>
    <row r="177" spans="36:36">
      <c r="AJ177" s="26"/>
    </row>
    <row r="178" spans="36:36">
      <c r="AJ178" s="26"/>
    </row>
    <row r="179" spans="36:36">
      <c r="AJ179" s="26"/>
    </row>
    <row r="180" spans="36:36">
      <c r="AJ180" s="26"/>
    </row>
    <row r="181" spans="36:36">
      <c r="AJ181" s="26"/>
    </row>
    <row r="182" spans="36:36">
      <c r="AJ182" s="26"/>
    </row>
  </sheetData>
  <mergeCells count="27">
    <mergeCell ref="G20:L20"/>
    <mergeCell ref="O20:R20"/>
    <mergeCell ref="T20:V20"/>
    <mergeCell ref="T15:V15"/>
    <mergeCell ref="G15:L15"/>
    <mergeCell ref="O15:R15"/>
    <mergeCell ref="A9:A11"/>
    <mergeCell ref="A12:E12"/>
    <mergeCell ref="B9:B11"/>
    <mergeCell ref="O16:R16"/>
    <mergeCell ref="T16:V16"/>
    <mergeCell ref="T21:V21"/>
    <mergeCell ref="B6:B8"/>
    <mergeCell ref="C6:C8"/>
    <mergeCell ref="D6:D8"/>
    <mergeCell ref="A3:AJ3"/>
    <mergeCell ref="G6:AI6"/>
    <mergeCell ref="AJ6:AJ8"/>
    <mergeCell ref="G8:AI8"/>
    <mergeCell ref="E6:E8"/>
    <mergeCell ref="F6:F8"/>
    <mergeCell ref="A4:AJ4"/>
    <mergeCell ref="A5:AJ5"/>
    <mergeCell ref="A6:A8"/>
    <mergeCell ref="O21:R21"/>
    <mergeCell ref="H16:K16"/>
    <mergeCell ref="H21:K21"/>
  </mergeCells>
  <pageMargins left="0.25" right="0.25" top="0.75" bottom="0.75" header="0.3" footer="0.3"/>
  <pageSetup paperSize="9" scale="46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D22"/>
  <sheetViews>
    <sheetView showZeros="0" zoomScale="70" zoomScaleNormal="70" zoomScaleSheetLayoutView="70" workbookViewId="0">
      <selection activeCell="AB28" sqref="AB28"/>
    </sheetView>
  </sheetViews>
  <sheetFormatPr defaultRowHeight="15.75"/>
  <cols>
    <col min="1" max="1" width="6" style="18" customWidth="1"/>
    <col min="2" max="2" width="21.140625" style="18" customWidth="1"/>
    <col min="3" max="3" width="25.5703125" style="18" customWidth="1"/>
    <col min="4" max="4" width="11.28515625" style="18" customWidth="1"/>
    <col min="5" max="5" width="7.140625" style="18" bestFit="1" customWidth="1"/>
    <col min="6" max="6" width="28.42578125" style="21" customWidth="1"/>
    <col min="7" max="7" width="13.28515625" style="21" customWidth="1"/>
    <col min="8" max="36" width="7.7109375" style="18" customWidth="1"/>
    <col min="37" max="37" width="11.85546875" style="26" customWidth="1"/>
    <col min="38" max="38" width="17.7109375" style="18" customWidth="1"/>
    <col min="39" max="40" width="17.42578125" style="18" bestFit="1" customWidth="1"/>
    <col min="41" max="16384" width="9.140625" style="18"/>
  </cols>
  <sheetData>
    <row r="1" spans="1:82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63" t="s">
        <v>28</v>
      </c>
      <c r="AM1" s="25"/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>
      <c r="A3" s="122" t="s">
        <v>65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</row>
    <row r="4" spans="1:82">
      <c r="A4" s="121" t="s">
        <v>38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</row>
    <row r="5" spans="1:82">
      <c r="A5" s="85" t="s">
        <v>39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82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4" t="s">
        <v>9</v>
      </c>
      <c r="H6" s="82" t="s">
        <v>63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10</v>
      </c>
      <c r="AL6" s="93" t="s">
        <v>11</v>
      </c>
    </row>
    <row r="7" spans="1:82">
      <c r="A7" s="81"/>
      <c r="B7" s="81"/>
      <c r="C7" s="81"/>
      <c r="D7" s="81"/>
      <c r="E7" s="81"/>
      <c r="F7" s="81"/>
      <c r="G7" s="84"/>
      <c r="H7" s="65">
        <v>1</v>
      </c>
      <c r="I7" s="64">
        <v>2</v>
      </c>
      <c r="J7" s="54">
        <v>3</v>
      </c>
      <c r="K7" s="55">
        <v>4</v>
      </c>
      <c r="L7" s="54">
        <v>5</v>
      </c>
      <c r="M7" s="55">
        <v>6</v>
      </c>
      <c r="N7" s="54">
        <v>7</v>
      </c>
      <c r="O7" s="64">
        <v>8</v>
      </c>
      <c r="P7" s="65">
        <v>9</v>
      </c>
      <c r="Q7" s="55">
        <v>10</v>
      </c>
      <c r="R7" s="54">
        <v>11</v>
      </c>
      <c r="S7" s="55">
        <v>12</v>
      </c>
      <c r="T7" s="54">
        <v>13</v>
      </c>
      <c r="U7" s="55">
        <v>14</v>
      </c>
      <c r="V7" s="65">
        <v>15</v>
      </c>
      <c r="W7" s="64">
        <v>16</v>
      </c>
      <c r="X7" s="54">
        <v>17</v>
      </c>
      <c r="Y7" s="55">
        <v>18</v>
      </c>
      <c r="Z7" s="54">
        <v>19</v>
      </c>
      <c r="AA7" s="55">
        <v>20</v>
      </c>
      <c r="AB7" s="54">
        <v>21</v>
      </c>
      <c r="AC7" s="64">
        <v>22</v>
      </c>
      <c r="AD7" s="65">
        <v>23</v>
      </c>
      <c r="AE7" s="64">
        <v>24</v>
      </c>
      <c r="AF7" s="54">
        <v>25</v>
      </c>
      <c r="AG7" s="55">
        <v>26</v>
      </c>
      <c r="AH7" s="54">
        <v>27</v>
      </c>
      <c r="AI7" s="55">
        <v>28</v>
      </c>
      <c r="AJ7" s="76">
        <v>29</v>
      </c>
      <c r="AK7" s="83"/>
      <c r="AL7" s="93"/>
    </row>
    <row r="8" spans="1:82">
      <c r="A8" s="81"/>
      <c r="B8" s="81"/>
      <c r="C8" s="81"/>
      <c r="D8" s="81"/>
      <c r="E8" s="81"/>
      <c r="F8" s="81"/>
      <c r="G8" s="84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3"/>
      <c r="AL8" s="44" t="s">
        <v>61</v>
      </c>
    </row>
    <row r="9" spans="1:82" s="19" customFormat="1" ht="31.5">
      <c r="A9" s="87"/>
      <c r="B9" s="89" t="s">
        <v>51</v>
      </c>
      <c r="C9" s="78" t="s">
        <v>19</v>
      </c>
      <c r="D9" s="50">
        <f>'[2]Норма ТК'!D6</f>
        <v>1.306</v>
      </c>
      <c r="E9" s="51" t="s">
        <v>20</v>
      </c>
      <c r="F9" s="12" t="s">
        <v>29</v>
      </c>
      <c r="G9" s="5">
        <v>1</v>
      </c>
      <c r="H9" s="66"/>
      <c r="I9" s="66"/>
      <c r="J9" s="39">
        <v>1.306</v>
      </c>
      <c r="K9" s="39">
        <v>1.306</v>
      </c>
      <c r="L9" s="39"/>
      <c r="M9" s="39">
        <v>1.306</v>
      </c>
      <c r="N9" s="39"/>
      <c r="O9" s="66"/>
      <c r="P9" s="66"/>
      <c r="Q9" s="39"/>
      <c r="R9" s="39">
        <v>1.306</v>
      </c>
      <c r="S9" s="39">
        <v>1.306</v>
      </c>
      <c r="T9" s="39">
        <v>1.306</v>
      </c>
      <c r="U9" s="39"/>
      <c r="V9" s="66"/>
      <c r="W9" s="66"/>
      <c r="X9" s="39"/>
      <c r="Y9" s="39">
        <v>1.306</v>
      </c>
      <c r="Z9" s="39"/>
      <c r="AA9" s="39">
        <v>1.306</v>
      </c>
      <c r="AB9" s="39">
        <v>1.306</v>
      </c>
      <c r="AC9" s="66"/>
      <c r="AD9" s="66"/>
      <c r="AE9" s="66"/>
      <c r="AF9" s="39"/>
      <c r="AG9" s="39">
        <v>1.306</v>
      </c>
      <c r="AH9" s="39">
        <v>1.306</v>
      </c>
      <c r="AI9" s="39">
        <v>1.306</v>
      </c>
      <c r="AJ9" s="66"/>
      <c r="AK9" s="40">
        <f>SUM(H9:AI9)</f>
        <v>15.672000000000004</v>
      </c>
      <c r="AL9" s="40">
        <f>AK9</f>
        <v>15.672000000000004</v>
      </c>
      <c r="AM9" s="27"/>
    </row>
    <row r="10" spans="1:82" s="19" customFormat="1" ht="31.5">
      <c r="A10" s="87"/>
      <c r="B10" s="89"/>
      <c r="C10" s="78" t="s">
        <v>21</v>
      </c>
      <c r="D10" s="52">
        <f>'[2]Норма ТК'!D11</f>
        <v>1.976</v>
      </c>
      <c r="E10" s="53" t="s">
        <v>12</v>
      </c>
      <c r="F10" s="12" t="s">
        <v>30</v>
      </c>
      <c r="G10" s="5">
        <v>1</v>
      </c>
      <c r="H10" s="67"/>
      <c r="I10" s="67"/>
      <c r="J10" s="10"/>
      <c r="K10" s="10"/>
      <c r="L10" s="2"/>
      <c r="M10" s="10"/>
      <c r="N10" s="10"/>
      <c r="O10" s="76"/>
      <c r="P10" s="76"/>
      <c r="Q10" s="2"/>
      <c r="R10" s="2"/>
      <c r="S10" s="2"/>
      <c r="T10" s="2"/>
      <c r="U10" s="2"/>
      <c r="V10" s="70"/>
      <c r="W10" s="70"/>
      <c r="X10" s="2"/>
      <c r="Y10" s="2"/>
      <c r="Z10" s="2"/>
      <c r="AA10" s="2"/>
      <c r="AB10" s="2"/>
      <c r="AC10" s="70"/>
      <c r="AD10" s="70"/>
      <c r="AE10" s="70"/>
      <c r="AF10" s="2">
        <f>D10</f>
        <v>1.976</v>
      </c>
      <c r="AG10" s="2"/>
      <c r="AH10" s="2"/>
      <c r="AI10" s="2"/>
      <c r="AJ10" s="70"/>
      <c r="AK10" s="40">
        <f>SUM(H10:AI10)</f>
        <v>1.976</v>
      </c>
      <c r="AL10" s="10">
        <f t="shared" ref="AL10" si="0">AK10</f>
        <v>1.976</v>
      </c>
      <c r="AM10" s="27"/>
    </row>
    <row r="11" spans="1:82" s="19" customFormat="1" ht="31.5" hidden="1">
      <c r="A11" s="87"/>
      <c r="B11" s="89"/>
      <c r="C11" s="78" t="s">
        <v>22</v>
      </c>
      <c r="D11" s="50">
        <f>'[2]Норма ТК'!D16</f>
        <v>8.3819999999999997</v>
      </c>
      <c r="E11" s="11" t="s">
        <v>13</v>
      </c>
      <c r="F11" s="12" t="s">
        <v>14</v>
      </c>
      <c r="G11" s="5">
        <v>1</v>
      </c>
      <c r="H11" s="67"/>
      <c r="I11" s="67"/>
      <c r="J11" s="10"/>
      <c r="K11" s="10"/>
      <c r="L11" s="10"/>
      <c r="M11" s="10"/>
      <c r="N11" s="10"/>
      <c r="O11" s="76"/>
      <c r="P11" s="76"/>
      <c r="Q11" s="10"/>
      <c r="R11" s="10"/>
      <c r="S11" s="10"/>
      <c r="T11" s="10"/>
      <c r="U11" s="10"/>
      <c r="V11" s="67"/>
      <c r="W11" s="67"/>
      <c r="X11" s="10"/>
      <c r="Y11" s="10"/>
      <c r="Z11" s="10"/>
      <c r="AA11" s="10"/>
      <c r="AB11" s="10"/>
      <c r="AC11" s="67"/>
      <c r="AD11" s="67"/>
      <c r="AE11" s="67"/>
      <c r="AF11" s="10"/>
      <c r="AG11" s="10"/>
      <c r="AH11" s="10"/>
      <c r="AI11" s="10"/>
      <c r="AJ11" s="67"/>
      <c r="AK11" s="40">
        <f t="shared" ref="AK11:AK12" si="1">SUM(H11:AI11)</f>
        <v>0</v>
      </c>
      <c r="AL11" s="10">
        <f>AK11</f>
        <v>0</v>
      </c>
      <c r="AM11" s="27"/>
    </row>
    <row r="12" spans="1:82" s="19" customFormat="1">
      <c r="A12" s="88" t="s">
        <v>15</v>
      </c>
      <c r="B12" s="88"/>
      <c r="C12" s="88"/>
      <c r="D12" s="88"/>
      <c r="E12" s="88"/>
      <c r="F12" s="88"/>
      <c r="G12" s="77"/>
      <c r="H12" s="68">
        <f>SUM(H9:H10)</f>
        <v>0</v>
      </c>
      <c r="I12" s="68"/>
      <c r="J12" s="40">
        <f>SUM(J9:J10)</f>
        <v>1.306</v>
      </c>
      <c r="K12" s="40">
        <f>SUM(K9:K10)</f>
        <v>1.306</v>
      </c>
      <c r="L12" s="40">
        <f>SUM(L9:L10)</f>
        <v>0</v>
      </c>
      <c r="M12" s="40">
        <f t="shared" ref="M12:O12" si="2">SUM(M9:M10)</f>
        <v>1.306</v>
      </c>
      <c r="N12" s="40">
        <f>SUM(N9:N10)</f>
        <v>0</v>
      </c>
      <c r="O12" s="68">
        <f t="shared" si="2"/>
        <v>0</v>
      </c>
      <c r="P12" s="68"/>
      <c r="Q12" s="40"/>
      <c r="R12" s="40">
        <f>SUM(R9:R10)</f>
        <v>1.306</v>
      </c>
      <c r="S12" s="40">
        <f>SUM(S9:S10)</f>
        <v>1.306</v>
      </c>
      <c r="T12" s="40">
        <f>SUM(T9:T10)</f>
        <v>1.306</v>
      </c>
      <c r="U12" s="40"/>
      <c r="V12" s="68">
        <f>SUM(V9:V10)</f>
        <v>0</v>
      </c>
      <c r="W12" s="68"/>
      <c r="X12" s="40"/>
      <c r="Y12" s="40">
        <f>SUM(Y9:Y10)</f>
        <v>1.306</v>
      </c>
      <c r="Z12" s="40"/>
      <c r="AA12" s="40">
        <f>SUM(AA9:AA10)</f>
        <v>1.306</v>
      </c>
      <c r="AB12" s="40">
        <f>SUM(AB9:AB10)</f>
        <v>1.306</v>
      </c>
      <c r="AC12" s="68">
        <f>SUM(AC9:AC10)</f>
        <v>0</v>
      </c>
      <c r="AD12" s="68"/>
      <c r="AE12" s="68"/>
      <c r="AF12" s="40">
        <f>SUM(AF9:AF10)</f>
        <v>1.976</v>
      </c>
      <c r="AG12" s="40">
        <f>SUM(AG9:AG10)</f>
        <v>1.306</v>
      </c>
      <c r="AH12" s="40">
        <f>SUM(AH9:AH10)</f>
        <v>1.306</v>
      </c>
      <c r="AI12" s="40">
        <f>SUM(AI9:AI10)</f>
        <v>1.306</v>
      </c>
      <c r="AJ12" s="68">
        <f t="shared" ref="AJ12" si="3">AJ9+AJ10+AJ11</f>
        <v>0</v>
      </c>
      <c r="AK12" s="40">
        <f>SUM(H12:AI12)</f>
        <v>17.648000000000003</v>
      </c>
      <c r="AL12" s="40">
        <f>AK12</f>
        <v>17.648000000000003</v>
      </c>
      <c r="AM12" s="27"/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18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39" customHeight="1">
      <c r="D15" s="94" t="s">
        <v>24</v>
      </c>
      <c r="E15" s="94"/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2" s="46" customFormat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2" s="46" customFormat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2" s="46" customFormat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2" s="56" customFormat="1" ht="58.5" customHeight="1">
      <c r="D20" s="94" t="s">
        <v>36</v>
      </c>
      <c r="E20" s="94"/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2" s="58" customFormat="1" ht="12.7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2" ht="18.75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</sheetData>
  <mergeCells count="31">
    <mergeCell ref="B9:B11"/>
    <mergeCell ref="A9:A11"/>
    <mergeCell ref="A12:F12"/>
    <mergeCell ref="H21:K21"/>
    <mergeCell ref="O21:R21"/>
    <mergeCell ref="T21:V21"/>
    <mergeCell ref="D20:E20"/>
    <mergeCell ref="D15:E15"/>
    <mergeCell ref="O16:R16"/>
    <mergeCell ref="T16:V16"/>
    <mergeCell ref="G20:L20"/>
    <mergeCell ref="O20:R20"/>
    <mergeCell ref="T20:V20"/>
    <mergeCell ref="H16:K16"/>
    <mergeCell ref="G15:L15"/>
    <mergeCell ref="O15:R15"/>
    <mergeCell ref="T15:V15"/>
    <mergeCell ref="A3:AL3"/>
    <mergeCell ref="F6:F8"/>
    <mergeCell ref="G6:G8"/>
    <mergeCell ref="H6:AJ6"/>
    <mergeCell ref="AK6:AK8"/>
    <mergeCell ref="AL6:AL7"/>
    <mergeCell ref="H8:AJ8"/>
    <mergeCell ref="A6:A8"/>
    <mergeCell ref="B6:B8"/>
    <mergeCell ref="C6:C8"/>
    <mergeCell ref="D6:D8"/>
    <mergeCell ref="A5:AL5"/>
    <mergeCell ref="E6:E8"/>
    <mergeCell ref="A4:AL4"/>
  </mergeCells>
  <pageMargins left="0.25" right="0.25" top="0.75" bottom="0.75" header="0.3" footer="0.3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D34"/>
  <sheetViews>
    <sheetView showZeros="0" topLeftCell="D1" zoomScale="80" zoomScaleNormal="80" zoomScaleSheetLayoutView="70" workbookViewId="0">
      <selection activeCell="AD43" sqref="AD43"/>
    </sheetView>
  </sheetViews>
  <sheetFormatPr defaultRowHeight="15.75" outlineLevelRow="1"/>
  <cols>
    <col min="1" max="1" width="6" style="18" customWidth="1"/>
    <col min="2" max="2" width="32.7109375" style="18" customWidth="1"/>
    <col min="3" max="3" width="25.28515625" style="18" customWidth="1"/>
    <col min="4" max="4" width="11.85546875" style="18" customWidth="1"/>
    <col min="5" max="5" width="27" style="21" customWidth="1"/>
    <col min="6" max="6" width="13.28515625" style="21" customWidth="1"/>
    <col min="7" max="35" width="6.7109375" style="18" customWidth="1"/>
    <col min="36" max="36" width="9.85546875" style="26" customWidth="1"/>
    <col min="37" max="16384" width="9.140625" style="18"/>
  </cols>
  <sheetData>
    <row r="1" spans="1:82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63" t="s">
        <v>27</v>
      </c>
      <c r="AK1" s="25"/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 ht="15.75" customHeight="1">
      <c r="A3" s="122" t="s">
        <v>64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</row>
    <row r="4" spans="1:82">
      <c r="A4" s="85" t="s">
        <v>38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</row>
    <row r="5" spans="1:82">
      <c r="A5" s="103" t="s">
        <v>41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5"/>
    </row>
    <row r="6" spans="1:82">
      <c r="A6" s="95" t="s">
        <v>3</v>
      </c>
      <c r="B6" s="95" t="s">
        <v>4</v>
      </c>
      <c r="C6" s="95" t="s">
        <v>5</v>
      </c>
      <c r="D6" s="81" t="s">
        <v>7</v>
      </c>
      <c r="E6" s="95" t="s">
        <v>8</v>
      </c>
      <c r="F6" s="98" t="s">
        <v>9</v>
      </c>
      <c r="G6" s="82" t="s">
        <v>63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3" t="s">
        <v>62</v>
      </c>
      <c r="BC6" s="19"/>
      <c r="BD6" s="19"/>
      <c r="BE6" s="19"/>
      <c r="BF6" s="19"/>
    </row>
    <row r="7" spans="1:82">
      <c r="A7" s="96"/>
      <c r="B7" s="96"/>
      <c r="C7" s="96"/>
      <c r="D7" s="81"/>
      <c r="E7" s="96"/>
      <c r="F7" s="99"/>
      <c r="G7" s="65">
        <v>1</v>
      </c>
      <c r="H7" s="64">
        <v>2</v>
      </c>
      <c r="I7" s="54">
        <v>3</v>
      </c>
      <c r="J7" s="55">
        <v>4</v>
      </c>
      <c r="K7" s="54">
        <v>5</v>
      </c>
      <c r="L7" s="55">
        <v>6</v>
      </c>
      <c r="M7" s="54">
        <v>7</v>
      </c>
      <c r="N7" s="64">
        <v>8</v>
      </c>
      <c r="O7" s="65">
        <v>9</v>
      </c>
      <c r="P7" s="55">
        <v>10</v>
      </c>
      <c r="Q7" s="54">
        <v>11</v>
      </c>
      <c r="R7" s="55">
        <v>12</v>
      </c>
      <c r="S7" s="54">
        <v>13</v>
      </c>
      <c r="T7" s="55">
        <v>14</v>
      </c>
      <c r="U7" s="65">
        <v>15</v>
      </c>
      <c r="V7" s="64">
        <v>16</v>
      </c>
      <c r="W7" s="54">
        <v>17</v>
      </c>
      <c r="X7" s="55">
        <v>18</v>
      </c>
      <c r="Y7" s="54">
        <v>19</v>
      </c>
      <c r="Z7" s="55">
        <v>20</v>
      </c>
      <c r="AA7" s="54">
        <v>21</v>
      </c>
      <c r="AB7" s="64">
        <v>22</v>
      </c>
      <c r="AC7" s="65">
        <v>23</v>
      </c>
      <c r="AD7" s="64">
        <v>24</v>
      </c>
      <c r="AE7" s="54">
        <v>25</v>
      </c>
      <c r="AF7" s="55">
        <v>26</v>
      </c>
      <c r="AG7" s="54">
        <v>27</v>
      </c>
      <c r="AH7" s="55">
        <v>28</v>
      </c>
      <c r="AI7" s="76">
        <v>29</v>
      </c>
      <c r="AJ7" s="83"/>
      <c r="BC7" s="19"/>
      <c r="BD7" s="19"/>
      <c r="BE7" s="19"/>
      <c r="BF7" s="19"/>
    </row>
    <row r="8" spans="1:82" ht="16.5" thickBot="1">
      <c r="A8" s="97"/>
      <c r="B8" s="97"/>
      <c r="C8" s="97"/>
      <c r="D8" s="81"/>
      <c r="E8" s="97"/>
      <c r="F8" s="100"/>
      <c r="G8" s="101" t="s">
        <v>34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83"/>
      <c r="BC8" s="19"/>
      <c r="BD8" s="19"/>
      <c r="BE8" s="19"/>
      <c r="BF8" s="19"/>
    </row>
    <row r="9" spans="1:82" s="33" customFormat="1" ht="33.75" customHeight="1">
      <c r="A9" s="114"/>
      <c r="B9" s="111" t="s">
        <v>31</v>
      </c>
      <c r="C9" s="78" t="s">
        <v>47</v>
      </c>
      <c r="D9" s="5" t="s">
        <v>23</v>
      </c>
      <c r="E9" s="4" t="s">
        <v>29</v>
      </c>
      <c r="F9" s="5">
        <v>1</v>
      </c>
      <c r="G9" s="71">
        <v>1</v>
      </c>
      <c r="H9" s="71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71">
        <v>1</v>
      </c>
      <c r="O9" s="71">
        <v>1</v>
      </c>
      <c r="P9" s="7">
        <v>1</v>
      </c>
      <c r="Q9" s="7">
        <v>1</v>
      </c>
      <c r="R9" s="7">
        <v>1</v>
      </c>
      <c r="S9" s="7">
        <v>1</v>
      </c>
      <c r="T9" s="6">
        <v>1</v>
      </c>
      <c r="U9" s="71">
        <v>1</v>
      </c>
      <c r="V9" s="71">
        <v>1</v>
      </c>
      <c r="W9" s="7">
        <v>1</v>
      </c>
      <c r="X9" s="7">
        <v>1</v>
      </c>
      <c r="Y9" s="7">
        <v>1</v>
      </c>
      <c r="Z9" s="7">
        <v>1</v>
      </c>
      <c r="AA9" s="6">
        <v>1</v>
      </c>
      <c r="AB9" s="71">
        <v>1</v>
      </c>
      <c r="AC9" s="71">
        <v>1</v>
      </c>
      <c r="AD9" s="71">
        <v>1</v>
      </c>
      <c r="AE9" s="7">
        <v>1</v>
      </c>
      <c r="AF9" s="7">
        <v>1</v>
      </c>
      <c r="AG9" s="7">
        <v>1</v>
      </c>
      <c r="AH9" s="6">
        <v>1</v>
      </c>
      <c r="AI9" s="71">
        <v>1</v>
      </c>
      <c r="AJ9" s="13">
        <f>SUM(G9:AI9)</f>
        <v>29</v>
      </c>
      <c r="AK9" s="27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</row>
    <row r="10" spans="1:82" s="28" customFormat="1" ht="33.75" customHeight="1">
      <c r="A10" s="115"/>
      <c r="B10" s="112"/>
      <c r="C10" s="78" t="s">
        <v>17</v>
      </c>
      <c r="D10" s="5" t="s">
        <v>12</v>
      </c>
      <c r="E10" s="4" t="s">
        <v>30</v>
      </c>
      <c r="F10" s="5">
        <v>1</v>
      </c>
      <c r="G10" s="71"/>
      <c r="H10" s="71"/>
      <c r="I10" s="6"/>
      <c r="J10" s="6"/>
      <c r="K10" s="6"/>
      <c r="L10" s="6"/>
      <c r="M10" s="6"/>
      <c r="N10" s="71"/>
      <c r="O10" s="71"/>
      <c r="P10" s="7"/>
      <c r="Q10" s="7"/>
      <c r="R10" s="7"/>
      <c r="S10" s="7">
        <v>1</v>
      </c>
      <c r="T10" s="7"/>
      <c r="U10" s="71"/>
      <c r="V10" s="71"/>
      <c r="W10" s="7"/>
      <c r="X10" s="7"/>
      <c r="Y10" s="7"/>
      <c r="Z10" s="6"/>
      <c r="AA10" s="7"/>
      <c r="AB10" s="71"/>
      <c r="AC10" s="71"/>
      <c r="AD10" s="71"/>
      <c r="AE10" s="7"/>
      <c r="AF10" s="7"/>
      <c r="AG10" s="7"/>
      <c r="AH10" s="7"/>
      <c r="AI10" s="72"/>
      <c r="AJ10" s="13">
        <f>SUM(G10:AI10)</f>
        <v>1</v>
      </c>
      <c r="AK10" s="27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spans="1:82" s="29" customFormat="1" ht="33.75" hidden="1" customHeight="1">
      <c r="A11" s="116"/>
      <c r="B11" s="113"/>
      <c r="C11" s="79" t="s">
        <v>18</v>
      </c>
      <c r="D11" s="5" t="s">
        <v>13</v>
      </c>
      <c r="E11" s="12" t="s">
        <v>14</v>
      </c>
      <c r="F11" s="5">
        <v>1</v>
      </c>
      <c r="G11" s="67"/>
      <c r="H11" s="67"/>
      <c r="I11" s="10"/>
      <c r="J11" s="10"/>
      <c r="K11" s="10"/>
      <c r="L11" s="10"/>
      <c r="M11" s="10"/>
      <c r="N11" s="67"/>
      <c r="O11" s="67"/>
      <c r="P11" s="10"/>
      <c r="Q11" s="10"/>
      <c r="R11" s="10"/>
      <c r="S11" s="10"/>
      <c r="T11" s="10"/>
      <c r="U11" s="67"/>
      <c r="V11" s="67"/>
      <c r="W11" s="10"/>
      <c r="X11" s="10"/>
      <c r="Y11" s="10"/>
      <c r="Z11" s="10"/>
      <c r="AA11" s="10"/>
      <c r="AB11" s="67"/>
      <c r="AC11" s="67"/>
      <c r="AD11" s="67"/>
      <c r="AE11" s="10"/>
      <c r="AF11" s="10"/>
      <c r="AG11" s="10"/>
      <c r="AH11" s="10"/>
      <c r="AI11" s="67"/>
      <c r="AJ11" s="8">
        <f>SUM(G11:AI11)</f>
        <v>0</v>
      </c>
      <c r="AK11" s="27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</row>
    <row r="12" spans="1:82" s="29" customFormat="1">
      <c r="A12" s="108" t="s">
        <v>15</v>
      </c>
      <c r="B12" s="109"/>
      <c r="C12" s="109"/>
      <c r="D12" s="109"/>
      <c r="E12" s="110"/>
      <c r="F12" s="77"/>
      <c r="G12" s="71">
        <f>G9+G10</f>
        <v>1</v>
      </c>
      <c r="H12" s="71">
        <f t="shared" ref="H12:AH12" si="0">H9+H10</f>
        <v>1</v>
      </c>
      <c r="I12" s="6">
        <f t="shared" si="0"/>
        <v>1</v>
      </c>
      <c r="J12" s="6">
        <f t="shared" si="0"/>
        <v>1</v>
      </c>
      <c r="K12" s="6">
        <f t="shared" si="0"/>
        <v>1</v>
      </c>
      <c r="L12" s="6">
        <f t="shared" si="0"/>
        <v>1</v>
      </c>
      <c r="M12" s="6">
        <f t="shared" si="0"/>
        <v>1</v>
      </c>
      <c r="N12" s="71">
        <f>N9+N10</f>
        <v>1</v>
      </c>
      <c r="O12" s="71">
        <f t="shared" ref="O12" si="1">O9+O10</f>
        <v>1</v>
      </c>
      <c r="P12" s="6">
        <f t="shared" si="0"/>
        <v>1</v>
      </c>
      <c r="Q12" s="6">
        <f t="shared" si="0"/>
        <v>1</v>
      </c>
      <c r="R12" s="6">
        <f t="shared" si="0"/>
        <v>1</v>
      </c>
      <c r="S12" s="6">
        <v>2</v>
      </c>
      <c r="T12" s="6">
        <v>1</v>
      </c>
      <c r="U12" s="71">
        <f>U9+U10</f>
        <v>1</v>
      </c>
      <c r="V12" s="71">
        <f t="shared" ref="V12" si="2">V9+V10</f>
        <v>1</v>
      </c>
      <c r="W12" s="6">
        <f t="shared" si="0"/>
        <v>1</v>
      </c>
      <c r="X12" s="6">
        <f t="shared" si="0"/>
        <v>1</v>
      </c>
      <c r="Y12" s="6">
        <f t="shared" si="0"/>
        <v>1</v>
      </c>
      <c r="Z12" s="6">
        <f t="shared" si="0"/>
        <v>1</v>
      </c>
      <c r="AA12" s="6">
        <f t="shared" si="0"/>
        <v>1</v>
      </c>
      <c r="AB12" s="71">
        <f>AB9+AB10</f>
        <v>1</v>
      </c>
      <c r="AC12" s="71">
        <f t="shared" ref="AC12:AD12" si="3">AC9+AC10</f>
        <v>1</v>
      </c>
      <c r="AD12" s="71">
        <f t="shared" si="3"/>
        <v>1</v>
      </c>
      <c r="AE12" s="6">
        <f t="shared" si="0"/>
        <v>1</v>
      </c>
      <c r="AF12" s="6">
        <f t="shared" si="0"/>
        <v>1</v>
      </c>
      <c r="AG12" s="6">
        <f t="shared" si="0"/>
        <v>1</v>
      </c>
      <c r="AH12" s="6">
        <f t="shared" si="0"/>
        <v>1</v>
      </c>
      <c r="AI12" s="71">
        <f>AI9+AI10+AI11</f>
        <v>1</v>
      </c>
      <c r="AJ12" s="13">
        <f>SUM(G12:AI12)</f>
        <v>30</v>
      </c>
      <c r="AK12" s="27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46.5" hidden="1" customHeight="1" outlineLevel="1">
      <c r="D15" s="57"/>
      <c r="E15" s="57" t="s">
        <v>24</v>
      </c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 hidden="1" outlineLevel="1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6" s="46" customFormat="1" hidden="1" outlineLevel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6" s="46" customFormat="1" hidden="1" outlineLevel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6" s="46" customFormat="1" hidden="1" outlineLevel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6" s="56" customFormat="1" ht="53.25" hidden="1" customHeight="1" outlineLevel="1">
      <c r="D20" s="57"/>
      <c r="E20" s="57" t="s">
        <v>36</v>
      </c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6" s="24" customFormat="1" ht="12.75" hidden="1" outlineLevel="1">
      <c r="H21" s="80" t="s">
        <v>1</v>
      </c>
      <c r="I21" s="80"/>
      <c r="J21" s="80"/>
      <c r="K21" s="80"/>
      <c r="O21" s="80" t="s">
        <v>2</v>
      </c>
      <c r="P21" s="80"/>
      <c r="Q21" s="80"/>
      <c r="R21" s="80"/>
      <c r="T21" s="80" t="s">
        <v>25</v>
      </c>
      <c r="U21" s="80"/>
      <c r="V21" s="80"/>
    </row>
    <row r="22" spans="2:66" ht="18.75" collapsed="1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  <row r="23" spans="2:66" ht="13.5" customHeight="1">
      <c r="B23" s="23"/>
      <c r="Q23" s="1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7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2:66" ht="13.5" customHeight="1">
      <c r="B24" s="23"/>
      <c r="Q24" s="1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7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2:66" ht="13.5" customHeight="1">
      <c r="B25" s="23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7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2:66" ht="31.5">
      <c r="E26" s="106" t="s">
        <v>55</v>
      </c>
      <c r="F26" s="107"/>
      <c r="G26" s="30" t="s">
        <v>56</v>
      </c>
      <c r="H26" s="30" t="s">
        <v>56</v>
      </c>
      <c r="I26" s="30" t="s">
        <v>56</v>
      </c>
      <c r="J26" s="30" t="s">
        <v>56</v>
      </c>
      <c r="K26" s="30" t="s">
        <v>56</v>
      </c>
      <c r="L26" s="30" t="s">
        <v>56</v>
      </c>
      <c r="M26" s="30" t="s">
        <v>56</v>
      </c>
      <c r="N26" s="30" t="s">
        <v>56</v>
      </c>
      <c r="O26" s="30" t="s">
        <v>56</v>
      </c>
      <c r="P26" s="30" t="s">
        <v>56</v>
      </c>
      <c r="Q26" s="30" t="s">
        <v>56</v>
      </c>
      <c r="R26" s="30" t="s">
        <v>56</v>
      </c>
      <c r="S26" s="30" t="s">
        <v>56</v>
      </c>
      <c r="T26" s="30" t="s">
        <v>56</v>
      </c>
      <c r="U26" s="30" t="s">
        <v>56</v>
      </c>
      <c r="V26" s="30" t="s">
        <v>56</v>
      </c>
      <c r="W26" s="30" t="s">
        <v>56</v>
      </c>
      <c r="X26" s="30" t="s">
        <v>56</v>
      </c>
      <c r="Y26" s="30" t="s">
        <v>56</v>
      </c>
      <c r="Z26" s="30" t="s">
        <v>56</v>
      </c>
      <c r="AA26" s="30" t="s">
        <v>56</v>
      </c>
      <c r="AB26" s="30" t="s">
        <v>56</v>
      </c>
      <c r="AC26" s="30" t="s">
        <v>56</v>
      </c>
      <c r="AD26" s="30" t="s">
        <v>56</v>
      </c>
      <c r="AE26" s="30" t="s">
        <v>56</v>
      </c>
      <c r="AF26" s="30" t="s">
        <v>56</v>
      </c>
      <c r="AG26" s="30" t="s">
        <v>56</v>
      </c>
      <c r="AH26" s="30" t="s">
        <v>56</v>
      </c>
      <c r="AI26" s="30" t="s">
        <v>56</v>
      </c>
      <c r="AJ26" s="77" t="s">
        <v>52</v>
      </c>
    </row>
    <row r="27" spans="2:66">
      <c r="G27" s="31">
        <f t="shared" ref="G27:H27" si="4">0.3+0.34</f>
        <v>0.64</v>
      </c>
      <c r="H27" s="31">
        <f t="shared" si="4"/>
        <v>0.64</v>
      </c>
      <c r="I27" s="31">
        <f>0.3+0.34</f>
        <v>0.64</v>
      </c>
      <c r="J27" s="31">
        <f>0.3+0.34</f>
        <v>0.64</v>
      </c>
      <c r="K27" s="31">
        <f t="shared" ref="K27:L27" si="5">0.3+0.34</f>
        <v>0.64</v>
      </c>
      <c r="L27" s="31">
        <f t="shared" si="5"/>
        <v>0.64</v>
      </c>
      <c r="M27" s="31">
        <f>0.3+0.34</f>
        <v>0.64</v>
      </c>
      <c r="N27" s="31">
        <f>0.3+0.34</f>
        <v>0.64</v>
      </c>
      <c r="O27" s="31">
        <f>0.3+0.34</f>
        <v>0.64</v>
      </c>
      <c r="P27" s="31">
        <f>0.3+0.34</f>
        <v>0.64</v>
      </c>
      <c r="Q27" s="31">
        <f>0.3+0.34</f>
        <v>0.64</v>
      </c>
      <c r="R27" s="31">
        <f t="shared" ref="R27:S27" si="6">0.3+0.34</f>
        <v>0.64</v>
      </c>
      <c r="S27" s="31">
        <f t="shared" si="6"/>
        <v>0.64</v>
      </c>
      <c r="T27" s="31">
        <f>0.3+0.34</f>
        <v>0.64</v>
      </c>
      <c r="U27" s="31">
        <f t="shared" ref="U27:AI27" si="7">0.3+0.34</f>
        <v>0.64</v>
      </c>
      <c r="V27" s="31">
        <f t="shared" si="7"/>
        <v>0.64</v>
      </c>
      <c r="W27" s="31">
        <f t="shared" si="7"/>
        <v>0.64</v>
      </c>
      <c r="X27" s="31">
        <f t="shared" si="7"/>
        <v>0.64</v>
      </c>
      <c r="Y27" s="31">
        <f t="shared" si="7"/>
        <v>0.64</v>
      </c>
      <c r="Z27" s="31">
        <f t="shared" si="7"/>
        <v>0.64</v>
      </c>
      <c r="AA27" s="31">
        <f t="shared" si="7"/>
        <v>0.64</v>
      </c>
      <c r="AB27" s="31">
        <f t="shared" si="7"/>
        <v>0.64</v>
      </c>
      <c r="AC27" s="31">
        <f t="shared" si="7"/>
        <v>0.64</v>
      </c>
      <c r="AD27" s="31">
        <f t="shared" si="7"/>
        <v>0.64</v>
      </c>
      <c r="AE27" s="31">
        <f t="shared" si="7"/>
        <v>0.64</v>
      </c>
      <c r="AF27" s="31">
        <f t="shared" si="7"/>
        <v>0.64</v>
      </c>
      <c r="AG27" s="31">
        <f t="shared" si="7"/>
        <v>0.64</v>
      </c>
      <c r="AH27" s="31">
        <f t="shared" si="7"/>
        <v>0.64</v>
      </c>
      <c r="AI27" s="31">
        <f t="shared" si="7"/>
        <v>0.64</v>
      </c>
      <c r="AJ27" s="9">
        <f>SUM(G27:AI27)</f>
        <v>18.560000000000006</v>
      </c>
    </row>
    <row r="29" spans="2:66">
      <c r="AJ29" s="32"/>
    </row>
    <row r="34" spans="35:35">
      <c r="AI34" s="21"/>
    </row>
  </sheetData>
  <mergeCells count="28">
    <mergeCell ref="T15:V15"/>
    <mergeCell ref="O16:R16"/>
    <mergeCell ref="T16:V16"/>
    <mergeCell ref="G20:L20"/>
    <mergeCell ref="O20:R20"/>
    <mergeCell ref="T20:V20"/>
    <mergeCell ref="E26:F26"/>
    <mergeCell ref="A12:E12"/>
    <mergeCell ref="B9:B11"/>
    <mergeCell ref="H21:K21"/>
    <mergeCell ref="H16:K16"/>
    <mergeCell ref="A9:A11"/>
    <mergeCell ref="O21:R21"/>
    <mergeCell ref="T21:V21"/>
    <mergeCell ref="A3:AJ3"/>
    <mergeCell ref="A4:AJ4"/>
    <mergeCell ref="A6:A8"/>
    <mergeCell ref="B6:B8"/>
    <mergeCell ref="C6:C8"/>
    <mergeCell ref="D6:D8"/>
    <mergeCell ref="E6:E8"/>
    <mergeCell ref="F6:F8"/>
    <mergeCell ref="G6:AI6"/>
    <mergeCell ref="AJ6:AJ8"/>
    <mergeCell ref="G8:AI8"/>
    <mergeCell ref="A5:AJ5"/>
    <mergeCell ref="G15:L15"/>
    <mergeCell ref="O15:R15"/>
  </mergeCells>
  <pageMargins left="0.25" right="0.25" top="0.75" bottom="0.75" header="0.3" footer="0.3"/>
  <pageSetup paperSize="9" scale="4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D22"/>
  <sheetViews>
    <sheetView showZeros="0" topLeftCell="E1" zoomScale="70" zoomScaleNormal="70" zoomScaleSheetLayoutView="70" workbookViewId="0">
      <selection activeCell="AC31" sqref="AC31"/>
    </sheetView>
  </sheetViews>
  <sheetFormatPr defaultRowHeight="15.75"/>
  <cols>
    <col min="1" max="1" width="6" style="18" customWidth="1"/>
    <col min="2" max="2" width="22.85546875" style="18" customWidth="1"/>
    <col min="3" max="3" width="25.85546875" style="18" customWidth="1"/>
    <col min="4" max="4" width="15.140625" style="18" customWidth="1"/>
    <col min="5" max="5" width="11" style="18" customWidth="1"/>
    <col min="6" max="6" width="27.28515625" style="21" customWidth="1"/>
    <col min="7" max="7" width="13.28515625" style="21" customWidth="1"/>
    <col min="8" max="35" width="7.85546875" style="18" customWidth="1"/>
    <col min="36" max="36" width="9.5703125" style="18" customWidth="1"/>
    <col min="37" max="37" width="11.7109375" style="26" customWidth="1"/>
    <col min="38" max="38" width="17" style="18" customWidth="1"/>
    <col min="39" max="16384" width="9.140625" style="18"/>
  </cols>
  <sheetData>
    <row r="1" spans="1:82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63" t="s">
        <v>27</v>
      </c>
      <c r="AM1" s="25"/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 ht="15.75" customHeight="1">
      <c r="A3" s="122" t="s">
        <v>65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</row>
    <row r="4" spans="1:82">
      <c r="A4" s="85" t="s">
        <v>38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82">
      <c r="A5" s="85" t="s">
        <v>41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82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4" t="s">
        <v>9</v>
      </c>
      <c r="H6" s="82" t="s">
        <v>63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10</v>
      </c>
      <c r="AL6" s="93" t="s">
        <v>11</v>
      </c>
    </row>
    <row r="7" spans="1:82">
      <c r="A7" s="81"/>
      <c r="B7" s="81"/>
      <c r="C7" s="81"/>
      <c r="D7" s="81"/>
      <c r="E7" s="81"/>
      <c r="F7" s="81"/>
      <c r="G7" s="84"/>
      <c r="H7" s="65">
        <v>1</v>
      </c>
      <c r="I7" s="64">
        <v>2</v>
      </c>
      <c r="J7" s="54">
        <v>3</v>
      </c>
      <c r="K7" s="55">
        <v>4</v>
      </c>
      <c r="L7" s="54">
        <v>5</v>
      </c>
      <c r="M7" s="55">
        <v>6</v>
      </c>
      <c r="N7" s="54">
        <v>7</v>
      </c>
      <c r="O7" s="64">
        <v>8</v>
      </c>
      <c r="P7" s="65">
        <v>9</v>
      </c>
      <c r="Q7" s="55">
        <v>10</v>
      </c>
      <c r="R7" s="54">
        <v>11</v>
      </c>
      <c r="S7" s="55">
        <v>12</v>
      </c>
      <c r="T7" s="54">
        <v>13</v>
      </c>
      <c r="U7" s="55">
        <v>14</v>
      </c>
      <c r="V7" s="65">
        <v>15</v>
      </c>
      <c r="W7" s="64">
        <v>16</v>
      </c>
      <c r="X7" s="54">
        <v>17</v>
      </c>
      <c r="Y7" s="55">
        <v>18</v>
      </c>
      <c r="Z7" s="54">
        <v>19</v>
      </c>
      <c r="AA7" s="55">
        <v>20</v>
      </c>
      <c r="AB7" s="54">
        <v>21</v>
      </c>
      <c r="AC7" s="64">
        <v>22</v>
      </c>
      <c r="AD7" s="65">
        <v>23</v>
      </c>
      <c r="AE7" s="64">
        <v>24</v>
      </c>
      <c r="AF7" s="54">
        <v>25</v>
      </c>
      <c r="AG7" s="55">
        <v>26</v>
      </c>
      <c r="AH7" s="54">
        <v>27</v>
      </c>
      <c r="AI7" s="55">
        <v>28</v>
      </c>
      <c r="AJ7" s="76">
        <v>29</v>
      </c>
      <c r="AK7" s="83"/>
      <c r="AL7" s="93"/>
    </row>
    <row r="8" spans="1:82" s="19" customFormat="1">
      <c r="A8" s="81"/>
      <c r="B8" s="81"/>
      <c r="C8" s="81"/>
      <c r="D8" s="81"/>
      <c r="E8" s="81"/>
      <c r="F8" s="81"/>
      <c r="G8" s="84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3"/>
      <c r="AL8" s="44" t="s">
        <v>61</v>
      </c>
    </row>
    <row r="9" spans="1:82" s="49" customFormat="1" ht="31.5">
      <c r="A9" s="87"/>
      <c r="B9" s="89" t="s">
        <v>31</v>
      </c>
      <c r="C9" s="78" t="s">
        <v>47</v>
      </c>
      <c r="D9" s="45">
        <f>'[2]Норма ТК'!D5</f>
        <v>4.28</v>
      </c>
      <c r="E9" s="5" t="s">
        <v>23</v>
      </c>
      <c r="F9" s="4" t="s">
        <v>29</v>
      </c>
      <c r="G9" s="5">
        <v>1</v>
      </c>
      <c r="H9" s="66">
        <f>D9*G9</f>
        <v>4.28</v>
      </c>
      <c r="I9" s="66">
        <v>4.28</v>
      </c>
      <c r="J9" s="39">
        <v>4.28</v>
      </c>
      <c r="K9" s="39">
        <v>4.28</v>
      </c>
      <c r="L9" s="39">
        <v>4.28</v>
      </c>
      <c r="M9" s="39">
        <v>4.28</v>
      </c>
      <c r="N9" s="39">
        <v>4.28</v>
      </c>
      <c r="O9" s="66">
        <v>4.28</v>
      </c>
      <c r="P9" s="66">
        <v>4.28</v>
      </c>
      <c r="Q9" s="39">
        <v>4.28</v>
      </c>
      <c r="R9" s="39">
        <v>4.28</v>
      </c>
      <c r="S9" s="39">
        <v>4.28</v>
      </c>
      <c r="T9" s="39">
        <v>4.28</v>
      </c>
      <c r="U9" s="39">
        <v>4.28</v>
      </c>
      <c r="V9" s="66">
        <v>4.28</v>
      </c>
      <c r="W9" s="66">
        <v>4.28</v>
      </c>
      <c r="X9" s="39">
        <v>4.28</v>
      </c>
      <c r="Y9" s="39">
        <v>4.28</v>
      </c>
      <c r="Z9" s="39">
        <v>4.28</v>
      </c>
      <c r="AA9" s="39">
        <v>4.28</v>
      </c>
      <c r="AB9" s="39">
        <v>4.28</v>
      </c>
      <c r="AC9" s="66">
        <v>4.28</v>
      </c>
      <c r="AD9" s="66">
        <v>4.28</v>
      </c>
      <c r="AE9" s="66">
        <v>4.28</v>
      </c>
      <c r="AF9" s="39">
        <v>4.28</v>
      </c>
      <c r="AG9" s="39">
        <v>4.28</v>
      </c>
      <c r="AH9" s="39">
        <v>4.28</v>
      </c>
      <c r="AI9" s="39">
        <v>4.28</v>
      </c>
      <c r="AJ9" s="66">
        <v>4.28</v>
      </c>
      <c r="AK9" s="40">
        <f>SUM(H9:AJ9)</f>
        <v>124.12000000000002</v>
      </c>
      <c r="AL9" s="40">
        <f t="shared" ref="AL9:AL10" si="0">AK9</f>
        <v>124.12000000000002</v>
      </c>
      <c r="AM9" s="48"/>
    </row>
    <row r="10" spans="1:82" s="49" customFormat="1" ht="31.5">
      <c r="A10" s="87"/>
      <c r="B10" s="89"/>
      <c r="C10" s="78" t="s">
        <v>17</v>
      </c>
      <c r="D10" s="47">
        <f>'[2]Норма ТК'!D10</f>
        <v>8.6180000000000003</v>
      </c>
      <c r="E10" s="5" t="s">
        <v>12</v>
      </c>
      <c r="F10" s="4" t="s">
        <v>30</v>
      </c>
      <c r="G10" s="5">
        <v>1</v>
      </c>
      <c r="H10" s="67"/>
      <c r="I10" s="67"/>
      <c r="J10" s="10"/>
      <c r="K10" s="10"/>
      <c r="L10" s="10"/>
      <c r="M10" s="10"/>
      <c r="N10" s="10"/>
      <c r="O10" s="69"/>
      <c r="P10" s="69"/>
      <c r="Q10" s="2"/>
      <c r="R10" s="2"/>
      <c r="S10" s="2"/>
      <c r="T10" s="2">
        <f>D10</f>
        <v>8.6180000000000003</v>
      </c>
      <c r="U10" s="2"/>
      <c r="V10" s="70"/>
      <c r="W10" s="70"/>
      <c r="X10" s="2"/>
      <c r="Y10" s="2"/>
      <c r="Z10" s="2"/>
      <c r="AA10" s="2"/>
      <c r="AB10" s="2"/>
      <c r="AC10" s="70"/>
      <c r="AD10" s="70"/>
      <c r="AE10" s="70"/>
      <c r="AF10" s="2"/>
      <c r="AG10" s="2"/>
      <c r="AH10" s="2"/>
      <c r="AI10" s="2"/>
      <c r="AJ10" s="70"/>
      <c r="AK10" s="40">
        <f t="shared" ref="AK10:AK12" si="1">SUM(H10:AJ10)</f>
        <v>8.6180000000000003</v>
      </c>
      <c r="AL10" s="40">
        <f t="shared" si="0"/>
        <v>8.6180000000000003</v>
      </c>
      <c r="AM10" s="48"/>
    </row>
    <row r="11" spans="1:82" s="49" customFormat="1" ht="31.5" hidden="1">
      <c r="A11" s="87"/>
      <c r="B11" s="89"/>
      <c r="C11" s="78" t="s">
        <v>18</v>
      </c>
      <c r="D11" s="47">
        <v>105.294</v>
      </c>
      <c r="E11" s="5" t="s">
        <v>13</v>
      </c>
      <c r="F11" s="4" t="s">
        <v>14</v>
      </c>
      <c r="G11" s="5">
        <v>1</v>
      </c>
      <c r="H11" s="67"/>
      <c r="I11" s="67"/>
      <c r="J11" s="10"/>
      <c r="K11" s="10"/>
      <c r="L11" s="10"/>
      <c r="M11" s="10"/>
      <c r="N11" s="10"/>
      <c r="O11" s="69"/>
      <c r="P11" s="69"/>
      <c r="Q11" s="10"/>
      <c r="R11" s="10"/>
      <c r="S11" s="10"/>
      <c r="T11" s="10"/>
      <c r="U11" s="10"/>
      <c r="V11" s="67"/>
      <c r="W11" s="67"/>
      <c r="X11" s="10"/>
      <c r="Y11" s="10"/>
      <c r="Z11" s="10"/>
      <c r="AA11" s="10"/>
      <c r="AB11" s="10"/>
      <c r="AC11" s="67"/>
      <c r="AD11" s="67"/>
      <c r="AE11" s="67"/>
      <c r="AF11" s="10"/>
      <c r="AG11" s="10"/>
      <c r="AH11" s="10"/>
      <c r="AI11" s="10"/>
      <c r="AJ11" s="67"/>
      <c r="AK11" s="40">
        <f t="shared" si="1"/>
        <v>0</v>
      </c>
      <c r="AL11" s="10">
        <f>AK11</f>
        <v>0</v>
      </c>
      <c r="AM11" s="48"/>
    </row>
    <row r="12" spans="1:82" s="19" customFormat="1">
      <c r="A12" s="88" t="s">
        <v>15</v>
      </c>
      <c r="B12" s="88"/>
      <c r="C12" s="88"/>
      <c r="D12" s="88"/>
      <c r="E12" s="88"/>
      <c r="F12" s="88"/>
      <c r="G12" s="77"/>
      <c r="H12" s="68">
        <f>H9+H10</f>
        <v>4.28</v>
      </c>
      <c r="I12" s="68">
        <f>I9+I10</f>
        <v>4.28</v>
      </c>
      <c r="J12" s="40">
        <f>SUM(J9:J11)</f>
        <v>4.28</v>
      </c>
      <c r="K12" s="40">
        <f t="shared" ref="K12:AJ12" si="2">SUM(K9:K11)</f>
        <v>4.28</v>
      </c>
      <c r="L12" s="40">
        <f t="shared" si="2"/>
        <v>4.28</v>
      </c>
      <c r="M12" s="40">
        <f t="shared" si="2"/>
        <v>4.28</v>
      </c>
      <c r="N12" s="40">
        <f t="shared" si="2"/>
        <v>4.28</v>
      </c>
      <c r="O12" s="68">
        <f t="shared" si="2"/>
        <v>4.28</v>
      </c>
      <c r="P12" s="68">
        <f t="shared" si="2"/>
        <v>4.28</v>
      </c>
      <c r="Q12" s="40">
        <f t="shared" si="2"/>
        <v>4.28</v>
      </c>
      <c r="R12" s="40">
        <f t="shared" si="2"/>
        <v>4.28</v>
      </c>
      <c r="S12" s="40">
        <f t="shared" si="2"/>
        <v>4.28</v>
      </c>
      <c r="T12" s="40">
        <f>SUM(T9:T11)</f>
        <v>12.898</v>
      </c>
      <c r="U12" s="40">
        <f>SUM(U9:U11)</f>
        <v>4.28</v>
      </c>
      <c r="V12" s="68">
        <f t="shared" si="2"/>
        <v>4.28</v>
      </c>
      <c r="W12" s="68">
        <f t="shared" si="2"/>
        <v>4.28</v>
      </c>
      <c r="X12" s="40">
        <f t="shared" si="2"/>
        <v>4.28</v>
      </c>
      <c r="Y12" s="40">
        <f t="shared" si="2"/>
        <v>4.28</v>
      </c>
      <c r="Z12" s="40">
        <f t="shared" si="2"/>
        <v>4.28</v>
      </c>
      <c r="AA12" s="40">
        <f t="shared" si="2"/>
        <v>4.28</v>
      </c>
      <c r="AB12" s="40">
        <f t="shared" si="2"/>
        <v>4.28</v>
      </c>
      <c r="AC12" s="68">
        <f t="shared" si="2"/>
        <v>4.28</v>
      </c>
      <c r="AD12" s="68">
        <f t="shared" si="2"/>
        <v>4.28</v>
      </c>
      <c r="AE12" s="68">
        <f t="shared" si="2"/>
        <v>4.28</v>
      </c>
      <c r="AF12" s="40">
        <f t="shared" si="2"/>
        <v>4.28</v>
      </c>
      <c r="AG12" s="40">
        <f t="shared" si="2"/>
        <v>4.28</v>
      </c>
      <c r="AH12" s="40">
        <f t="shared" si="2"/>
        <v>4.28</v>
      </c>
      <c r="AI12" s="40">
        <f t="shared" si="2"/>
        <v>4.28</v>
      </c>
      <c r="AJ12" s="68">
        <f t="shared" si="2"/>
        <v>4.28</v>
      </c>
      <c r="AK12" s="40">
        <f t="shared" si="1"/>
        <v>132.73800000000003</v>
      </c>
      <c r="AL12" s="40">
        <f>AK12</f>
        <v>132.73800000000003</v>
      </c>
      <c r="AM12" s="27"/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18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39" customHeight="1">
      <c r="D15" s="94" t="s">
        <v>24</v>
      </c>
      <c r="E15" s="94"/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2" s="46" customFormat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2" s="46" customFormat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2" s="46" customFormat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2" s="56" customFormat="1" ht="58.5" customHeight="1">
      <c r="D20" s="94" t="s">
        <v>36</v>
      </c>
      <c r="E20" s="94"/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2" s="58" customFormat="1" ht="12.7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2" ht="18.75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</sheetData>
  <mergeCells count="31">
    <mergeCell ref="H21:K21"/>
    <mergeCell ref="O21:R21"/>
    <mergeCell ref="T21:V21"/>
    <mergeCell ref="H16:K16"/>
    <mergeCell ref="O16:R16"/>
    <mergeCell ref="T16:V16"/>
    <mergeCell ref="D20:E20"/>
    <mergeCell ref="G20:L20"/>
    <mergeCell ref="O20:R20"/>
    <mergeCell ref="T20:V20"/>
    <mergeCell ref="F6:F8"/>
    <mergeCell ref="G6:G8"/>
    <mergeCell ref="H6:AJ6"/>
    <mergeCell ref="D15:E15"/>
    <mergeCell ref="G15:L15"/>
    <mergeCell ref="O15:R15"/>
    <mergeCell ref="T15:V15"/>
    <mergeCell ref="A12:F12"/>
    <mergeCell ref="A3:AL3"/>
    <mergeCell ref="A9:A11"/>
    <mergeCell ref="A5:AL5"/>
    <mergeCell ref="A6:A8"/>
    <mergeCell ref="B6:B8"/>
    <mergeCell ref="C6:C8"/>
    <mergeCell ref="D6:D8"/>
    <mergeCell ref="E6:E8"/>
    <mergeCell ref="AK6:AK8"/>
    <mergeCell ref="AL6:AL7"/>
    <mergeCell ref="H8:AJ8"/>
    <mergeCell ref="B9:B11"/>
    <mergeCell ref="A4:AL4"/>
  </mergeCells>
  <pageMargins left="0.25" right="0.25" top="0.75" bottom="0.75" header="0.3" footer="0.3"/>
  <pageSetup paperSize="9" scale="3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D45"/>
  <sheetViews>
    <sheetView showZeros="0" zoomScale="70" zoomScaleNormal="70" zoomScaleSheetLayoutView="85" workbookViewId="0">
      <selection activeCell="AC43" sqref="AC43"/>
    </sheetView>
  </sheetViews>
  <sheetFormatPr defaultRowHeight="15.75" outlineLevelRow="1"/>
  <cols>
    <col min="1" max="1" width="6" style="18" customWidth="1"/>
    <col min="2" max="2" width="30.28515625" style="18" customWidth="1"/>
    <col min="3" max="3" width="25.7109375" style="18" customWidth="1"/>
    <col min="4" max="4" width="11" style="18" customWidth="1"/>
    <col min="5" max="5" width="29.28515625" style="21" customWidth="1"/>
    <col min="6" max="6" width="13.28515625" style="21" customWidth="1"/>
    <col min="7" max="35" width="6.7109375" style="18" customWidth="1"/>
    <col min="36" max="36" width="9.28515625" style="26" customWidth="1"/>
    <col min="37" max="16384" width="9.140625" style="18"/>
  </cols>
  <sheetData>
    <row r="1" spans="1:82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63" t="s">
        <v>26</v>
      </c>
      <c r="AK1" s="25"/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 ht="15.75" customHeight="1">
      <c r="A3" s="122" t="s">
        <v>64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</row>
    <row r="4" spans="1:82">
      <c r="A4" s="85" t="s">
        <v>38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</row>
    <row r="5" spans="1:82">
      <c r="A5" s="103" t="s">
        <v>42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5"/>
    </row>
    <row r="6" spans="1:82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84" t="s">
        <v>9</v>
      </c>
      <c r="G6" s="82" t="s">
        <v>63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3" t="s">
        <v>62</v>
      </c>
    </row>
    <row r="7" spans="1:82">
      <c r="A7" s="81"/>
      <c r="B7" s="81"/>
      <c r="C7" s="81"/>
      <c r="D7" s="81"/>
      <c r="E7" s="81"/>
      <c r="F7" s="84"/>
      <c r="G7" s="65">
        <v>1</v>
      </c>
      <c r="H7" s="64">
        <v>2</v>
      </c>
      <c r="I7" s="54">
        <v>3</v>
      </c>
      <c r="J7" s="55">
        <v>4</v>
      </c>
      <c r="K7" s="54">
        <v>5</v>
      </c>
      <c r="L7" s="55">
        <v>6</v>
      </c>
      <c r="M7" s="54">
        <v>7</v>
      </c>
      <c r="N7" s="64">
        <v>8</v>
      </c>
      <c r="O7" s="65">
        <v>9</v>
      </c>
      <c r="P7" s="55">
        <v>10</v>
      </c>
      <c r="Q7" s="54">
        <v>11</v>
      </c>
      <c r="R7" s="55">
        <v>12</v>
      </c>
      <c r="S7" s="54">
        <v>13</v>
      </c>
      <c r="T7" s="55">
        <v>14</v>
      </c>
      <c r="U7" s="65">
        <v>15</v>
      </c>
      <c r="V7" s="64">
        <v>16</v>
      </c>
      <c r="W7" s="54">
        <v>17</v>
      </c>
      <c r="X7" s="55">
        <v>18</v>
      </c>
      <c r="Y7" s="54">
        <v>19</v>
      </c>
      <c r="Z7" s="55">
        <v>20</v>
      </c>
      <c r="AA7" s="54">
        <v>21</v>
      </c>
      <c r="AB7" s="64">
        <v>22</v>
      </c>
      <c r="AC7" s="65">
        <v>23</v>
      </c>
      <c r="AD7" s="64">
        <v>24</v>
      </c>
      <c r="AE7" s="54">
        <v>25</v>
      </c>
      <c r="AF7" s="55">
        <v>26</v>
      </c>
      <c r="AG7" s="54">
        <v>27</v>
      </c>
      <c r="AH7" s="55">
        <v>28</v>
      </c>
      <c r="AI7" s="76">
        <v>29</v>
      </c>
      <c r="AJ7" s="83"/>
    </row>
    <row r="8" spans="1:82" ht="16.5" thickBot="1">
      <c r="A8" s="81"/>
      <c r="B8" s="81"/>
      <c r="C8" s="81"/>
      <c r="D8" s="81"/>
      <c r="E8" s="81"/>
      <c r="F8" s="84"/>
      <c r="G8" s="82" t="s">
        <v>33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3"/>
    </row>
    <row r="9" spans="1:82" s="33" customFormat="1" ht="31.5">
      <c r="A9" s="114"/>
      <c r="B9" s="111" t="s">
        <v>31</v>
      </c>
      <c r="C9" s="78" t="s">
        <v>48</v>
      </c>
      <c r="D9" s="5" t="s">
        <v>23</v>
      </c>
      <c r="E9" s="4" t="s">
        <v>29</v>
      </c>
      <c r="F9" s="5">
        <v>1</v>
      </c>
      <c r="G9" s="71">
        <v>1</v>
      </c>
      <c r="H9" s="71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71">
        <v>1</v>
      </c>
      <c r="O9" s="71">
        <v>1</v>
      </c>
      <c r="P9" s="7">
        <v>1</v>
      </c>
      <c r="Q9" s="7">
        <v>1</v>
      </c>
      <c r="R9" s="7">
        <v>1</v>
      </c>
      <c r="S9" s="7">
        <v>1</v>
      </c>
      <c r="T9" s="6">
        <v>1</v>
      </c>
      <c r="U9" s="71">
        <v>1</v>
      </c>
      <c r="V9" s="71">
        <v>1</v>
      </c>
      <c r="W9" s="6">
        <v>1</v>
      </c>
      <c r="X9" s="7">
        <v>1</v>
      </c>
      <c r="Y9" s="7">
        <v>1</v>
      </c>
      <c r="Z9" s="7">
        <v>1</v>
      </c>
      <c r="AA9" s="6">
        <v>1</v>
      </c>
      <c r="AB9" s="71">
        <v>1</v>
      </c>
      <c r="AC9" s="71">
        <v>1</v>
      </c>
      <c r="AD9" s="71">
        <v>1</v>
      </c>
      <c r="AE9" s="6">
        <v>1</v>
      </c>
      <c r="AF9" s="7">
        <v>1</v>
      </c>
      <c r="AG9" s="7">
        <v>1</v>
      </c>
      <c r="AH9" s="6">
        <v>1</v>
      </c>
      <c r="AI9" s="71">
        <v>1</v>
      </c>
      <c r="AJ9" s="13">
        <f>SUM(G9:AI9)</f>
        <v>29</v>
      </c>
      <c r="AK9" s="27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</row>
    <row r="10" spans="1:82" s="28" customFormat="1" ht="31.5">
      <c r="A10" s="115"/>
      <c r="B10" s="112"/>
      <c r="C10" s="78" t="s">
        <v>16</v>
      </c>
      <c r="D10" s="5" t="s">
        <v>12</v>
      </c>
      <c r="E10" s="4" t="s">
        <v>30</v>
      </c>
      <c r="F10" s="5">
        <v>1</v>
      </c>
      <c r="G10" s="71"/>
      <c r="H10" s="71"/>
      <c r="I10" s="6"/>
      <c r="J10" s="6"/>
      <c r="K10" s="6"/>
      <c r="L10" s="6"/>
      <c r="M10" s="6"/>
      <c r="N10" s="71"/>
      <c r="O10" s="71"/>
      <c r="P10" s="7"/>
      <c r="Q10" s="7"/>
      <c r="R10" s="7"/>
      <c r="S10" s="7"/>
      <c r="T10" s="7"/>
      <c r="U10" s="71"/>
      <c r="V10" s="71"/>
      <c r="W10" s="7">
        <v>1</v>
      </c>
      <c r="X10" s="7"/>
      <c r="Y10" s="7"/>
      <c r="Z10" s="6"/>
      <c r="AA10" s="7"/>
      <c r="AB10" s="71"/>
      <c r="AC10" s="71"/>
      <c r="AD10" s="71"/>
      <c r="AE10" s="7"/>
      <c r="AF10" s="7"/>
      <c r="AG10" s="7"/>
      <c r="AH10" s="7"/>
      <c r="AI10" s="72"/>
      <c r="AJ10" s="13">
        <f>SUM(G10:AI10)</f>
        <v>1</v>
      </c>
      <c r="AK10" s="27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</row>
    <row r="11" spans="1:82" s="29" customFormat="1" ht="31.5" hidden="1">
      <c r="A11" s="116"/>
      <c r="B11" s="113"/>
      <c r="C11" s="79" t="s">
        <v>49</v>
      </c>
      <c r="D11" s="5" t="s">
        <v>13</v>
      </c>
      <c r="E11" s="12" t="s">
        <v>14</v>
      </c>
      <c r="F11" s="5">
        <v>1</v>
      </c>
      <c r="G11" s="67"/>
      <c r="H11" s="67"/>
      <c r="I11" s="10"/>
      <c r="J11" s="10"/>
      <c r="K11" s="10"/>
      <c r="L11" s="10"/>
      <c r="M11" s="10"/>
      <c r="N11" s="67"/>
      <c r="O11" s="67"/>
      <c r="P11" s="10"/>
      <c r="Q11" s="10"/>
      <c r="R11" s="10"/>
      <c r="S11" s="10"/>
      <c r="T11" s="10"/>
      <c r="U11" s="67"/>
      <c r="V11" s="67"/>
      <c r="W11" s="10"/>
      <c r="X11" s="10"/>
      <c r="Y11" s="10"/>
      <c r="Z11" s="10"/>
      <c r="AA11" s="10"/>
      <c r="AB11" s="67"/>
      <c r="AC11" s="67"/>
      <c r="AD11" s="67"/>
      <c r="AE11" s="10"/>
      <c r="AF11" s="10"/>
      <c r="AG11" s="10"/>
      <c r="AH11" s="10"/>
      <c r="AI11" s="67"/>
      <c r="AJ11" s="8">
        <f>SUM(G11:AI11)</f>
        <v>0</v>
      </c>
      <c r="AK11" s="27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</row>
    <row r="12" spans="1:82" s="28" customFormat="1">
      <c r="A12" s="88" t="s">
        <v>15</v>
      </c>
      <c r="B12" s="88"/>
      <c r="C12" s="88"/>
      <c r="D12" s="88"/>
      <c r="E12" s="88"/>
      <c r="F12" s="77"/>
      <c r="G12" s="71">
        <f>G9+G10</f>
        <v>1</v>
      </c>
      <c r="H12" s="71">
        <f t="shared" ref="H12" si="0">H9+H10</f>
        <v>1</v>
      </c>
      <c r="I12" s="6">
        <f t="shared" ref="I12:AI12" si="1">I9+I10+I11</f>
        <v>1</v>
      </c>
      <c r="J12" s="6">
        <f t="shared" si="1"/>
        <v>1</v>
      </c>
      <c r="K12" s="6">
        <f t="shared" si="1"/>
        <v>1</v>
      </c>
      <c r="L12" s="6">
        <f t="shared" si="1"/>
        <v>1</v>
      </c>
      <c r="M12" s="6">
        <f t="shared" si="1"/>
        <v>1</v>
      </c>
      <c r="N12" s="71">
        <f>N9+N10</f>
        <v>1</v>
      </c>
      <c r="O12" s="71">
        <f t="shared" ref="O12" si="2">O9+O10</f>
        <v>1</v>
      </c>
      <c r="P12" s="6">
        <f t="shared" si="1"/>
        <v>1</v>
      </c>
      <c r="Q12" s="6">
        <f t="shared" si="1"/>
        <v>1</v>
      </c>
      <c r="R12" s="6">
        <f>R9+R10+R11</f>
        <v>1</v>
      </c>
      <c r="S12" s="6">
        <f t="shared" ref="S12" si="3">S9+S10+S11</f>
        <v>1</v>
      </c>
      <c r="T12" s="6">
        <f>T9+T10+T11</f>
        <v>1</v>
      </c>
      <c r="U12" s="71">
        <f>U9+U10</f>
        <v>1</v>
      </c>
      <c r="V12" s="71">
        <f t="shared" ref="V12" si="4">V9+V10</f>
        <v>1</v>
      </c>
      <c r="W12" s="6">
        <f t="shared" si="1"/>
        <v>2</v>
      </c>
      <c r="X12" s="6">
        <f t="shared" si="1"/>
        <v>1</v>
      </c>
      <c r="Y12" s="6">
        <f t="shared" si="1"/>
        <v>1</v>
      </c>
      <c r="Z12" s="6">
        <f t="shared" si="1"/>
        <v>1</v>
      </c>
      <c r="AA12" s="6">
        <f t="shared" si="1"/>
        <v>1</v>
      </c>
      <c r="AB12" s="71">
        <f>AB9+AB10</f>
        <v>1</v>
      </c>
      <c r="AC12" s="71">
        <f t="shared" ref="AC12:AD12" si="5">AC9+AC10</f>
        <v>1</v>
      </c>
      <c r="AD12" s="71">
        <f t="shared" si="5"/>
        <v>1</v>
      </c>
      <c r="AE12" s="6">
        <f t="shared" si="1"/>
        <v>1</v>
      </c>
      <c r="AF12" s="6">
        <f t="shared" si="1"/>
        <v>1</v>
      </c>
      <c r="AG12" s="6">
        <f t="shared" si="1"/>
        <v>1</v>
      </c>
      <c r="AH12" s="6">
        <f t="shared" si="1"/>
        <v>1</v>
      </c>
      <c r="AI12" s="71">
        <f t="shared" si="1"/>
        <v>1</v>
      </c>
      <c r="AJ12" s="13">
        <f>SUM(G12:AI12)</f>
        <v>30</v>
      </c>
      <c r="AK12" s="27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46.5" hidden="1" customHeight="1" outlineLevel="1">
      <c r="D15" s="57"/>
      <c r="E15" s="57" t="s">
        <v>24</v>
      </c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 hidden="1" outlineLevel="1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6" s="46" customFormat="1" hidden="1" outlineLevel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6" s="46" customFormat="1" hidden="1" outlineLevel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6" s="46" customFormat="1" hidden="1" outlineLevel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6" s="56" customFormat="1" ht="53.25" hidden="1" customHeight="1" outlineLevel="1">
      <c r="D20" s="57"/>
      <c r="E20" s="57" t="s">
        <v>36</v>
      </c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6" s="24" customFormat="1" ht="12.75" hidden="1" outlineLevel="1">
      <c r="H21" s="80" t="s">
        <v>1</v>
      </c>
      <c r="I21" s="80"/>
      <c r="J21" s="80"/>
      <c r="K21" s="80"/>
      <c r="O21" s="80" t="s">
        <v>2</v>
      </c>
      <c r="P21" s="80"/>
      <c r="Q21" s="80"/>
      <c r="R21" s="80"/>
      <c r="T21" s="80" t="s">
        <v>25</v>
      </c>
      <c r="U21" s="80"/>
      <c r="V21" s="80"/>
    </row>
    <row r="22" spans="2:66" ht="18.75" collapsed="1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  <row r="23" spans="2:66" ht="13.5" customHeight="1">
      <c r="B23" s="23"/>
      <c r="Q23" s="1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7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2:66" ht="13.5" customHeight="1">
      <c r="B24" s="23"/>
      <c r="Q24" s="1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7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2:66" ht="13.5" customHeight="1">
      <c r="B25" s="23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7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2:66" ht="31.5">
      <c r="E26" s="89" t="s">
        <v>53</v>
      </c>
      <c r="F26" s="89"/>
      <c r="G26" s="30" t="s">
        <v>57</v>
      </c>
      <c r="H26" s="30" t="s">
        <v>57</v>
      </c>
      <c r="I26" s="30" t="s">
        <v>57</v>
      </c>
      <c r="J26" s="30" t="s">
        <v>57</v>
      </c>
      <c r="K26" s="30" t="s">
        <v>57</v>
      </c>
      <c r="L26" s="30" t="s">
        <v>57</v>
      </c>
      <c r="M26" s="30" t="s">
        <v>57</v>
      </c>
      <c r="N26" s="30" t="s">
        <v>57</v>
      </c>
      <c r="O26" s="30" t="s">
        <v>57</v>
      </c>
      <c r="P26" s="30" t="s">
        <v>57</v>
      </c>
      <c r="Q26" s="30" t="s">
        <v>57</v>
      </c>
      <c r="R26" s="30" t="s">
        <v>57</v>
      </c>
      <c r="S26" s="30" t="s">
        <v>57</v>
      </c>
      <c r="T26" s="30" t="s">
        <v>57</v>
      </c>
      <c r="U26" s="30" t="s">
        <v>57</v>
      </c>
      <c r="V26" s="30" t="s">
        <v>57</v>
      </c>
      <c r="W26" s="30" t="s">
        <v>57</v>
      </c>
      <c r="X26" s="30" t="s">
        <v>57</v>
      </c>
      <c r="Y26" s="30" t="s">
        <v>57</v>
      </c>
      <c r="Z26" s="30" t="s">
        <v>57</v>
      </c>
      <c r="AA26" s="30" t="s">
        <v>57</v>
      </c>
      <c r="AB26" s="30" t="s">
        <v>57</v>
      </c>
      <c r="AC26" s="30" t="s">
        <v>57</v>
      </c>
      <c r="AD26" s="30" t="s">
        <v>57</v>
      </c>
      <c r="AE26" s="30" t="s">
        <v>57</v>
      </c>
      <c r="AF26" s="30" t="s">
        <v>57</v>
      </c>
      <c r="AG26" s="30" t="s">
        <v>57</v>
      </c>
      <c r="AH26" s="30" t="s">
        <v>57</v>
      </c>
      <c r="AI26" s="30" t="s">
        <v>57</v>
      </c>
      <c r="AJ26" s="77" t="s">
        <v>52</v>
      </c>
    </row>
    <row r="27" spans="2:66">
      <c r="G27" s="31">
        <f t="shared" ref="G27:AI27" si="6">0.16+0.17</f>
        <v>0.33</v>
      </c>
      <c r="H27" s="31">
        <f t="shared" si="6"/>
        <v>0.33</v>
      </c>
      <c r="I27" s="31">
        <f t="shared" si="6"/>
        <v>0.33</v>
      </c>
      <c r="J27" s="31">
        <f t="shared" si="6"/>
        <v>0.33</v>
      </c>
      <c r="K27" s="31">
        <f t="shared" si="6"/>
        <v>0.33</v>
      </c>
      <c r="L27" s="31">
        <f t="shared" si="6"/>
        <v>0.33</v>
      </c>
      <c r="M27" s="31">
        <f t="shared" si="6"/>
        <v>0.33</v>
      </c>
      <c r="N27" s="31">
        <f t="shared" si="6"/>
        <v>0.33</v>
      </c>
      <c r="O27" s="31">
        <f t="shared" si="6"/>
        <v>0.33</v>
      </c>
      <c r="P27" s="31">
        <f t="shared" si="6"/>
        <v>0.33</v>
      </c>
      <c r="Q27" s="31">
        <f t="shared" si="6"/>
        <v>0.33</v>
      </c>
      <c r="R27" s="31">
        <f t="shared" si="6"/>
        <v>0.33</v>
      </c>
      <c r="S27" s="31">
        <f t="shared" si="6"/>
        <v>0.33</v>
      </c>
      <c r="T27" s="31">
        <f t="shared" si="6"/>
        <v>0.33</v>
      </c>
      <c r="U27" s="31">
        <f t="shared" si="6"/>
        <v>0.33</v>
      </c>
      <c r="V27" s="31">
        <f t="shared" si="6"/>
        <v>0.33</v>
      </c>
      <c r="W27" s="31">
        <f t="shared" si="6"/>
        <v>0.33</v>
      </c>
      <c r="X27" s="31">
        <f t="shared" si="6"/>
        <v>0.33</v>
      </c>
      <c r="Y27" s="31">
        <f t="shared" si="6"/>
        <v>0.33</v>
      </c>
      <c r="Z27" s="31">
        <f t="shared" si="6"/>
        <v>0.33</v>
      </c>
      <c r="AA27" s="31">
        <f t="shared" si="6"/>
        <v>0.33</v>
      </c>
      <c r="AB27" s="31">
        <f t="shared" si="6"/>
        <v>0.33</v>
      </c>
      <c r="AC27" s="31">
        <f t="shared" si="6"/>
        <v>0.33</v>
      </c>
      <c r="AD27" s="31">
        <f t="shared" si="6"/>
        <v>0.33</v>
      </c>
      <c r="AE27" s="31">
        <f t="shared" si="6"/>
        <v>0.33</v>
      </c>
      <c r="AF27" s="31">
        <f t="shared" si="6"/>
        <v>0.33</v>
      </c>
      <c r="AG27" s="31">
        <f t="shared" si="6"/>
        <v>0.33</v>
      </c>
      <c r="AH27" s="31">
        <f t="shared" si="6"/>
        <v>0.33</v>
      </c>
      <c r="AI27" s="31">
        <f t="shared" si="6"/>
        <v>0.33</v>
      </c>
      <c r="AJ27" s="9">
        <f>SUM(G27:AI27)</f>
        <v>9.57</v>
      </c>
    </row>
    <row r="29" spans="2:66">
      <c r="H29" s="21"/>
      <c r="I29" s="21"/>
      <c r="J29" s="21"/>
      <c r="K29" s="21"/>
      <c r="L29" s="21"/>
      <c r="M29" s="21"/>
    </row>
    <row r="31" spans="2:66">
      <c r="H31" s="21"/>
      <c r="I31" s="21"/>
      <c r="J31" s="21"/>
      <c r="K31" s="21"/>
      <c r="L31" s="21"/>
      <c r="M31" s="21"/>
    </row>
    <row r="45" spans="35:35">
      <c r="AI45" s="21"/>
    </row>
  </sheetData>
  <mergeCells count="28">
    <mergeCell ref="T21:V21"/>
    <mergeCell ref="T15:V15"/>
    <mergeCell ref="O16:R16"/>
    <mergeCell ref="T16:V16"/>
    <mergeCell ref="G20:L20"/>
    <mergeCell ref="O20:R20"/>
    <mergeCell ref="T20:V20"/>
    <mergeCell ref="E26:F26"/>
    <mergeCell ref="B9:B11"/>
    <mergeCell ref="A4:AJ4"/>
    <mergeCell ref="A5:AJ5"/>
    <mergeCell ref="A6:A8"/>
    <mergeCell ref="B6:B8"/>
    <mergeCell ref="C6:C8"/>
    <mergeCell ref="D6:D8"/>
    <mergeCell ref="E6:E8"/>
    <mergeCell ref="F6:F8"/>
    <mergeCell ref="G6:AI6"/>
    <mergeCell ref="AJ6:AJ8"/>
    <mergeCell ref="G8:AI8"/>
    <mergeCell ref="H21:K21"/>
    <mergeCell ref="O21:R21"/>
    <mergeCell ref="H16:K16"/>
    <mergeCell ref="A3:AJ3"/>
    <mergeCell ref="A12:E12"/>
    <mergeCell ref="G15:L15"/>
    <mergeCell ref="O15:R15"/>
    <mergeCell ref="A9:A11"/>
  </mergeCells>
  <pageMargins left="0.25" right="0.25" top="0.75" bottom="0.75" header="0.3" footer="0.3"/>
  <pageSetup paperSize="9" scale="45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D22"/>
  <sheetViews>
    <sheetView showZeros="0" zoomScale="70" zoomScaleNormal="70" zoomScaleSheetLayoutView="70" workbookViewId="0">
      <selection activeCell="AL22" sqref="AL22"/>
    </sheetView>
  </sheetViews>
  <sheetFormatPr defaultRowHeight="15.75"/>
  <cols>
    <col min="1" max="1" width="6" style="18" customWidth="1"/>
    <col min="2" max="2" width="24.140625" style="18" customWidth="1"/>
    <col min="3" max="3" width="25.5703125" style="18" customWidth="1"/>
    <col min="4" max="4" width="12.85546875" style="18" customWidth="1"/>
    <col min="5" max="5" width="10.28515625" style="18" customWidth="1"/>
    <col min="6" max="6" width="27.28515625" style="21" customWidth="1"/>
    <col min="7" max="7" width="13.28515625" style="21" customWidth="1"/>
    <col min="8" max="23" width="6.85546875" style="18" customWidth="1"/>
    <col min="24" max="24" width="8.140625" style="18" customWidth="1"/>
    <col min="25" max="36" width="6.85546875" style="18" customWidth="1"/>
    <col min="37" max="37" width="9.28515625" style="26" customWidth="1"/>
    <col min="38" max="38" width="18.140625" style="18" customWidth="1"/>
    <col min="39" max="16384" width="9.140625" style="18"/>
  </cols>
  <sheetData>
    <row r="1" spans="1:82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63" t="s">
        <v>26</v>
      </c>
      <c r="AM1" s="25"/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 ht="15.75" customHeight="1">
      <c r="A3" s="122" t="s">
        <v>65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</row>
    <row r="4" spans="1:82">
      <c r="A4" s="85" t="s">
        <v>38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82">
      <c r="A5" s="85" t="s">
        <v>42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82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4" t="s">
        <v>9</v>
      </c>
      <c r="H6" s="82" t="s">
        <v>63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10</v>
      </c>
      <c r="AL6" s="93" t="s">
        <v>11</v>
      </c>
    </row>
    <row r="7" spans="1:82">
      <c r="A7" s="81"/>
      <c r="B7" s="81"/>
      <c r="C7" s="81"/>
      <c r="D7" s="81"/>
      <c r="E7" s="81"/>
      <c r="F7" s="81"/>
      <c r="G7" s="84"/>
      <c r="H7" s="65">
        <v>1</v>
      </c>
      <c r="I7" s="64">
        <v>2</v>
      </c>
      <c r="J7" s="54">
        <v>3</v>
      </c>
      <c r="K7" s="55">
        <v>4</v>
      </c>
      <c r="L7" s="54">
        <v>5</v>
      </c>
      <c r="M7" s="55">
        <v>6</v>
      </c>
      <c r="N7" s="54">
        <v>7</v>
      </c>
      <c r="O7" s="64">
        <v>8</v>
      </c>
      <c r="P7" s="65">
        <v>9</v>
      </c>
      <c r="Q7" s="55">
        <v>10</v>
      </c>
      <c r="R7" s="54">
        <v>11</v>
      </c>
      <c r="S7" s="55">
        <v>12</v>
      </c>
      <c r="T7" s="54">
        <v>13</v>
      </c>
      <c r="U7" s="55">
        <v>14</v>
      </c>
      <c r="V7" s="65">
        <v>15</v>
      </c>
      <c r="W7" s="64">
        <v>16</v>
      </c>
      <c r="X7" s="54">
        <v>17</v>
      </c>
      <c r="Y7" s="55">
        <v>18</v>
      </c>
      <c r="Z7" s="54">
        <v>19</v>
      </c>
      <c r="AA7" s="55">
        <v>20</v>
      </c>
      <c r="AB7" s="54">
        <v>21</v>
      </c>
      <c r="AC7" s="64">
        <v>22</v>
      </c>
      <c r="AD7" s="65">
        <v>23</v>
      </c>
      <c r="AE7" s="64">
        <v>24</v>
      </c>
      <c r="AF7" s="54">
        <v>25</v>
      </c>
      <c r="AG7" s="55">
        <v>26</v>
      </c>
      <c r="AH7" s="54">
        <v>27</v>
      </c>
      <c r="AI7" s="55">
        <v>28</v>
      </c>
      <c r="AJ7" s="76">
        <v>29</v>
      </c>
      <c r="AK7" s="83"/>
      <c r="AL7" s="93"/>
    </row>
    <row r="8" spans="1:82" s="19" customFormat="1">
      <c r="A8" s="81"/>
      <c r="B8" s="81"/>
      <c r="C8" s="81"/>
      <c r="D8" s="81"/>
      <c r="E8" s="81"/>
      <c r="F8" s="81"/>
      <c r="G8" s="84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3"/>
      <c r="AL8" s="44" t="s">
        <v>61</v>
      </c>
    </row>
    <row r="9" spans="1:82" s="49" customFormat="1" ht="31.5">
      <c r="A9" s="114"/>
      <c r="B9" s="111" t="s">
        <v>31</v>
      </c>
      <c r="C9" s="78" t="s">
        <v>48</v>
      </c>
      <c r="D9" s="45">
        <f>'[2]Норма ТК'!D4</f>
        <v>4.28</v>
      </c>
      <c r="E9" s="5" t="s">
        <v>23</v>
      </c>
      <c r="F9" s="4" t="s">
        <v>29</v>
      </c>
      <c r="G9" s="5">
        <v>1</v>
      </c>
      <c r="H9" s="66">
        <f>D9*G9</f>
        <v>4.28</v>
      </c>
      <c r="I9" s="66">
        <v>4.28</v>
      </c>
      <c r="J9" s="39">
        <v>4.28</v>
      </c>
      <c r="K9" s="39">
        <v>4.28</v>
      </c>
      <c r="L9" s="39">
        <v>4.28</v>
      </c>
      <c r="M9" s="39">
        <v>4.28</v>
      </c>
      <c r="N9" s="39">
        <v>4.28</v>
      </c>
      <c r="O9" s="66">
        <v>4.28</v>
      </c>
      <c r="P9" s="66">
        <v>4.28</v>
      </c>
      <c r="Q9" s="39">
        <v>4.28</v>
      </c>
      <c r="R9" s="39">
        <v>4.28</v>
      </c>
      <c r="S9" s="39">
        <v>4.28</v>
      </c>
      <c r="T9" s="39">
        <v>4.28</v>
      </c>
      <c r="U9" s="39">
        <v>4.28</v>
      </c>
      <c r="V9" s="66">
        <v>4.28</v>
      </c>
      <c r="W9" s="66">
        <v>4.28</v>
      </c>
      <c r="X9" s="39">
        <v>4.28</v>
      </c>
      <c r="Y9" s="39">
        <v>4.28</v>
      </c>
      <c r="Z9" s="39">
        <v>4.28</v>
      </c>
      <c r="AA9" s="39">
        <v>4.28</v>
      </c>
      <c r="AB9" s="39">
        <v>4.28</v>
      </c>
      <c r="AC9" s="66">
        <v>4.28</v>
      </c>
      <c r="AD9" s="66">
        <v>4.28</v>
      </c>
      <c r="AE9" s="66">
        <v>4.28</v>
      </c>
      <c r="AF9" s="39">
        <v>4.28</v>
      </c>
      <c r="AG9" s="39">
        <v>4.28</v>
      </c>
      <c r="AH9" s="39">
        <v>4.28</v>
      </c>
      <c r="AI9" s="39">
        <v>4.28</v>
      </c>
      <c r="AJ9" s="66">
        <v>4.28</v>
      </c>
      <c r="AK9" s="40">
        <f>SUM(H9:AJ9)</f>
        <v>124.12000000000002</v>
      </c>
      <c r="AL9" s="40">
        <f t="shared" ref="AL9:AL10" si="0">AK9</f>
        <v>124.12000000000002</v>
      </c>
      <c r="AM9" s="48"/>
    </row>
    <row r="10" spans="1:82" s="49" customFormat="1" ht="31.5">
      <c r="A10" s="115"/>
      <c r="B10" s="112"/>
      <c r="C10" s="78" t="s">
        <v>16</v>
      </c>
      <c r="D10" s="47">
        <f>'[2]Норма ТК'!D9</f>
        <v>8.6319999999999997</v>
      </c>
      <c r="E10" s="5" t="s">
        <v>12</v>
      </c>
      <c r="F10" s="4" t="s">
        <v>30</v>
      </c>
      <c r="G10" s="5">
        <v>1</v>
      </c>
      <c r="H10" s="67"/>
      <c r="I10" s="67"/>
      <c r="J10" s="10"/>
      <c r="K10" s="10"/>
      <c r="L10" s="10"/>
      <c r="M10" s="10"/>
      <c r="N10" s="10"/>
      <c r="O10" s="69"/>
      <c r="P10" s="69"/>
      <c r="Q10" s="2"/>
      <c r="R10" s="2"/>
      <c r="S10" s="2"/>
      <c r="T10" s="2"/>
      <c r="U10" s="2"/>
      <c r="V10" s="70"/>
      <c r="W10" s="70"/>
      <c r="X10" s="2">
        <v>8.6319999999999997</v>
      </c>
      <c r="Y10" s="2"/>
      <c r="Z10" s="2"/>
      <c r="AA10" s="2"/>
      <c r="AB10" s="2"/>
      <c r="AC10" s="70"/>
      <c r="AD10" s="70"/>
      <c r="AE10" s="70"/>
      <c r="AF10" s="2"/>
      <c r="AG10" s="2"/>
      <c r="AH10" s="2"/>
      <c r="AI10" s="2"/>
      <c r="AJ10" s="70"/>
      <c r="AK10" s="40">
        <f>SUM(H10:AJ10)</f>
        <v>8.6319999999999997</v>
      </c>
      <c r="AL10" s="40">
        <f t="shared" si="0"/>
        <v>8.6319999999999997</v>
      </c>
      <c r="AM10" s="48"/>
    </row>
    <row r="11" spans="1:82" s="49" customFormat="1" ht="31.5" hidden="1">
      <c r="A11" s="116"/>
      <c r="B11" s="113"/>
      <c r="C11" s="78" t="s">
        <v>49</v>
      </c>
      <c r="D11" s="47">
        <v>105.306</v>
      </c>
      <c r="E11" s="5" t="s">
        <v>13</v>
      </c>
      <c r="F11" s="4" t="s">
        <v>14</v>
      </c>
      <c r="G11" s="5">
        <v>1</v>
      </c>
      <c r="H11" s="67"/>
      <c r="I11" s="67"/>
      <c r="J11" s="10"/>
      <c r="K11" s="10"/>
      <c r="L11" s="10"/>
      <c r="M11" s="10"/>
      <c r="N11" s="10"/>
      <c r="O11" s="69"/>
      <c r="P11" s="69"/>
      <c r="Q11" s="10"/>
      <c r="R11" s="10"/>
      <c r="S11" s="10"/>
      <c r="T11" s="10"/>
      <c r="U11" s="10"/>
      <c r="V11" s="67"/>
      <c r="W11" s="67"/>
      <c r="X11" s="10"/>
      <c r="Y11" s="10"/>
      <c r="Z11" s="10"/>
      <c r="AA11" s="10"/>
      <c r="AB11" s="10"/>
      <c r="AC11" s="67"/>
      <c r="AD11" s="67"/>
      <c r="AE11" s="67"/>
      <c r="AF11" s="10"/>
      <c r="AG11" s="10"/>
      <c r="AH11" s="10"/>
      <c r="AI11" s="10"/>
      <c r="AJ11" s="67"/>
      <c r="AK11" s="40">
        <f t="shared" ref="AK10:AK12" si="1">SUM(H11:AJ11)</f>
        <v>0</v>
      </c>
      <c r="AL11" s="10">
        <f>AK11</f>
        <v>0</v>
      </c>
      <c r="AM11" s="48"/>
    </row>
    <row r="12" spans="1:82" s="19" customFormat="1">
      <c r="A12" s="88" t="s">
        <v>15</v>
      </c>
      <c r="B12" s="88"/>
      <c r="C12" s="88"/>
      <c r="D12" s="88"/>
      <c r="E12" s="88"/>
      <c r="F12" s="88"/>
      <c r="G12" s="77"/>
      <c r="H12" s="68">
        <f>H9+H10</f>
        <v>4.28</v>
      </c>
      <c r="I12" s="68">
        <f t="shared" ref="I12:AJ12" si="2">I9+I10</f>
        <v>4.28</v>
      </c>
      <c r="J12" s="40">
        <f t="shared" si="2"/>
        <v>4.28</v>
      </c>
      <c r="K12" s="40">
        <f t="shared" si="2"/>
        <v>4.28</v>
      </c>
      <c r="L12" s="40">
        <f t="shared" si="2"/>
        <v>4.28</v>
      </c>
      <c r="M12" s="40">
        <f t="shared" si="2"/>
        <v>4.28</v>
      </c>
      <c r="N12" s="40">
        <f t="shared" si="2"/>
        <v>4.28</v>
      </c>
      <c r="O12" s="68">
        <f t="shared" si="2"/>
        <v>4.28</v>
      </c>
      <c r="P12" s="68">
        <f t="shared" si="2"/>
        <v>4.28</v>
      </c>
      <c r="Q12" s="40">
        <f t="shared" si="2"/>
        <v>4.28</v>
      </c>
      <c r="R12" s="40">
        <f t="shared" si="2"/>
        <v>4.28</v>
      </c>
      <c r="S12" s="40">
        <f t="shared" si="2"/>
        <v>4.28</v>
      </c>
      <c r="T12" s="40">
        <f t="shared" si="2"/>
        <v>4.28</v>
      </c>
      <c r="U12" s="40">
        <f>U9+U10</f>
        <v>4.28</v>
      </c>
      <c r="V12" s="68">
        <f t="shared" si="2"/>
        <v>4.28</v>
      </c>
      <c r="W12" s="68">
        <f t="shared" si="2"/>
        <v>4.28</v>
      </c>
      <c r="X12" s="40">
        <f t="shared" si="2"/>
        <v>12.911999999999999</v>
      </c>
      <c r="Y12" s="40">
        <f t="shared" si="2"/>
        <v>4.28</v>
      </c>
      <c r="Z12" s="40">
        <f t="shared" si="2"/>
        <v>4.28</v>
      </c>
      <c r="AA12" s="40">
        <f t="shared" si="2"/>
        <v>4.28</v>
      </c>
      <c r="AB12" s="40">
        <f t="shared" si="2"/>
        <v>4.28</v>
      </c>
      <c r="AC12" s="68">
        <f t="shared" si="2"/>
        <v>4.28</v>
      </c>
      <c r="AD12" s="68">
        <f t="shared" si="2"/>
        <v>4.28</v>
      </c>
      <c r="AE12" s="68">
        <f t="shared" si="2"/>
        <v>4.28</v>
      </c>
      <c r="AF12" s="40">
        <f t="shared" si="2"/>
        <v>4.28</v>
      </c>
      <c r="AG12" s="40">
        <f t="shared" si="2"/>
        <v>4.28</v>
      </c>
      <c r="AH12" s="40">
        <f t="shared" si="2"/>
        <v>4.28</v>
      </c>
      <c r="AI12" s="40">
        <f t="shared" si="2"/>
        <v>4.28</v>
      </c>
      <c r="AJ12" s="68">
        <f t="shared" si="2"/>
        <v>4.28</v>
      </c>
      <c r="AK12" s="40">
        <f>SUM(H12:AJ12)</f>
        <v>132.75200000000001</v>
      </c>
      <c r="AL12" s="40">
        <f>AK12</f>
        <v>132.75200000000001</v>
      </c>
      <c r="AM12" s="27"/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18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39" customHeight="1">
      <c r="D15" s="94" t="s">
        <v>24</v>
      </c>
      <c r="E15" s="94"/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2" s="46" customFormat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2" s="46" customFormat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2" s="46" customFormat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2" s="56" customFormat="1" ht="58.5" customHeight="1">
      <c r="D20" s="94" t="s">
        <v>36</v>
      </c>
      <c r="E20" s="94"/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2" s="58" customFormat="1" ht="12.7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2" ht="18.75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</sheetData>
  <mergeCells count="31">
    <mergeCell ref="H21:K21"/>
    <mergeCell ref="O21:R21"/>
    <mergeCell ref="T21:V21"/>
    <mergeCell ref="A3:AL3"/>
    <mergeCell ref="A4:AL4"/>
    <mergeCell ref="A12:F12"/>
    <mergeCell ref="D15:E15"/>
    <mergeCell ref="G15:L15"/>
    <mergeCell ref="G6:G8"/>
    <mergeCell ref="H6:AJ6"/>
    <mergeCell ref="AK6:AK8"/>
    <mergeCell ref="AL6:AL7"/>
    <mergeCell ref="B9:B11"/>
    <mergeCell ref="A5:AL5"/>
    <mergeCell ref="A6:A8"/>
    <mergeCell ref="D6:D8"/>
    <mergeCell ref="E6:E8"/>
    <mergeCell ref="F6:F8"/>
    <mergeCell ref="A9:A11"/>
    <mergeCell ref="H8:AJ8"/>
    <mergeCell ref="B6:B8"/>
    <mergeCell ref="C6:C8"/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</mergeCells>
  <pageMargins left="0.25" right="0.25" top="0.75" bottom="0.75" header="0.3" footer="0.3"/>
  <pageSetup paperSize="9" scale="3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D52"/>
  <sheetViews>
    <sheetView showZeros="0" zoomScale="70" zoomScaleNormal="70" zoomScaleSheetLayoutView="85" workbookViewId="0">
      <selection activeCell="AL33" sqref="AL33"/>
    </sheetView>
  </sheetViews>
  <sheetFormatPr defaultRowHeight="15.75" outlineLevelRow="1"/>
  <cols>
    <col min="1" max="1" width="8.28515625" style="18" customWidth="1"/>
    <col min="2" max="2" width="26.5703125" style="18" customWidth="1"/>
    <col min="3" max="3" width="32.85546875" style="18" customWidth="1"/>
    <col min="4" max="4" width="9.7109375" style="18" customWidth="1"/>
    <col min="5" max="5" width="29" style="21" customWidth="1"/>
    <col min="6" max="6" width="13.28515625" style="21" customWidth="1"/>
    <col min="7" max="35" width="6.85546875" style="18" customWidth="1"/>
    <col min="36" max="36" width="9.85546875" style="26" customWidth="1"/>
    <col min="37" max="16384" width="9.140625" style="18"/>
  </cols>
  <sheetData>
    <row r="1" spans="1:82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63" t="s">
        <v>0</v>
      </c>
      <c r="AK1" s="25"/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 ht="15.75" customHeight="1">
      <c r="A3" s="122" t="s">
        <v>64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</row>
    <row r="4" spans="1:82">
      <c r="A4" s="85" t="s">
        <v>38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</row>
    <row r="5" spans="1:82">
      <c r="A5" s="103" t="s">
        <v>43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5"/>
    </row>
    <row r="6" spans="1:82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84" t="s">
        <v>9</v>
      </c>
      <c r="G6" s="82" t="s">
        <v>63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3" t="s">
        <v>62</v>
      </c>
    </row>
    <row r="7" spans="1:82">
      <c r="A7" s="81"/>
      <c r="B7" s="81"/>
      <c r="C7" s="81"/>
      <c r="D7" s="81"/>
      <c r="E7" s="81"/>
      <c r="F7" s="84"/>
      <c r="G7" s="65">
        <v>1</v>
      </c>
      <c r="H7" s="64">
        <v>2</v>
      </c>
      <c r="I7" s="54">
        <v>3</v>
      </c>
      <c r="J7" s="55">
        <v>4</v>
      </c>
      <c r="K7" s="54">
        <v>5</v>
      </c>
      <c r="L7" s="55">
        <v>6</v>
      </c>
      <c r="M7" s="54">
        <v>7</v>
      </c>
      <c r="N7" s="64">
        <v>8</v>
      </c>
      <c r="O7" s="65">
        <v>9</v>
      </c>
      <c r="P7" s="55">
        <v>10</v>
      </c>
      <c r="Q7" s="54">
        <v>11</v>
      </c>
      <c r="R7" s="55">
        <v>12</v>
      </c>
      <c r="S7" s="54">
        <v>13</v>
      </c>
      <c r="T7" s="55">
        <v>14</v>
      </c>
      <c r="U7" s="65">
        <v>15</v>
      </c>
      <c r="V7" s="64">
        <v>16</v>
      </c>
      <c r="W7" s="54">
        <v>17</v>
      </c>
      <c r="X7" s="55">
        <v>18</v>
      </c>
      <c r="Y7" s="54">
        <v>19</v>
      </c>
      <c r="Z7" s="55">
        <v>20</v>
      </c>
      <c r="AA7" s="54">
        <v>21</v>
      </c>
      <c r="AB7" s="64">
        <v>22</v>
      </c>
      <c r="AC7" s="65">
        <v>23</v>
      </c>
      <c r="AD7" s="64">
        <v>24</v>
      </c>
      <c r="AE7" s="54">
        <v>25</v>
      </c>
      <c r="AF7" s="55">
        <v>26</v>
      </c>
      <c r="AG7" s="54">
        <v>27</v>
      </c>
      <c r="AH7" s="55">
        <v>28</v>
      </c>
      <c r="AI7" s="76">
        <v>29</v>
      </c>
      <c r="AJ7" s="83"/>
    </row>
    <row r="8" spans="1:82">
      <c r="A8" s="81"/>
      <c r="B8" s="81"/>
      <c r="C8" s="81"/>
      <c r="D8" s="81"/>
      <c r="E8" s="81"/>
      <c r="F8" s="84"/>
      <c r="G8" s="82" t="s">
        <v>32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3"/>
    </row>
    <row r="9" spans="1:82" ht="31.5">
      <c r="A9" s="117"/>
      <c r="B9" s="111" t="s">
        <v>31</v>
      </c>
      <c r="C9" s="78" t="s">
        <v>46</v>
      </c>
      <c r="D9" s="5" t="s">
        <v>23</v>
      </c>
      <c r="E9" s="12" t="s">
        <v>29</v>
      </c>
      <c r="F9" s="5">
        <v>1</v>
      </c>
      <c r="G9" s="71">
        <v>1</v>
      </c>
      <c r="H9" s="71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71">
        <v>1</v>
      </c>
      <c r="O9" s="71">
        <v>1</v>
      </c>
      <c r="P9" s="7">
        <v>1</v>
      </c>
      <c r="Q9" s="7">
        <v>1</v>
      </c>
      <c r="R9" s="7">
        <v>1</v>
      </c>
      <c r="S9" s="7">
        <v>1</v>
      </c>
      <c r="T9" s="6">
        <v>1</v>
      </c>
      <c r="U9" s="71">
        <v>1</v>
      </c>
      <c r="V9" s="71">
        <v>1</v>
      </c>
      <c r="W9" s="6">
        <v>1</v>
      </c>
      <c r="X9" s="7">
        <v>1</v>
      </c>
      <c r="Y9" s="7">
        <v>1</v>
      </c>
      <c r="Z9" s="7">
        <v>1</v>
      </c>
      <c r="AA9" s="6">
        <v>1</v>
      </c>
      <c r="AB9" s="71">
        <v>1</v>
      </c>
      <c r="AC9" s="71">
        <v>1</v>
      </c>
      <c r="AD9" s="71">
        <v>1</v>
      </c>
      <c r="AE9" s="6">
        <v>1</v>
      </c>
      <c r="AF9" s="7">
        <v>1</v>
      </c>
      <c r="AG9" s="7">
        <v>1</v>
      </c>
      <c r="AH9" s="6">
        <v>1</v>
      </c>
      <c r="AI9" s="71">
        <v>1</v>
      </c>
      <c r="AJ9" s="13">
        <f>SUM(G9:AI9)</f>
        <v>29</v>
      </c>
    </row>
    <row r="10" spans="1:82" ht="37.5" customHeight="1">
      <c r="A10" s="118"/>
      <c r="B10" s="112"/>
      <c r="C10" s="78" t="s">
        <v>59</v>
      </c>
      <c r="D10" s="5" t="s">
        <v>12</v>
      </c>
      <c r="E10" s="12" t="s">
        <v>30</v>
      </c>
      <c r="F10" s="5">
        <v>1</v>
      </c>
      <c r="G10" s="71"/>
      <c r="H10" s="71"/>
      <c r="I10" s="6"/>
      <c r="J10" s="6"/>
      <c r="K10" s="6"/>
      <c r="L10" s="6"/>
      <c r="M10" s="6"/>
      <c r="N10" s="71"/>
      <c r="O10" s="71"/>
      <c r="P10" s="7"/>
      <c r="Q10" s="7"/>
      <c r="R10" s="7"/>
      <c r="S10" s="7"/>
      <c r="T10" s="7"/>
      <c r="U10" s="71"/>
      <c r="V10" s="71"/>
      <c r="W10" s="7"/>
      <c r="X10" s="7"/>
      <c r="Y10" s="7"/>
      <c r="Z10" s="6"/>
      <c r="AA10" s="7"/>
      <c r="AB10" s="71"/>
      <c r="AC10" s="71"/>
      <c r="AD10" s="71"/>
      <c r="AE10" s="7">
        <f>F10</f>
        <v>1</v>
      </c>
      <c r="AF10" s="7"/>
      <c r="AG10" s="7"/>
      <c r="AH10" s="7"/>
      <c r="AI10" s="72"/>
      <c r="AJ10" s="13">
        <f>SUM(G10:AI10)</f>
        <v>1</v>
      </c>
      <c r="AK10" s="27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</row>
    <row r="11" spans="1:82" s="29" customFormat="1" ht="31.5" hidden="1">
      <c r="A11" s="119"/>
      <c r="B11" s="113"/>
      <c r="C11" s="79" t="s">
        <v>50</v>
      </c>
      <c r="D11" s="5" t="s">
        <v>13</v>
      </c>
      <c r="E11" s="12" t="s">
        <v>14</v>
      </c>
      <c r="F11" s="5">
        <v>1</v>
      </c>
      <c r="G11" s="67"/>
      <c r="H11" s="67"/>
      <c r="I11" s="10"/>
      <c r="J11" s="10"/>
      <c r="K11" s="10"/>
      <c r="L11" s="10"/>
      <c r="M11" s="10"/>
      <c r="N11" s="67"/>
      <c r="O11" s="67"/>
      <c r="P11" s="10"/>
      <c r="Q11" s="10"/>
      <c r="R11" s="10"/>
      <c r="S11" s="10"/>
      <c r="T11" s="10"/>
      <c r="U11" s="67"/>
      <c r="V11" s="67"/>
      <c r="W11" s="7"/>
      <c r="X11" s="10"/>
      <c r="Y11" s="10"/>
      <c r="Z11" s="10"/>
      <c r="AA11" s="10"/>
      <c r="AB11" s="67"/>
      <c r="AC11" s="67"/>
      <c r="AD11" s="67"/>
      <c r="AE11" s="10"/>
      <c r="AF11" s="10"/>
      <c r="AG11" s="10"/>
      <c r="AH11" s="10"/>
      <c r="AI11" s="67"/>
      <c r="AJ11" s="13">
        <f>SUM(G11:AI11)</f>
        <v>0</v>
      </c>
      <c r="AK11" s="27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</row>
    <row r="12" spans="1:82">
      <c r="A12" s="88" t="s">
        <v>15</v>
      </c>
      <c r="B12" s="88"/>
      <c r="C12" s="88"/>
      <c r="D12" s="88"/>
      <c r="E12" s="88"/>
      <c r="F12" s="77"/>
      <c r="G12" s="71">
        <f>G9+G10</f>
        <v>1</v>
      </c>
      <c r="H12" s="71">
        <f t="shared" ref="H12" si="0">H9+H10</f>
        <v>1</v>
      </c>
      <c r="I12" s="6">
        <f t="shared" ref="I12:AH12" si="1">I9+I10+I11</f>
        <v>1</v>
      </c>
      <c r="J12" s="6">
        <f t="shared" si="1"/>
        <v>1</v>
      </c>
      <c r="K12" s="6">
        <f t="shared" si="1"/>
        <v>1</v>
      </c>
      <c r="L12" s="6">
        <f t="shared" si="1"/>
        <v>1</v>
      </c>
      <c r="M12" s="6">
        <f t="shared" si="1"/>
        <v>1</v>
      </c>
      <c r="N12" s="71">
        <f>N9+N10</f>
        <v>1</v>
      </c>
      <c r="O12" s="71">
        <f t="shared" ref="O12" si="2">O9+O10</f>
        <v>1</v>
      </c>
      <c r="P12" s="6">
        <f t="shared" si="1"/>
        <v>1</v>
      </c>
      <c r="Q12" s="6">
        <f t="shared" si="1"/>
        <v>1</v>
      </c>
      <c r="R12" s="6">
        <f t="shared" si="1"/>
        <v>1</v>
      </c>
      <c r="S12" s="6">
        <f t="shared" si="1"/>
        <v>1</v>
      </c>
      <c r="T12" s="6">
        <f t="shared" si="1"/>
        <v>1</v>
      </c>
      <c r="U12" s="71">
        <f>U9+U10</f>
        <v>1</v>
      </c>
      <c r="V12" s="71">
        <f t="shared" ref="V12" si="3">V9+V10</f>
        <v>1</v>
      </c>
      <c r="W12" s="6">
        <f t="shared" si="1"/>
        <v>1</v>
      </c>
      <c r="X12" s="6">
        <f t="shared" si="1"/>
        <v>1</v>
      </c>
      <c r="Y12" s="6">
        <f t="shared" si="1"/>
        <v>1</v>
      </c>
      <c r="Z12" s="6">
        <f t="shared" si="1"/>
        <v>1</v>
      </c>
      <c r="AA12" s="6">
        <f t="shared" si="1"/>
        <v>1</v>
      </c>
      <c r="AB12" s="71">
        <f>AB9+AB10</f>
        <v>1</v>
      </c>
      <c r="AC12" s="71">
        <f t="shared" ref="AC12:AD12" si="4">AC9+AC10</f>
        <v>1</v>
      </c>
      <c r="AD12" s="71">
        <f t="shared" si="4"/>
        <v>1</v>
      </c>
      <c r="AE12" s="6">
        <f t="shared" si="1"/>
        <v>2</v>
      </c>
      <c r="AF12" s="6">
        <f t="shared" si="1"/>
        <v>1</v>
      </c>
      <c r="AG12" s="6">
        <f t="shared" si="1"/>
        <v>1</v>
      </c>
      <c r="AH12" s="6">
        <f t="shared" si="1"/>
        <v>1</v>
      </c>
      <c r="AI12" s="71">
        <f t="shared" ref="AI12" si="5">AI9+AI10+AI11</f>
        <v>1</v>
      </c>
      <c r="AJ12" s="13">
        <f>SUM(G12:AI12)</f>
        <v>30</v>
      </c>
      <c r="AK12" s="27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46.5" hidden="1" customHeight="1" outlineLevel="1">
      <c r="D15" s="57"/>
      <c r="E15" s="57" t="s">
        <v>24</v>
      </c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 hidden="1" outlineLevel="1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6" s="46" customFormat="1" hidden="1" outlineLevel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6" s="46" customFormat="1" hidden="1" outlineLevel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6" s="46" customFormat="1" hidden="1" outlineLevel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6" s="56" customFormat="1" ht="53.25" hidden="1" customHeight="1" outlineLevel="1">
      <c r="D20" s="57"/>
      <c r="E20" s="57" t="s">
        <v>36</v>
      </c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6" s="24" customFormat="1" ht="12.75" hidden="1" outlineLevel="1">
      <c r="H21" s="80" t="s">
        <v>1</v>
      </c>
      <c r="I21" s="80"/>
      <c r="J21" s="80"/>
      <c r="K21" s="80"/>
      <c r="O21" s="80" t="s">
        <v>2</v>
      </c>
      <c r="P21" s="80"/>
      <c r="Q21" s="80"/>
      <c r="R21" s="80"/>
      <c r="T21" s="80" t="s">
        <v>25</v>
      </c>
      <c r="U21" s="80"/>
      <c r="V21" s="80"/>
    </row>
    <row r="22" spans="2:66" ht="18.75" collapsed="1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  <row r="23" spans="2:66" ht="15" customHeight="1">
      <c r="B23" s="20"/>
      <c r="C23" s="20"/>
      <c r="F23" s="22"/>
      <c r="G23" s="22"/>
      <c r="H23" s="22"/>
      <c r="K23" s="22"/>
      <c r="L23" s="22"/>
      <c r="M23" s="22"/>
      <c r="N23" s="22"/>
      <c r="O23" s="1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17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2:66" ht="13.5" customHeight="1">
      <c r="B24" s="23"/>
      <c r="Q24" s="1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7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2:66" ht="13.5" customHeight="1">
      <c r="B25" s="23"/>
      <c r="Q25" s="1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7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2:66" ht="31.5">
      <c r="B26" s="23"/>
      <c r="E26" s="89" t="s">
        <v>54</v>
      </c>
      <c r="F26" s="89"/>
      <c r="G26" s="30" t="s">
        <v>58</v>
      </c>
      <c r="H26" s="30" t="s">
        <v>58</v>
      </c>
      <c r="I26" s="30" t="s">
        <v>58</v>
      </c>
      <c r="J26" s="30" t="s">
        <v>58</v>
      </c>
      <c r="K26" s="30" t="s">
        <v>58</v>
      </c>
      <c r="L26" s="30" t="s">
        <v>58</v>
      </c>
      <c r="M26" s="30" t="s">
        <v>58</v>
      </c>
      <c r="N26" s="30" t="s">
        <v>58</v>
      </c>
      <c r="O26" s="30" t="s">
        <v>58</v>
      </c>
      <c r="P26" s="30" t="s">
        <v>58</v>
      </c>
      <c r="Q26" s="30" t="s">
        <v>58</v>
      </c>
      <c r="R26" s="30" t="s">
        <v>58</v>
      </c>
      <c r="S26" s="30" t="s">
        <v>58</v>
      </c>
      <c r="T26" s="30" t="s">
        <v>58</v>
      </c>
      <c r="U26" s="30" t="s">
        <v>58</v>
      </c>
      <c r="V26" s="30" t="s">
        <v>58</v>
      </c>
      <c r="W26" s="30" t="s">
        <v>58</v>
      </c>
      <c r="X26" s="30" t="s">
        <v>58</v>
      </c>
      <c r="Y26" s="30" t="s">
        <v>58</v>
      </c>
      <c r="Z26" s="30" t="s">
        <v>58</v>
      </c>
      <c r="AA26" s="30" t="s">
        <v>58</v>
      </c>
      <c r="AB26" s="30" t="s">
        <v>58</v>
      </c>
      <c r="AC26" s="30" t="s">
        <v>58</v>
      </c>
      <c r="AD26" s="30" t="s">
        <v>58</v>
      </c>
      <c r="AE26" s="30" t="s">
        <v>58</v>
      </c>
      <c r="AF26" s="30" t="s">
        <v>58</v>
      </c>
      <c r="AG26" s="30" t="s">
        <v>58</v>
      </c>
      <c r="AH26" s="30" t="s">
        <v>58</v>
      </c>
      <c r="AI26" s="30" t="s">
        <v>58</v>
      </c>
      <c r="AJ26" s="77" t="s">
        <v>52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2:66">
      <c r="G27" s="31">
        <f t="shared" ref="G27:AI27" si="6">0.07+0.07</f>
        <v>0.14000000000000001</v>
      </c>
      <c r="H27" s="31">
        <f t="shared" si="6"/>
        <v>0.14000000000000001</v>
      </c>
      <c r="I27" s="31">
        <f t="shared" si="6"/>
        <v>0.14000000000000001</v>
      </c>
      <c r="J27" s="31">
        <f t="shared" si="6"/>
        <v>0.14000000000000001</v>
      </c>
      <c r="K27" s="31">
        <f t="shared" si="6"/>
        <v>0.14000000000000001</v>
      </c>
      <c r="L27" s="31">
        <f t="shared" si="6"/>
        <v>0.14000000000000001</v>
      </c>
      <c r="M27" s="31">
        <f t="shared" si="6"/>
        <v>0.14000000000000001</v>
      </c>
      <c r="N27" s="31">
        <f t="shared" si="6"/>
        <v>0.14000000000000001</v>
      </c>
      <c r="O27" s="31">
        <f t="shared" si="6"/>
        <v>0.14000000000000001</v>
      </c>
      <c r="P27" s="31">
        <f t="shared" si="6"/>
        <v>0.14000000000000001</v>
      </c>
      <c r="Q27" s="31">
        <f t="shared" si="6"/>
        <v>0.14000000000000001</v>
      </c>
      <c r="R27" s="31">
        <f t="shared" si="6"/>
        <v>0.14000000000000001</v>
      </c>
      <c r="S27" s="31">
        <f t="shared" si="6"/>
        <v>0.14000000000000001</v>
      </c>
      <c r="T27" s="31">
        <f t="shared" si="6"/>
        <v>0.14000000000000001</v>
      </c>
      <c r="U27" s="31">
        <f t="shared" si="6"/>
        <v>0.14000000000000001</v>
      </c>
      <c r="V27" s="31">
        <f t="shared" si="6"/>
        <v>0.14000000000000001</v>
      </c>
      <c r="W27" s="31">
        <f t="shared" si="6"/>
        <v>0.14000000000000001</v>
      </c>
      <c r="X27" s="31">
        <f t="shared" si="6"/>
        <v>0.14000000000000001</v>
      </c>
      <c r="Y27" s="31">
        <f t="shared" si="6"/>
        <v>0.14000000000000001</v>
      </c>
      <c r="Z27" s="31">
        <f t="shared" si="6"/>
        <v>0.14000000000000001</v>
      </c>
      <c r="AA27" s="31">
        <f t="shared" si="6"/>
        <v>0.14000000000000001</v>
      </c>
      <c r="AB27" s="31">
        <f t="shared" si="6"/>
        <v>0.14000000000000001</v>
      </c>
      <c r="AC27" s="31">
        <f t="shared" si="6"/>
        <v>0.14000000000000001</v>
      </c>
      <c r="AD27" s="31">
        <f t="shared" si="6"/>
        <v>0.14000000000000001</v>
      </c>
      <c r="AE27" s="31">
        <f t="shared" si="6"/>
        <v>0.14000000000000001</v>
      </c>
      <c r="AF27" s="31">
        <f t="shared" si="6"/>
        <v>0.14000000000000001</v>
      </c>
      <c r="AG27" s="31">
        <f t="shared" si="6"/>
        <v>0.14000000000000001</v>
      </c>
      <c r="AH27" s="31">
        <f t="shared" si="6"/>
        <v>0.14000000000000001</v>
      </c>
      <c r="AI27" s="31">
        <f t="shared" si="6"/>
        <v>0.14000000000000001</v>
      </c>
      <c r="AJ27" s="9">
        <f>SUM(G27:AI27)</f>
        <v>4.0600000000000023</v>
      </c>
    </row>
    <row r="36" spans="8:13">
      <c r="H36" s="21"/>
      <c r="I36" s="21"/>
      <c r="J36" s="21"/>
      <c r="K36" s="21"/>
      <c r="L36" s="21"/>
      <c r="M36" s="21"/>
    </row>
    <row r="38" spans="8:13">
      <c r="H38" s="21"/>
      <c r="I38" s="21"/>
      <c r="J38" s="21"/>
      <c r="K38" s="21"/>
      <c r="L38" s="21"/>
      <c r="M38" s="21"/>
    </row>
    <row r="52" spans="35:35">
      <c r="AI52" s="21"/>
    </row>
  </sheetData>
  <mergeCells count="28">
    <mergeCell ref="G15:L15"/>
    <mergeCell ref="O15:R15"/>
    <mergeCell ref="T15:V15"/>
    <mergeCell ref="A9:A11"/>
    <mergeCell ref="E26:F26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  <mergeCell ref="A12:E12"/>
    <mergeCell ref="B9:B11"/>
    <mergeCell ref="A3:AJ3"/>
    <mergeCell ref="A4:AJ4"/>
    <mergeCell ref="A6:A8"/>
    <mergeCell ref="B6:B8"/>
    <mergeCell ref="C6:C8"/>
    <mergeCell ref="D6:D8"/>
    <mergeCell ref="E6:E8"/>
    <mergeCell ref="A5:AJ5"/>
    <mergeCell ref="F6:F8"/>
    <mergeCell ref="G6:AI6"/>
    <mergeCell ref="AJ6:AJ8"/>
    <mergeCell ref="G8:AI8"/>
  </mergeCells>
  <pageMargins left="0.25" right="0.25" top="0.75" bottom="0.75" header="0.3" footer="0.3"/>
  <pageSetup paperSize="9" scale="4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D22"/>
  <sheetViews>
    <sheetView showZeros="0" zoomScale="70" zoomScaleNormal="70" zoomScaleSheetLayoutView="70" workbookViewId="0">
      <selection activeCell="AI29" sqref="AI29"/>
    </sheetView>
  </sheetViews>
  <sheetFormatPr defaultRowHeight="15.75"/>
  <cols>
    <col min="1" max="1" width="6" style="18" customWidth="1"/>
    <col min="2" max="2" width="24" style="18" customWidth="1"/>
    <col min="3" max="3" width="27.85546875" style="18" customWidth="1"/>
    <col min="4" max="4" width="12.85546875" style="18" customWidth="1"/>
    <col min="5" max="5" width="10.7109375" style="18" customWidth="1"/>
    <col min="6" max="6" width="28.42578125" style="21" customWidth="1"/>
    <col min="7" max="7" width="13.28515625" style="21" customWidth="1"/>
    <col min="8" max="21" width="7.7109375" style="18" customWidth="1"/>
    <col min="22" max="22" width="9.140625" style="18" customWidth="1"/>
    <col min="23" max="23" width="7.7109375" style="18" customWidth="1"/>
    <col min="24" max="24" width="8.85546875" style="18" customWidth="1"/>
    <col min="25" max="29" width="7.7109375" style="18" customWidth="1"/>
    <col min="30" max="30" width="9" style="18" customWidth="1"/>
    <col min="31" max="36" width="7.7109375" style="18" customWidth="1"/>
    <col min="37" max="37" width="11.5703125" style="26" customWidth="1"/>
    <col min="38" max="38" width="19.28515625" style="18" customWidth="1"/>
    <col min="39" max="16384" width="9.140625" style="18"/>
  </cols>
  <sheetData>
    <row r="1" spans="1:82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63" t="s">
        <v>0</v>
      </c>
      <c r="AM1" s="25"/>
    </row>
    <row r="2" spans="1:82" s="35" customFormat="1">
      <c r="A2" s="34"/>
      <c r="B2" s="34"/>
      <c r="C2" s="34"/>
      <c r="D2" s="34"/>
      <c r="F2" s="36"/>
      <c r="G2" s="36"/>
      <c r="P2" s="34"/>
      <c r="Q2" s="34"/>
      <c r="R2" s="34"/>
      <c r="S2" s="34"/>
      <c r="T2" s="34"/>
      <c r="U2" s="34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7"/>
      <c r="AX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8"/>
      <c r="BN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D2" s="36"/>
    </row>
    <row r="3" spans="1:82" ht="15.75" customHeight="1">
      <c r="A3" s="122" t="s">
        <v>65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</row>
    <row r="4" spans="1:82">
      <c r="A4" s="85" t="s">
        <v>38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82">
      <c r="A5" s="85" t="s">
        <v>43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82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4" t="s">
        <v>9</v>
      </c>
      <c r="H6" s="82" t="s">
        <v>63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10</v>
      </c>
      <c r="AL6" s="93" t="s">
        <v>11</v>
      </c>
    </row>
    <row r="7" spans="1:82">
      <c r="A7" s="81"/>
      <c r="B7" s="81"/>
      <c r="C7" s="81"/>
      <c r="D7" s="81"/>
      <c r="E7" s="81"/>
      <c r="F7" s="81"/>
      <c r="G7" s="84"/>
      <c r="H7" s="65">
        <v>1</v>
      </c>
      <c r="I7" s="64">
        <v>2</v>
      </c>
      <c r="J7" s="54">
        <v>3</v>
      </c>
      <c r="K7" s="55">
        <v>4</v>
      </c>
      <c r="L7" s="54">
        <v>5</v>
      </c>
      <c r="M7" s="55">
        <v>6</v>
      </c>
      <c r="N7" s="54">
        <v>7</v>
      </c>
      <c r="O7" s="64">
        <v>8</v>
      </c>
      <c r="P7" s="65">
        <v>9</v>
      </c>
      <c r="Q7" s="55">
        <v>10</v>
      </c>
      <c r="R7" s="54">
        <v>11</v>
      </c>
      <c r="S7" s="55">
        <v>12</v>
      </c>
      <c r="T7" s="54">
        <v>13</v>
      </c>
      <c r="U7" s="55">
        <v>14</v>
      </c>
      <c r="V7" s="65">
        <v>15</v>
      </c>
      <c r="W7" s="64">
        <v>16</v>
      </c>
      <c r="X7" s="54">
        <v>17</v>
      </c>
      <c r="Y7" s="55">
        <v>18</v>
      </c>
      <c r="Z7" s="54">
        <v>19</v>
      </c>
      <c r="AA7" s="55">
        <v>20</v>
      </c>
      <c r="AB7" s="54">
        <v>21</v>
      </c>
      <c r="AC7" s="64">
        <v>22</v>
      </c>
      <c r="AD7" s="65">
        <v>23</v>
      </c>
      <c r="AE7" s="64">
        <v>24</v>
      </c>
      <c r="AF7" s="54">
        <v>25</v>
      </c>
      <c r="AG7" s="55">
        <v>26</v>
      </c>
      <c r="AH7" s="54">
        <v>27</v>
      </c>
      <c r="AI7" s="55">
        <v>28</v>
      </c>
      <c r="AJ7" s="76">
        <v>29</v>
      </c>
      <c r="AK7" s="83"/>
      <c r="AL7" s="93"/>
    </row>
    <row r="8" spans="1:82">
      <c r="A8" s="81"/>
      <c r="B8" s="81"/>
      <c r="C8" s="81"/>
      <c r="D8" s="81"/>
      <c r="E8" s="81"/>
      <c r="F8" s="81"/>
      <c r="G8" s="84"/>
      <c r="H8" s="82" t="s">
        <v>11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3"/>
      <c r="AL8" s="44" t="s">
        <v>61</v>
      </c>
    </row>
    <row r="9" spans="1:82" s="46" customFormat="1" ht="31.5">
      <c r="A9" s="120"/>
      <c r="B9" s="89" t="s">
        <v>31</v>
      </c>
      <c r="C9" s="78" t="s">
        <v>46</v>
      </c>
      <c r="D9" s="45">
        <f>'[2]Норма ТК'!D3</f>
        <v>4.28</v>
      </c>
      <c r="E9" s="5" t="s">
        <v>23</v>
      </c>
      <c r="F9" s="4" t="s">
        <v>29</v>
      </c>
      <c r="G9" s="5">
        <v>1</v>
      </c>
      <c r="H9" s="66">
        <f>D9*G9</f>
        <v>4.28</v>
      </c>
      <c r="I9" s="66">
        <v>4.28</v>
      </c>
      <c r="J9" s="39">
        <v>4.28</v>
      </c>
      <c r="K9" s="39">
        <v>4.28</v>
      </c>
      <c r="L9" s="39">
        <v>4.28</v>
      </c>
      <c r="M9" s="39">
        <v>4.28</v>
      </c>
      <c r="N9" s="39">
        <v>4.28</v>
      </c>
      <c r="O9" s="66">
        <v>4.28</v>
      </c>
      <c r="P9" s="66">
        <v>4.28</v>
      </c>
      <c r="Q9" s="39">
        <v>4.28</v>
      </c>
      <c r="R9" s="39">
        <v>4.28</v>
      </c>
      <c r="S9" s="39">
        <v>4.28</v>
      </c>
      <c r="T9" s="39">
        <v>4.28</v>
      </c>
      <c r="U9" s="39">
        <v>4.28</v>
      </c>
      <c r="V9" s="66">
        <v>4.28</v>
      </c>
      <c r="W9" s="66">
        <v>4.28</v>
      </c>
      <c r="X9" s="39">
        <v>4.28</v>
      </c>
      <c r="Y9" s="39">
        <v>4.28</v>
      </c>
      <c r="Z9" s="39">
        <v>4.28</v>
      </c>
      <c r="AA9" s="39">
        <v>4.28</v>
      </c>
      <c r="AB9" s="39">
        <v>4.28</v>
      </c>
      <c r="AC9" s="66">
        <v>4.28</v>
      </c>
      <c r="AD9" s="66">
        <v>4.28</v>
      </c>
      <c r="AE9" s="66">
        <v>4.28</v>
      </c>
      <c r="AF9" s="39">
        <v>4.28</v>
      </c>
      <c r="AG9" s="39">
        <v>4.28</v>
      </c>
      <c r="AH9" s="39">
        <v>4.28</v>
      </c>
      <c r="AI9" s="39">
        <v>4.28</v>
      </c>
      <c r="AJ9" s="66">
        <v>4.28</v>
      </c>
      <c r="AK9" s="40">
        <f>SUM(H9:AJ9)</f>
        <v>124.12000000000002</v>
      </c>
      <c r="AL9" s="40">
        <f>AK9</f>
        <v>124.12000000000002</v>
      </c>
    </row>
    <row r="10" spans="1:82" s="49" customFormat="1" ht="31.5">
      <c r="A10" s="120"/>
      <c r="B10" s="89"/>
      <c r="C10" s="78" t="s">
        <v>60</v>
      </c>
      <c r="D10" s="47">
        <f>'[2]Норма ТК'!D8</f>
        <v>8.6359999999999992</v>
      </c>
      <c r="E10" s="5" t="s">
        <v>12</v>
      </c>
      <c r="F10" s="4" t="s">
        <v>30</v>
      </c>
      <c r="G10" s="5">
        <v>1</v>
      </c>
      <c r="H10" s="67"/>
      <c r="I10" s="67"/>
      <c r="J10" s="10"/>
      <c r="K10" s="2"/>
      <c r="L10" s="10"/>
      <c r="M10" s="10"/>
      <c r="N10" s="10"/>
      <c r="O10" s="69"/>
      <c r="P10" s="69"/>
      <c r="Q10" s="2"/>
      <c r="R10" s="2"/>
      <c r="S10" s="2"/>
      <c r="T10" s="2"/>
      <c r="U10" s="2"/>
      <c r="V10" s="70"/>
      <c r="W10" s="70"/>
      <c r="X10" s="2"/>
      <c r="Y10" s="2"/>
      <c r="Z10" s="2"/>
      <c r="AA10" s="2"/>
      <c r="AB10" s="2"/>
      <c r="AC10" s="70"/>
      <c r="AD10" s="70"/>
      <c r="AE10" s="70"/>
      <c r="AF10" s="2">
        <f>D10</f>
        <v>8.6359999999999992</v>
      </c>
      <c r="AG10" s="2"/>
      <c r="AH10" s="2"/>
      <c r="AI10" s="2"/>
      <c r="AJ10" s="70"/>
      <c r="AK10" s="40">
        <f t="shared" ref="AK10:AK12" si="0">SUM(H10:AJ10)</f>
        <v>8.6359999999999992</v>
      </c>
      <c r="AL10" s="40">
        <f>AK10</f>
        <v>8.6359999999999992</v>
      </c>
      <c r="AM10" s="48"/>
    </row>
    <row r="11" spans="1:82" s="49" customFormat="1" ht="31.5" hidden="1">
      <c r="A11" s="120"/>
      <c r="B11" s="89"/>
      <c r="C11" s="78" t="s">
        <v>50</v>
      </c>
      <c r="D11" s="47">
        <v>105.27800000000001</v>
      </c>
      <c r="E11" s="5" t="s">
        <v>13</v>
      </c>
      <c r="F11" s="4" t="s">
        <v>14</v>
      </c>
      <c r="G11" s="5">
        <v>1</v>
      </c>
      <c r="H11" s="67"/>
      <c r="I11" s="67"/>
      <c r="J11" s="10"/>
      <c r="K11" s="10"/>
      <c r="L11" s="10"/>
      <c r="M11" s="10"/>
      <c r="N11" s="10"/>
      <c r="O11" s="69"/>
      <c r="P11" s="69"/>
      <c r="Q11" s="10"/>
      <c r="R11" s="10"/>
      <c r="S11" s="10"/>
      <c r="T11" s="10"/>
      <c r="U11" s="10"/>
      <c r="V11" s="67"/>
      <c r="W11" s="67"/>
      <c r="X11" s="10"/>
      <c r="Y11" s="10"/>
      <c r="Z11" s="10"/>
      <c r="AA11" s="10"/>
      <c r="AB11" s="10"/>
      <c r="AC11" s="67"/>
      <c r="AD11" s="67"/>
      <c r="AE11" s="67"/>
      <c r="AF11" s="10"/>
      <c r="AG11" s="10"/>
      <c r="AH11" s="10"/>
      <c r="AI11" s="10"/>
      <c r="AJ11" s="67"/>
      <c r="AK11" s="40">
        <f t="shared" si="0"/>
        <v>0</v>
      </c>
      <c r="AL11" s="10">
        <f>AK11</f>
        <v>0</v>
      </c>
      <c r="AM11" s="48"/>
    </row>
    <row r="12" spans="1:82" s="19" customFormat="1">
      <c r="A12" s="88" t="s">
        <v>15</v>
      </c>
      <c r="B12" s="88"/>
      <c r="C12" s="88"/>
      <c r="D12" s="88"/>
      <c r="E12" s="88"/>
      <c r="F12" s="88"/>
      <c r="G12" s="77"/>
      <c r="H12" s="68">
        <f>H9+H10</f>
        <v>4.28</v>
      </c>
      <c r="I12" s="68">
        <f t="shared" ref="I12:AH12" si="1">I9+I10</f>
        <v>4.28</v>
      </c>
      <c r="J12" s="40">
        <f>J9+J10+J11</f>
        <v>4.28</v>
      </c>
      <c r="K12" s="40">
        <f>K9+K10+K11</f>
        <v>4.28</v>
      </c>
      <c r="L12" s="40">
        <f t="shared" si="1"/>
        <v>4.28</v>
      </c>
      <c r="M12" s="40">
        <f t="shared" si="1"/>
        <v>4.28</v>
      </c>
      <c r="N12" s="40">
        <f t="shared" ref="N12:O12" si="2">N9+N10+N11</f>
        <v>4.28</v>
      </c>
      <c r="O12" s="68">
        <f t="shared" si="2"/>
        <v>4.28</v>
      </c>
      <c r="P12" s="68">
        <f t="shared" si="1"/>
        <v>4.28</v>
      </c>
      <c r="Q12" s="40">
        <f t="shared" ref="Q12:R12" si="3">Q9+Q10+Q11</f>
        <v>4.28</v>
      </c>
      <c r="R12" s="40">
        <f t="shared" si="3"/>
        <v>4.28</v>
      </c>
      <c r="S12" s="40">
        <f>S9+S10</f>
        <v>4.28</v>
      </c>
      <c r="T12" s="40">
        <f t="shared" ref="T12:U12" si="4">T9+T10</f>
        <v>4.28</v>
      </c>
      <c r="U12" s="40">
        <f t="shared" si="4"/>
        <v>4.28</v>
      </c>
      <c r="V12" s="68">
        <f>V9+V10</f>
        <v>4.28</v>
      </c>
      <c r="W12" s="68">
        <f>W9+W10+W11</f>
        <v>4.28</v>
      </c>
      <c r="X12" s="40">
        <f t="shared" ref="X12:Y12" si="5">X9+X10+X11</f>
        <v>4.28</v>
      </c>
      <c r="Y12" s="40">
        <f t="shared" si="5"/>
        <v>4.28</v>
      </c>
      <c r="Z12" s="40">
        <f t="shared" si="1"/>
        <v>4.28</v>
      </c>
      <c r="AA12" s="40">
        <f t="shared" si="1"/>
        <v>4.28</v>
      </c>
      <c r="AB12" s="40">
        <f t="shared" ref="AB12:AF12" si="6">AB9+AB10+AB11</f>
        <v>4.28</v>
      </c>
      <c r="AC12" s="68">
        <f t="shared" si="6"/>
        <v>4.28</v>
      </c>
      <c r="AD12" s="68">
        <f t="shared" si="6"/>
        <v>4.28</v>
      </c>
      <c r="AE12" s="68">
        <f t="shared" si="6"/>
        <v>4.28</v>
      </c>
      <c r="AF12" s="40">
        <f t="shared" si="6"/>
        <v>12.916</v>
      </c>
      <c r="AG12" s="40">
        <f t="shared" si="1"/>
        <v>4.28</v>
      </c>
      <c r="AH12" s="40">
        <f t="shared" si="1"/>
        <v>4.28</v>
      </c>
      <c r="AI12" s="40">
        <f t="shared" ref="AI12:AJ12" si="7">AI9+AI10+AI11</f>
        <v>4.28</v>
      </c>
      <c r="AJ12" s="68">
        <f t="shared" si="7"/>
        <v>4.28</v>
      </c>
      <c r="AK12" s="40">
        <f t="shared" si="0"/>
        <v>132.756</v>
      </c>
      <c r="AL12" s="40">
        <f>AK12</f>
        <v>132.756</v>
      </c>
      <c r="AM12" s="27"/>
    </row>
    <row r="13" spans="1:82">
      <c r="A13" s="14"/>
      <c r="B13" s="1"/>
      <c r="C13" s="1"/>
      <c r="D13" s="1"/>
      <c r="E13" s="1"/>
      <c r="F13" s="41"/>
      <c r="G13" s="15"/>
      <c r="H13" s="15"/>
      <c r="I13" s="15"/>
      <c r="J13" s="15"/>
      <c r="K13" s="15"/>
      <c r="L13" s="15"/>
      <c r="M13" s="15"/>
      <c r="N13" s="15"/>
      <c r="O13" s="15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18"/>
    </row>
    <row r="14" spans="1:82">
      <c r="A14" s="14"/>
      <c r="B14" s="1"/>
      <c r="C14" s="1"/>
      <c r="D14" s="1"/>
      <c r="E14" s="1"/>
      <c r="F14" s="15"/>
      <c r="G14" s="15"/>
      <c r="H14" s="15"/>
      <c r="I14" s="15"/>
      <c r="J14" s="15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</row>
    <row r="15" spans="1:82" s="56" customFormat="1" ht="39" customHeight="1">
      <c r="D15" s="94" t="s">
        <v>24</v>
      </c>
      <c r="E15" s="94"/>
      <c r="F15" s="57"/>
      <c r="G15" s="90" t="s">
        <v>44</v>
      </c>
      <c r="H15" s="90"/>
      <c r="I15" s="90"/>
      <c r="J15" s="90"/>
      <c r="K15" s="90"/>
      <c r="L15" s="90"/>
      <c r="O15" s="91"/>
      <c r="P15" s="91"/>
      <c r="Q15" s="91"/>
      <c r="R15" s="91"/>
      <c r="T15" s="92" t="s">
        <v>37</v>
      </c>
      <c r="U15" s="92"/>
      <c r="V15" s="92"/>
    </row>
    <row r="16" spans="1:82" s="58" customFormat="1" ht="12.75">
      <c r="H16" s="86" t="s">
        <v>1</v>
      </c>
      <c r="I16" s="86"/>
      <c r="J16" s="86"/>
      <c r="K16" s="86"/>
      <c r="O16" s="86" t="s">
        <v>2</v>
      </c>
      <c r="P16" s="86"/>
      <c r="Q16" s="86"/>
      <c r="R16" s="86"/>
      <c r="T16" s="86" t="s">
        <v>25</v>
      </c>
      <c r="U16" s="86"/>
      <c r="V16" s="86"/>
    </row>
    <row r="17" spans="2:62" s="46" customFormat="1">
      <c r="B17" s="59"/>
      <c r="D17" s="15"/>
      <c r="E17" s="15"/>
      <c r="P17" s="14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</row>
    <row r="18" spans="2:62" s="46" customFormat="1">
      <c r="B18" s="59"/>
      <c r="D18" s="15"/>
      <c r="E18" s="15"/>
      <c r="P18" s="14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</row>
    <row r="19" spans="2:62" s="46" customFormat="1">
      <c r="B19" s="59"/>
      <c r="D19" s="15"/>
      <c r="E19" s="15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</row>
    <row r="20" spans="2:62" s="56" customFormat="1" ht="58.5" customHeight="1">
      <c r="D20" s="94" t="s">
        <v>36</v>
      </c>
      <c r="E20" s="94"/>
      <c r="F20" s="57"/>
      <c r="G20" s="90" t="s">
        <v>45</v>
      </c>
      <c r="H20" s="90"/>
      <c r="I20" s="90"/>
      <c r="J20" s="90"/>
      <c r="K20" s="90"/>
      <c r="L20" s="90"/>
      <c r="O20" s="91"/>
      <c r="P20" s="91"/>
      <c r="Q20" s="91"/>
      <c r="R20" s="91"/>
      <c r="T20" s="92" t="s">
        <v>35</v>
      </c>
      <c r="U20" s="92"/>
      <c r="V20" s="92"/>
    </row>
    <row r="21" spans="2:62" s="58" customFormat="1" ht="12.75">
      <c r="H21" s="86" t="s">
        <v>1</v>
      </c>
      <c r="I21" s="86"/>
      <c r="J21" s="86"/>
      <c r="K21" s="86"/>
      <c r="O21" s="86" t="s">
        <v>2</v>
      </c>
      <c r="P21" s="86"/>
      <c r="Q21" s="86"/>
      <c r="R21" s="86"/>
      <c r="T21" s="86" t="s">
        <v>25</v>
      </c>
      <c r="U21" s="86"/>
      <c r="V21" s="86"/>
    </row>
    <row r="22" spans="2:62" ht="18.75">
      <c r="B22" s="20"/>
      <c r="C22" s="20"/>
      <c r="D22" s="21"/>
      <c r="E22" s="22"/>
      <c r="F22" s="22"/>
      <c r="G22" s="22"/>
      <c r="J22" s="22"/>
      <c r="K22" s="22"/>
      <c r="L22" s="22"/>
      <c r="M22" s="22"/>
      <c r="N22" s="16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</row>
  </sheetData>
  <mergeCells count="31">
    <mergeCell ref="D20:E20"/>
    <mergeCell ref="G20:L20"/>
    <mergeCell ref="O20:R20"/>
    <mergeCell ref="T20:V20"/>
    <mergeCell ref="H21:K21"/>
    <mergeCell ref="O21:R21"/>
    <mergeCell ref="T21:V21"/>
    <mergeCell ref="H16:K16"/>
    <mergeCell ref="O16:R16"/>
    <mergeCell ref="T16:V16"/>
    <mergeCell ref="A5:AL5"/>
    <mergeCell ref="D15:E15"/>
    <mergeCell ref="G15:L15"/>
    <mergeCell ref="O15:R15"/>
    <mergeCell ref="T15:V15"/>
    <mergeCell ref="F6:F8"/>
    <mergeCell ref="G6:G8"/>
    <mergeCell ref="H6:AJ6"/>
    <mergeCell ref="A9:A11"/>
    <mergeCell ref="A12:F12"/>
    <mergeCell ref="B9:B11"/>
    <mergeCell ref="A3:AL3"/>
    <mergeCell ref="A4:AL4"/>
    <mergeCell ref="H8:AJ8"/>
    <mergeCell ref="A6:A8"/>
    <mergeCell ref="B6:B8"/>
    <mergeCell ref="C6:C8"/>
    <mergeCell ref="D6:D8"/>
    <mergeCell ref="E6:E8"/>
    <mergeCell ref="AK6:AK8"/>
    <mergeCell ref="AL6:AL7"/>
  </mergeCells>
  <pageMargins left="0.25" right="0.25" top="0.75" bottom="0.75" header="0.3" footer="0.3"/>
  <pageSetup paperSize="9" scale="3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2019-09-06T12:06:21Z</dcterms:modified>
</cp:coreProperties>
</file>