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ТЗ'!$A$1:$AN$24</definedName>
    <definedName name="_xlnm.Print_Area" localSheetId="2">'10.2.37 ТО'!$A$1:$AL$24</definedName>
    <definedName name="_xlnm.Print_Area" localSheetId="5">'10.3.37  ТЗ'!$A$1:$AN$24</definedName>
    <definedName name="_xlnm.Print_Area" localSheetId="4">'10.3.37 ТО'!$A$1:$AL$24</definedName>
    <definedName name="_xlnm.Print_Area" localSheetId="7">'10.4.37 ТЗ'!$A$1:$AN$24</definedName>
    <definedName name="_xlnm.Print_Area" localSheetId="6">'10.4.37 ТО'!$A$1:$AL$24</definedName>
    <definedName name="_xlnm.Print_Area" localSheetId="1">'8.1.37 ТЗ'!$A$1:$AN$24</definedName>
    <definedName name="_xlnm.Print_Area" localSheetId="0">'8.1.37 ТО'!$A$1:$AL$24</definedName>
  </definedNames>
  <calcPr calcId="125725"/>
</workbook>
</file>

<file path=xl/calcChain.xml><?xml version="1.0" encoding="utf-8"?>
<calcChain xmlns="http://schemas.openxmlformats.org/spreadsheetml/2006/main">
  <c r="AG10" i="4"/>
  <c r="X10" i="5"/>
  <c r="AI12" i="4"/>
  <c r="AH12"/>
  <c r="AB12"/>
  <c r="AA12"/>
  <c r="U12"/>
  <c r="T12"/>
  <c r="S12"/>
  <c r="N12"/>
  <c r="AI12" i="5"/>
  <c r="AH12"/>
  <c r="AB12"/>
  <c r="AA12"/>
  <c r="U12"/>
  <c r="T12"/>
  <c r="S12"/>
  <c r="N12"/>
  <c r="M12"/>
  <c r="AI12" i="6"/>
  <c r="AH12"/>
  <c r="AB12"/>
  <c r="AA12"/>
  <c r="U12"/>
  <c r="T12"/>
  <c r="S12"/>
  <c r="N12"/>
  <c r="AH12" i="8"/>
  <c r="AG12"/>
  <c r="AA12"/>
  <c r="Z12"/>
  <c r="T12"/>
  <c r="S12"/>
  <c r="R12"/>
  <c r="M12"/>
  <c r="L12"/>
  <c r="AH12" i="9"/>
  <c r="AG12"/>
  <c r="AA12"/>
  <c r="Z12"/>
  <c r="T12"/>
  <c r="S12"/>
  <c r="R12"/>
  <c r="M12"/>
  <c r="L12"/>
  <c r="AH12" i="10"/>
  <c r="AG12"/>
  <c r="AA12"/>
  <c r="Z12"/>
  <c r="T12"/>
  <c r="S12"/>
  <c r="R12"/>
  <c r="M12"/>
  <c r="AK9" i="7"/>
  <c r="AC9"/>
  <c r="V9"/>
  <c r="O9"/>
  <c r="H9"/>
  <c r="P12" l="1"/>
  <c r="I29" i="8" l="1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H29"/>
  <c r="G29"/>
  <c r="H12"/>
  <c r="I12"/>
  <c r="J12"/>
  <c r="K12"/>
  <c r="N12"/>
  <c r="O12"/>
  <c r="P12"/>
  <c r="Q12"/>
  <c r="U12"/>
  <c r="V12"/>
  <c r="W12"/>
  <c r="X12"/>
  <c r="Y12"/>
  <c r="AB12"/>
  <c r="AC12"/>
  <c r="AD12"/>
  <c r="AE12"/>
  <c r="AF12"/>
  <c r="AI12"/>
  <c r="AJ12"/>
  <c r="AK12"/>
  <c r="G12"/>
  <c r="H12" i="9"/>
  <c r="I12"/>
  <c r="J12"/>
  <c r="K12"/>
  <c r="N12"/>
  <c r="O12"/>
  <c r="P12"/>
  <c r="Q12"/>
  <c r="U12"/>
  <c r="V12"/>
  <c r="W12"/>
  <c r="X12"/>
  <c r="Y12"/>
  <c r="AB12"/>
  <c r="AC12"/>
  <c r="AD12"/>
  <c r="AE12"/>
  <c r="AF12"/>
  <c r="AI12"/>
  <c r="AJ12"/>
  <c r="AK12"/>
  <c r="G12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H29"/>
  <c r="G29"/>
  <c r="AG29" i="10"/>
  <c r="AF29"/>
  <c r="Z29"/>
  <c r="Y29"/>
  <c r="S29"/>
  <c r="R29"/>
  <c r="O29"/>
  <c r="L29"/>
  <c r="K29"/>
  <c r="H29"/>
  <c r="G29"/>
  <c r="AI12"/>
  <c r="H12"/>
  <c r="I12"/>
  <c r="J12"/>
  <c r="K12"/>
  <c r="L12"/>
  <c r="N12"/>
  <c r="O12"/>
  <c r="P12"/>
  <c r="Q12"/>
  <c r="U12"/>
  <c r="V12"/>
  <c r="W12"/>
  <c r="X12"/>
  <c r="Y12"/>
  <c r="AB12"/>
  <c r="AC12"/>
  <c r="AD12"/>
  <c r="AE12"/>
  <c r="AF12"/>
  <c r="AJ12"/>
  <c r="AK12"/>
  <c r="AH29" l="1"/>
  <c r="AE29"/>
  <c r="AD29"/>
  <c r="AC29"/>
  <c r="AB29"/>
  <c r="AA29"/>
  <c r="X29"/>
  <c r="W29"/>
  <c r="V29"/>
  <c r="U29"/>
  <c r="N29"/>
  <c r="AJ29" l="1"/>
  <c r="AI29"/>
  <c r="T29"/>
  <c r="Q29"/>
  <c r="P29"/>
  <c r="M29"/>
  <c r="J29"/>
  <c r="I29"/>
  <c r="L12" i="6" l="1"/>
  <c r="AL29" i="10"/>
  <c r="M12" i="6" l="1"/>
  <c r="AG12" i="1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AK12"/>
  <c r="I12"/>
  <c r="AL29" i="8"/>
  <c r="AL29" i="9"/>
  <c r="AL12" i="4" l="1"/>
  <c r="AK12"/>
  <c r="AJ12"/>
  <c r="AF12"/>
  <c r="AE12"/>
  <c r="AD12"/>
  <c r="AC12"/>
  <c r="Y12"/>
  <c r="X12"/>
  <c r="W12"/>
  <c r="V12"/>
  <c r="R12"/>
  <c r="Q12"/>
  <c r="O12"/>
  <c r="K12"/>
  <c r="J12"/>
  <c r="AL12" i="5"/>
  <c r="AK12"/>
  <c r="AJ12"/>
  <c r="AF12"/>
  <c r="AE12"/>
  <c r="AD12"/>
  <c r="AC12"/>
  <c r="Y12"/>
  <c r="X12"/>
  <c r="W12"/>
  <c r="V12"/>
  <c r="R12"/>
  <c r="Q12"/>
  <c r="O12"/>
  <c r="K12"/>
  <c r="J12"/>
  <c r="AM11" i="4"/>
  <c r="AN11" s="1"/>
  <c r="AM11" i="5"/>
  <c r="AN11" s="1"/>
  <c r="AM11" i="6"/>
  <c r="AN11" s="1"/>
  <c r="AL12" i="7"/>
  <c r="AL11" i="8"/>
  <c r="AL11" i="9"/>
  <c r="AL11" i="10"/>
  <c r="AL12" i="9" l="1"/>
  <c r="AL9" i="10" l="1"/>
  <c r="H12" i="11"/>
  <c r="P12" i="6" l="1"/>
  <c r="P12" i="4"/>
  <c r="P12" i="5" l="1"/>
  <c r="AM10" i="6" l="1"/>
  <c r="G12" i="11"/>
  <c r="AL11"/>
  <c r="G12" i="10"/>
  <c r="AL10" i="9"/>
  <c r="AL10" i="11" l="1"/>
  <c r="AL10" i="10"/>
  <c r="AL10" i="8"/>
  <c r="AM11" i="7"/>
  <c r="AN11" s="1"/>
  <c r="D11"/>
  <c r="D10"/>
  <c r="D9"/>
  <c r="I12" i="6"/>
  <c r="D10"/>
  <c r="D9"/>
  <c r="H9" s="1"/>
  <c r="H12" s="1"/>
  <c r="L12" i="5"/>
  <c r="I12"/>
  <c r="D10"/>
  <c r="D9"/>
  <c r="H9" s="1"/>
  <c r="H12" s="1"/>
  <c r="M12" i="4"/>
  <c r="L12"/>
  <c r="I12"/>
  <c r="D10"/>
  <c r="D9"/>
  <c r="H9" s="1"/>
  <c r="H12" s="1"/>
  <c r="AG9" i="7" l="1"/>
  <c r="AG12" s="1"/>
  <c r="X9"/>
  <c r="X12" s="1"/>
  <c r="J9"/>
  <c r="J12" s="1"/>
  <c r="Z9"/>
  <c r="L9"/>
  <c r="L12" s="1"/>
  <c r="Q9"/>
  <c r="Q12" s="1"/>
  <c r="AE9"/>
  <c r="AE12" s="1"/>
  <c r="O12"/>
  <c r="AC12"/>
  <c r="V12"/>
  <c r="Y12"/>
  <c r="AJ12"/>
  <c r="J12" i="6"/>
  <c r="Q12"/>
  <c r="R12"/>
  <c r="AF12" i="7"/>
  <c r="AK12"/>
  <c r="AD12"/>
  <c r="W12"/>
  <c r="K12"/>
  <c r="Z12"/>
  <c r="AL9" i="11"/>
  <c r="AL12" s="1"/>
  <c r="AL9" i="9"/>
  <c r="AL9" i="8"/>
  <c r="AN10" i="6"/>
  <c r="AM10" i="7"/>
  <c r="AN10" s="1"/>
  <c r="AM10" i="4"/>
  <c r="AN10" s="1"/>
  <c r="AG12"/>
  <c r="Z12"/>
  <c r="AM10" i="5"/>
  <c r="AN10" s="1"/>
  <c r="Z12"/>
  <c r="AG12"/>
  <c r="H12" i="7" l="1"/>
  <c r="AM9"/>
  <c r="AN9" s="1"/>
  <c r="AM12" i="5"/>
  <c r="AN12" s="1"/>
  <c r="K12" i="6"/>
  <c r="R12" i="7"/>
  <c r="AL12" i="8"/>
  <c r="I12" i="7"/>
  <c r="AL12" i="10"/>
  <c r="AM9" i="4"/>
  <c r="AN9" s="1"/>
  <c r="AM9" i="5"/>
  <c r="AN9" s="1"/>
  <c r="AM12" i="4"/>
  <c r="AM12" i="7" l="1"/>
  <c r="AN12" s="1"/>
  <c r="V12" i="6"/>
  <c r="O12"/>
  <c r="AN12" i="4"/>
  <c r="W12" i="6" l="1"/>
  <c r="AM9"/>
  <c r="AN9" s="1"/>
  <c r="X12" l="1"/>
  <c r="Y12" l="1"/>
  <c r="Z12" l="1"/>
  <c r="AD12" l="1"/>
  <c r="AC12"/>
  <c r="AE12" l="1"/>
  <c r="AF12" l="1"/>
  <c r="AG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<sst xmlns="http://schemas.openxmlformats.org/spreadsheetml/2006/main" count="407" uniqueCount="68">
  <si>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</si>
  <si>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</si>
  <si>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</si>
  <si>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</si>
  <si>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</si>
  <si>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</si>
  <si>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</si>
  <si>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</si>
  <si>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</si>
  <si>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</si>
  <si>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</si>
  <si>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</si>
  <si>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</si>
  <si>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</si>
  <si>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</si>
  <si>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</si>
  <si>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92/2016</t>
  </si>
  <si>
    <t>Технологическая карта
 № 14/2/2016</t>
  </si>
  <si>
    <t>Технологическая карта
 № 5/2/2016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</si>
  <si>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</si>
  <si>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</si>
  <si>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</si>
  <si>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</si>
  <si>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</si>
  <si>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</si>
  <si>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</si>
  <si>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</si>
  <si>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</si>
  <si>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</si>
  <si>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</si>
  <si>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</si>
  <si>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</si>
  <si>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</si>
  <si>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</si>
  <si>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</si>
  <si>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</si>
  <si>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</si>
  <si>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</si>
  <si>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</si>
  <si>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</si>
  <si>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</si>
  <si>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</si>
  <si>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</si>
  <si>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</si>
  <si>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</si>
  <si>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</si>
  <si>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</si>
  <si>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</si>
  <si>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</si>
  <si>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</si>
  <si>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</si>
  <si>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</si>
  <si>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</si>
  <si>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</si>
  <si>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</si>
  <si>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</si>
  <si>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</si>
  <si>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</si>
  <si>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</si>
  <si>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t>Технологическая карта
 № 6/2/2016</t>
  </si>
  <si>
    <t>Технологическая карта
 № 7/2/2016</t>
  </si>
  <si>
    <t xml:space="preserve"> инженер 1 к.</t>
  </si>
  <si>
    <t>Кол-во 
обо-ния</t>
  </si>
  <si>
    <t>11*</t>
  </si>
  <si>
    <r>
      <t xml:space="preserve">Технологическая карта
 </t>
    </r>
    <r>
      <rPr>
        <i/>
        <sz val="11"/>
        <rFont val="Times New Roman"/>
        <family val="1"/>
        <charset val="204"/>
      </rPr>
      <t xml:space="preserve">№ </t>
    </r>
    <r>
      <rPr>
        <sz val="11"/>
        <rFont val="Times New Roman"/>
        <family val="1"/>
        <charset val="204"/>
      </rPr>
      <t>6/2/2016</t>
    </r>
  </si>
  <si>
    <t>Июнь</t>
  </si>
  <si>
    <t>Ежемесячный график выполнения работ за июнь 2020 г.</t>
  </si>
  <si>
    <t>Ежемесячный график выполнения работ с трудозатратами за июнь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</si>
</sst>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i/>
      <sz val="1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10" fillId="0" borderId="6" xfId="2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1" fillId="13" borderId="6" xfId="4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2" applyFont="1" applyFill="1"/>
    <xf numFmtId="0" fontId="12" fillId="0" borderId="0" xfId="2" applyFont="1" applyFill="1" applyAlignment="1">
      <alignment horizontal="center"/>
    </xf>
    <xf numFmtId="49" fontId="13" fillId="0" borderId="0" xfId="1" applyNumberFormat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0" xfId="2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 applyAlignment="1"/>
    <xf numFmtId="0" fontId="14" fillId="0" borderId="0" xfId="2" applyFont="1" applyFill="1" applyAlignment="1">
      <alignment horizontal="center" vertical="center"/>
    </xf>
    <xf numFmtId="0" fontId="12" fillId="0" borderId="0" xfId="2" applyFont="1" applyFill="1" applyBorder="1"/>
    <xf numFmtId="0" fontId="13" fillId="0" borderId="6" xfId="2" applyFont="1" applyFill="1" applyBorder="1" applyAlignment="1">
      <alignment horizontal="left"/>
    </xf>
    <xf numFmtId="49" fontId="13" fillId="0" borderId="6" xfId="4" applyNumberFormat="1" applyFont="1" applyFill="1" applyBorder="1" applyAlignment="1">
      <alignment horizontal="center" vertical="center" wrapText="1"/>
    </xf>
    <xf numFmtId="164" fontId="13" fillId="0" borderId="6" xfId="4" applyNumberFormat="1" applyFont="1" applyFill="1" applyBorder="1" applyAlignment="1">
      <alignment horizontal="center" vertical="center" wrapText="1"/>
    </xf>
    <xf numFmtId="0" fontId="13" fillId="0" borderId="6" xfId="4" applyNumberFormat="1" applyFont="1" applyFill="1" applyBorder="1" applyAlignment="1">
      <alignment horizontal="center" vertical="center"/>
    </xf>
    <xf numFmtId="0" fontId="13" fillId="0" borderId="6" xfId="4" applyNumberFormat="1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left" vertical="center" wrapText="1"/>
    </xf>
    <xf numFmtId="0" fontId="12" fillId="0" borderId="6" xfId="2" applyFont="1" applyFill="1" applyBorder="1" applyAlignment="1">
      <alignment horizontal="left" vertical="center" wrapText="1"/>
    </xf>
    <xf numFmtId="2" fontId="12" fillId="0" borderId="6" xfId="2" applyNumberFormat="1" applyFont="1" applyFill="1" applyBorder="1" applyAlignment="1">
      <alignment horizontal="center" vertical="center" wrapText="1"/>
    </xf>
    <xf numFmtId="0" fontId="12" fillId="0" borderId="6" xfId="4" applyNumberFormat="1" applyFont="1" applyFill="1" applyBorder="1" applyAlignment="1">
      <alignment horizontal="left" vertical="center" wrapText="1"/>
    </xf>
    <xf numFmtId="0" fontId="12" fillId="0" borderId="6" xfId="2" applyFont="1" applyFill="1" applyBorder="1" applyAlignment="1">
      <alignment horizontal="center" vertical="center" wrapText="1"/>
    </xf>
    <xf numFmtId="1" fontId="12" fillId="0" borderId="6" xfId="4" applyNumberFormat="1" applyFont="1" applyFill="1" applyBorder="1" applyAlignment="1">
      <alignment horizontal="center" vertical="center"/>
    </xf>
    <xf numFmtId="1" fontId="12" fillId="0" borderId="6" xfId="2" applyNumberFormat="1" applyFont="1" applyFill="1" applyBorder="1" applyAlignment="1">
      <alignment horizontal="center" vertical="center"/>
    </xf>
    <xf numFmtId="0" fontId="13" fillId="0" borderId="6" xfId="2" applyNumberFormat="1" applyFont="1" applyFill="1" applyBorder="1" applyAlignment="1">
      <alignment horizontal="center" vertical="center"/>
    </xf>
    <xf numFmtId="2" fontId="12" fillId="0" borderId="6" xfId="2" applyNumberFormat="1" applyFont="1" applyFill="1" applyBorder="1" applyAlignment="1">
      <alignment horizontal="center" vertical="center"/>
    </xf>
    <xf numFmtId="0" fontId="12" fillId="0" borderId="6" xfId="2" applyNumberFormat="1" applyFont="1" applyFill="1" applyBorder="1" applyAlignment="1">
      <alignment horizontal="center" vertical="center"/>
    </xf>
    <xf numFmtId="0" fontId="12" fillId="0" borderId="6" xfId="4" applyNumberFormat="1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top" wrapText="1"/>
    </xf>
    <xf numFmtId="0" fontId="12" fillId="0" borderId="6" xfId="4" applyNumberFormat="1" applyFont="1" applyFill="1" applyBorder="1" applyAlignment="1">
      <alignment horizontal="left" vertical="top" wrapText="1"/>
    </xf>
    <xf numFmtId="0" fontId="12" fillId="0" borderId="6" xfId="4" applyNumberFormat="1" applyFont="1" applyFill="1" applyBorder="1" applyAlignment="1">
      <alignment horizontal="right" vertical="center" wrapText="1"/>
    </xf>
    <xf numFmtId="1" fontId="13" fillId="0" borderId="6" xfId="2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vertical="center"/>
    </xf>
    <xf numFmtId="0" fontId="12" fillId="0" borderId="0" xfId="3" applyFont="1" applyFill="1"/>
    <xf numFmtId="0" fontId="12" fillId="0" borderId="0" xfId="3" applyFont="1" applyFill="1" applyAlignment="1">
      <alignment horizontal="center"/>
    </xf>
    <xf numFmtId="0" fontId="12" fillId="0" borderId="0" xfId="2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2" fillId="0" borderId="0" xfId="1" applyFont="1" applyFill="1" applyAlignment="1">
      <alignment vertical="top" wrapText="1"/>
    </xf>
    <xf numFmtId="0" fontId="12" fillId="0" borderId="0" xfId="2" applyNumberFormat="1" applyFont="1" applyFill="1" applyBorder="1" applyAlignment="1">
      <alignment horizontal="center"/>
    </xf>
    <xf numFmtId="0" fontId="12" fillId="0" borderId="0" xfId="2" applyFont="1" applyFill="1" applyAlignment="1">
      <alignment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3" fillId="0" borderId="13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vertical="top" wrapText="1"/>
    </xf>
    <xf numFmtId="0" fontId="13" fillId="0" borderId="0" xfId="3" applyFont="1" applyFill="1" applyBorder="1" applyAlignment="1">
      <alignment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2" fillId="0" borderId="0" xfId="2" applyNumberFormat="1" applyFont="1" applyFill="1" applyBorder="1" applyAlignment="1">
      <alignment horizontal="center" vertical="center"/>
    </xf>
    <xf numFmtId="0" fontId="12" fillId="0" borderId="11" xfId="2" applyNumberFormat="1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 wrapText="1"/>
    </xf>
    <xf numFmtId="0" fontId="13" fillId="0" borderId="6" xfId="2" applyFont="1" applyFill="1" applyBorder="1" applyAlignment="1">
      <alignment horizontal="center" vertical="center"/>
    </xf>
    <xf numFmtId="0" fontId="12" fillId="0" borderId="6" xfId="4" applyNumberFormat="1" applyFont="1" applyFill="1" applyBorder="1" applyAlignment="1">
      <alignment horizontal="center" vertical="center" wrapText="1"/>
    </xf>
    <xf numFmtId="165" fontId="12" fillId="0" borderId="6" xfId="2" applyNumberFormat="1" applyFont="1" applyFill="1" applyBorder="1" applyAlignment="1">
      <alignment horizontal="center" vertical="center" wrapText="1"/>
    </xf>
    <xf numFmtId="165" fontId="12" fillId="0" borderId="6" xfId="4" applyNumberFormat="1" applyFont="1" applyFill="1" applyBorder="1" applyAlignment="1">
      <alignment horizontal="center" vertical="center"/>
    </xf>
    <xf numFmtId="165" fontId="12" fillId="0" borderId="6" xfId="2" applyNumberFormat="1" applyFont="1" applyFill="1" applyBorder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12" fillId="0" borderId="6" xfId="2" applyNumberFormat="1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vertical="center"/>
    </xf>
    <xf numFmtId="2" fontId="12" fillId="0" borderId="0" xfId="2" applyNumberFormat="1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2" fontId="12" fillId="0" borderId="0" xfId="2" applyNumberFormat="1" applyFont="1" applyFill="1" applyBorder="1"/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top" wrapText="1"/>
    </xf>
    <xf numFmtId="0" fontId="13" fillId="0" borderId="14" xfId="0" applyFont="1" applyFill="1" applyBorder="1" applyAlignment="1">
      <alignment horizontal="center" vertical="top" wrapText="1"/>
    </xf>
    <xf numFmtId="0" fontId="13" fillId="0" borderId="2" xfId="2" applyFont="1" applyFill="1" applyBorder="1" applyAlignment="1">
      <alignment horizontal="left"/>
    </xf>
    <xf numFmtId="0" fontId="13" fillId="0" borderId="3" xfId="2" applyFont="1" applyFill="1" applyBorder="1" applyAlignment="1">
      <alignment horizontal="left"/>
    </xf>
    <xf numFmtId="0" fontId="13" fillId="0" borderId="4" xfId="2" applyFont="1" applyFill="1" applyBorder="1" applyAlignment="1">
      <alignment horizontal="left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left" vertical="center" wrapText="1"/>
    </xf>
    <xf numFmtId="0" fontId="12" fillId="0" borderId="7" xfId="4" applyNumberFormat="1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left" vertical="center" wrapText="1"/>
    </xf>
    <xf numFmtId="1" fontId="12" fillId="0" borderId="2" xfId="4" applyNumberFormat="1" applyFont="1" applyFill="1" applyBorder="1" applyAlignment="1">
      <alignment horizontal="center" vertical="center"/>
    </xf>
    <xf numFmtId="0" fontId="12" fillId="0" borderId="8" xfId="4" applyNumberFormat="1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left" vertical="center" wrapText="1"/>
    </xf>
    <xf numFmtId="0" fontId="12" fillId="0" borderId="8" xfId="2" applyFont="1" applyFill="1" applyBorder="1" applyAlignment="1">
      <alignment horizontal="left" vertical="center" wrapText="1"/>
    </xf>
    <xf numFmtId="0" fontId="12" fillId="0" borderId="5" xfId="2" applyFont="1" applyFill="1" applyBorder="1" applyAlignment="1">
      <alignment horizontal="center" vertical="center"/>
    </xf>
    <xf numFmtId="0" fontId="12" fillId="0" borderId="5" xfId="2" applyFont="1" applyFill="1" applyBorder="1"/>
    <xf numFmtId="0" fontId="14" fillId="0" borderId="6" xfId="2" applyFont="1" applyFill="1" applyBorder="1" applyAlignment="1">
      <alignment horizontal="center" vertical="center" wrapText="1"/>
    </xf>
    <xf numFmtId="2" fontId="14" fillId="0" borderId="6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10" xfId="2" applyFont="1" applyFill="1" applyBorder="1"/>
    <xf numFmtId="0" fontId="12" fillId="0" borderId="8" xfId="2" applyFont="1" applyFill="1" applyBorder="1"/>
    <xf numFmtId="49" fontId="13" fillId="0" borderId="5" xfId="4" applyNumberFormat="1" applyFont="1" applyFill="1" applyBorder="1" applyAlignment="1">
      <alignment horizontal="center" vertical="center" wrapText="1"/>
    </xf>
    <xf numFmtId="164" fontId="13" fillId="0" borderId="5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164" fontId="13" fillId="0" borderId="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164" fontId="13" fillId="0" borderId="8" xfId="4" applyNumberFormat="1" applyFont="1" applyFill="1" applyBorder="1" applyAlignment="1">
      <alignment horizontal="center" vertical="center" wrapText="1"/>
    </xf>
    <xf numFmtId="0" fontId="13" fillId="0" borderId="9" xfId="4" applyNumberFormat="1" applyFont="1" applyFill="1" applyBorder="1" applyAlignment="1">
      <alignment horizontal="center" vertical="center"/>
    </xf>
    <xf numFmtId="0" fontId="13" fillId="0" borderId="1" xfId="4" applyNumberFormat="1" applyFont="1" applyFill="1" applyBorder="1" applyAlignment="1">
      <alignment horizontal="center" vertical="center"/>
    </xf>
    <xf numFmtId="0" fontId="12" fillId="0" borderId="2" xfId="4" applyNumberFormat="1" applyFont="1" applyFill="1" applyBorder="1" applyAlignment="1">
      <alignment horizontal="right" vertical="center" wrapText="1"/>
    </xf>
    <xf numFmtId="0" fontId="12" fillId="0" borderId="3" xfId="4" applyNumberFormat="1" applyFont="1" applyFill="1" applyBorder="1" applyAlignment="1">
      <alignment horizontal="right" vertical="center" wrapText="1"/>
    </xf>
    <xf numFmtId="0" fontId="12" fillId="0" borderId="4" xfId="4" applyNumberFormat="1" applyFont="1" applyFill="1" applyBorder="1" applyAlignment="1">
      <alignment horizontal="right" vertical="center" wrapText="1"/>
    </xf>
    <xf numFmtId="0" fontId="12" fillId="0" borderId="2" xfId="2" applyFont="1" applyFill="1" applyBorder="1" applyAlignment="1">
      <alignment horizontal="left" vertical="center" wrapText="1"/>
    </xf>
    <xf numFmtId="0" fontId="12" fillId="0" borderId="4" xfId="2" applyFont="1" applyFill="1" applyBorder="1" applyAlignment="1">
      <alignment horizontal="left" vertical="center" wrapText="1"/>
    </xf>
    <xf numFmtId="2" fontId="12" fillId="0" borderId="0" xfId="2" applyNumberFormat="1" applyFont="1" applyFill="1" applyBorder="1" applyAlignment="1">
      <alignment horizontal="center" vertical="center"/>
    </xf>
    <xf numFmtId="0" fontId="12" fillId="0" borderId="6" xfId="2" applyNumberFormat="1" applyFont="1" applyFill="1" applyBorder="1" applyAlignment="1">
      <alignment horizontal="center" vertical="top" wrapText="1"/>
    </xf>
    <xf numFmtId="0" fontId="12" fillId="0" borderId="6" xfId="2" applyNumberFormat="1" applyFont="1" applyFill="1" applyBorder="1" applyAlignment="1">
      <alignment horizontal="center" vertical="top"/>
    </xf>
    <xf numFmtId="0" fontId="13" fillId="0" borderId="8" xfId="4" applyFont="1" applyFill="1" applyBorder="1" applyAlignment="1">
      <alignment horizontal="left" wrapText="1"/>
    </xf>
    <xf numFmtId="0" fontId="13" fillId="0" borderId="8" xfId="2" applyFont="1" applyFill="1" applyBorder="1" applyAlignment="1">
      <alignment horizontal="left"/>
    </xf>
    <xf numFmtId="0" fontId="13" fillId="0" borderId="1" xfId="4" applyFont="1" applyFill="1" applyBorder="1" applyAlignment="1">
      <alignment horizontal="left" wrapText="1"/>
    </xf>
    <xf numFmtId="0" fontId="13" fillId="0" borderId="1" xfId="4" applyFont="1" applyFill="1" applyBorder="1" applyAlignment="1">
      <alignment horizontal="left"/>
    </xf>
    <xf numFmtId="1" fontId="12" fillId="13" borderId="6" xfId="2" applyNumberFormat="1" applyFont="1" applyFill="1" applyBorder="1" applyAlignment="1">
      <alignment horizontal="center" vertical="center"/>
    </xf>
    <xf numFmtId="1" fontId="12" fillId="13" borderId="6" xfId="4" applyNumberFormat="1" applyFont="1" applyFill="1" applyBorder="1" applyAlignment="1">
      <alignment horizontal="center" vertical="center"/>
    </xf>
    <xf numFmtId="0" fontId="12" fillId="13" borderId="6" xfId="2" applyNumberFormat="1" applyFont="1" applyFill="1" applyBorder="1" applyAlignment="1">
      <alignment horizontal="center" vertical="center"/>
    </xf>
    <xf numFmtId="0" fontId="12" fillId="13" borderId="6" xfId="4" applyNumberFormat="1" applyFont="1" applyFill="1" applyBorder="1" applyAlignment="1">
      <alignment horizontal="center" vertical="center"/>
    </xf>
    <xf numFmtId="0" fontId="12" fillId="13" borderId="6" xfId="2" applyFont="1" applyFill="1" applyBorder="1" applyAlignment="1">
      <alignment horizontal="center" vertical="center"/>
    </xf>
    <xf numFmtId="165" fontId="12" fillId="13" borderId="6" xfId="4" applyNumberFormat="1" applyFont="1" applyFill="1" applyBorder="1" applyAlignment="1">
      <alignment horizontal="center" vertical="center"/>
    </xf>
    <xf numFmtId="165" fontId="12" fillId="13" borderId="6" xfId="2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4"/>
  <sheetViews>
    <sheetView showZeros="0" tabSelected="1" zoomScale="75" zoomScaleNormal="75" zoomScaleSheetLayoutView="100" workbookViewId="0">
      <selection activeCell="B37" sqref="B37"/>
    </sheetView>
  </sheetViews>
  <sheetFormatPr defaultRowHeight="15"/>
  <cols>
    <col min="1" max="1" width="6" style="6" customWidth="1"/>
    <col min="2" max="2" width="26.7109375" style="6" customWidth="1"/>
    <col min="3" max="3" width="29.5703125" style="6" customWidth="1"/>
    <col min="4" max="4" width="10.28515625" style="6" customWidth="1"/>
    <col min="5" max="5" width="29" style="7" customWidth="1"/>
    <col min="6" max="6" width="13.28515625" style="7" customWidth="1"/>
    <col min="7" max="36" width="7.7109375" style="6" customWidth="1"/>
    <col min="37" max="37" width="6.5703125" style="6" hidden="1" customWidth="1"/>
    <col min="38" max="38" width="9.42578125" style="54" customWidth="1"/>
    <col min="39" max="16384" width="9.140625" style="6"/>
  </cols>
  <sheetData>
    <row r="1" spans="1:84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8" t="s">
        <v>26</v>
      </c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 s="14" customFormat="1">
      <c r="A3" s="113" t="s">
        <v>66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</row>
    <row r="4" spans="1:84" s="14" customFormat="1">
      <c r="A4" s="111" t="s">
        <v>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84" s="14" customFormat="1">
      <c r="A5" s="15" t="s">
        <v>39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84" s="14" customFormat="1">
      <c r="A6" s="16" t="s">
        <v>3</v>
      </c>
      <c r="B6" s="16" t="s">
        <v>4</v>
      </c>
      <c r="C6" s="16" t="s">
        <v>5</v>
      </c>
      <c r="D6" s="16" t="s">
        <v>7</v>
      </c>
      <c r="E6" s="16" t="s">
        <v>8</v>
      </c>
      <c r="F6" s="17" t="s">
        <v>9</v>
      </c>
      <c r="G6" s="18" t="s">
        <v>65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 t="s">
        <v>31</v>
      </c>
    </row>
    <row r="7" spans="1:84" s="14" customFormat="1" ht="15.75">
      <c r="A7" s="16"/>
      <c r="B7" s="16"/>
      <c r="C7" s="16"/>
      <c r="D7" s="16"/>
      <c r="E7" s="16"/>
      <c r="F7" s="17"/>
      <c r="G7" s="1">
        <v>1</v>
      </c>
      <c r="H7" s="2">
        <v>2</v>
      </c>
      <c r="I7" s="1">
        <v>3</v>
      </c>
      <c r="J7" s="2">
        <v>4</v>
      </c>
      <c r="K7" s="1">
        <v>5</v>
      </c>
      <c r="L7" s="4">
        <v>6</v>
      </c>
      <c r="M7" s="3">
        <v>7</v>
      </c>
      <c r="N7" s="2">
        <v>8</v>
      </c>
      <c r="O7" s="1">
        <v>9</v>
      </c>
      <c r="P7" s="2">
        <v>10</v>
      </c>
      <c r="Q7" s="1" t="s">
        <v>63</v>
      </c>
      <c r="R7" s="4">
        <v>12</v>
      </c>
      <c r="S7" s="3">
        <v>13</v>
      </c>
      <c r="T7" s="4">
        <v>14</v>
      </c>
      <c r="U7" s="1">
        <v>15</v>
      </c>
      <c r="V7" s="2">
        <v>16</v>
      </c>
      <c r="W7" s="1">
        <v>17</v>
      </c>
      <c r="X7" s="2">
        <v>18</v>
      </c>
      <c r="Y7" s="1">
        <v>19</v>
      </c>
      <c r="Z7" s="4">
        <v>20</v>
      </c>
      <c r="AA7" s="3">
        <v>21</v>
      </c>
      <c r="AB7" s="2">
        <v>22</v>
      </c>
      <c r="AC7" s="1">
        <v>23</v>
      </c>
      <c r="AD7" s="2">
        <v>24</v>
      </c>
      <c r="AE7" s="1">
        <v>25</v>
      </c>
      <c r="AF7" s="2">
        <v>26</v>
      </c>
      <c r="AG7" s="3">
        <v>27</v>
      </c>
      <c r="AH7" s="4">
        <v>28</v>
      </c>
      <c r="AI7" s="1">
        <v>29</v>
      </c>
      <c r="AJ7" s="2">
        <v>30</v>
      </c>
      <c r="AK7" s="20">
        <v>31</v>
      </c>
      <c r="AL7" s="19"/>
    </row>
    <row r="8" spans="1:84" s="14" customFormat="1">
      <c r="A8" s="16"/>
      <c r="B8" s="16"/>
      <c r="C8" s="16"/>
      <c r="D8" s="16"/>
      <c r="E8" s="16"/>
      <c r="F8" s="17"/>
      <c r="G8" s="18" t="s">
        <v>33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</row>
    <row r="9" spans="1:84" s="14" customFormat="1" ht="32.25" customHeight="1">
      <c r="A9" s="21"/>
      <c r="B9" s="22" t="s">
        <v>50</v>
      </c>
      <c r="C9" s="23" t="s">
        <v>18</v>
      </c>
      <c r="D9" s="24" t="s">
        <v>21</v>
      </c>
      <c r="E9" s="25" t="s">
        <v>27</v>
      </c>
      <c r="F9" s="26">
        <v>1</v>
      </c>
      <c r="G9" s="27">
        <v>1</v>
      </c>
      <c r="H9" s="27"/>
      <c r="I9" s="20">
        <v>1</v>
      </c>
      <c r="J9" s="28"/>
      <c r="K9" s="27">
        <v>1</v>
      </c>
      <c r="L9" s="115"/>
      <c r="M9" s="116"/>
      <c r="N9" s="28">
        <v>1</v>
      </c>
      <c r="O9" s="28"/>
      <c r="P9" s="20">
        <v>1</v>
      </c>
      <c r="Q9" s="27"/>
      <c r="R9" s="116"/>
      <c r="S9" s="116"/>
      <c r="T9" s="116"/>
      <c r="U9" s="27">
        <v>1</v>
      </c>
      <c r="V9" s="27"/>
      <c r="W9" s="20">
        <v>1</v>
      </c>
      <c r="X9" s="27"/>
      <c r="Y9" s="27">
        <v>1</v>
      </c>
      <c r="Z9" s="116"/>
      <c r="AA9" s="116"/>
      <c r="AB9" s="27">
        <v>1</v>
      </c>
      <c r="AC9" s="27"/>
      <c r="AD9" s="27">
        <v>1</v>
      </c>
      <c r="AE9" s="20"/>
      <c r="AF9" s="27">
        <v>1</v>
      </c>
      <c r="AG9" s="119"/>
      <c r="AH9" s="116"/>
      <c r="AI9" s="27"/>
      <c r="AJ9" s="27">
        <v>1</v>
      </c>
      <c r="AK9" s="27"/>
      <c r="AL9" s="29">
        <f>SUM(G9:AK9)</f>
        <v>12</v>
      </c>
    </row>
    <row r="10" spans="1:84" s="14" customFormat="1" ht="32.25" customHeight="1">
      <c r="A10" s="21"/>
      <c r="B10" s="22"/>
      <c r="C10" s="23" t="s">
        <v>19</v>
      </c>
      <c r="D10" s="30" t="s">
        <v>12</v>
      </c>
      <c r="E10" s="25" t="s">
        <v>28</v>
      </c>
      <c r="F10" s="26">
        <v>1</v>
      </c>
      <c r="G10" s="31"/>
      <c r="H10" s="31">
        <v>1</v>
      </c>
      <c r="I10" s="31"/>
      <c r="J10" s="27"/>
      <c r="K10" s="31"/>
      <c r="L10" s="117"/>
      <c r="M10" s="117"/>
      <c r="N10" s="20"/>
      <c r="O10" s="20"/>
      <c r="P10" s="32"/>
      <c r="Q10" s="32"/>
      <c r="R10" s="118"/>
      <c r="S10" s="118"/>
      <c r="T10" s="118"/>
      <c r="U10" s="32"/>
      <c r="V10" s="32"/>
      <c r="W10" s="32"/>
      <c r="X10" s="32"/>
      <c r="Y10" s="32"/>
      <c r="Z10" s="116"/>
      <c r="AA10" s="118"/>
      <c r="AB10" s="32"/>
      <c r="AC10" s="32"/>
      <c r="AD10" s="32"/>
      <c r="AE10" s="32"/>
      <c r="AF10" s="32"/>
      <c r="AG10" s="118"/>
      <c r="AH10" s="118"/>
      <c r="AI10" s="32"/>
      <c r="AJ10" s="32"/>
      <c r="AK10" s="32"/>
      <c r="AL10" s="29">
        <f t="shared" ref="AL10:AL11" si="0">SUM(G10:AK10)</f>
        <v>1</v>
      </c>
    </row>
    <row r="11" spans="1:84" s="14" customFormat="1" ht="30" hidden="1">
      <c r="A11" s="21"/>
      <c r="B11" s="22"/>
      <c r="C11" s="23" t="s">
        <v>20</v>
      </c>
      <c r="D11" s="33" t="s">
        <v>13</v>
      </c>
      <c r="E11" s="34" t="s">
        <v>14</v>
      </c>
      <c r="F11" s="26">
        <v>1</v>
      </c>
      <c r="G11" s="31"/>
      <c r="H11" s="31"/>
      <c r="I11" s="31"/>
      <c r="J11" s="31"/>
      <c r="K11" s="31"/>
      <c r="L11" s="117"/>
      <c r="M11" s="117"/>
      <c r="N11" s="27"/>
      <c r="O11" s="20"/>
      <c r="P11" s="31"/>
      <c r="Q11" s="31"/>
      <c r="R11" s="117"/>
      <c r="S11" s="117"/>
      <c r="T11" s="117"/>
      <c r="U11" s="31"/>
      <c r="V11" s="31"/>
      <c r="W11" s="31"/>
      <c r="X11" s="31"/>
      <c r="Y11" s="31"/>
      <c r="Z11" s="117"/>
      <c r="AA11" s="117"/>
      <c r="AB11" s="31"/>
      <c r="AC11" s="31"/>
      <c r="AD11" s="31"/>
      <c r="AE11" s="31"/>
      <c r="AF11" s="31"/>
      <c r="AG11" s="117"/>
      <c r="AH11" s="117"/>
      <c r="AI11" s="31"/>
      <c r="AJ11" s="31"/>
      <c r="AK11" s="31"/>
      <c r="AL11" s="29">
        <f t="shared" si="0"/>
        <v>0</v>
      </c>
    </row>
    <row r="12" spans="1:84" s="14" customFormat="1">
      <c r="A12" s="35" t="s">
        <v>15</v>
      </c>
      <c r="B12" s="35"/>
      <c r="C12" s="35"/>
      <c r="D12" s="35"/>
      <c r="E12" s="35"/>
      <c r="F12" s="20"/>
      <c r="G12" s="28">
        <f>G9+G10</f>
        <v>1</v>
      </c>
      <c r="H12" s="28">
        <f>SUM(H9:H10)</f>
        <v>1</v>
      </c>
      <c r="I12" s="28">
        <f>SUM(I9:I11)</f>
        <v>1</v>
      </c>
      <c r="J12" s="28">
        <f t="shared" ref="J12:AK12" si="1">SUM(J9:J11)</f>
        <v>0</v>
      </c>
      <c r="K12" s="28">
        <f t="shared" si="1"/>
        <v>1</v>
      </c>
      <c r="L12" s="115">
        <f t="shared" si="1"/>
        <v>0</v>
      </c>
      <c r="M12" s="115">
        <f t="shared" si="1"/>
        <v>0</v>
      </c>
      <c r="N12" s="28">
        <f t="shared" si="1"/>
        <v>1</v>
      </c>
      <c r="O12" s="28">
        <f t="shared" si="1"/>
        <v>0</v>
      </c>
      <c r="P12" s="28">
        <f t="shared" si="1"/>
        <v>1</v>
      </c>
      <c r="Q12" s="28">
        <f t="shared" si="1"/>
        <v>0</v>
      </c>
      <c r="R12" s="115">
        <f t="shared" ref="R12" si="2">SUM(R9:R11)</f>
        <v>0</v>
      </c>
      <c r="S12" s="115">
        <f t="shared" ref="S12" si="3">SUM(S9:S11)</f>
        <v>0</v>
      </c>
      <c r="T12" s="115">
        <f t="shared" si="1"/>
        <v>0</v>
      </c>
      <c r="U12" s="28">
        <f t="shared" si="1"/>
        <v>1</v>
      </c>
      <c r="V12" s="28">
        <f t="shared" si="1"/>
        <v>0</v>
      </c>
      <c r="W12" s="28">
        <f t="shared" si="1"/>
        <v>1</v>
      </c>
      <c r="X12" s="28">
        <f t="shared" si="1"/>
        <v>0</v>
      </c>
      <c r="Y12" s="28">
        <f t="shared" ref="Y12" si="4">SUM(Y9:Y11)</f>
        <v>1</v>
      </c>
      <c r="Z12" s="115">
        <f t="shared" ref="Z12" si="5">SUM(Z9:Z11)</f>
        <v>0</v>
      </c>
      <c r="AA12" s="115">
        <f t="shared" si="1"/>
        <v>0</v>
      </c>
      <c r="AB12" s="28">
        <f t="shared" si="1"/>
        <v>1</v>
      </c>
      <c r="AC12" s="28">
        <f t="shared" si="1"/>
        <v>0</v>
      </c>
      <c r="AD12" s="28">
        <f t="shared" si="1"/>
        <v>1</v>
      </c>
      <c r="AE12" s="28">
        <f t="shared" si="1"/>
        <v>0</v>
      </c>
      <c r="AF12" s="28">
        <f t="shared" ref="AF12" si="6">SUM(AF9:AF11)</f>
        <v>1</v>
      </c>
      <c r="AG12" s="115">
        <f t="shared" ref="AG12" si="7">SUM(AG9:AG11)</f>
        <v>0</v>
      </c>
      <c r="AH12" s="115">
        <f t="shared" si="1"/>
        <v>0</v>
      </c>
      <c r="AI12" s="28">
        <f t="shared" si="1"/>
        <v>0</v>
      </c>
      <c r="AJ12" s="28">
        <f t="shared" si="1"/>
        <v>1</v>
      </c>
      <c r="AK12" s="28">
        <f t="shared" si="1"/>
        <v>0</v>
      </c>
      <c r="AL12" s="36">
        <f>SUM(AL9:AL11)</f>
        <v>13</v>
      </c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6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F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L15" s="6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F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L16" s="6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4" s="45" customFormat="1" ht="39" customHeight="1">
      <c r="E17" s="46" t="s">
        <v>22</v>
      </c>
      <c r="F17" s="47" t="s">
        <v>43</v>
      </c>
      <c r="G17" s="47"/>
      <c r="H17" s="47"/>
      <c r="I17" s="47"/>
      <c r="J17" s="47"/>
      <c r="K17" s="47"/>
      <c r="N17" s="48"/>
      <c r="O17" s="48"/>
      <c r="P17" s="48"/>
      <c r="Q17" s="48"/>
      <c r="S17" s="49" t="s">
        <v>36</v>
      </c>
      <c r="T17" s="49"/>
      <c r="U17" s="49"/>
    </row>
    <row r="18" spans="2:64" s="45" customFormat="1">
      <c r="G18" s="50" t="s">
        <v>1</v>
      </c>
      <c r="H18" s="50"/>
      <c r="I18" s="50"/>
      <c r="J18" s="50"/>
      <c r="N18" s="50" t="s">
        <v>2</v>
      </c>
      <c r="O18" s="50"/>
      <c r="P18" s="50"/>
      <c r="Q18" s="50"/>
      <c r="S18" s="50" t="s">
        <v>23</v>
      </c>
      <c r="T18" s="50"/>
      <c r="U18" s="50"/>
    </row>
    <row r="19" spans="2:64">
      <c r="B19" s="44"/>
      <c r="D19" s="7"/>
      <c r="E19" s="6"/>
      <c r="F19" s="6"/>
      <c r="O19" s="3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4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2:64">
      <c r="B20" s="44"/>
      <c r="D20" s="7"/>
      <c r="E20" s="6"/>
      <c r="F20" s="6"/>
      <c r="O20" s="3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4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2:64">
      <c r="B21" s="44"/>
      <c r="D21" s="7"/>
      <c r="E21" s="6"/>
      <c r="F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4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2:64" s="45" customFormat="1" ht="58.5" customHeight="1">
      <c r="E22" s="46" t="s">
        <v>35</v>
      </c>
      <c r="F22" s="47" t="s">
        <v>44</v>
      </c>
      <c r="G22" s="47"/>
      <c r="H22" s="47"/>
      <c r="I22" s="47"/>
      <c r="J22" s="47"/>
      <c r="K22" s="47"/>
      <c r="N22" s="48"/>
      <c r="O22" s="48"/>
      <c r="P22" s="48"/>
      <c r="Q22" s="48"/>
      <c r="S22" s="49" t="s">
        <v>34</v>
      </c>
      <c r="T22" s="49"/>
      <c r="U22" s="49"/>
    </row>
    <row r="23" spans="2:64" s="45" customFormat="1">
      <c r="G23" s="50" t="s">
        <v>1</v>
      </c>
      <c r="H23" s="50"/>
      <c r="I23" s="50"/>
      <c r="J23" s="50"/>
      <c r="N23" s="50" t="s">
        <v>2</v>
      </c>
      <c r="O23" s="50"/>
      <c r="P23" s="50"/>
      <c r="Q23" s="50"/>
      <c r="S23" s="50" t="s">
        <v>23</v>
      </c>
      <c r="T23" s="50"/>
      <c r="U23" s="50"/>
    </row>
    <row r="24" spans="2:64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L24" s="6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2:64">
      <c r="B25" s="44"/>
      <c r="D25" s="7"/>
      <c r="F25" s="6"/>
      <c r="P25" s="38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43"/>
      <c r="AL25" s="6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2:64">
      <c r="B26" s="44"/>
      <c r="D26" s="7"/>
      <c r="F26" s="6"/>
      <c r="P26" s="38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43"/>
      <c r="AL26" s="6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</row>
    <row r="27" spans="2:64">
      <c r="B27" s="44"/>
      <c r="D27" s="7"/>
      <c r="F27" s="6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43"/>
      <c r="AL27" s="6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</row>
    <row r="28" spans="2:64">
      <c r="AL28" s="53"/>
    </row>
    <row r="29" spans="2:64">
      <c r="AK29" s="14"/>
      <c r="AL29" s="53"/>
    </row>
    <row r="30" spans="2:64">
      <c r="AK30" s="14"/>
      <c r="AL30" s="53"/>
    </row>
    <row r="31" spans="2:64">
      <c r="AK31" s="14"/>
      <c r="AL31" s="53"/>
    </row>
    <row r="32" spans="2:64">
      <c r="AK32" s="14"/>
      <c r="AL32" s="53"/>
    </row>
    <row r="33" spans="37:38">
      <c r="AK33" s="14"/>
      <c r="AL33" s="53"/>
    </row>
    <row r="34" spans="37:38">
      <c r="AK34" s="14"/>
      <c r="AL34" s="53"/>
    </row>
    <row r="35" spans="37:38">
      <c r="AK35" s="14"/>
      <c r="AL35" s="53"/>
    </row>
    <row r="36" spans="37:38">
      <c r="AK36" s="14"/>
      <c r="AL36" s="53"/>
    </row>
    <row r="37" spans="37:38">
      <c r="AK37" s="14"/>
      <c r="AL37" s="53"/>
    </row>
    <row r="38" spans="37:38">
      <c r="AK38" s="14"/>
      <c r="AL38" s="53"/>
    </row>
    <row r="39" spans="37:38">
      <c r="AK39" s="14"/>
      <c r="AL39" s="53"/>
    </row>
    <row r="40" spans="37:38">
      <c r="AK40" s="14"/>
      <c r="AL40" s="53"/>
    </row>
    <row r="41" spans="37:38">
      <c r="AK41" s="14"/>
      <c r="AL41" s="53"/>
    </row>
    <row r="42" spans="37:38">
      <c r="AK42" s="14"/>
      <c r="AL42" s="53"/>
    </row>
    <row r="43" spans="37:38">
      <c r="AK43" s="14"/>
      <c r="AL43" s="53"/>
    </row>
    <row r="44" spans="37:38">
      <c r="AK44" s="14"/>
      <c r="AL44" s="53"/>
    </row>
    <row r="45" spans="37:38">
      <c r="AK45" s="14"/>
      <c r="AL45" s="53"/>
    </row>
    <row r="46" spans="37:38">
      <c r="AK46" s="14"/>
      <c r="AL46" s="53"/>
    </row>
    <row r="47" spans="37:38">
      <c r="AK47" s="14"/>
      <c r="AL47" s="53"/>
    </row>
    <row r="48" spans="37:38">
      <c r="AK48" s="14"/>
      <c r="AL48" s="53"/>
    </row>
    <row r="49" spans="37:38">
      <c r="AK49" s="14"/>
      <c r="AL49" s="53"/>
    </row>
    <row r="50" spans="37:38">
      <c r="AK50" s="14"/>
      <c r="AL50" s="53"/>
    </row>
    <row r="51" spans="37:38">
      <c r="AK51" s="14"/>
      <c r="AL51" s="53"/>
    </row>
    <row r="52" spans="37:38">
      <c r="AK52" s="14"/>
      <c r="AL52" s="53"/>
    </row>
    <row r="53" spans="37:38">
      <c r="AK53" s="14"/>
      <c r="AL53" s="53"/>
    </row>
    <row r="54" spans="37:38">
      <c r="AK54" s="14"/>
      <c r="AL54" s="53"/>
    </row>
    <row r="55" spans="37:38">
      <c r="AK55" s="14"/>
      <c r="AL55" s="53"/>
    </row>
    <row r="56" spans="37:38">
      <c r="AK56" s="14"/>
      <c r="AL56" s="53"/>
    </row>
    <row r="57" spans="37:38">
      <c r="AK57" s="14"/>
      <c r="AL57" s="53"/>
    </row>
    <row r="58" spans="37:38">
      <c r="AK58" s="14"/>
      <c r="AL58" s="53"/>
    </row>
    <row r="59" spans="37:38">
      <c r="AK59" s="14"/>
      <c r="AL59" s="53"/>
    </row>
    <row r="60" spans="37:38">
      <c r="AK60" s="14"/>
      <c r="AL60" s="53"/>
    </row>
    <row r="61" spans="37:38">
      <c r="AK61" s="14"/>
      <c r="AL61" s="53"/>
    </row>
    <row r="62" spans="37:38">
      <c r="AK62" s="14"/>
      <c r="AL62" s="53"/>
    </row>
    <row r="63" spans="37:38">
      <c r="AK63" s="14"/>
      <c r="AL63" s="53"/>
    </row>
    <row r="64" spans="37:38">
      <c r="AK64" s="14"/>
      <c r="AL64" s="53"/>
    </row>
    <row r="65" spans="37:38">
      <c r="AK65" s="14"/>
      <c r="AL65" s="53"/>
    </row>
    <row r="66" spans="37:38">
      <c r="AK66" s="14"/>
      <c r="AL66" s="53"/>
    </row>
    <row r="67" spans="37:38">
      <c r="AK67" s="14"/>
      <c r="AL67" s="53"/>
    </row>
    <row r="68" spans="37:38">
      <c r="AK68" s="14"/>
      <c r="AL68" s="53"/>
    </row>
    <row r="69" spans="37:38">
      <c r="AK69" s="14"/>
      <c r="AL69" s="53"/>
    </row>
    <row r="70" spans="37:38">
      <c r="AK70" s="14"/>
      <c r="AL70" s="53"/>
    </row>
    <row r="71" spans="37:38">
      <c r="AK71" s="14"/>
      <c r="AL71" s="53"/>
    </row>
    <row r="72" spans="37:38">
      <c r="AK72" s="14"/>
      <c r="AL72" s="53"/>
    </row>
    <row r="73" spans="37:38">
      <c r="AK73" s="14"/>
      <c r="AL73" s="53"/>
    </row>
    <row r="74" spans="37:38">
      <c r="AK74" s="14"/>
      <c r="AL74" s="53"/>
    </row>
    <row r="75" spans="37:38">
      <c r="AK75" s="14"/>
      <c r="AL75" s="53"/>
    </row>
    <row r="76" spans="37:38">
      <c r="AK76" s="14"/>
      <c r="AL76" s="53"/>
    </row>
    <row r="77" spans="37:38">
      <c r="AK77" s="14"/>
      <c r="AL77" s="53"/>
    </row>
    <row r="78" spans="37:38">
      <c r="AK78" s="14"/>
      <c r="AL78" s="53"/>
    </row>
    <row r="79" spans="37:38">
      <c r="AK79" s="14"/>
      <c r="AL79" s="53"/>
    </row>
    <row r="80" spans="37:38">
      <c r="AK80" s="14"/>
      <c r="AL80" s="53"/>
    </row>
    <row r="81" spans="37:38">
      <c r="AK81" s="14"/>
      <c r="AL81" s="53"/>
    </row>
    <row r="82" spans="37:38">
      <c r="AK82" s="14"/>
      <c r="AL82" s="53"/>
    </row>
    <row r="83" spans="37:38">
      <c r="AK83" s="14"/>
      <c r="AL83" s="53"/>
    </row>
    <row r="84" spans="37:38">
      <c r="AK84" s="14"/>
      <c r="AL84" s="53"/>
    </row>
    <row r="85" spans="37:38">
      <c r="AK85" s="14"/>
      <c r="AL85" s="53"/>
    </row>
    <row r="86" spans="37:38">
      <c r="AK86" s="14"/>
      <c r="AL86" s="53"/>
    </row>
    <row r="87" spans="37:38">
      <c r="AK87" s="14"/>
      <c r="AL87" s="53"/>
    </row>
    <row r="88" spans="37:38">
      <c r="AK88" s="14"/>
      <c r="AL88" s="53"/>
    </row>
    <row r="89" spans="37:38">
      <c r="AK89" s="14"/>
      <c r="AL89" s="53"/>
    </row>
    <row r="90" spans="37:38">
      <c r="AK90" s="14"/>
      <c r="AL90" s="53"/>
    </row>
    <row r="91" spans="37:38">
      <c r="AK91" s="14"/>
      <c r="AL91" s="53"/>
    </row>
    <row r="92" spans="37:38">
      <c r="AK92" s="14"/>
      <c r="AL92" s="53"/>
    </row>
    <row r="93" spans="37:38">
      <c r="AK93" s="14"/>
      <c r="AL93" s="53"/>
    </row>
    <row r="94" spans="37:38">
      <c r="AK94" s="14"/>
      <c r="AL94" s="53"/>
    </row>
    <row r="95" spans="37:38">
      <c r="AK95" s="14"/>
      <c r="AL95" s="53"/>
    </row>
    <row r="96" spans="37:38">
      <c r="AK96" s="14"/>
      <c r="AL96" s="53"/>
    </row>
    <row r="97" spans="37:38">
      <c r="AK97" s="14"/>
      <c r="AL97" s="53"/>
    </row>
    <row r="98" spans="37:38">
      <c r="AK98" s="14"/>
      <c r="AL98" s="53"/>
    </row>
    <row r="99" spans="37:38">
      <c r="AK99" s="14"/>
      <c r="AL99" s="53"/>
    </row>
    <row r="100" spans="37:38">
      <c r="AK100" s="14"/>
      <c r="AL100" s="53"/>
    </row>
    <row r="101" spans="37:38">
      <c r="AK101" s="14"/>
      <c r="AL101" s="53"/>
    </row>
    <row r="102" spans="37:38">
      <c r="AK102" s="14"/>
      <c r="AL102" s="53"/>
    </row>
    <row r="103" spans="37:38">
      <c r="AK103" s="14"/>
      <c r="AL103" s="53"/>
    </row>
    <row r="104" spans="37:38">
      <c r="AK104" s="14"/>
      <c r="AL104" s="53"/>
    </row>
    <row r="105" spans="37:38">
      <c r="AK105" s="14"/>
      <c r="AL105" s="53"/>
    </row>
    <row r="106" spans="37:38">
      <c r="AK106" s="14"/>
      <c r="AL106" s="53"/>
    </row>
    <row r="107" spans="37:38">
      <c r="AK107" s="14"/>
      <c r="AL107" s="53"/>
    </row>
    <row r="108" spans="37:38">
      <c r="AK108" s="14"/>
      <c r="AL108" s="53"/>
    </row>
    <row r="109" spans="37:38">
      <c r="AK109" s="14"/>
      <c r="AL109" s="53"/>
    </row>
    <row r="110" spans="37:38">
      <c r="AK110" s="14"/>
      <c r="AL110" s="53"/>
    </row>
    <row r="111" spans="37:38">
      <c r="AK111" s="14"/>
      <c r="AL111" s="53"/>
    </row>
    <row r="112" spans="37:38">
      <c r="AK112" s="14"/>
      <c r="AL112" s="53"/>
    </row>
    <row r="113" spans="37:38">
      <c r="AK113" s="14"/>
      <c r="AL113" s="53"/>
    </row>
    <row r="114" spans="37:38">
      <c r="AK114" s="14"/>
      <c r="AL114" s="53"/>
    </row>
    <row r="115" spans="37:38">
      <c r="AK115" s="14"/>
      <c r="AL115" s="53"/>
    </row>
    <row r="116" spans="37:38">
      <c r="AK116" s="14"/>
      <c r="AL116" s="53"/>
    </row>
    <row r="117" spans="37:38">
      <c r="AK117" s="14"/>
      <c r="AL117" s="53"/>
    </row>
    <row r="118" spans="37:38">
      <c r="AK118" s="14"/>
      <c r="AL118" s="53"/>
    </row>
    <row r="119" spans="37:38">
      <c r="AK119" s="14"/>
      <c r="AL119" s="53"/>
    </row>
    <row r="120" spans="37:38">
      <c r="AK120" s="14"/>
      <c r="AL120" s="53"/>
    </row>
    <row r="121" spans="37:38">
      <c r="AK121" s="14"/>
      <c r="AL121" s="53"/>
    </row>
    <row r="122" spans="37:38">
      <c r="AK122" s="14"/>
      <c r="AL122" s="53"/>
    </row>
    <row r="123" spans="37:38">
      <c r="AK123" s="14"/>
      <c r="AL123" s="53"/>
    </row>
    <row r="124" spans="37:38">
      <c r="AK124" s="14"/>
      <c r="AL124" s="53"/>
    </row>
    <row r="125" spans="37:38">
      <c r="AK125" s="14"/>
      <c r="AL125" s="53"/>
    </row>
    <row r="126" spans="37:38">
      <c r="AK126" s="14"/>
      <c r="AL126" s="53"/>
    </row>
    <row r="127" spans="37:38">
      <c r="AK127" s="14"/>
      <c r="AL127" s="53"/>
    </row>
    <row r="128" spans="37:38">
      <c r="AK128" s="14"/>
      <c r="AL128" s="53"/>
    </row>
    <row r="129" spans="37:38">
      <c r="AK129" s="14"/>
      <c r="AL129" s="53"/>
    </row>
    <row r="130" spans="37:38">
      <c r="AK130" s="14"/>
      <c r="AL130" s="53"/>
    </row>
    <row r="131" spans="37:38">
      <c r="AK131" s="14"/>
      <c r="AL131" s="53"/>
    </row>
    <row r="132" spans="37:38">
      <c r="AK132" s="14"/>
      <c r="AL132" s="53"/>
    </row>
    <row r="133" spans="37:38">
      <c r="AK133" s="14"/>
      <c r="AL133" s="53"/>
    </row>
    <row r="134" spans="37:38">
      <c r="AK134" s="14"/>
      <c r="AL134" s="53"/>
    </row>
    <row r="135" spans="37:38">
      <c r="AK135" s="14"/>
      <c r="AL135" s="53"/>
    </row>
    <row r="136" spans="37:38">
      <c r="AK136" s="14"/>
      <c r="AL136" s="53"/>
    </row>
    <row r="137" spans="37:38">
      <c r="AK137" s="14"/>
      <c r="AL137" s="53"/>
    </row>
    <row r="138" spans="37:38">
      <c r="AK138" s="14"/>
      <c r="AL138" s="53"/>
    </row>
    <row r="139" spans="37:38">
      <c r="AK139" s="14"/>
      <c r="AL139" s="53"/>
    </row>
    <row r="140" spans="37:38">
      <c r="AK140" s="14"/>
      <c r="AL140" s="53"/>
    </row>
    <row r="141" spans="37:38">
      <c r="AK141" s="14"/>
      <c r="AL141" s="53"/>
    </row>
    <row r="142" spans="37:38">
      <c r="AK142" s="14"/>
      <c r="AL142" s="53"/>
    </row>
    <row r="143" spans="37:38">
      <c r="AK143" s="14"/>
      <c r="AL143" s="53"/>
    </row>
    <row r="144" spans="37:38">
      <c r="AK144" s="14"/>
      <c r="AL144" s="53"/>
    </row>
    <row r="145" spans="37:38">
      <c r="AK145" s="14"/>
      <c r="AL145" s="53"/>
    </row>
    <row r="146" spans="37:38">
      <c r="AK146" s="14"/>
      <c r="AL146" s="53"/>
    </row>
    <row r="147" spans="37:38">
      <c r="AK147" s="14"/>
      <c r="AL147" s="53"/>
    </row>
    <row r="148" spans="37:38">
      <c r="AK148" s="14"/>
      <c r="AL148" s="53"/>
    </row>
    <row r="149" spans="37:38">
      <c r="AK149" s="14"/>
      <c r="AL149" s="53"/>
    </row>
    <row r="150" spans="37:38">
      <c r="AK150" s="14"/>
      <c r="AL150" s="53"/>
    </row>
    <row r="151" spans="37:38">
      <c r="AK151" s="14"/>
      <c r="AL151" s="53"/>
    </row>
    <row r="152" spans="37:38">
      <c r="AK152" s="14"/>
      <c r="AL152" s="53"/>
    </row>
    <row r="153" spans="37:38">
      <c r="AK153" s="14"/>
      <c r="AL153" s="53"/>
    </row>
    <row r="154" spans="37:38">
      <c r="AK154" s="14"/>
      <c r="AL154" s="53"/>
    </row>
    <row r="155" spans="37:38">
      <c r="AK155" s="14"/>
      <c r="AL155" s="53"/>
    </row>
    <row r="156" spans="37:38">
      <c r="AK156" s="14"/>
      <c r="AL156" s="53"/>
    </row>
    <row r="157" spans="37:38">
      <c r="AK157" s="14"/>
      <c r="AL157" s="53"/>
    </row>
    <row r="158" spans="37:38">
      <c r="AK158" s="14"/>
      <c r="AL158" s="53"/>
    </row>
    <row r="159" spans="37:38">
      <c r="AK159" s="14"/>
      <c r="AL159" s="53"/>
    </row>
    <row r="160" spans="37:38">
      <c r="AK160" s="14"/>
      <c r="AL160" s="53"/>
    </row>
    <row r="161" spans="37:38">
      <c r="AK161" s="14"/>
      <c r="AL161" s="53"/>
    </row>
    <row r="162" spans="37:38">
      <c r="AK162" s="14"/>
      <c r="AL162" s="53"/>
    </row>
    <row r="163" spans="37:38">
      <c r="AK163" s="14"/>
      <c r="AL163" s="53"/>
    </row>
    <row r="164" spans="37:38">
      <c r="AK164" s="14"/>
      <c r="AL164" s="53"/>
    </row>
    <row r="165" spans="37:38">
      <c r="AK165" s="14"/>
      <c r="AL165" s="53"/>
    </row>
    <row r="166" spans="37:38">
      <c r="AK166" s="14"/>
      <c r="AL166" s="53"/>
    </row>
    <row r="167" spans="37:38">
      <c r="AK167" s="14"/>
      <c r="AL167" s="53"/>
    </row>
    <row r="168" spans="37:38">
      <c r="AK168" s="14"/>
      <c r="AL168" s="53"/>
    </row>
    <row r="169" spans="37:38">
      <c r="AK169" s="14"/>
      <c r="AL169" s="53"/>
    </row>
    <row r="170" spans="37:38">
      <c r="AK170" s="14"/>
      <c r="AL170" s="53"/>
    </row>
    <row r="171" spans="37:38">
      <c r="AK171" s="14"/>
      <c r="AL171" s="53"/>
    </row>
    <row r="172" spans="37:38">
      <c r="AK172" s="14"/>
      <c r="AL172" s="53"/>
    </row>
    <row r="173" spans="37:38">
      <c r="AK173" s="14"/>
      <c r="AL173" s="53"/>
    </row>
    <row r="174" spans="37:38">
      <c r="AK174" s="14"/>
      <c r="AL174" s="53"/>
    </row>
    <row r="175" spans="37:38">
      <c r="AK175" s="14"/>
      <c r="AL175" s="53"/>
    </row>
    <row r="176" spans="37:38">
      <c r="AK176" s="14"/>
      <c r="AL176" s="53"/>
    </row>
    <row r="177" spans="37:38">
      <c r="AK177" s="14"/>
      <c r="AL177" s="53"/>
    </row>
    <row r="178" spans="37:38">
      <c r="AK178" s="14"/>
      <c r="AL178" s="53"/>
    </row>
    <row r="179" spans="37:38">
      <c r="AK179" s="14"/>
      <c r="AL179" s="53"/>
    </row>
    <row r="180" spans="37:38">
      <c r="AK180" s="14"/>
      <c r="AL180" s="53"/>
    </row>
    <row r="181" spans="37:38">
      <c r="AK181" s="14"/>
      <c r="AL181" s="53"/>
    </row>
    <row r="182" spans="37:38">
      <c r="AK182" s="14"/>
      <c r="AL182" s="53"/>
    </row>
    <row r="183" spans="37:38">
      <c r="AK183" s="14"/>
      <c r="AL183" s="53"/>
    </row>
    <row r="184" spans="37:38">
      <c r="AK184" s="14"/>
      <c r="AL184" s="53"/>
    </row>
  </sheetData>
  <mergeCells count="27">
    <mergeCell ref="G23:J23"/>
    <mergeCell ref="N23:Q23"/>
    <mergeCell ref="S23:U23"/>
    <mergeCell ref="B6:B8"/>
    <mergeCell ref="C6:C8"/>
    <mergeCell ref="D6:D8"/>
    <mergeCell ref="S17:U17"/>
    <mergeCell ref="G18:J18"/>
    <mergeCell ref="N18:Q18"/>
    <mergeCell ref="S18:U18"/>
    <mergeCell ref="F22:K22"/>
    <mergeCell ref="N22:Q22"/>
    <mergeCell ref="S22:U22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A9:A11"/>
    <mergeCell ref="A12:E12"/>
    <mergeCell ref="B9:B11"/>
    <mergeCell ref="F17:K17"/>
    <mergeCell ref="N17:Q17"/>
  </mergeCells>
  <pageMargins left="0.25" right="0.25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zoomScale="75" zoomScaleNormal="75" zoomScaleSheetLayoutView="100" workbookViewId="0">
      <selection activeCell="AH27" sqref="AH27"/>
    </sheetView>
  </sheetViews>
  <sheetFormatPr defaultRowHeight="15"/>
  <cols>
    <col min="1" max="1" width="6" style="6" customWidth="1"/>
    <col min="2" max="2" width="21.140625" style="6" customWidth="1"/>
    <col min="3" max="3" width="25.5703125" style="6" customWidth="1"/>
    <col min="4" max="4" width="9" style="6" customWidth="1"/>
    <col min="5" max="5" width="7.140625" style="6" bestFit="1" customWidth="1"/>
    <col min="6" max="6" width="28.42578125" style="7" customWidth="1"/>
    <col min="7" max="7" width="11.28515625" style="7" customWidth="1"/>
    <col min="8" max="9" width="8.28515625" style="6" customWidth="1"/>
    <col min="10" max="10" width="6.42578125" style="6" customWidth="1"/>
    <col min="11" max="11" width="8.140625" style="6" customWidth="1"/>
    <col min="12" max="12" width="6.42578125" style="6" customWidth="1"/>
    <col min="13" max="13" width="8.28515625" style="6" customWidth="1"/>
    <col min="14" max="14" width="6.42578125" style="6" customWidth="1"/>
    <col min="15" max="16" width="8.28515625" style="6" customWidth="1"/>
    <col min="17" max="17" width="6.42578125" style="6" customWidth="1"/>
    <col min="18" max="19" width="8.28515625" style="6" customWidth="1"/>
    <col min="20" max="20" width="6.42578125" style="6" customWidth="1"/>
    <col min="21" max="23" width="8.28515625" style="6" customWidth="1"/>
    <col min="24" max="24" width="6.42578125" style="6" customWidth="1"/>
    <col min="25" max="25" width="8.28515625" style="6" customWidth="1"/>
    <col min="26" max="26" width="6.42578125" style="6" customWidth="1"/>
    <col min="27" max="27" width="8.28515625" style="6" customWidth="1"/>
    <col min="28" max="28" width="6.42578125" style="6" customWidth="1"/>
    <col min="29" max="30" width="8.28515625" style="6" customWidth="1"/>
    <col min="31" max="33" width="6.42578125" style="6" customWidth="1"/>
    <col min="34" max="34" width="8.28515625" style="6" customWidth="1"/>
    <col min="35" max="35" width="6.42578125" style="6" customWidth="1"/>
    <col min="36" max="37" width="8.28515625" style="6" customWidth="1"/>
    <col min="38" max="38" width="7.7109375" style="6" hidden="1" customWidth="1"/>
    <col min="39" max="39" width="11.5703125" style="53" customWidth="1"/>
    <col min="40" max="40" width="17.28515625" style="6" customWidth="1"/>
    <col min="41" max="42" width="17.42578125" style="6" bestFit="1" customWidth="1"/>
    <col min="43" max="16384" width="9.140625" style="6"/>
  </cols>
  <sheetData>
    <row r="1" spans="1:84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8" t="s">
        <v>26</v>
      </c>
      <c r="AO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84">
      <c r="A4" s="111" t="s">
        <v>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</row>
    <row r="5" spans="1:84">
      <c r="A5" s="15" t="s">
        <v>38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84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7" t="s">
        <v>62</v>
      </c>
      <c r="H6" s="18" t="s">
        <v>65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9" t="s">
        <v>10</v>
      </c>
      <c r="AN6" s="55" t="s">
        <v>11</v>
      </c>
    </row>
    <row r="7" spans="1:84" ht="15.75">
      <c r="A7" s="16"/>
      <c r="B7" s="16"/>
      <c r="C7" s="16"/>
      <c r="D7" s="16"/>
      <c r="E7" s="16"/>
      <c r="F7" s="16"/>
      <c r="G7" s="17"/>
      <c r="H7" s="1">
        <v>1</v>
      </c>
      <c r="I7" s="2">
        <v>2</v>
      </c>
      <c r="J7" s="1">
        <v>3</v>
      </c>
      <c r="K7" s="2">
        <v>4</v>
      </c>
      <c r="L7" s="1">
        <v>5</v>
      </c>
      <c r="M7" s="4">
        <v>6</v>
      </c>
      <c r="N7" s="3">
        <v>7</v>
      </c>
      <c r="O7" s="2">
        <v>8</v>
      </c>
      <c r="P7" s="1">
        <v>9</v>
      </c>
      <c r="Q7" s="2">
        <v>10</v>
      </c>
      <c r="R7" s="1" t="s">
        <v>63</v>
      </c>
      <c r="S7" s="4">
        <v>12</v>
      </c>
      <c r="T7" s="3">
        <v>13</v>
      </c>
      <c r="U7" s="4">
        <v>14</v>
      </c>
      <c r="V7" s="1">
        <v>15</v>
      </c>
      <c r="W7" s="2">
        <v>16</v>
      </c>
      <c r="X7" s="1">
        <v>17</v>
      </c>
      <c r="Y7" s="2">
        <v>18</v>
      </c>
      <c r="Z7" s="1">
        <v>19</v>
      </c>
      <c r="AA7" s="4">
        <v>20</v>
      </c>
      <c r="AB7" s="3">
        <v>21</v>
      </c>
      <c r="AC7" s="2">
        <v>22</v>
      </c>
      <c r="AD7" s="1">
        <v>23</v>
      </c>
      <c r="AE7" s="2">
        <v>24</v>
      </c>
      <c r="AF7" s="1">
        <v>25</v>
      </c>
      <c r="AG7" s="2">
        <v>26</v>
      </c>
      <c r="AH7" s="3">
        <v>27</v>
      </c>
      <c r="AI7" s="4">
        <v>28</v>
      </c>
      <c r="AJ7" s="1">
        <v>29</v>
      </c>
      <c r="AK7" s="2">
        <v>30</v>
      </c>
      <c r="AL7" s="20">
        <v>31</v>
      </c>
      <c r="AM7" s="19"/>
      <c r="AN7" s="55"/>
    </row>
    <row r="8" spans="1:84">
      <c r="A8" s="16"/>
      <c r="B8" s="16"/>
      <c r="C8" s="16"/>
      <c r="D8" s="16"/>
      <c r="E8" s="16"/>
      <c r="F8" s="16"/>
      <c r="G8" s="17"/>
      <c r="H8" s="18" t="s">
        <v>11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9"/>
      <c r="AN8" s="56" t="s">
        <v>61</v>
      </c>
    </row>
    <row r="9" spans="1:84" s="14" customFormat="1" ht="30">
      <c r="A9" s="21"/>
      <c r="B9" s="22" t="s">
        <v>50</v>
      </c>
      <c r="C9" s="23" t="s">
        <v>18</v>
      </c>
      <c r="D9" s="109">
        <f>'[2]Норма ТК'!D6</f>
        <v>1.306</v>
      </c>
      <c r="E9" s="24" t="s">
        <v>21</v>
      </c>
      <c r="F9" s="34" t="s">
        <v>27</v>
      </c>
      <c r="G9" s="26">
        <v>1</v>
      </c>
      <c r="H9" s="59">
        <f t="shared" ref="H9:AK9" si="0">$D$9</f>
        <v>1.306</v>
      </c>
      <c r="I9" s="59"/>
      <c r="J9" s="59">
        <f t="shared" si="0"/>
        <v>1.306</v>
      </c>
      <c r="K9" s="59"/>
      <c r="L9" s="59">
        <f t="shared" si="0"/>
        <v>1.306</v>
      </c>
      <c r="M9" s="120"/>
      <c r="N9" s="120"/>
      <c r="O9" s="59">
        <f t="shared" si="0"/>
        <v>1.306</v>
      </c>
      <c r="P9" s="59"/>
      <c r="Q9" s="59">
        <f t="shared" si="0"/>
        <v>1.306</v>
      </c>
      <c r="R9" s="59"/>
      <c r="S9" s="120"/>
      <c r="T9" s="120"/>
      <c r="U9" s="120"/>
      <c r="V9" s="59">
        <f t="shared" si="0"/>
        <v>1.306</v>
      </c>
      <c r="W9" s="59"/>
      <c r="X9" s="59">
        <f t="shared" si="0"/>
        <v>1.306</v>
      </c>
      <c r="Y9" s="59"/>
      <c r="Z9" s="59">
        <f t="shared" si="0"/>
        <v>1.306</v>
      </c>
      <c r="AA9" s="120"/>
      <c r="AB9" s="120"/>
      <c r="AC9" s="59">
        <f t="shared" si="0"/>
        <v>1.306</v>
      </c>
      <c r="AD9" s="59"/>
      <c r="AE9" s="59">
        <f t="shared" si="0"/>
        <v>1.306</v>
      </c>
      <c r="AF9" s="59"/>
      <c r="AG9" s="59">
        <f t="shared" si="0"/>
        <v>1.306</v>
      </c>
      <c r="AH9" s="120"/>
      <c r="AI9" s="120"/>
      <c r="AJ9" s="59"/>
      <c r="AK9" s="59">
        <f t="shared" si="0"/>
        <v>1.306</v>
      </c>
      <c r="AL9" s="59"/>
      <c r="AM9" s="31">
        <f>SUM(H9:AL9)</f>
        <v>15.672000000000004</v>
      </c>
      <c r="AN9" s="31">
        <f t="shared" ref="AN9:AN10" si="1">AM9</f>
        <v>15.672000000000004</v>
      </c>
      <c r="AO9" s="66"/>
    </row>
    <row r="10" spans="1:84" s="14" customFormat="1" ht="30">
      <c r="A10" s="21"/>
      <c r="B10" s="22"/>
      <c r="C10" s="23" t="s">
        <v>19</v>
      </c>
      <c r="D10" s="110">
        <f>'[2]Норма ТК'!D11</f>
        <v>1.976</v>
      </c>
      <c r="E10" s="30" t="s">
        <v>12</v>
      </c>
      <c r="F10" s="34" t="s">
        <v>28</v>
      </c>
      <c r="G10" s="26">
        <v>1</v>
      </c>
      <c r="H10" s="31"/>
      <c r="I10" s="31">
        <v>1.976</v>
      </c>
      <c r="J10" s="31"/>
      <c r="K10" s="31"/>
      <c r="L10" s="32"/>
      <c r="M10" s="117"/>
      <c r="N10" s="117"/>
      <c r="O10" s="20"/>
      <c r="P10" s="20"/>
      <c r="Q10" s="32"/>
      <c r="R10" s="32"/>
      <c r="S10" s="118"/>
      <c r="T10" s="118"/>
      <c r="U10" s="118"/>
      <c r="V10" s="32"/>
      <c r="W10" s="32"/>
      <c r="X10" s="32"/>
      <c r="Y10" s="32"/>
      <c r="Z10" s="32"/>
      <c r="AA10" s="118"/>
      <c r="AB10" s="118"/>
      <c r="AC10" s="32"/>
      <c r="AD10" s="32"/>
      <c r="AE10" s="32"/>
      <c r="AF10" s="32"/>
      <c r="AG10" s="32"/>
      <c r="AH10" s="118"/>
      <c r="AI10" s="118"/>
      <c r="AJ10" s="32"/>
      <c r="AK10" s="32"/>
      <c r="AL10" s="32"/>
      <c r="AM10" s="31">
        <f t="shared" ref="AM10:AM11" si="2">SUM(H10:AL10)</f>
        <v>1.976</v>
      </c>
      <c r="AN10" s="31">
        <f t="shared" si="1"/>
        <v>1.976</v>
      </c>
      <c r="AO10" s="66"/>
    </row>
    <row r="11" spans="1:84" s="14" customFormat="1" ht="30" hidden="1">
      <c r="A11" s="21"/>
      <c r="B11" s="22"/>
      <c r="C11" s="23" t="s">
        <v>20</v>
      </c>
      <c r="D11" s="109">
        <f>'[2]Норма ТК'!D16</f>
        <v>8.3819999999999997</v>
      </c>
      <c r="E11" s="33" t="s">
        <v>13</v>
      </c>
      <c r="F11" s="34" t="s">
        <v>14</v>
      </c>
      <c r="G11" s="26">
        <v>1</v>
      </c>
      <c r="H11" s="31"/>
      <c r="I11" s="31"/>
      <c r="J11" s="31"/>
      <c r="K11" s="31"/>
      <c r="L11" s="31"/>
      <c r="M11" s="117"/>
      <c r="N11" s="117"/>
      <c r="O11" s="20"/>
      <c r="P11" s="20"/>
      <c r="Q11" s="31"/>
      <c r="R11" s="31"/>
      <c r="S11" s="117"/>
      <c r="T11" s="117"/>
      <c r="U11" s="117"/>
      <c r="V11" s="31"/>
      <c r="W11" s="31"/>
      <c r="X11" s="31"/>
      <c r="Y11" s="31"/>
      <c r="Z11" s="31"/>
      <c r="AA11" s="117"/>
      <c r="AB11" s="117"/>
      <c r="AC11" s="31"/>
      <c r="AD11" s="31"/>
      <c r="AE11" s="31"/>
      <c r="AF11" s="31"/>
      <c r="AG11" s="31"/>
      <c r="AH11" s="117"/>
      <c r="AI11" s="117"/>
      <c r="AJ11" s="31"/>
      <c r="AK11" s="31"/>
      <c r="AL11" s="20"/>
      <c r="AM11" s="31">
        <f t="shared" si="2"/>
        <v>0</v>
      </c>
      <c r="AN11" s="31">
        <f>AM11</f>
        <v>0</v>
      </c>
      <c r="AO11" s="66"/>
    </row>
    <row r="12" spans="1:84" s="14" customFormat="1">
      <c r="A12" s="35" t="s">
        <v>15</v>
      </c>
      <c r="B12" s="35"/>
      <c r="C12" s="35"/>
      <c r="D12" s="35"/>
      <c r="E12" s="35"/>
      <c r="F12" s="35"/>
      <c r="G12" s="20"/>
      <c r="H12" s="60">
        <f>H9+H10</f>
        <v>1.306</v>
      </c>
      <c r="I12" s="60">
        <f t="shared" ref="I12:AH12" si="3">I9+I10</f>
        <v>1.976</v>
      </c>
      <c r="J12" s="60">
        <f>J9+J10+J11</f>
        <v>1.306</v>
      </c>
      <c r="K12" s="60">
        <f>K9+K10+K11</f>
        <v>0</v>
      </c>
      <c r="L12" s="60">
        <f t="shared" ref="L12:P12" si="4">L9+L10+L11</f>
        <v>1.306</v>
      </c>
      <c r="M12" s="121"/>
      <c r="N12" s="121"/>
      <c r="O12" s="60">
        <f t="shared" si="4"/>
        <v>1.306</v>
      </c>
      <c r="P12" s="60">
        <f t="shared" si="4"/>
        <v>0</v>
      </c>
      <c r="Q12" s="60">
        <f t="shared" ref="Q12:R12" si="5">Q9+Q10+Q11</f>
        <v>1.306</v>
      </c>
      <c r="R12" s="60">
        <f t="shared" si="5"/>
        <v>0</v>
      </c>
      <c r="S12" s="121"/>
      <c r="T12" s="121"/>
      <c r="U12" s="121"/>
      <c r="V12" s="60">
        <f t="shared" ref="U12:Y12" si="6">V9+V10+V11</f>
        <v>1.306</v>
      </c>
      <c r="W12" s="60">
        <f t="shared" si="6"/>
        <v>0</v>
      </c>
      <c r="X12" s="60">
        <f t="shared" si="6"/>
        <v>1.306</v>
      </c>
      <c r="Y12" s="60">
        <f t="shared" si="6"/>
        <v>0</v>
      </c>
      <c r="Z12" s="60">
        <f t="shared" si="3"/>
        <v>1.306</v>
      </c>
      <c r="AA12" s="121"/>
      <c r="AB12" s="121"/>
      <c r="AC12" s="60">
        <f t="shared" ref="AB12:AF12" si="7">AC9+AC10+AC11</f>
        <v>1.306</v>
      </c>
      <c r="AD12" s="60">
        <f t="shared" si="7"/>
        <v>0</v>
      </c>
      <c r="AE12" s="60">
        <f t="shared" si="7"/>
        <v>1.306</v>
      </c>
      <c r="AF12" s="60">
        <f t="shared" si="7"/>
        <v>0</v>
      </c>
      <c r="AG12" s="60">
        <f t="shared" si="3"/>
        <v>1.306</v>
      </c>
      <c r="AH12" s="121"/>
      <c r="AI12" s="121"/>
      <c r="AJ12" s="60">
        <f t="shared" ref="AI12:AL12" si="8">AJ9+AJ10+AJ11</f>
        <v>0</v>
      </c>
      <c r="AK12" s="60">
        <f t="shared" si="8"/>
        <v>1.306</v>
      </c>
      <c r="AL12" s="60">
        <f t="shared" si="8"/>
        <v>0</v>
      </c>
      <c r="AM12" s="60">
        <f>SUM(H12:AL12)</f>
        <v>17.648000000000007</v>
      </c>
      <c r="AN12" s="60">
        <f>AM12</f>
        <v>17.648000000000007</v>
      </c>
      <c r="AO12" s="66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6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E15" s="7"/>
      <c r="F15" s="6"/>
      <c r="G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E16" s="7"/>
      <c r="F16" s="6"/>
      <c r="G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4" s="67" customFormat="1" ht="39.75" customHeight="1">
      <c r="D17" s="68" t="s">
        <v>22</v>
      </c>
      <c r="E17" s="68"/>
      <c r="F17" s="69"/>
      <c r="G17" s="70" t="s">
        <v>43</v>
      </c>
      <c r="H17" s="70"/>
      <c r="I17" s="70"/>
      <c r="J17" s="70"/>
      <c r="K17" s="70"/>
      <c r="L17" s="70"/>
      <c r="O17" s="71"/>
      <c r="P17" s="71"/>
      <c r="Q17" s="71"/>
      <c r="R17" s="71"/>
      <c r="T17" s="72" t="s">
        <v>36</v>
      </c>
      <c r="U17" s="72"/>
      <c r="V17" s="72"/>
    </row>
    <row r="18" spans="2:64" s="45" customFormat="1" ht="12.75" customHeight="1">
      <c r="H18" s="73" t="s">
        <v>1</v>
      </c>
      <c r="I18" s="73"/>
      <c r="J18" s="73"/>
      <c r="K18" s="73"/>
      <c r="O18" s="74" t="s">
        <v>2</v>
      </c>
      <c r="P18" s="74"/>
      <c r="Q18" s="74"/>
      <c r="R18" s="74"/>
      <c r="T18" s="74" t="s">
        <v>23</v>
      </c>
      <c r="U18" s="74"/>
      <c r="V18" s="74"/>
    </row>
    <row r="19" spans="2:64">
      <c r="B19" s="44"/>
      <c r="D19" s="7"/>
      <c r="E19" s="7"/>
      <c r="F19" s="6"/>
      <c r="G19" s="6"/>
      <c r="P19" s="38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43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2:64">
      <c r="B20" s="44"/>
      <c r="D20" s="7"/>
      <c r="E20" s="7"/>
      <c r="F20" s="6"/>
      <c r="G20" s="6"/>
      <c r="P20" s="38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43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</row>
    <row r="21" spans="2:64">
      <c r="B21" s="44"/>
      <c r="D21" s="7"/>
      <c r="E21" s="7"/>
      <c r="F21" s="6"/>
      <c r="G21" s="6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43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2:64" s="67" customFormat="1" ht="39.75" customHeight="1">
      <c r="D22" s="68" t="s">
        <v>35</v>
      </c>
      <c r="E22" s="68"/>
      <c r="F22" s="69"/>
      <c r="G22" s="70" t="s">
        <v>44</v>
      </c>
      <c r="H22" s="70"/>
      <c r="I22" s="70"/>
      <c r="J22" s="70"/>
      <c r="K22" s="70"/>
      <c r="L22" s="70"/>
      <c r="O22" s="71"/>
      <c r="P22" s="71"/>
      <c r="Q22" s="71"/>
      <c r="R22" s="71"/>
      <c r="T22" s="72" t="s">
        <v>34</v>
      </c>
      <c r="U22" s="72"/>
      <c r="V22" s="72"/>
    </row>
    <row r="23" spans="2:64" s="45" customFormat="1" ht="12.75" customHeight="1">
      <c r="H23" s="73" t="s">
        <v>1</v>
      </c>
      <c r="I23" s="73"/>
      <c r="J23" s="73"/>
      <c r="K23" s="73"/>
      <c r="O23" s="74" t="s">
        <v>2</v>
      </c>
      <c r="P23" s="74"/>
      <c r="Q23" s="74"/>
      <c r="R23" s="74"/>
      <c r="T23" s="74" t="s">
        <v>23</v>
      </c>
      <c r="U23" s="74"/>
      <c r="V23" s="74"/>
    </row>
    <row r="24" spans="2:64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3:V23"/>
    <mergeCell ref="D22:E22"/>
    <mergeCell ref="D17:E17"/>
    <mergeCell ref="O18:R18"/>
    <mergeCell ref="T18:V18"/>
    <mergeCell ref="G22:L22"/>
    <mergeCell ref="O22:R22"/>
    <mergeCell ref="T22:V22"/>
    <mergeCell ref="H18:K18"/>
    <mergeCell ref="G17:L17"/>
    <mergeCell ref="O17:R17"/>
    <mergeCell ref="T17:V17"/>
    <mergeCell ref="B9:B11"/>
    <mergeCell ref="A9:A11"/>
    <mergeCell ref="A12:F12"/>
    <mergeCell ref="H23:K23"/>
    <mergeCell ref="O23:R23"/>
  </mergeCells>
  <pageMargins left="0.25" right="0.25" top="0.75" bottom="0.75" header="0.3" footer="0.3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6"/>
  <sheetViews>
    <sheetView showZeros="0" topLeftCell="C1" zoomScale="75" zoomScaleNormal="75" zoomScaleSheetLayoutView="80" workbookViewId="0">
      <selection activeCell="AA37" sqref="AA37"/>
    </sheetView>
  </sheetViews>
  <sheetFormatPr defaultRowHeight="15" outlineLevelRow="1"/>
  <cols>
    <col min="1" max="1" width="6" style="6" customWidth="1"/>
    <col min="2" max="2" width="27.42578125" style="6" customWidth="1"/>
    <col min="3" max="3" width="25.28515625" style="6" customWidth="1"/>
    <col min="4" max="4" width="11.85546875" style="6" customWidth="1"/>
    <col min="5" max="5" width="27" style="7" customWidth="1"/>
    <col min="6" max="6" width="13.28515625" style="7" customWidth="1"/>
    <col min="7" max="36" width="6.140625" style="6" customWidth="1"/>
    <col min="37" max="37" width="6.7109375" style="6" hidden="1" customWidth="1"/>
    <col min="38" max="38" width="8.5703125" style="53" customWidth="1"/>
    <col min="39" max="16384" width="9.140625" style="6"/>
  </cols>
  <sheetData>
    <row r="1" spans="1:84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L1" s="8" t="s">
        <v>25</v>
      </c>
      <c r="AM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66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</row>
    <row r="5" spans="1:84">
      <c r="A5" s="75" t="s">
        <v>40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84">
      <c r="A6" s="95" t="s">
        <v>3</v>
      </c>
      <c r="B6" s="95" t="s">
        <v>4</v>
      </c>
      <c r="C6" s="95" t="s">
        <v>5</v>
      </c>
      <c r="D6" s="16" t="s">
        <v>7</v>
      </c>
      <c r="E6" s="95" t="s">
        <v>8</v>
      </c>
      <c r="F6" s="96" t="s">
        <v>9</v>
      </c>
      <c r="G6" s="18" t="s">
        <v>65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 t="s">
        <v>31</v>
      </c>
      <c r="BE6" s="14"/>
      <c r="BF6" s="14"/>
      <c r="BG6" s="14"/>
      <c r="BH6" s="14"/>
    </row>
    <row r="7" spans="1:84" ht="15.75">
      <c r="A7" s="97"/>
      <c r="B7" s="97"/>
      <c r="C7" s="97"/>
      <c r="D7" s="16"/>
      <c r="E7" s="97"/>
      <c r="F7" s="98"/>
      <c r="G7" s="1">
        <v>1</v>
      </c>
      <c r="H7" s="2">
        <v>2</v>
      </c>
      <c r="I7" s="1">
        <v>3</v>
      </c>
      <c r="J7" s="2">
        <v>4</v>
      </c>
      <c r="K7" s="1">
        <v>5</v>
      </c>
      <c r="L7" s="4">
        <v>6</v>
      </c>
      <c r="M7" s="3">
        <v>7</v>
      </c>
      <c r="N7" s="2">
        <v>8</v>
      </c>
      <c r="O7" s="1">
        <v>9</v>
      </c>
      <c r="P7" s="2">
        <v>10</v>
      </c>
      <c r="Q7" s="1" t="s">
        <v>63</v>
      </c>
      <c r="R7" s="4">
        <v>12</v>
      </c>
      <c r="S7" s="3">
        <v>13</v>
      </c>
      <c r="T7" s="4">
        <v>14</v>
      </c>
      <c r="U7" s="1">
        <v>15</v>
      </c>
      <c r="V7" s="2">
        <v>16</v>
      </c>
      <c r="W7" s="1">
        <v>17</v>
      </c>
      <c r="X7" s="2">
        <v>18</v>
      </c>
      <c r="Y7" s="1">
        <v>19</v>
      </c>
      <c r="Z7" s="4">
        <v>20</v>
      </c>
      <c r="AA7" s="3">
        <v>21</v>
      </c>
      <c r="AB7" s="2">
        <v>22</v>
      </c>
      <c r="AC7" s="1">
        <v>23</v>
      </c>
      <c r="AD7" s="2">
        <v>24</v>
      </c>
      <c r="AE7" s="1">
        <v>25</v>
      </c>
      <c r="AF7" s="2">
        <v>26</v>
      </c>
      <c r="AG7" s="3">
        <v>27</v>
      </c>
      <c r="AH7" s="4">
        <v>28</v>
      </c>
      <c r="AI7" s="1">
        <v>29</v>
      </c>
      <c r="AJ7" s="2">
        <v>30</v>
      </c>
      <c r="AK7" s="20">
        <v>31</v>
      </c>
      <c r="AL7" s="19"/>
      <c r="BE7" s="14"/>
      <c r="BF7" s="14"/>
      <c r="BG7" s="14"/>
      <c r="BH7" s="14"/>
    </row>
    <row r="8" spans="1:84" ht="15.75" thickBot="1">
      <c r="A8" s="99"/>
      <c r="B8" s="99"/>
      <c r="C8" s="99"/>
      <c r="D8" s="16"/>
      <c r="E8" s="99"/>
      <c r="F8" s="100"/>
      <c r="G8" s="101" t="s">
        <v>33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9"/>
      <c r="BE8" s="14"/>
      <c r="BF8" s="14"/>
      <c r="BG8" s="14"/>
      <c r="BH8" s="14"/>
    </row>
    <row r="9" spans="1:84" s="93" customFormat="1" ht="32.25" customHeight="1">
      <c r="A9" s="90"/>
      <c r="B9" s="79" t="s">
        <v>29</v>
      </c>
      <c r="C9" s="23" t="s">
        <v>46</v>
      </c>
      <c r="D9" s="26" t="s">
        <v>21</v>
      </c>
      <c r="E9" s="25" t="s">
        <v>27</v>
      </c>
      <c r="F9" s="26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115">
        <v>1</v>
      </c>
      <c r="M9" s="115">
        <v>1</v>
      </c>
      <c r="N9" s="27">
        <v>1</v>
      </c>
      <c r="O9" s="27">
        <v>1</v>
      </c>
      <c r="P9" s="27">
        <v>1</v>
      </c>
      <c r="Q9" s="27">
        <v>1</v>
      </c>
      <c r="R9" s="115">
        <v>1</v>
      </c>
      <c r="S9" s="115">
        <v>1</v>
      </c>
      <c r="T9" s="115">
        <v>1</v>
      </c>
      <c r="U9" s="28">
        <v>1</v>
      </c>
      <c r="V9" s="28">
        <v>1</v>
      </c>
      <c r="W9" s="27">
        <v>1</v>
      </c>
      <c r="X9" s="27">
        <v>1</v>
      </c>
      <c r="Y9" s="27">
        <v>1</v>
      </c>
      <c r="Z9" s="115">
        <v>1</v>
      </c>
      <c r="AA9" s="115">
        <v>1</v>
      </c>
      <c r="AB9" s="28">
        <v>1</v>
      </c>
      <c r="AC9" s="28">
        <v>1</v>
      </c>
      <c r="AD9" s="27">
        <v>1</v>
      </c>
      <c r="AE9" s="27">
        <v>1</v>
      </c>
      <c r="AF9" s="27">
        <v>1</v>
      </c>
      <c r="AG9" s="115">
        <v>1</v>
      </c>
      <c r="AH9" s="115">
        <v>1</v>
      </c>
      <c r="AI9" s="28">
        <v>1</v>
      </c>
      <c r="AJ9" s="28">
        <v>1</v>
      </c>
      <c r="AK9" s="82"/>
      <c r="AL9" s="36">
        <f>SUM(G9:AK9)</f>
        <v>30</v>
      </c>
      <c r="AM9" s="66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</row>
    <row r="10" spans="1:84" s="94" customFormat="1" ht="32.25" customHeight="1">
      <c r="A10" s="91"/>
      <c r="B10" s="81"/>
      <c r="C10" s="23" t="s">
        <v>58</v>
      </c>
      <c r="D10" s="26" t="s">
        <v>12</v>
      </c>
      <c r="E10" s="25" t="s">
        <v>28</v>
      </c>
      <c r="F10" s="26">
        <v>1</v>
      </c>
      <c r="G10" s="28"/>
      <c r="H10" s="28"/>
      <c r="I10" s="28"/>
      <c r="J10" s="28"/>
      <c r="K10" s="28"/>
      <c r="L10" s="115"/>
      <c r="M10" s="115"/>
      <c r="N10" s="27"/>
      <c r="O10" s="27">
        <v>1</v>
      </c>
      <c r="P10" s="27"/>
      <c r="Q10" s="27"/>
      <c r="R10" s="115"/>
      <c r="S10" s="115"/>
      <c r="T10" s="115"/>
      <c r="U10" s="27"/>
      <c r="V10" s="27"/>
      <c r="W10" s="27"/>
      <c r="X10" s="27"/>
      <c r="Y10" s="27"/>
      <c r="Z10" s="115"/>
      <c r="AA10" s="115"/>
      <c r="AB10" s="27"/>
      <c r="AC10" s="27"/>
      <c r="AD10" s="27"/>
      <c r="AE10" s="27"/>
      <c r="AF10" s="27"/>
      <c r="AG10" s="115"/>
      <c r="AH10" s="115"/>
      <c r="AI10" s="27"/>
      <c r="AJ10" s="27"/>
      <c r="AK10" s="82"/>
      <c r="AL10" s="36">
        <f t="shared" ref="AL10:AL12" si="0">SUM(G10:AK10)</f>
        <v>1</v>
      </c>
      <c r="AM10" s="66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</row>
    <row r="11" spans="1:84" s="87" customFormat="1" ht="30" hidden="1">
      <c r="A11" s="92"/>
      <c r="B11" s="84"/>
      <c r="C11" s="85" t="s">
        <v>17</v>
      </c>
      <c r="D11" s="26" t="s">
        <v>13</v>
      </c>
      <c r="E11" s="34" t="s">
        <v>14</v>
      </c>
      <c r="F11" s="26">
        <v>1</v>
      </c>
      <c r="G11" s="31"/>
      <c r="H11" s="31"/>
      <c r="I11" s="31"/>
      <c r="J11" s="31"/>
      <c r="K11" s="31"/>
      <c r="L11" s="117"/>
      <c r="M11" s="117"/>
      <c r="N11" s="86"/>
      <c r="O11" s="86"/>
      <c r="P11" s="31"/>
      <c r="Q11" s="31"/>
      <c r="R11" s="117"/>
      <c r="S11" s="117"/>
      <c r="T11" s="117"/>
      <c r="U11" s="31"/>
      <c r="V11" s="31"/>
      <c r="W11" s="31"/>
      <c r="X11" s="31"/>
      <c r="Y11" s="31"/>
      <c r="Z11" s="117"/>
      <c r="AA11" s="117"/>
      <c r="AB11" s="31"/>
      <c r="AC11" s="31"/>
      <c r="AD11" s="27"/>
      <c r="AE11" s="31"/>
      <c r="AF11" s="31"/>
      <c r="AG11" s="117"/>
      <c r="AH11" s="117"/>
      <c r="AI11" s="31"/>
      <c r="AJ11" s="31"/>
      <c r="AK11" s="31"/>
      <c r="AL11" s="29">
        <f t="shared" ref="AL11" si="1">SUM(G11:AK11)</f>
        <v>0</v>
      </c>
      <c r="AM11" s="66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84" s="87" customFormat="1">
      <c r="A12" s="103" t="s">
        <v>15</v>
      </c>
      <c r="B12" s="104"/>
      <c r="C12" s="104"/>
      <c r="D12" s="104"/>
      <c r="E12" s="105"/>
      <c r="F12" s="20"/>
      <c r="G12" s="28">
        <f>G9+G10</f>
        <v>1</v>
      </c>
      <c r="H12" s="28">
        <f t="shared" ref="H12:AK12" si="2">H9+H10</f>
        <v>1</v>
      </c>
      <c r="I12" s="28">
        <f t="shared" si="2"/>
        <v>1</v>
      </c>
      <c r="J12" s="28">
        <f t="shared" si="2"/>
        <v>1</v>
      </c>
      <c r="K12" s="28">
        <f t="shared" si="2"/>
        <v>1</v>
      </c>
      <c r="L12" s="115">
        <f t="shared" si="2"/>
        <v>1</v>
      </c>
      <c r="M12" s="115">
        <f t="shared" ref="M12" si="3">M9+M10</f>
        <v>1</v>
      </c>
      <c r="N12" s="28">
        <f t="shared" si="2"/>
        <v>1</v>
      </c>
      <c r="O12" s="28">
        <f t="shared" si="2"/>
        <v>2</v>
      </c>
      <c r="P12" s="28">
        <f t="shared" si="2"/>
        <v>1</v>
      </c>
      <c r="Q12" s="28">
        <f t="shared" si="2"/>
        <v>1</v>
      </c>
      <c r="R12" s="115">
        <f t="shared" ref="R12:T12" si="4">R9+R10</f>
        <v>1</v>
      </c>
      <c r="S12" s="115">
        <f t="shared" si="4"/>
        <v>1</v>
      </c>
      <c r="T12" s="115">
        <f t="shared" si="4"/>
        <v>1</v>
      </c>
      <c r="U12" s="28">
        <f t="shared" si="2"/>
        <v>1</v>
      </c>
      <c r="V12" s="28">
        <f t="shared" si="2"/>
        <v>1</v>
      </c>
      <c r="W12" s="28">
        <f t="shared" si="2"/>
        <v>1</v>
      </c>
      <c r="X12" s="28">
        <f t="shared" si="2"/>
        <v>1</v>
      </c>
      <c r="Y12" s="28">
        <f t="shared" si="2"/>
        <v>1</v>
      </c>
      <c r="Z12" s="115">
        <f t="shared" ref="Z12:AA12" si="5">Z9+Z10</f>
        <v>1</v>
      </c>
      <c r="AA12" s="115">
        <f t="shared" si="5"/>
        <v>1</v>
      </c>
      <c r="AB12" s="28">
        <f t="shared" si="2"/>
        <v>1</v>
      </c>
      <c r="AC12" s="28">
        <f t="shared" si="2"/>
        <v>1</v>
      </c>
      <c r="AD12" s="28">
        <f t="shared" si="2"/>
        <v>1</v>
      </c>
      <c r="AE12" s="28">
        <f t="shared" si="2"/>
        <v>1</v>
      </c>
      <c r="AF12" s="28">
        <f t="shared" si="2"/>
        <v>1</v>
      </c>
      <c r="AG12" s="115">
        <f t="shared" ref="AG12:AH12" si="6">AG9+AG10</f>
        <v>1</v>
      </c>
      <c r="AH12" s="115">
        <f t="shared" si="6"/>
        <v>1</v>
      </c>
      <c r="AI12" s="28">
        <f>AI9+AI10+AI11</f>
        <v>1</v>
      </c>
      <c r="AJ12" s="28">
        <f t="shared" si="2"/>
        <v>1</v>
      </c>
      <c r="AK12" s="28">
        <f t="shared" si="2"/>
        <v>0</v>
      </c>
      <c r="AL12" s="36">
        <f t="shared" si="0"/>
        <v>31</v>
      </c>
      <c r="AM12" s="66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6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F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L15" s="6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F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L16" s="6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8" s="45" customFormat="1" ht="39" customHeight="1">
      <c r="E17" s="69" t="s">
        <v>22</v>
      </c>
      <c r="F17" s="70" t="s">
        <v>43</v>
      </c>
      <c r="G17" s="70"/>
      <c r="H17" s="70"/>
      <c r="I17" s="70"/>
      <c r="J17" s="70"/>
      <c r="K17" s="70"/>
      <c r="N17" s="48"/>
      <c r="O17" s="48"/>
      <c r="P17" s="48"/>
      <c r="Q17" s="48"/>
      <c r="S17" s="72" t="s">
        <v>36</v>
      </c>
      <c r="T17" s="72"/>
      <c r="U17" s="72"/>
    </row>
    <row r="18" spans="2:68" s="45" customFormat="1">
      <c r="G18" s="50" t="s">
        <v>1</v>
      </c>
      <c r="H18" s="50"/>
      <c r="I18" s="50"/>
      <c r="J18" s="50"/>
      <c r="N18" s="50" t="s">
        <v>2</v>
      </c>
      <c r="O18" s="50"/>
      <c r="P18" s="50"/>
      <c r="Q18" s="50"/>
      <c r="S18" s="50" t="s">
        <v>23</v>
      </c>
      <c r="T18" s="50"/>
      <c r="U18" s="50"/>
    </row>
    <row r="19" spans="2:68">
      <c r="B19" s="44"/>
      <c r="D19" s="7"/>
      <c r="E19" s="6"/>
      <c r="F19" s="6"/>
      <c r="O19" s="3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4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2:68">
      <c r="B20" s="44"/>
      <c r="D20" s="7"/>
      <c r="E20" s="6"/>
      <c r="F20" s="6"/>
      <c r="O20" s="3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4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2:68">
      <c r="B21" s="44"/>
      <c r="D21" s="7"/>
      <c r="E21" s="6"/>
      <c r="F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4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2:68" s="45" customFormat="1" ht="39" customHeight="1">
      <c r="E22" s="69" t="s">
        <v>35</v>
      </c>
      <c r="F22" s="70" t="s">
        <v>44</v>
      </c>
      <c r="G22" s="70"/>
      <c r="H22" s="70"/>
      <c r="I22" s="70"/>
      <c r="J22" s="70"/>
      <c r="K22" s="70"/>
      <c r="N22" s="48"/>
      <c r="O22" s="48"/>
      <c r="P22" s="48"/>
      <c r="Q22" s="48"/>
      <c r="S22" s="72" t="s">
        <v>34</v>
      </c>
      <c r="T22" s="72"/>
      <c r="U22" s="72"/>
    </row>
    <row r="23" spans="2:68" s="45" customFormat="1">
      <c r="G23" s="50" t="s">
        <v>1</v>
      </c>
      <c r="H23" s="50"/>
      <c r="I23" s="50"/>
      <c r="J23" s="50"/>
      <c r="N23" s="50" t="s">
        <v>2</v>
      </c>
      <c r="O23" s="50"/>
      <c r="P23" s="50"/>
      <c r="Q23" s="50"/>
      <c r="S23" s="50" t="s">
        <v>23</v>
      </c>
      <c r="T23" s="50"/>
      <c r="U23" s="50"/>
    </row>
    <row r="24" spans="2:68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L24" s="6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2:68" ht="13.5" customHeight="1">
      <c r="B25" s="44"/>
      <c r="Q25" s="38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43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2:68" ht="13.5" customHeight="1">
      <c r="B26" s="44"/>
      <c r="Q26" s="38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4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2:68" ht="13.5" customHeight="1">
      <c r="B27" s="4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43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2:68" ht="30" outlineLevel="1">
      <c r="E28" s="106" t="s">
        <v>54</v>
      </c>
      <c r="F28" s="107"/>
      <c r="G28" s="88" t="s">
        <v>55</v>
      </c>
      <c r="H28" s="88" t="s">
        <v>55</v>
      </c>
      <c r="I28" s="88" t="s">
        <v>55</v>
      </c>
      <c r="J28" s="88" t="s">
        <v>55</v>
      </c>
      <c r="K28" s="88" t="s">
        <v>55</v>
      </c>
      <c r="L28" s="88" t="s">
        <v>55</v>
      </c>
      <c r="M28" s="88" t="s">
        <v>55</v>
      </c>
      <c r="N28" s="88" t="s">
        <v>55</v>
      </c>
      <c r="O28" s="88" t="s">
        <v>55</v>
      </c>
      <c r="P28" s="88" t="s">
        <v>55</v>
      </c>
      <c r="Q28" s="88" t="s">
        <v>55</v>
      </c>
      <c r="R28" s="88" t="s">
        <v>55</v>
      </c>
      <c r="S28" s="88" t="s">
        <v>55</v>
      </c>
      <c r="T28" s="88" t="s">
        <v>55</v>
      </c>
      <c r="U28" s="88" t="s">
        <v>55</v>
      </c>
      <c r="V28" s="88" t="s">
        <v>55</v>
      </c>
      <c r="W28" s="88" t="s">
        <v>55</v>
      </c>
      <c r="X28" s="88" t="s">
        <v>55</v>
      </c>
      <c r="Y28" s="88" t="s">
        <v>55</v>
      </c>
      <c r="Z28" s="88" t="s">
        <v>55</v>
      </c>
      <c r="AA28" s="88" t="s">
        <v>55</v>
      </c>
      <c r="AB28" s="88" t="s">
        <v>55</v>
      </c>
      <c r="AC28" s="88" t="s">
        <v>55</v>
      </c>
      <c r="AD28" s="88" t="s">
        <v>55</v>
      </c>
      <c r="AE28" s="88" t="s">
        <v>55</v>
      </c>
      <c r="AF28" s="88" t="s">
        <v>55</v>
      </c>
      <c r="AG28" s="88" t="s">
        <v>55</v>
      </c>
      <c r="AH28" s="88" t="s">
        <v>55</v>
      </c>
      <c r="AI28" s="88" t="s">
        <v>55</v>
      </c>
      <c r="AJ28" s="88" t="s">
        <v>55</v>
      </c>
      <c r="AK28" s="88" t="s">
        <v>55</v>
      </c>
      <c r="AL28" s="20" t="s">
        <v>51</v>
      </c>
    </row>
    <row r="29" spans="2:68" outlineLevel="1">
      <c r="G29" s="89">
        <f t="shared" ref="G29:H29" si="7">0.3+0.34</f>
        <v>0.64</v>
      </c>
      <c r="H29" s="89">
        <f t="shared" si="7"/>
        <v>0.64</v>
      </c>
      <c r="I29" s="89">
        <f>0.3+0.34</f>
        <v>0.64</v>
      </c>
      <c r="J29" s="89">
        <f>0.3+0.34</f>
        <v>0.64</v>
      </c>
      <c r="K29" s="89">
        <f t="shared" ref="K29:L29" si="8">0.3+0.34</f>
        <v>0.64</v>
      </c>
      <c r="L29" s="89">
        <f t="shared" si="8"/>
        <v>0.64</v>
      </c>
      <c r="M29" s="89">
        <f>0.3+0.34</f>
        <v>0.64</v>
      </c>
      <c r="N29" s="89">
        <f>0.3+0.34</f>
        <v>0.64</v>
      </c>
      <c r="O29" s="89">
        <f>0.3+0.34</f>
        <v>0.64</v>
      </c>
      <c r="P29" s="89">
        <f>0.3+0.34</f>
        <v>0.64</v>
      </c>
      <c r="Q29" s="89">
        <f>0.3+0.34</f>
        <v>0.64</v>
      </c>
      <c r="R29" s="89">
        <f t="shared" ref="R29:S29" si="9">0.3+0.34</f>
        <v>0.64</v>
      </c>
      <c r="S29" s="89">
        <f t="shared" si="9"/>
        <v>0.64</v>
      </c>
      <c r="T29" s="89">
        <f>0.3+0.34</f>
        <v>0.64</v>
      </c>
      <c r="U29" s="89">
        <f t="shared" ref="U29:AH29" si="10">0.3+0.34</f>
        <v>0.64</v>
      </c>
      <c r="V29" s="89">
        <f t="shared" si="10"/>
        <v>0.64</v>
      </c>
      <c r="W29" s="89">
        <f t="shared" si="10"/>
        <v>0.64</v>
      </c>
      <c r="X29" s="89">
        <f t="shared" si="10"/>
        <v>0.64</v>
      </c>
      <c r="Y29" s="89">
        <f t="shared" si="10"/>
        <v>0.64</v>
      </c>
      <c r="Z29" s="89">
        <f t="shared" si="10"/>
        <v>0.64</v>
      </c>
      <c r="AA29" s="89">
        <f t="shared" si="10"/>
        <v>0.64</v>
      </c>
      <c r="AB29" s="89">
        <f t="shared" si="10"/>
        <v>0.64</v>
      </c>
      <c r="AC29" s="89">
        <f t="shared" si="10"/>
        <v>0.64</v>
      </c>
      <c r="AD29" s="89">
        <f t="shared" si="10"/>
        <v>0.64</v>
      </c>
      <c r="AE29" s="89">
        <f t="shared" si="10"/>
        <v>0.64</v>
      </c>
      <c r="AF29" s="89">
        <f t="shared" si="10"/>
        <v>0.64</v>
      </c>
      <c r="AG29" s="89">
        <f t="shared" si="10"/>
        <v>0.64</v>
      </c>
      <c r="AH29" s="89">
        <f t="shared" si="10"/>
        <v>0.64</v>
      </c>
      <c r="AI29" s="89">
        <f>0.3+0.34</f>
        <v>0.64</v>
      </c>
      <c r="AJ29" s="89">
        <f>0.3+0.34</f>
        <v>0.64</v>
      </c>
      <c r="AK29" s="89"/>
      <c r="AL29" s="30">
        <f>SUM(G29:AK29)</f>
        <v>19.200000000000006</v>
      </c>
    </row>
    <row r="31" spans="2:68">
      <c r="AL31" s="108"/>
    </row>
    <row r="36" spans="35:35">
      <c r="AI36" s="7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A9:A11"/>
    <mergeCell ref="F17:K17"/>
    <mergeCell ref="G18:J18"/>
    <mergeCell ref="N18:Q18"/>
    <mergeCell ref="S18:U18"/>
    <mergeCell ref="N17:Q17"/>
    <mergeCell ref="S17:U17"/>
    <mergeCell ref="A12:E12"/>
    <mergeCell ref="B9:B11"/>
    <mergeCell ref="N22:Q22"/>
    <mergeCell ref="S22:U22"/>
    <mergeCell ref="E28:F28"/>
    <mergeCell ref="F22:K22"/>
    <mergeCell ref="G23:J23"/>
    <mergeCell ref="N23:Q23"/>
    <mergeCell ref="S23:U23"/>
  </mergeCells>
  <pageMargins left="0.25" right="0.25" top="0.75" bottom="0.75" header="0.3" footer="0.3"/>
  <pageSetup paperSize="9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zoomScale="75" zoomScaleNormal="75" zoomScaleSheetLayoutView="100" workbookViewId="0">
      <selection activeCell="AJ24" sqref="AJ24"/>
    </sheetView>
  </sheetViews>
  <sheetFormatPr defaultRowHeight="15"/>
  <cols>
    <col min="1" max="1" width="6" style="6" customWidth="1"/>
    <col min="2" max="2" width="22.85546875" style="6" customWidth="1"/>
    <col min="3" max="3" width="25.85546875" style="6" customWidth="1"/>
    <col min="4" max="4" width="9.85546875" style="6" customWidth="1"/>
    <col min="5" max="5" width="7.7109375" style="6" customWidth="1"/>
    <col min="6" max="6" width="27.28515625" style="7" customWidth="1"/>
    <col min="7" max="7" width="11.42578125" style="7" customWidth="1"/>
    <col min="8" max="15" width="6.42578125" style="6" customWidth="1"/>
    <col min="16" max="16" width="7.5703125" style="6" customWidth="1"/>
    <col min="17" max="31" width="6.42578125" style="6" customWidth="1"/>
    <col min="32" max="32" width="7.5703125" style="6" customWidth="1"/>
    <col min="33" max="37" width="6.42578125" style="6" customWidth="1"/>
    <col min="38" max="38" width="7.85546875" style="6" hidden="1" customWidth="1"/>
    <col min="39" max="39" width="8.7109375" style="53" customWidth="1"/>
    <col min="40" max="40" width="17" style="6" customWidth="1"/>
    <col min="41" max="16384" width="9.140625" style="6"/>
  </cols>
  <sheetData>
    <row r="1" spans="1:84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8" t="s">
        <v>25</v>
      </c>
      <c r="AO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</row>
    <row r="5" spans="1:84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84" ht="15.75" customHeight="1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7" t="s">
        <v>62</v>
      </c>
      <c r="H6" s="18" t="s">
        <v>65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9" t="s">
        <v>10</v>
      </c>
      <c r="AN6" s="55" t="s">
        <v>11</v>
      </c>
    </row>
    <row r="7" spans="1:84" ht="15.75">
      <c r="A7" s="16"/>
      <c r="B7" s="16"/>
      <c r="C7" s="16"/>
      <c r="D7" s="16"/>
      <c r="E7" s="16"/>
      <c r="F7" s="16"/>
      <c r="G7" s="17"/>
      <c r="H7" s="1">
        <v>1</v>
      </c>
      <c r="I7" s="2">
        <v>2</v>
      </c>
      <c r="J7" s="1">
        <v>3</v>
      </c>
      <c r="K7" s="2">
        <v>4</v>
      </c>
      <c r="L7" s="1">
        <v>5</v>
      </c>
      <c r="M7" s="4">
        <v>6</v>
      </c>
      <c r="N7" s="3">
        <v>7</v>
      </c>
      <c r="O7" s="2">
        <v>8</v>
      </c>
      <c r="P7" s="1">
        <v>9</v>
      </c>
      <c r="Q7" s="2">
        <v>10</v>
      </c>
      <c r="R7" s="1" t="s">
        <v>63</v>
      </c>
      <c r="S7" s="4">
        <v>12</v>
      </c>
      <c r="T7" s="3">
        <v>13</v>
      </c>
      <c r="U7" s="4">
        <v>14</v>
      </c>
      <c r="V7" s="1">
        <v>15</v>
      </c>
      <c r="W7" s="2">
        <v>16</v>
      </c>
      <c r="X7" s="1">
        <v>17</v>
      </c>
      <c r="Y7" s="2">
        <v>18</v>
      </c>
      <c r="Z7" s="1">
        <v>19</v>
      </c>
      <c r="AA7" s="4">
        <v>20</v>
      </c>
      <c r="AB7" s="3">
        <v>21</v>
      </c>
      <c r="AC7" s="2">
        <v>22</v>
      </c>
      <c r="AD7" s="1">
        <v>23</v>
      </c>
      <c r="AE7" s="2">
        <v>24</v>
      </c>
      <c r="AF7" s="1">
        <v>25</v>
      </c>
      <c r="AG7" s="2">
        <v>26</v>
      </c>
      <c r="AH7" s="3">
        <v>27</v>
      </c>
      <c r="AI7" s="4">
        <v>28</v>
      </c>
      <c r="AJ7" s="1">
        <v>29</v>
      </c>
      <c r="AK7" s="2">
        <v>30</v>
      </c>
      <c r="AL7" s="20">
        <v>31</v>
      </c>
      <c r="AM7" s="19"/>
      <c r="AN7" s="55"/>
    </row>
    <row r="8" spans="1:84" s="14" customFormat="1">
      <c r="A8" s="16"/>
      <c r="B8" s="16"/>
      <c r="C8" s="16"/>
      <c r="D8" s="16"/>
      <c r="E8" s="16"/>
      <c r="F8" s="16"/>
      <c r="G8" s="17"/>
      <c r="H8" s="18" t="s">
        <v>11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9"/>
      <c r="AN8" s="56" t="s">
        <v>61</v>
      </c>
    </row>
    <row r="9" spans="1:84" s="65" customFormat="1" ht="36" customHeight="1">
      <c r="A9" s="21"/>
      <c r="B9" s="22" t="s">
        <v>29</v>
      </c>
      <c r="C9" s="23" t="s">
        <v>46</v>
      </c>
      <c r="D9" s="58">
        <f>'[2]Норма ТК'!D5</f>
        <v>4.28</v>
      </c>
      <c r="E9" s="26" t="s">
        <v>21</v>
      </c>
      <c r="F9" s="25" t="s">
        <v>27</v>
      </c>
      <c r="G9" s="26">
        <v>1</v>
      </c>
      <c r="H9" s="59">
        <f>D9*G9</f>
        <v>4.28</v>
      </c>
      <c r="I9" s="59">
        <v>4.28</v>
      </c>
      <c r="J9" s="59">
        <v>4.28</v>
      </c>
      <c r="K9" s="59">
        <v>4.28</v>
      </c>
      <c r="L9" s="59">
        <v>4.28</v>
      </c>
      <c r="M9" s="120">
        <v>4.28</v>
      </c>
      <c r="N9" s="120">
        <v>4.28</v>
      </c>
      <c r="O9" s="59">
        <v>4.28</v>
      </c>
      <c r="P9" s="59">
        <v>4.28</v>
      </c>
      <c r="Q9" s="59">
        <v>4.28</v>
      </c>
      <c r="R9" s="59">
        <v>4.28</v>
      </c>
      <c r="S9" s="120">
        <v>4.28</v>
      </c>
      <c r="T9" s="120">
        <v>4.28</v>
      </c>
      <c r="U9" s="120">
        <v>4.28</v>
      </c>
      <c r="V9" s="59">
        <v>4.28</v>
      </c>
      <c r="W9" s="59">
        <v>4.28</v>
      </c>
      <c r="X9" s="59">
        <v>4.28</v>
      </c>
      <c r="Y9" s="59">
        <v>4.28</v>
      </c>
      <c r="Z9" s="59">
        <v>4.28</v>
      </c>
      <c r="AA9" s="120">
        <v>4.28</v>
      </c>
      <c r="AB9" s="120">
        <v>4.28</v>
      </c>
      <c r="AC9" s="59">
        <v>4.28</v>
      </c>
      <c r="AD9" s="59">
        <v>4.28</v>
      </c>
      <c r="AE9" s="59">
        <v>4.28</v>
      </c>
      <c r="AF9" s="59">
        <v>4.28</v>
      </c>
      <c r="AG9" s="59">
        <v>4.28</v>
      </c>
      <c r="AH9" s="120">
        <v>4.28</v>
      </c>
      <c r="AI9" s="120">
        <v>4.28</v>
      </c>
      <c r="AJ9" s="59">
        <v>4.28</v>
      </c>
      <c r="AK9" s="59">
        <v>4.28</v>
      </c>
      <c r="AL9" s="59"/>
      <c r="AM9" s="60">
        <f>SUM(H9:AL9)</f>
        <v>128.4</v>
      </c>
      <c r="AN9" s="60">
        <f t="shared" ref="AN9:AN10" si="0">AM9</f>
        <v>128.4</v>
      </c>
      <c r="AO9" s="64"/>
    </row>
    <row r="10" spans="1:84" s="65" customFormat="1" ht="30">
      <c r="A10" s="21"/>
      <c r="B10" s="22"/>
      <c r="C10" s="23" t="s">
        <v>16</v>
      </c>
      <c r="D10" s="62">
        <f>'[2]Норма ТК'!D10</f>
        <v>8.6180000000000003</v>
      </c>
      <c r="E10" s="26" t="s">
        <v>12</v>
      </c>
      <c r="F10" s="25" t="s">
        <v>28</v>
      </c>
      <c r="G10" s="26">
        <v>1</v>
      </c>
      <c r="H10" s="31"/>
      <c r="I10" s="31"/>
      <c r="J10" s="31"/>
      <c r="K10" s="31"/>
      <c r="L10" s="31"/>
      <c r="M10" s="117"/>
      <c r="N10" s="117"/>
      <c r="O10" s="63"/>
      <c r="P10" s="32">
        <v>8.6180000000000003</v>
      </c>
      <c r="Q10" s="32"/>
      <c r="R10" s="32"/>
      <c r="S10" s="117"/>
      <c r="T10" s="117"/>
      <c r="U10" s="117"/>
      <c r="V10" s="32"/>
      <c r="W10" s="32"/>
      <c r="X10" s="32"/>
      <c r="Y10" s="32"/>
      <c r="Z10" s="32"/>
      <c r="AA10" s="117"/>
      <c r="AB10" s="117"/>
      <c r="AC10" s="32"/>
      <c r="AD10" s="32"/>
      <c r="AE10" s="32"/>
      <c r="AF10" s="32"/>
      <c r="AG10" s="32"/>
      <c r="AH10" s="117"/>
      <c r="AI10" s="117"/>
      <c r="AJ10" s="32"/>
      <c r="AK10" s="32"/>
      <c r="AL10" s="32"/>
      <c r="AM10" s="60">
        <f>SUM(H10:AL10)</f>
        <v>8.6180000000000003</v>
      </c>
      <c r="AN10" s="60">
        <f t="shared" si="0"/>
        <v>8.6180000000000003</v>
      </c>
      <c r="AO10" s="64"/>
    </row>
    <row r="11" spans="1:84" s="65" customFormat="1" ht="30" hidden="1">
      <c r="A11" s="21"/>
      <c r="B11" s="22"/>
      <c r="C11" s="23" t="s">
        <v>17</v>
      </c>
      <c r="D11" s="62">
        <v>105.294</v>
      </c>
      <c r="E11" s="26" t="s">
        <v>13</v>
      </c>
      <c r="F11" s="25" t="s">
        <v>14</v>
      </c>
      <c r="G11" s="26">
        <v>1</v>
      </c>
      <c r="H11" s="31"/>
      <c r="I11" s="31"/>
      <c r="J11" s="31"/>
      <c r="K11" s="31"/>
      <c r="L11" s="31"/>
      <c r="M11" s="117"/>
      <c r="N11" s="117"/>
      <c r="O11" s="63"/>
      <c r="P11" s="63"/>
      <c r="Q11" s="31"/>
      <c r="R11" s="31"/>
      <c r="S11" s="117"/>
      <c r="T11" s="117"/>
      <c r="U11" s="117"/>
      <c r="V11" s="31"/>
      <c r="W11" s="31"/>
      <c r="X11" s="31"/>
      <c r="Y11" s="31"/>
      <c r="Z11" s="31"/>
      <c r="AA11" s="117"/>
      <c r="AB11" s="117"/>
      <c r="AC11" s="31"/>
      <c r="AD11" s="31"/>
      <c r="AE11" s="31"/>
      <c r="AF11" s="31"/>
      <c r="AG11" s="31"/>
      <c r="AH11" s="117"/>
      <c r="AI11" s="117"/>
      <c r="AJ11" s="31"/>
      <c r="AK11" s="31"/>
      <c r="AL11" s="31"/>
      <c r="AM11" s="31">
        <f t="shared" ref="AM11" si="1">SUM(H11:AL11)</f>
        <v>0</v>
      </c>
      <c r="AN11" s="31">
        <f>AM11</f>
        <v>0</v>
      </c>
      <c r="AO11" s="64"/>
    </row>
    <row r="12" spans="1:84" s="14" customFormat="1">
      <c r="A12" s="35" t="s">
        <v>15</v>
      </c>
      <c r="B12" s="35"/>
      <c r="C12" s="35"/>
      <c r="D12" s="35"/>
      <c r="E12" s="35"/>
      <c r="F12" s="35"/>
      <c r="G12" s="20"/>
      <c r="H12" s="60">
        <f>H9+H10</f>
        <v>4.28</v>
      </c>
      <c r="I12" s="60">
        <f>I9+I10</f>
        <v>4.28</v>
      </c>
      <c r="J12" s="60">
        <f>SUM(J9:J11)</f>
        <v>4.28</v>
      </c>
      <c r="K12" s="60">
        <f t="shared" ref="K12:AL12" si="2">SUM(K9:K11)</f>
        <v>4.28</v>
      </c>
      <c r="L12" s="60">
        <f t="shared" si="2"/>
        <v>4.28</v>
      </c>
      <c r="M12" s="121">
        <f t="shared" si="2"/>
        <v>4.28</v>
      </c>
      <c r="N12" s="121">
        <f t="shared" ref="N12" si="3">SUM(N9:N11)</f>
        <v>4.28</v>
      </c>
      <c r="O12" s="60">
        <f t="shared" si="2"/>
        <v>4.28</v>
      </c>
      <c r="P12" s="60">
        <f t="shared" si="2"/>
        <v>12.898</v>
      </c>
      <c r="Q12" s="60">
        <f t="shared" si="2"/>
        <v>4.28</v>
      </c>
      <c r="R12" s="60">
        <f t="shared" si="2"/>
        <v>4.28</v>
      </c>
      <c r="S12" s="121">
        <f t="shared" ref="S12:U12" si="4">SUM(S9:S11)</f>
        <v>4.28</v>
      </c>
      <c r="T12" s="121">
        <f t="shared" si="4"/>
        <v>4.28</v>
      </c>
      <c r="U12" s="121">
        <f t="shared" si="4"/>
        <v>4.28</v>
      </c>
      <c r="V12" s="60">
        <f t="shared" si="2"/>
        <v>4.28</v>
      </c>
      <c r="W12" s="60">
        <f t="shared" si="2"/>
        <v>4.28</v>
      </c>
      <c r="X12" s="60">
        <f t="shared" si="2"/>
        <v>4.28</v>
      </c>
      <c r="Y12" s="60">
        <f t="shared" si="2"/>
        <v>4.28</v>
      </c>
      <c r="Z12" s="60">
        <f t="shared" si="2"/>
        <v>4.28</v>
      </c>
      <c r="AA12" s="121">
        <f t="shared" ref="AA12:AB12" si="5">SUM(AA9:AA11)</f>
        <v>4.28</v>
      </c>
      <c r="AB12" s="121">
        <f t="shared" si="5"/>
        <v>4.28</v>
      </c>
      <c r="AC12" s="60">
        <f t="shared" si="2"/>
        <v>4.28</v>
      </c>
      <c r="AD12" s="60">
        <f t="shared" si="2"/>
        <v>4.28</v>
      </c>
      <c r="AE12" s="60">
        <f t="shared" si="2"/>
        <v>4.28</v>
      </c>
      <c r="AF12" s="60">
        <f t="shared" si="2"/>
        <v>4.28</v>
      </c>
      <c r="AG12" s="60">
        <f t="shared" si="2"/>
        <v>4.28</v>
      </c>
      <c r="AH12" s="121">
        <f t="shared" ref="AH12:AI12" si="6">SUM(AH9:AH11)</f>
        <v>4.28</v>
      </c>
      <c r="AI12" s="121">
        <f t="shared" si="6"/>
        <v>4.28</v>
      </c>
      <c r="AJ12" s="60">
        <f t="shared" si="2"/>
        <v>4.28</v>
      </c>
      <c r="AK12" s="60">
        <f t="shared" si="2"/>
        <v>4.28</v>
      </c>
      <c r="AL12" s="60">
        <f t="shared" si="2"/>
        <v>0</v>
      </c>
      <c r="AM12" s="60">
        <f t="shared" ref="AM12" si="7">SUM(H12:AL12)</f>
        <v>137.01800000000003</v>
      </c>
      <c r="AN12" s="60">
        <f>AM12</f>
        <v>137.01800000000003</v>
      </c>
      <c r="AO12" s="66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6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E15" s="7"/>
      <c r="F15" s="6"/>
      <c r="G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E16" s="7"/>
      <c r="F16" s="6"/>
      <c r="G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4" s="67" customFormat="1" ht="39.75" customHeight="1">
      <c r="D17" s="68" t="s">
        <v>22</v>
      </c>
      <c r="E17" s="68"/>
      <c r="F17" s="69"/>
      <c r="G17" s="70" t="s">
        <v>43</v>
      </c>
      <c r="H17" s="70"/>
      <c r="I17" s="70"/>
      <c r="J17" s="70"/>
      <c r="K17" s="70"/>
      <c r="L17" s="70"/>
      <c r="O17" s="71"/>
      <c r="P17" s="71"/>
      <c r="Q17" s="71"/>
      <c r="R17" s="71"/>
      <c r="T17" s="72" t="s">
        <v>36</v>
      </c>
      <c r="U17" s="72"/>
      <c r="V17" s="72"/>
    </row>
    <row r="18" spans="2:64" s="45" customFormat="1" ht="12.75" customHeight="1">
      <c r="H18" s="73" t="s">
        <v>1</v>
      </c>
      <c r="I18" s="73"/>
      <c r="J18" s="73"/>
      <c r="K18" s="73"/>
      <c r="O18" s="74" t="s">
        <v>2</v>
      </c>
      <c r="P18" s="74"/>
      <c r="Q18" s="74"/>
      <c r="R18" s="74"/>
      <c r="T18" s="74" t="s">
        <v>23</v>
      </c>
      <c r="U18" s="74"/>
      <c r="V18" s="74"/>
    </row>
    <row r="19" spans="2:64">
      <c r="B19" s="44"/>
      <c r="D19" s="7"/>
      <c r="E19" s="7"/>
      <c r="F19" s="6"/>
      <c r="G19" s="6"/>
      <c r="P19" s="38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43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2:64">
      <c r="B20" s="44"/>
      <c r="D20" s="7"/>
      <c r="E20" s="7"/>
      <c r="F20" s="6"/>
      <c r="G20" s="6"/>
      <c r="P20" s="38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43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</row>
    <row r="21" spans="2:64">
      <c r="B21" s="44"/>
      <c r="D21" s="7"/>
      <c r="E21" s="7"/>
      <c r="F21" s="6"/>
      <c r="G21" s="6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43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2:64" s="67" customFormat="1" ht="39.75" customHeight="1">
      <c r="D22" s="68" t="s">
        <v>35</v>
      </c>
      <c r="E22" s="68"/>
      <c r="F22" s="69"/>
      <c r="G22" s="70" t="s">
        <v>44</v>
      </c>
      <c r="H22" s="70"/>
      <c r="I22" s="70"/>
      <c r="J22" s="70"/>
      <c r="K22" s="70"/>
      <c r="L22" s="70"/>
      <c r="O22" s="71"/>
      <c r="P22" s="71"/>
      <c r="Q22" s="71"/>
      <c r="R22" s="71"/>
      <c r="T22" s="72" t="s">
        <v>34</v>
      </c>
      <c r="U22" s="72"/>
      <c r="V22" s="72"/>
    </row>
    <row r="23" spans="2:64" s="45" customFormat="1" ht="12.75" customHeight="1">
      <c r="H23" s="73" t="s">
        <v>1</v>
      </c>
      <c r="I23" s="73"/>
      <c r="J23" s="73"/>
      <c r="K23" s="73"/>
      <c r="O23" s="74" t="s">
        <v>2</v>
      </c>
      <c r="P23" s="74"/>
      <c r="Q23" s="74"/>
      <c r="R23" s="74"/>
      <c r="T23" s="74" t="s">
        <v>23</v>
      </c>
      <c r="U23" s="74"/>
      <c r="V23" s="74"/>
    </row>
    <row r="24" spans="2:64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</sheetData>
  <mergeCells count="31"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  <mergeCell ref="D22:E22"/>
    <mergeCell ref="G22:L22"/>
    <mergeCell ref="O22:R22"/>
    <mergeCell ref="T22:V22"/>
    <mergeCell ref="F6:F8"/>
    <mergeCell ref="G6:G8"/>
    <mergeCell ref="H6:AL6"/>
    <mergeCell ref="D17:E17"/>
    <mergeCell ref="G17:L17"/>
    <mergeCell ref="O17:R17"/>
    <mergeCell ref="T17:V17"/>
    <mergeCell ref="A12:F12"/>
    <mergeCell ref="H23:K23"/>
    <mergeCell ref="O23:R23"/>
    <mergeCell ref="T23:V23"/>
    <mergeCell ref="H18:K18"/>
    <mergeCell ref="O18:R18"/>
    <mergeCell ref="T18:V18"/>
  </mergeCells>
  <pageMargins left="0.25" right="0.25" top="0.75" bottom="0.75" header="0.3" footer="0.3"/>
  <pageSetup paperSize="9" scale="3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7"/>
  <sheetViews>
    <sheetView showZeros="0" zoomScale="75" zoomScaleNormal="75" zoomScaleSheetLayoutView="100" workbookViewId="0">
      <selection activeCell="Q40" sqref="Q40"/>
    </sheetView>
  </sheetViews>
  <sheetFormatPr defaultRowHeight="15" outlineLevelRow="1"/>
  <cols>
    <col min="1" max="1" width="6" style="6" customWidth="1"/>
    <col min="2" max="3" width="25.7109375" style="6" customWidth="1"/>
    <col min="4" max="4" width="11" style="6" customWidth="1"/>
    <col min="5" max="5" width="29.28515625" style="7" customWidth="1"/>
    <col min="6" max="6" width="13.28515625" style="7" customWidth="1"/>
    <col min="7" max="36" width="6" style="6" customWidth="1"/>
    <col min="37" max="37" width="6.7109375" style="6" hidden="1" customWidth="1"/>
    <col min="38" max="38" width="9.28515625" style="53" customWidth="1"/>
    <col min="39" max="16384" width="9.140625" style="6"/>
  </cols>
  <sheetData>
    <row r="1" spans="1:84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8" t="s">
        <v>24</v>
      </c>
      <c r="AM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66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</row>
    <row r="5" spans="1:84">
      <c r="A5" s="75" t="s">
        <v>41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84">
      <c r="A6" s="16" t="s">
        <v>3</v>
      </c>
      <c r="B6" s="16" t="s">
        <v>4</v>
      </c>
      <c r="C6" s="16" t="s">
        <v>5</v>
      </c>
      <c r="D6" s="16" t="s">
        <v>7</v>
      </c>
      <c r="E6" s="16" t="s">
        <v>8</v>
      </c>
      <c r="F6" s="17" t="s">
        <v>9</v>
      </c>
      <c r="G6" s="18" t="s">
        <v>65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 t="s">
        <v>31</v>
      </c>
    </row>
    <row r="7" spans="1:84" ht="15.75">
      <c r="A7" s="16"/>
      <c r="B7" s="16"/>
      <c r="C7" s="16"/>
      <c r="D7" s="16"/>
      <c r="E7" s="16"/>
      <c r="F7" s="17"/>
      <c r="G7" s="1">
        <v>1</v>
      </c>
      <c r="H7" s="2">
        <v>2</v>
      </c>
      <c r="I7" s="1">
        <v>3</v>
      </c>
      <c r="J7" s="2">
        <v>4</v>
      </c>
      <c r="K7" s="1">
        <v>5</v>
      </c>
      <c r="L7" s="4">
        <v>6</v>
      </c>
      <c r="M7" s="3">
        <v>7</v>
      </c>
      <c r="N7" s="2">
        <v>8</v>
      </c>
      <c r="O7" s="1">
        <v>9</v>
      </c>
      <c r="P7" s="2">
        <v>10</v>
      </c>
      <c r="Q7" s="1" t="s">
        <v>63</v>
      </c>
      <c r="R7" s="4">
        <v>12</v>
      </c>
      <c r="S7" s="3">
        <v>13</v>
      </c>
      <c r="T7" s="4">
        <v>14</v>
      </c>
      <c r="U7" s="1">
        <v>15</v>
      </c>
      <c r="V7" s="2">
        <v>16</v>
      </c>
      <c r="W7" s="1">
        <v>17</v>
      </c>
      <c r="X7" s="2">
        <v>18</v>
      </c>
      <c r="Y7" s="1">
        <v>19</v>
      </c>
      <c r="Z7" s="4">
        <v>20</v>
      </c>
      <c r="AA7" s="3">
        <v>21</v>
      </c>
      <c r="AB7" s="2">
        <v>22</v>
      </c>
      <c r="AC7" s="1">
        <v>23</v>
      </c>
      <c r="AD7" s="2">
        <v>24</v>
      </c>
      <c r="AE7" s="1">
        <v>25</v>
      </c>
      <c r="AF7" s="2">
        <v>26</v>
      </c>
      <c r="AG7" s="3">
        <v>27</v>
      </c>
      <c r="AH7" s="4">
        <v>28</v>
      </c>
      <c r="AI7" s="1">
        <v>29</v>
      </c>
      <c r="AJ7" s="2">
        <v>30</v>
      </c>
      <c r="AK7" s="20">
        <v>31</v>
      </c>
      <c r="AL7" s="19"/>
    </row>
    <row r="8" spans="1:84" ht="15.75" thickBot="1">
      <c r="A8" s="16"/>
      <c r="B8" s="16"/>
      <c r="C8" s="16"/>
      <c r="D8" s="16"/>
      <c r="E8" s="16"/>
      <c r="F8" s="17"/>
      <c r="G8" s="18" t="s">
        <v>32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</row>
    <row r="9" spans="1:84" s="93" customFormat="1" ht="32.25" customHeight="1">
      <c r="A9" s="90"/>
      <c r="B9" s="79" t="s">
        <v>29</v>
      </c>
      <c r="C9" s="23" t="s">
        <v>47</v>
      </c>
      <c r="D9" s="26" t="s">
        <v>21</v>
      </c>
      <c r="E9" s="25" t="s">
        <v>27</v>
      </c>
      <c r="F9" s="26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115">
        <v>1</v>
      </c>
      <c r="M9" s="115">
        <v>1</v>
      </c>
      <c r="N9" s="28">
        <v>1</v>
      </c>
      <c r="O9" s="27">
        <v>1</v>
      </c>
      <c r="P9" s="27">
        <v>1</v>
      </c>
      <c r="Q9" s="27">
        <v>1</v>
      </c>
      <c r="R9" s="115">
        <v>1</v>
      </c>
      <c r="S9" s="115">
        <v>1</v>
      </c>
      <c r="T9" s="115">
        <v>1</v>
      </c>
      <c r="U9" s="28">
        <v>1</v>
      </c>
      <c r="V9" s="28">
        <v>1</v>
      </c>
      <c r="W9" s="28">
        <v>1</v>
      </c>
      <c r="X9" s="27">
        <v>1</v>
      </c>
      <c r="Y9" s="27">
        <v>1</v>
      </c>
      <c r="Z9" s="115">
        <v>1</v>
      </c>
      <c r="AA9" s="115">
        <v>1</v>
      </c>
      <c r="AB9" s="28">
        <v>1</v>
      </c>
      <c r="AC9" s="28">
        <v>1</v>
      </c>
      <c r="AD9" s="28">
        <v>1</v>
      </c>
      <c r="AE9" s="28">
        <v>1</v>
      </c>
      <c r="AF9" s="27">
        <v>1</v>
      </c>
      <c r="AG9" s="115">
        <v>1</v>
      </c>
      <c r="AH9" s="115">
        <v>1</v>
      </c>
      <c r="AI9" s="28">
        <v>1</v>
      </c>
      <c r="AJ9" s="28">
        <v>1</v>
      </c>
      <c r="AK9" s="28"/>
      <c r="AL9" s="36">
        <f>SUM(G9:AK9)</f>
        <v>30</v>
      </c>
      <c r="AM9" s="66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84" s="94" customFormat="1" ht="32.25" customHeight="1">
      <c r="A10" s="91"/>
      <c r="B10" s="81"/>
      <c r="C10" s="23" t="s">
        <v>60</v>
      </c>
      <c r="D10" s="26" t="s">
        <v>12</v>
      </c>
      <c r="E10" s="25" t="s">
        <v>28</v>
      </c>
      <c r="F10" s="26">
        <v>1</v>
      </c>
      <c r="G10" s="28"/>
      <c r="H10" s="28"/>
      <c r="I10" s="28"/>
      <c r="J10" s="28"/>
      <c r="K10" s="28"/>
      <c r="L10" s="115"/>
      <c r="M10" s="115"/>
      <c r="N10" s="27"/>
      <c r="O10" s="27"/>
      <c r="P10" s="27"/>
      <c r="Q10" s="27"/>
      <c r="R10" s="115"/>
      <c r="S10" s="115"/>
      <c r="T10" s="115"/>
      <c r="U10" s="27"/>
      <c r="V10" s="27"/>
      <c r="W10" s="27">
        <v>1</v>
      </c>
      <c r="X10" s="27"/>
      <c r="Y10" s="27"/>
      <c r="Z10" s="115"/>
      <c r="AA10" s="115"/>
      <c r="AB10" s="27"/>
      <c r="AC10" s="27"/>
      <c r="AD10" s="27"/>
      <c r="AE10" s="27"/>
      <c r="AF10" s="27"/>
      <c r="AG10" s="115"/>
      <c r="AH10" s="115"/>
      <c r="AI10" s="27"/>
      <c r="AJ10" s="27"/>
      <c r="AK10" s="82"/>
      <c r="AL10" s="36">
        <f t="shared" ref="AL10:AL11" si="0">SUM(G10:AK10)</f>
        <v>1</v>
      </c>
      <c r="AM10" s="66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84" s="87" customFormat="1" ht="30" hidden="1">
      <c r="A11" s="92"/>
      <c r="B11" s="84"/>
      <c r="C11" s="85" t="s">
        <v>48</v>
      </c>
      <c r="D11" s="26" t="s">
        <v>13</v>
      </c>
      <c r="E11" s="34" t="s">
        <v>14</v>
      </c>
      <c r="F11" s="26">
        <v>1</v>
      </c>
      <c r="G11" s="31"/>
      <c r="H11" s="31"/>
      <c r="I11" s="31"/>
      <c r="J11" s="31"/>
      <c r="K11" s="31"/>
      <c r="L11" s="117"/>
      <c r="M11" s="117"/>
      <c r="N11" s="86"/>
      <c r="O11" s="86"/>
      <c r="P11" s="31"/>
      <c r="Q11" s="31"/>
      <c r="R11" s="117"/>
      <c r="S11" s="117"/>
      <c r="T11" s="117"/>
      <c r="U11" s="31"/>
      <c r="V11" s="31"/>
      <c r="W11" s="31"/>
      <c r="X11" s="31"/>
      <c r="Y11" s="31"/>
      <c r="Z11" s="117"/>
      <c r="AA11" s="117"/>
      <c r="AB11" s="31"/>
      <c r="AC11" s="31"/>
      <c r="AD11" s="31"/>
      <c r="AE11" s="31"/>
      <c r="AF11" s="31"/>
      <c r="AG11" s="117"/>
      <c r="AH11" s="117"/>
      <c r="AI11" s="31"/>
      <c r="AJ11" s="31"/>
      <c r="AK11" s="31"/>
      <c r="AL11" s="29">
        <f t="shared" si="0"/>
        <v>0</v>
      </c>
      <c r="AM11" s="66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84" s="94" customFormat="1">
      <c r="A12" s="35" t="s">
        <v>15</v>
      </c>
      <c r="B12" s="35"/>
      <c r="C12" s="35"/>
      <c r="D12" s="35"/>
      <c r="E12" s="35"/>
      <c r="F12" s="20"/>
      <c r="G12" s="28">
        <f>G9+G10+G11</f>
        <v>1</v>
      </c>
      <c r="H12" s="28">
        <f t="shared" ref="H12:AK12" si="1">H9+H10+H11</f>
        <v>1</v>
      </c>
      <c r="I12" s="28">
        <f t="shared" si="1"/>
        <v>1</v>
      </c>
      <c r="J12" s="28">
        <f t="shared" si="1"/>
        <v>1</v>
      </c>
      <c r="K12" s="28">
        <f t="shared" si="1"/>
        <v>1</v>
      </c>
      <c r="L12" s="115">
        <f t="shared" ref="L12:M12" si="2">L9+L10</f>
        <v>1</v>
      </c>
      <c r="M12" s="115">
        <f t="shared" si="2"/>
        <v>1</v>
      </c>
      <c r="N12" s="28">
        <f t="shared" si="1"/>
        <v>1</v>
      </c>
      <c r="O12" s="28">
        <f t="shared" si="1"/>
        <v>1</v>
      </c>
      <c r="P12" s="28">
        <f t="shared" si="1"/>
        <v>1</v>
      </c>
      <c r="Q12" s="28">
        <f t="shared" si="1"/>
        <v>1</v>
      </c>
      <c r="R12" s="115">
        <f t="shared" ref="R12:T12" si="3">R9+R10</f>
        <v>1</v>
      </c>
      <c r="S12" s="115">
        <f t="shared" si="3"/>
        <v>1</v>
      </c>
      <c r="T12" s="115">
        <f t="shared" si="3"/>
        <v>1</v>
      </c>
      <c r="U12" s="28">
        <f t="shared" si="1"/>
        <v>1</v>
      </c>
      <c r="V12" s="28">
        <f t="shared" si="1"/>
        <v>1</v>
      </c>
      <c r="W12" s="28">
        <f t="shared" si="1"/>
        <v>2</v>
      </c>
      <c r="X12" s="28">
        <f t="shared" si="1"/>
        <v>1</v>
      </c>
      <c r="Y12" s="28">
        <f t="shared" si="1"/>
        <v>1</v>
      </c>
      <c r="Z12" s="115">
        <f t="shared" ref="Z12:AA12" si="4">Z9+Z10</f>
        <v>1</v>
      </c>
      <c r="AA12" s="115">
        <f t="shared" si="4"/>
        <v>1</v>
      </c>
      <c r="AB12" s="28">
        <f t="shared" si="1"/>
        <v>1</v>
      </c>
      <c r="AC12" s="28">
        <f t="shared" si="1"/>
        <v>1</v>
      </c>
      <c r="AD12" s="28">
        <f t="shared" si="1"/>
        <v>1</v>
      </c>
      <c r="AE12" s="28">
        <f t="shared" si="1"/>
        <v>1</v>
      </c>
      <c r="AF12" s="28">
        <f t="shared" si="1"/>
        <v>1</v>
      </c>
      <c r="AG12" s="115">
        <f t="shared" ref="AG12:AH12" si="5">AG9+AG10</f>
        <v>1</v>
      </c>
      <c r="AH12" s="115">
        <f t="shared" si="5"/>
        <v>1</v>
      </c>
      <c r="AI12" s="28">
        <f t="shared" si="1"/>
        <v>1</v>
      </c>
      <c r="AJ12" s="28">
        <f t="shared" si="1"/>
        <v>1</v>
      </c>
      <c r="AK12" s="28">
        <f t="shared" si="1"/>
        <v>0</v>
      </c>
      <c r="AL12" s="36">
        <f>SUM(G12:AK12)</f>
        <v>31</v>
      </c>
      <c r="AM12" s="66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6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F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L15" s="6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F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L16" s="6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8" s="45" customFormat="1" ht="39" customHeight="1">
      <c r="E17" s="69" t="s">
        <v>22</v>
      </c>
      <c r="F17" s="70" t="s">
        <v>43</v>
      </c>
      <c r="G17" s="70"/>
      <c r="H17" s="70"/>
      <c r="I17" s="70"/>
      <c r="J17" s="70"/>
      <c r="K17" s="70"/>
      <c r="N17" s="48"/>
      <c r="O17" s="48"/>
      <c r="P17" s="48"/>
      <c r="Q17" s="48"/>
      <c r="S17" s="72" t="s">
        <v>36</v>
      </c>
      <c r="T17" s="72"/>
      <c r="U17" s="72"/>
    </row>
    <row r="18" spans="2:68" s="45" customFormat="1">
      <c r="G18" s="50" t="s">
        <v>1</v>
      </c>
      <c r="H18" s="50"/>
      <c r="I18" s="50"/>
      <c r="J18" s="50"/>
      <c r="N18" s="50" t="s">
        <v>2</v>
      </c>
      <c r="O18" s="50"/>
      <c r="P18" s="50"/>
      <c r="Q18" s="50"/>
      <c r="S18" s="50" t="s">
        <v>23</v>
      </c>
      <c r="T18" s="50"/>
      <c r="U18" s="50"/>
    </row>
    <row r="19" spans="2:68">
      <c r="B19" s="44"/>
      <c r="D19" s="7"/>
      <c r="E19" s="6"/>
      <c r="F19" s="6"/>
      <c r="O19" s="3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4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2:68">
      <c r="B20" s="44"/>
      <c r="D20" s="7"/>
      <c r="E20" s="6"/>
      <c r="F20" s="6"/>
      <c r="O20" s="3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4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2:68">
      <c r="B21" s="44"/>
      <c r="D21" s="7"/>
      <c r="E21" s="6"/>
      <c r="F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4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2:68" s="45" customFormat="1" ht="39" customHeight="1">
      <c r="E22" s="69" t="s">
        <v>35</v>
      </c>
      <c r="F22" s="70" t="s">
        <v>44</v>
      </c>
      <c r="G22" s="70"/>
      <c r="H22" s="70"/>
      <c r="I22" s="70"/>
      <c r="J22" s="70"/>
      <c r="K22" s="70"/>
      <c r="N22" s="48"/>
      <c r="O22" s="48"/>
      <c r="P22" s="48"/>
      <c r="Q22" s="48"/>
      <c r="S22" s="72" t="s">
        <v>34</v>
      </c>
      <c r="T22" s="72"/>
      <c r="U22" s="72"/>
    </row>
    <row r="23" spans="2:68" s="45" customFormat="1">
      <c r="G23" s="50" t="s">
        <v>1</v>
      </c>
      <c r="H23" s="50"/>
      <c r="I23" s="50"/>
      <c r="J23" s="50"/>
      <c r="N23" s="50" t="s">
        <v>2</v>
      </c>
      <c r="O23" s="50"/>
      <c r="P23" s="50"/>
      <c r="Q23" s="50"/>
      <c r="S23" s="50" t="s">
        <v>23</v>
      </c>
      <c r="T23" s="50"/>
      <c r="U23" s="50"/>
    </row>
    <row r="24" spans="2:68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L24" s="6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2:68" ht="13.5" customHeight="1">
      <c r="B25" s="44"/>
      <c r="Q25" s="38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43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2:68" ht="13.5" customHeight="1">
      <c r="B26" s="44"/>
      <c r="Q26" s="38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4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2:68" ht="13.5" customHeight="1">
      <c r="B27" s="4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43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2:68" ht="30" outlineLevel="1">
      <c r="E28" s="22" t="s">
        <v>52</v>
      </c>
      <c r="F28" s="22"/>
      <c r="G28" s="88" t="s">
        <v>56</v>
      </c>
      <c r="H28" s="88" t="s">
        <v>56</v>
      </c>
      <c r="I28" s="88" t="s">
        <v>56</v>
      </c>
      <c r="J28" s="88" t="s">
        <v>56</v>
      </c>
      <c r="K28" s="88" t="s">
        <v>56</v>
      </c>
      <c r="L28" s="88" t="s">
        <v>56</v>
      </c>
      <c r="M28" s="88" t="s">
        <v>56</v>
      </c>
      <c r="N28" s="88" t="s">
        <v>56</v>
      </c>
      <c r="O28" s="88" t="s">
        <v>56</v>
      </c>
      <c r="P28" s="88" t="s">
        <v>56</v>
      </c>
      <c r="Q28" s="88" t="s">
        <v>56</v>
      </c>
      <c r="R28" s="88" t="s">
        <v>56</v>
      </c>
      <c r="S28" s="88" t="s">
        <v>56</v>
      </c>
      <c r="T28" s="88" t="s">
        <v>56</v>
      </c>
      <c r="U28" s="88" t="s">
        <v>56</v>
      </c>
      <c r="V28" s="88" t="s">
        <v>56</v>
      </c>
      <c r="W28" s="88" t="s">
        <v>56</v>
      </c>
      <c r="X28" s="88" t="s">
        <v>56</v>
      </c>
      <c r="Y28" s="88" t="s">
        <v>56</v>
      </c>
      <c r="Z28" s="88" t="s">
        <v>56</v>
      </c>
      <c r="AA28" s="88" t="s">
        <v>56</v>
      </c>
      <c r="AB28" s="88" t="s">
        <v>56</v>
      </c>
      <c r="AC28" s="88" t="s">
        <v>56</v>
      </c>
      <c r="AD28" s="88" t="s">
        <v>56</v>
      </c>
      <c r="AE28" s="88" t="s">
        <v>56</v>
      </c>
      <c r="AF28" s="88" t="s">
        <v>56</v>
      </c>
      <c r="AG28" s="88" t="s">
        <v>56</v>
      </c>
      <c r="AH28" s="88" t="s">
        <v>56</v>
      </c>
      <c r="AI28" s="88" t="s">
        <v>56</v>
      </c>
      <c r="AJ28" s="88" t="s">
        <v>56</v>
      </c>
      <c r="AK28" s="88" t="s">
        <v>56</v>
      </c>
      <c r="AL28" s="20" t="s">
        <v>51</v>
      </c>
    </row>
    <row r="29" spans="2:68" outlineLevel="1">
      <c r="G29" s="89">
        <f t="shared" ref="G29:AJ29" si="6">0.16+0.17</f>
        <v>0.33</v>
      </c>
      <c r="H29" s="89">
        <f t="shared" si="6"/>
        <v>0.33</v>
      </c>
      <c r="I29" s="89">
        <f t="shared" si="6"/>
        <v>0.33</v>
      </c>
      <c r="J29" s="89">
        <f t="shared" si="6"/>
        <v>0.33</v>
      </c>
      <c r="K29" s="89">
        <f t="shared" si="6"/>
        <v>0.33</v>
      </c>
      <c r="L29" s="89">
        <f t="shared" si="6"/>
        <v>0.33</v>
      </c>
      <c r="M29" s="89">
        <f t="shared" si="6"/>
        <v>0.33</v>
      </c>
      <c r="N29" s="89">
        <f t="shared" si="6"/>
        <v>0.33</v>
      </c>
      <c r="O29" s="89">
        <f t="shared" si="6"/>
        <v>0.33</v>
      </c>
      <c r="P29" s="89">
        <f t="shared" si="6"/>
        <v>0.33</v>
      </c>
      <c r="Q29" s="89">
        <f t="shared" si="6"/>
        <v>0.33</v>
      </c>
      <c r="R29" s="89">
        <f t="shared" si="6"/>
        <v>0.33</v>
      </c>
      <c r="S29" s="89">
        <f t="shared" si="6"/>
        <v>0.33</v>
      </c>
      <c r="T29" s="89">
        <f t="shared" si="6"/>
        <v>0.33</v>
      </c>
      <c r="U29" s="89">
        <f t="shared" si="6"/>
        <v>0.33</v>
      </c>
      <c r="V29" s="89">
        <f t="shared" si="6"/>
        <v>0.33</v>
      </c>
      <c r="W29" s="89">
        <f t="shared" si="6"/>
        <v>0.33</v>
      </c>
      <c r="X29" s="89">
        <f t="shared" si="6"/>
        <v>0.33</v>
      </c>
      <c r="Y29" s="89">
        <f t="shared" si="6"/>
        <v>0.33</v>
      </c>
      <c r="Z29" s="89">
        <f t="shared" si="6"/>
        <v>0.33</v>
      </c>
      <c r="AA29" s="89">
        <f t="shared" si="6"/>
        <v>0.33</v>
      </c>
      <c r="AB29" s="89">
        <f t="shared" si="6"/>
        <v>0.33</v>
      </c>
      <c r="AC29" s="89">
        <f t="shared" si="6"/>
        <v>0.33</v>
      </c>
      <c r="AD29" s="89">
        <f t="shared" si="6"/>
        <v>0.33</v>
      </c>
      <c r="AE29" s="89">
        <f t="shared" si="6"/>
        <v>0.33</v>
      </c>
      <c r="AF29" s="89">
        <f t="shared" si="6"/>
        <v>0.33</v>
      </c>
      <c r="AG29" s="89">
        <f t="shared" si="6"/>
        <v>0.33</v>
      </c>
      <c r="AH29" s="89">
        <f t="shared" si="6"/>
        <v>0.33</v>
      </c>
      <c r="AI29" s="89">
        <f t="shared" si="6"/>
        <v>0.33</v>
      </c>
      <c r="AJ29" s="89">
        <f t="shared" si="6"/>
        <v>0.33</v>
      </c>
      <c r="AK29" s="89"/>
      <c r="AL29" s="30">
        <f>SUM(G29:AK29)</f>
        <v>9.9</v>
      </c>
    </row>
    <row r="31" spans="2:68">
      <c r="H31" s="7"/>
      <c r="I31" s="7"/>
      <c r="J31" s="7"/>
      <c r="K31" s="7"/>
      <c r="L31" s="7"/>
      <c r="M31" s="7"/>
    </row>
    <row r="33" spans="8:35">
      <c r="H33" s="7"/>
      <c r="I33" s="7"/>
      <c r="J33" s="7"/>
      <c r="K33" s="7"/>
      <c r="L33" s="7"/>
      <c r="M33" s="7"/>
    </row>
    <row r="47" spans="8:35">
      <c r="AI47" s="7"/>
    </row>
  </sheetData>
  <mergeCells count="28">
    <mergeCell ref="A3:AL3"/>
    <mergeCell ref="A12:E12"/>
    <mergeCell ref="F17:K17"/>
    <mergeCell ref="N17:Q17"/>
    <mergeCell ref="A9:A11"/>
    <mergeCell ref="E28:F28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G23:J23"/>
    <mergeCell ref="N23:Q23"/>
    <mergeCell ref="G18:J18"/>
    <mergeCell ref="S23:U23"/>
    <mergeCell ref="S17:U17"/>
    <mergeCell ref="N18:Q18"/>
    <mergeCell ref="S18:U18"/>
    <mergeCell ref="F22:K22"/>
    <mergeCell ref="N22:Q22"/>
    <mergeCell ref="S22:U22"/>
  </mergeCells>
  <pageMargins left="0.25" right="0.25" top="0.75" bottom="0.75" header="0.3" footer="0.3"/>
  <pageSetup paperSize="9" scale="40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zoomScale="75" zoomScaleNormal="75" zoomScaleSheetLayoutView="100" workbookViewId="0">
      <selection activeCell="W33" sqref="W33"/>
    </sheetView>
  </sheetViews>
  <sheetFormatPr defaultRowHeight="15"/>
  <cols>
    <col min="1" max="1" width="6" style="6" customWidth="1"/>
    <col min="2" max="2" width="24.140625" style="6" customWidth="1"/>
    <col min="3" max="3" width="27.85546875" style="6" customWidth="1"/>
    <col min="4" max="4" width="12.85546875" style="6" customWidth="1"/>
    <col min="5" max="5" width="7.5703125" style="6" customWidth="1"/>
    <col min="6" max="6" width="27.28515625" style="7" customWidth="1"/>
    <col min="7" max="7" width="11.7109375" style="7" customWidth="1"/>
    <col min="8" max="23" width="6.42578125" style="6" customWidth="1"/>
    <col min="24" max="24" width="7.5703125" style="6" customWidth="1"/>
    <col min="25" max="32" width="6.42578125" style="6" customWidth="1"/>
    <col min="33" max="33" width="7.5703125" style="6" customWidth="1"/>
    <col min="34" max="37" width="6.42578125" style="6" customWidth="1"/>
    <col min="38" max="38" width="8.7109375" style="6" hidden="1" customWidth="1"/>
    <col min="39" max="39" width="8.7109375" style="53" customWidth="1"/>
    <col min="40" max="40" width="19.5703125" style="6" customWidth="1"/>
    <col min="41" max="16384" width="9.140625" style="6"/>
  </cols>
  <sheetData>
    <row r="1" spans="1:84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8" t="s">
        <v>24</v>
      </c>
      <c r="AO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</row>
    <row r="5" spans="1:84">
      <c r="A5" s="15" t="s">
        <v>41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84" ht="15.75" customHeight="1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7" t="s">
        <v>62</v>
      </c>
      <c r="H6" s="18" t="s">
        <v>65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9" t="s">
        <v>10</v>
      </c>
      <c r="AN6" s="55" t="s">
        <v>11</v>
      </c>
    </row>
    <row r="7" spans="1:84" ht="15.75">
      <c r="A7" s="16"/>
      <c r="B7" s="16"/>
      <c r="C7" s="16"/>
      <c r="D7" s="16"/>
      <c r="E7" s="16"/>
      <c r="F7" s="16"/>
      <c r="G7" s="17"/>
      <c r="H7" s="1">
        <v>1</v>
      </c>
      <c r="I7" s="2">
        <v>2</v>
      </c>
      <c r="J7" s="1">
        <v>3</v>
      </c>
      <c r="K7" s="2">
        <v>4</v>
      </c>
      <c r="L7" s="1">
        <v>5</v>
      </c>
      <c r="M7" s="4">
        <v>6</v>
      </c>
      <c r="N7" s="3">
        <v>7</v>
      </c>
      <c r="O7" s="2">
        <v>8</v>
      </c>
      <c r="P7" s="1">
        <v>9</v>
      </c>
      <c r="Q7" s="2">
        <v>10</v>
      </c>
      <c r="R7" s="1" t="s">
        <v>63</v>
      </c>
      <c r="S7" s="4">
        <v>12</v>
      </c>
      <c r="T7" s="3">
        <v>13</v>
      </c>
      <c r="U7" s="4">
        <v>14</v>
      </c>
      <c r="V7" s="1">
        <v>15</v>
      </c>
      <c r="W7" s="2">
        <v>16</v>
      </c>
      <c r="X7" s="1">
        <v>17</v>
      </c>
      <c r="Y7" s="2">
        <v>18</v>
      </c>
      <c r="Z7" s="1">
        <v>19</v>
      </c>
      <c r="AA7" s="4">
        <v>20</v>
      </c>
      <c r="AB7" s="3">
        <v>21</v>
      </c>
      <c r="AC7" s="2">
        <v>22</v>
      </c>
      <c r="AD7" s="1">
        <v>23</v>
      </c>
      <c r="AE7" s="2">
        <v>24</v>
      </c>
      <c r="AF7" s="1">
        <v>25</v>
      </c>
      <c r="AG7" s="2">
        <v>26</v>
      </c>
      <c r="AH7" s="3">
        <v>27</v>
      </c>
      <c r="AI7" s="4">
        <v>28</v>
      </c>
      <c r="AJ7" s="1">
        <v>29</v>
      </c>
      <c r="AK7" s="2">
        <v>30</v>
      </c>
      <c r="AL7" s="20">
        <v>31</v>
      </c>
      <c r="AM7" s="19"/>
      <c r="AN7" s="55"/>
    </row>
    <row r="8" spans="1:84" s="14" customFormat="1">
      <c r="A8" s="16"/>
      <c r="B8" s="16"/>
      <c r="C8" s="16"/>
      <c r="D8" s="16"/>
      <c r="E8" s="16"/>
      <c r="F8" s="16"/>
      <c r="G8" s="17"/>
      <c r="H8" s="18" t="s">
        <v>11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9"/>
      <c r="AN8" s="56" t="s">
        <v>61</v>
      </c>
    </row>
    <row r="9" spans="1:84" s="65" customFormat="1" ht="42" customHeight="1">
      <c r="A9" s="90"/>
      <c r="B9" s="79" t="s">
        <v>29</v>
      </c>
      <c r="C9" s="23" t="s">
        <v>47</v>
      </c>
      <c r="D9" s="58">
        <f>'[2]Норма ТК'!D4</f>
        <v>4.28</v>
      </c>
      <c r="E9" s="26" t="s">
        <v>21</v>
      </c>
      <c r="F9" s="25" t="s">
        <v>27</v>
      </c>
      <c r="G9" s="26">
        <v>1</v>
      </c>
      <c r="H9" s="59">
        <f>D9*G9</f>
        <v>4.28</v>
      </c>
      <c r="I9" s="59">
        <v>4.28</v>
      </c>
      <c r="J9" s="59">
        <v>4.28</v>
      </c>
      <c r="K9" s="59">
        <v>4.28</v>
      </c>
      <c r="L9" s="59">
        <v>4.28</v>
      </c>
      <c r="M9" s="120">
        <v>4.28</v>
      </c>
      <c r="N9" s="120">
        <v>4.28</v>
      </c>
      <c r="O9" s="59">
        <v>4.28</v>
      </c>
      <c r="P9" s="59">
        <v>4.28</v>
      </c>
      <c r="Q9" s="59">
        <v>4.28</v>
      </c>
      <c r="R9" s="59">
        <v>4.28</v>
      </c>
      <c r="S9" s="120">
        <v>4.28</v>
      </c>
      <c r="T9" s="120">
        <v>4.28</v>
      </c>
      <c r="U9" s="120">
        <v>4.28</v>
      </c>
      <c r="V9" s="59">
        <v>4.28</v>
      </c>
      <c r="W9" s="59">
        <v>4.28</v>
      </c>
      <c r="X9" s="59">
        <v>4.28</v>
      </c>
      <c r="Y9" s="59">
        <v>4.28</v>
      </c>
      <c r="Z9" s="59">
        <v>4.28</v>
      </c>
      <c r="AA9" s="120">
        <v>4.28</v>
      </c>
      <c r="AB9" s="120">
        <v>4.28</v>
      </c>
      <c r="AC9" s="59">
        <v>4.28</v>
      </c>
      <c r="AD9" s="59">
        <v>4.28</v>
      </c>
      <c r="AE9" s="59">
        <v>4.28</v>
      </c>
      <c r="AF9" s="59">
        <v>4.28</v>
      </c>
      <c r="AG9" s="59">
        <v>4.28</v>
      </c>
      <c r="AH9" s="120">
        <v>4.28</v>
      </c>
      <c r="AI9" s="120">
        <v>4.28</v>
      </c>
      <c r="AJ9" s="59">
        <v>4.28</v>
      </c>
      <c r="AK9" s="59">
        <v>4.28</v>
      </c>
      <c r="AL9" s="59"/>
      <c r="AM9" s="60">
        <f>SUM(H9:AL9)</f>
        <v>128.4</v>
      </c>
      <c r="AN9" s="60">
        <f t="shared" ref="AN9:AN10" si="0">AM9</f>
        <v>128.4</v>
      </c>
      <c r="AO9" s="64"/>
    </row>
    <row r="10" spans="1:84" s="65" customFormat="1" ht="30">
      <c r="A10" s="91"/>
      <c r="B10" s="81"/>
      <c r="C10" s="23" t="s">
        <v>60</v>
      </c>
      <c r="D10" s="62">
        <f>'[2]Норма ТК'!D9</f>
        <v>8.6319999999999997</v>
      </c>
      <c r="E10" s="26" t="s">
        <v>12</v>
      </c>
      <c r="F10" s="25" t="s">
        <v>28</v>
      </c>
      <c r="G10" s="26">
        <v>1</v>
      </c>
      <c r="H10" s="31"/>
      <c r="I10" s="31"/>
      <c r="J10" s="31"/>
      <c r="K10" s="31"/>
      <c r="L10" s="31"/>
      <c r="M10" s="117"/>
      <c r="N10" s="117"/>
      <c r="O10" s="63"/>
      <c r="P10" s="63"/>
      <c r="Q10" s="32"/>
      <c r="R10" s="32"/>
      <c r="S10" s="117"/>
      <c r="T10" s="117"/>
      <c r="U10" s="117"/>
      <c r="V10" s="32"/>
      <c r="W10" s="32"/>
      <c r="X10" s="32">
        <f>D10</f>
        <v>8.6319999999999997</v>
      </c>
      <c r="Y10" s="32"/>
      <c r="Z10" s="32"/>
      <c r="AA10" s="117"/>
      <c r="AB10" s="117"/>
      <c r="AC10" s="32"/>
      <c r="AD10" s="32"/>
      <c r="AE10" s="32"/>
      <c r="AF10" s="32"/>
      <c r="AG10" s="32"/>
      <c r="AH10" s="117"/>
      <c r="AI10" s="117"/>
      <c r="AJ10" s="32"/>
      <c r="AK10" s="32"/>
      <c r="AL10" s="32"/>
      <c r="AM10" s="60">
        <f t="shared" ref="AM10:AM11" si="1">SUM(H10:AL10)</f>
        <v>8.6319999999999997</v>
      </c>
      <c r="AN10" s="60">
        <f t="shared" si="0"/>
        <v>8.6319999999999997</v>
      </c>
      <c r="AO10" s="64"/>
    </row>
    <row r="11" spans="1:84" s="65" customFormat="1" ht="30" hidden="1">
      <c r="A11" s="92"/>
      <c r="B11" s="84"/>
      <c r="C11" s="23" t="s">
        <v>48</v>
      </c>
      <c r="D11" s="62">
        <v>105.306</v>
      </c>
      <c r="E11" s="26" t="s">
        <v>13</v>
      </c>
      <c r="F11" s="25" t="s">
        <v>14</v>
      </c>
      <c r="G11" s="26">
        <v>1</v>
      </c>
      <c r="H11" s="31"/>
      <c r="I11" s="31"/>
      <c r="J11" s="31"/>
      <c r="K11" s="31"/>
      <c r="L11" s="31"/>
      <c r="M11" s="117"/>
      <c r="N11" s="117"/>
      <c r="O11" s="63"/>
      <c r="P11" s="63"/>
      <c r="Q11" s="31"/>
      <c r="R11" s="31"/>
      <c r="S11" s="117"/>
      <c r="T11" s="117"/>
      <c r="U11" s="117"/>
      <c r="V11" s="31"/>
      <c r="W11" s="31"/>
      <c r="X11" s="31"/>
      <c r="Y11" s="31"/>
      <c r="Z11" s="31"/>
      <c r="AA11" s="117"/>
      <c r="AB11" s="117"/>
      <c r="AC11" s="31"/>
      <c r="AD11" s="31"/>
      <c r="AE11" s="31"/>
      <c r="AF11" s="31"/>
      <c r="AG11" s="31"/>
      <c r="AH11" s="117"/>
      <c r="AI11" s="117"/>
      <c r="AJ11" s="31"/>
      <c r="AK11" s="31"/>
      <c r="AL11" s="31"/>
      <c r="AM11" s="31">
        <f t="shared" si="1"/>
        <v>0</v>
      </c>
      <c r="AN11" s="31">
        <f>AM11</f>
        <v>0</v>
      </c>
      <c r="AO11" s="64"/>
    </row>
    <row r="12" spans="1:84" s="14" customFormat="1">
      <c r="A12" s="35" t="s">
        <v>15</v>
      </c>
      <c r="B12" s="35"/>
      <c r="C12" s="35"/>
      <c r="D12" s="35"/>
      <c r="E12" s="35"/>
      <c r="F12" s="35"/>
      <c r="G12" s="20"/>
      <c r="H12" s="60">
        <f>H9+H10</f>
        <v>4.28</v>
      </c>
      <c r="I12" s="60">
        <f t="shared" ref="I12:AH12" si="2">I9+I10</f>
        <v>4.28</v>
      </c>
      <c r="J12" s="60">
        <f>J9+J10+J11</f>
        <v>4.28</v>
      </c>
      <c r="K12" s="60">
        <f>K9+K10+K11</f>
        <v>4.28</v>
      </c>
      <c r="L12" s="60">
        <f t="shared" si="2"/>
        <v>4.28</v>
      </c>
      <c r="M12" s="121">
        <f t="shared" ref="M12:N12" si="3">SUM(M9:M11)</f>
        <v>4.28</v>
      </c>
      <c r="N12" s="121">
        <f t="shared" si="3"/>
        <v>4.28</v>
      </c>
      <c r="O12" s="60">
        <f t="shared" ref="N12:O12" si="4">O9+O10+O11</f>
        <v>4.28</v>
      </c>
      <c r="P12" s="60">
        <f t="shared" si="2"/>
        <v>4.28</v>
      </c>
      <c r="Q12" s="60">
        <f t="shared" ref="Q12:R12" si="5">Q9+Q10+Q11</f>
        <v>4.28</v>
      </c>
      <c r="R12" s="60">
        <f t="shared" si="5"/>
        <v>4.28</v>
      </c>
      <c r="S12" s="121">
        <f t="shared" ref="S12:U12" si="6">SUM(S9:S11)</f>
        <v>4.28</v>
      </c>
      <c r="T12" s="121">
        <f t="shared" si="6"/>
        <v>4.28</v>
      </c>
      <c r="U12" s="121">
        <f t="shared" si="6"/>
        <v>4.28</v>
      </c>
      <c r="V12" s="60">
        <f t="shared" ref="U12:Y12" si="7">V9+V10+V11</f>
        <v>4.28</v>
      </c>
      <c r="W12" s="60">
        <f t="shared" si="7"/>
        <v>4.28</v>
      </c>
      <c r="X12" s="60">
        <f t="shared" si="7"/>
        <v>12.911999999999999</v>
      </c>
      <c r="Y12" s="60">
        <f t="shared" si="7"/>
        <v>4.28</v>
      </c>
      <c r="Z12" s="60">
        <f t="shared" si="2"/>
        <v>4.28</v>
      </c>
      <c r="AA12" s="121">
        <f t="shared" ref="AA12:AB12" si="8">SUM(AA9:AA11)</f>
        <v>4.28</v>
      </c>
      <c r="AB12" s="121">
        <f t="shared" si="8"/>
        <v>4.28</v>
      </c>
      <c r="AC12" s="60">
        <f t="shared" ref="AB12:AF12" si="9">AC9+AC10+AC11</f>
        <v>4.28</v>
      </c>
      <c r="AD12" s="60">
        <f t="shared" si="9"/>
        <v>4.28</v>
      </c>
      <c r="AE12" s="60">
        <f t="shared" si="9"/>
        <v>4.28</v>
      </c>
      <c r="AF12" s="60">
        <f t="shared" si="9"/>
        <v>4.28</v>
      </c>
      <c r="AG12" s="60">
        <f t="shared" si="2"/>
        <v>4.28</v>
      </c>
      <c r="AH12" s="121">
        <f t="shared" ref="AH12:AI12" si="10">SUM(AH9:AH11)</f>
        <v>4.28</v>
      </c>
      <c r="AI12" s="121">
        <f t="shared" si="10"/>
        <v>4.28</v>
      </c>
      <c r="AJ12" s="60">
        <f t="shared" ref="AI12:AL12" si="11">AJ9+AJ10+AJ11</f>
        <v>4.28</v>
      </c>
      <c r="AK12" s="60">
        <f t="shared" si="11"/>
        <v>4.28</v>
      </c>
      <c r="AL12" s="60">
        <f t="shared" si="11"/>
        <v>0</v>
      </c>
      <c r="AM12" s="60">
        <f>SUM(H12:AL12)</f>
        <v>137.03200000000001</v>
      </c>
      <c r="AN12" s="60">
        <f>AM12</f>
        <v>137.03200000000001</v>
      </c>
      <c r="AO12" s="66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6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E15" s="7"/>
      <c r="F15" s="6"/>
      <c r="G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E16" s="7"/>
      <c r="F16" s="6"/>
      <c r="G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4" s="67" customFormat="1" ht="39.75" customHeight="1">
      <c r="D17" s="68" t="s">
        <v>22</v>
      </c>
      <c r="E17" s="68"/>
      <c r="F17" s="69"/>
      <c r="G17" s="70" t="s">
        <v>43</v>
      </c>
      <c r="H17" s="70"/>
      <c r="I17" s="70"/>
      <c r="J17" s="70"/>
      <c r="K17" s="70"/>
      <c r="L17" s="70"/>
      <c r="O17" s="71"/>
      <c r="P17" s="71"/>
      <c r="Q17" s="71"/>
      <c r="R17" s="71"/>
      <c r="T17" s="72" t="s">
        <v>36</v>
      </c>
      <c r="U17" s="72"/>
      <c r="V17" s="72"/>
    </row>
    <row r="18" spans="2:64" s="45" customFormat="1" ht="12.75" customHeight="1">
      <c r="H18" s="73" t="s">
        <v>1</v>
      </c>
      <c r="I18" s="73"/>
      <c r="J18" s="73"/>
      <c r="K18" s="73"/>
      <c r="O18" s="74" t="s">
        <v>2</v>
      </c>
      <c r="P18" s="74"/>
      <c r="Q18" s="74"/>
      <c r="R18" s="74"/>
      <c r="T18" s="74" t="s">
        <v>23</v>
      </c>
      <c r="U18" s="74"/>
      <c r="V18" s="74"/>
    </row>
    <row r="19" spans="2:64">
      <c r="B19" s="44"/>
      <c r="D19" s="7"/>
      <c r="E19" s="7"/>
      <c r="F19" s="6"/>
      <c r="G19" s="6"/>
      <c r="P19" s="38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43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2:64">
      <c r="B20" s="44"/>
      <c r="D20" s="7"/>
      <c r="E20" s="7"/>
      <c r="F20" s="6"/>
      <c r="G20" s="6"/>
      <c r="P20" s="38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43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</row>
    <row r="21" spans="2:64">
      <c r="B21" s="44"/>
      <c r="D21" s="7"/>
      <c r="E21" s="7"/>
      <c r="F21" s="6"/>
      <c r="G21" s="6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43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2:64" s="67" customFormat="1" ht="39.75" customHeight="1">
      <c r="D22" s="68" t="s">
        <v>35</v>
      </c>
      <c r="E22" s="68"/>
      <c r="F22" s="69"/>
      <c r="G22" s="70" t="s">
        <v>44</v>
      </c>
      <c r="H22" s="70"/>
      <c r="I22" s="70"/>
      <c r="J22" s="70"/>
      <c r="K22" s="70"/>
      <c r="L22" s="70"/>
      <c r="O22" s="71"/>
      <c r="P22" s="71"/>
      <c r="Q22" s="71"/>
      <c r="R22" s="71"/>
      <c r="T22" s="72" t="s">
        <v>34</v>
      </c>
      <c r="U22" s="72"/>
      <c r="V22" s="72"/>
    </row>
    <row r="23" spans="2:64" s="45" customFormat="1" ht="12.75" customHeight="1">
      <c r="H23" s="73" t="s">
        <v>1</v>
      </c>
      <c r="I23" s="73"/>
      <c r="J23" s="73"/>
      <c r="K23" s="73"/>
      <c r="O23" s="74" t="s">
        <v>2</v>
      </c>
      <c r="P23" s="74"/>
      <c r="Q23" s="74"/>
      <c r="R23" s="74"/>
      <c r="T23" s="74" t="s">
        <v>23</v>
      </c>
      <c r="U23" s="74"/>
      <c r="V23" s="74"/>
    </row>
    <row r="24" spans="2:64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</sheetData>
  <mergeCells count="31">
    <mergeCell ref="D22:E22"/>
    <mergeCell ref="G22:L22"/>
    <mergeCell ref="O17:R17"/>
    <mergeCell ref="T17:V17"/>
    <mergeCell ref="H18:K18"/>
    <mergeCell ref="O18:R18"/>
    <mergeCell ref="T18:V18"/>
    <mergeCell ref="O22:R22"/>
    <mergeCell ref="T22:V22"/>
    <mergeCell ref="E6:E8"/>
    <mergeCell ref="F6:F8"/>
    <mergeCell ref="A9:A11"/>
    <mergeCell ref="H8:AL8"/>
    <mergeCell ref="B6:B8"/>
    <mergeCell ref="C6:C8"/>
    <mergeCell ref="H23:K23"/>
    <mergeCell ref="O23:R23"/>
    <mergeCell ref="T23:V23"/>
    <mergeCell ref="A3:AN3"/>
    <mergeCell ref="A4:AN4"/>
    <mergeCell ref="A12:F12"/>
    <mergeCell ref="D17:E17"/>
    <mergeCell ref="G17:L17"/>
    <mergeCell ref="G6:G8"/>
    <mergeCell ref="H6:AL6"/>
    <mergeCell ref="AM6:AM8"/>
    <mergeCell ref="AN6:AN7"/>
    <mergeCell ref="B9:B11"/>
    <mergeCell ref="A5:AN5"/>
    <mergeCell ref="A6:A8"/>
    <mergeCell ref="D6:D8"/>
  </mergeCells>
  <pageMargins left="0.25" right="0.25" top="0.75" bottom="0.75" header="0.3" footer="0.3"/>
  <pageSetup paperSize="9" scale="35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4"/>
  <sheetViews>
    <sheetView showZeros="0" topLeftCell="C1" zoomScale="75" zoomScaleNormal="75" zoomScaleSheetLayoutView="100" workbookViewId="0">
      <selection activeCell="AP18" sqref="AP18"/>
    </sheetView>
  </sheetViews>
  <sheetFormatPr defaultRowHeight="15" outlineLevelRow="1"/>
  <cols>
    <col min="1" max="1" width="8.28515625" style="6" customWidth="1"/>
    <col min="2" max="2" width="27.42578125" style="6" customWidth="1"/>
    <col min="3" max="3" width="32.85546875" style="6" customWidth="1"/>
    <col min="4" max="4" width="9.7109375" style="6" customWidth="1"/>
    <col min="5" max="5" width="29" style="7" customWidth="1"/>
    <col min="6" max="6" width="13.28515625" style="7" customWidth="1"/>
    <col min="7" max="36" width="6" style="6" customWidth="1"/>
    <col min="37" max="37" width="6" style="6" hidden="1" customWidth="1"/>
    <col min="38" max="38" width="8.85546875" style="53" customWidth="1"/>
    <col min="39" max="16384" width="9.140625" style="6"/>
  </cols>
  <sheetData>
    <row r="1" spans="1:84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8" t="s">
        <v>0</v>
      </c>
      <c r="AM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66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</row>
    <row r="5" spans="1:84">
      <c r="A5" s="75" t="s">
        <v>42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84">
      <c r="A6" s="16" t="s">
        <v>3</v>
      </c>
      <c r="B6" s="16" t="s">
        <v>4</v>
      </c>
      <c r="C6" s="16" t="s">
        <v>5</v>
      </c>
      <c r="D6" s="16" t="s">
        <v>7</v>
      </c>
      <c r="E6" s="16" t="s">
        <v>8</v>
      </c>
      <c r="F6" s="17" t="s">
        <v>9</v>
      </c>
      <c r="G6" s="18" t="s">
        <v>65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 t="s">
        <v>31</v>
      </c>
    </row>
    <row r="7" spans="1:84" ht="15.75">
      <c r="A7" s="16"/>
      <c r="B7" s="16"/>
      <c r="C7" s="16"/>
      <c r="D7" s="16"/>
      <c r="E7" s="16"/>
      <c r="F7" s="17"/>
      <c r="G7" s="1">
        <v>1</v>
      </c>
      <c r="H7" s="2">
        <v>2</v>
      </c>
      <c r="I7" s="1">
        <v>3</v>
      </c>
      <c r="J7" s="2">
        <v>4</v>
      </c>
      <c r="K7" s="1">
        <v>5</v>
      </c>
      <c r="L7" s="4">
        <v>6</v>
      </c>
      <c r="M7" s="3">
        <v>7</v>
      </c>
      <c r="N7" s="2">
        <v>8</v>
      </c>
      <c r="O7" s="1">
        <v>9</v>
      </c>
      <c r="P7" s="2">
        <v>10</v>
      </c>
      <c r="Q7" s="1" t="s">
        <v>63</v>
      </c>
      <c r="R7" s="4">
        <v>12</v>
      </c>
      <c r="S7" s="3">
        <v>13</v>
      </c>
      <c r="T7" s="4">
        <v>14</v>
      </c>
      <c r="U7" s="1">
        <v>15</v>
      </c>
      <c r="V7" s="2">
        <v>16</v>
      </c>
      <c r="W7" s="1">
        <v>17</v>
      </c>
      <c r="X7" s="2">
        <v>18</v>
      </c>
      <c r="Y7" s="1">
        <v>19</v>
      </c>
      <c r="Z7" s="4">
        <v>20</v>
      </c>
      <c r="AA7" s="3">
        <v>21</v>
      </c>
      <c r="AB7" s="2">
        <v>22</v>
      </c>
      <c r="AC7" s="1">
        <v>23</v>
      </c>
      <c r="AD7" s="2">
        <v>24</v>
      </c>
      <c r="AE7" s="1">
        <v>25</v>
      </c>
      <c r="AF7" s="2">
        <v>26</v>
      </c>
      <c r="AG7" s="3">
        <v>27</v>
      </c>
      <c r="AH7" s="4">
        <v>28</v>
      </c>
      <c r="AI7" s="1">
        <v>29</v>
      </c>
      <c r="AJ7" s="2">
        <v>30</v>
      </c>
      <c r="AK7" s="20">
        <v>31</v>
      </c>
      <c r="AL7" s="19"/>
    </row>
    <row r="8" spans="1:84">
      <c r="A8" s="16"/>
      <c r="B8" s="16"/>
      <c r="C8" s="16"/>
      <c r="D8" s="16"/>
      <c r="E8" s="16"/>
      <c r="F8" s="17"/>
      <c r="G8" s="18" t="s">
        <v>30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</row>
    <row r="9" spans="1:84" ht="33.75" customHeight="1">
      <c r="A9" s="78"/>
      <c r="B9" s="79" t="s">
        <v>29</v>
      </c>
      <c r="C9" s="23" t="s">
        <v>45</v>
      </c>
      <c r="D9" s="26" t="s">
        <v>21</v>
      </c>
      <c r="E9" s="34" t="s">
        <v>27</v>
      </c>
      <c r="F9" s="26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115">
        <v>1</v>
      </c>
      <c r="M9" s="115">
        <v>1</v>
      </c>
      <c r="N9" s="28">
        <v>1</v>
      </c>
      <c r="O9" s="27">
        <v>1</v>
      </c>
      <c r="P9" s="27">
        <v>1</v>
      </c>
      <c r="Q9" s="27">
        <v>1</v>
      </c>
      <c r="R9" s="115">
        <v>1</v>
      </c>
      <c r="S9" s="115">
        <v>1</v>
      </c>
      <c r="T9" s="115">
        <v>1</v>
      </c>
      <c r="U9" s="28">
        <v>1</v>
      </c>
      <c r="V9" s="28">
        <v>1</v>
      </c>
      <c r="W9" s="28">
        <v>1</v>
      </c>
      <c r="X9" s="27">
        <v>1</v>
      </c>
      <c r="Y9" s="27">
        <v>1</v>
      </c>
      <c r="Z9" s="115">
        <v>1</v>
      </c>
      <c r="AA9" s="115">
        <v>1</v>
      </c>
      <c r="AB9" s="28">
        <v>1</v>
      </c>
      <c r="AC9" s="28">
        <v>1</v>
      </c>
      <c r="AD9" s="28">
        <v>1</v>
      </c>
      <c r="AE9" s="28">
        <v>1</v>
      </c>
      <c r="AF9" s="27">
        <v>1</v>
      </c>
      <c r="AG9" s="115">
        <v>1</v>
      </c>
      <c r="AH9" s="115">
        <v>1</v>
      </c>
      <c r="AI9" s="28">
        <v>1</v>
      </c>
      <c r="AJ9" s="28">
        <v>1</v>
      </c>
      <c r="AK9" s="28"/>
      <c r="AL9" s="36">
        <f>SUM(G9:AK9)</f>
        <v>30</v>
      </c>
    </row>
    <row r="10" spans="1:84" ht="33.75" customHeight="1">
      <c r="A10" s="80"/>
      <c r="B10" s="81"/>
      <c r="C10" s="23" t="s">
        <v>59</v>
      </c>
      <c r="D10" s="26" t="s">
        <v>12</v>
      </c>
      <c r="E10" s="34" t="s">
        <v>28</v>
      </c>
      <c r="F10" s="26">
        <v>1</v>
      </c>
      <c r="G10" s="28"/>
      <c r="H10" s="28"/>
      <c r="I10" s="28"/>
      <c r="J10" s="28"/>
      <c r="K10" s="28"/>
      <c r="L10" s="115"/>
      <c r="M10" s="115"/>
      <c r="N10" s="27"/>
      <c r="O10" s="27"/>
      <c r="P10" s="27"/>
      <c r="Q10" s="27"/>
      <c r="R10" s="115"/>
      <c r="S10" s="115"/>
      <c r="T10" s="115"/>
      <c r="U10" s="27"/>
      <c r="V10" s="27"/>
      <c r="W10" s="27"/>
      <c r="X10" s="27"/>
      <c r="Y10" s="27"/>
      <c r="Z10" s="115"/>
      <c r="AA10" s="115"/>
      <c r="AB10" s="27"/>
      <c r="AC10" s="27"/>
      <c r="AD10" s="27"/>
      <c r="AE10" s="27"/>
      <c r="AF10" s="27">
        <v>1</v>
      </c>
      <c r="AG10" s="115"/>
      <c r="AH10" s="115"/>
      <c r="AI10" s="27"/>
      <c r="AJ10" s="27"/>
      <c r="AK10" s="82"/>
      <c r="AL10" s="36">
        <f t="shared" ref="AL10:AL11" si="0">SUM(G10:AK10)</f>
        <v>1</v>
      </c>
      <c r="AM10" s="66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84" s="87" customFormat="1" ht="30" hidden="1">
      <c r="A11" s="83"/>
      <c r="B11" s="84"/>
      <c r="C11" s="85" t="s">
        <v>49</v>
      </c>
      <c r="D11" s="26" t="s">
        <v>13</v>
      </c>
      <c r="E11" s="34" t="s">
        <v>14</v>
      </c>
      <c r="F11" s="26">
        <v>1</v>
      </c>
      <c r="G11" s="31"/>
      <c r="H11" s="31"/>
      <c r="I11" s="31"/>
      <c r="J11" s="31"/>
      <c r="K11" s="31"/>
      <c r="L11" s="117"/>
      <c r="M11" s="117"/>
      <c r="N11" s="86"/>
      <c r="O11" s="86"/>
      <c r="P11" s="31"/>
      <c r="Q11" s="31"/>
      <c r="R11" s="117"/>
      <c r="S11" s="117"/>
      <c r="T11" s="117"/>
      <c r="U11" s="31"/>
      <c r="V11" s="31"/>
      <c r="W11" s="27"/>
      <c r="X11" s="31"/>
      <c r="Y11" s="31"/>
      <c r="Z11" s="117"/>
      <c r="AA11" s="117"/>
      <c r="AB11" s="31"/>
      <c r="AC11" s="31"/>
      <c r="AD11" s="31"/>
      <c r="AE11" s="31"/>
      <c r="AF11" s="31"/>
      <c r="AG11" s="117"/>
      <c r="AH11" s="117"/>
      <c r="AI11" s="31"/>
      <c r="AJ11" s="31"/>
      <c r="AK11" s="31"/>
      <c r="AL11" s="31">
        <f t="shared" si="0"/>
        <v>0</v>
      </c>
      <c r="AM11" s="66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84">
      <c r="A12" s="35" t="s">
        <v>15</v>
      </c>
      <c r="B12" s="35"/>
      <c r="C12" s="35"/>
      <c r="D12" s="35"/>
      <c r="E12" s="35"/>
      <c r="F12" s="20"/>
      <c r="G12" s="28">
        <f>G9+G10+G11</f>
        <v>1</v>
      </c>
      <c r="H12" s="28">
        <f t="shared" ref="H12:AK12" si="1">H9+H10+H11</f>
        <v>1</v>
      </c>
      <c r="I12" s="28">
        <f t="shared" si="1"/>
        <v>1</v>
      </c>
      <c r="J12" s="28">
        <f t="shared" si="1"/>
        <v>1</v>
      </c>
      <c r="K12" s="28">
        <f t="shared" si="1"/>
        <v>1</v>
      </c>
      <c r="L12" s="115">
        <f t="shared" ref="L12:M12" si="2">L9+L10</f>
        <v>1</v>
      </c>
      <c r="M12" s="115">
        <f t="shared" si="2"/>
        <v>1</v>
      </c>
      <c r="N12" s="28">
        <f t="shared" si="1"/>
        <v>1</v>
      </c>
      <c r="O12" s="28">
        <f t="shared" si="1"/>
        <v>1</v>
      </c>
      <c r="P12" s="28">
        <f t="shared" si="1"/>
        <v>1</v>
      </c>
      <c r="Q12" s="28">
        <f t="shared" si="1"/>
        <v>1</v>
      </c>
      <c r="R12" s="115">
        <f t="shared" ref="R12:T12" si="3">R9+R10</f>
        <v>1</v>
      </c>
      <c r="S12" s="115">
        <f t="shared" si="3"/>
        <v>1</v>
      </c>
      <c r="T12" s="115">
        <f t="shared" si="3"/>
        <v>1</v>
      </c>
      <c r="U12" s="28">
        <f t="shared" si="1"/>
        <v>1</v>
      </c>
      <c r="V12" s="28">
        <f t="shared" si="1"/>
        <v>1</v>
      </c>
      <c r="W12" s="28">
        <f t="shared" si="1"/>
        <v>1</v>
      </c>
      <c r="X12" s="28">
        <f t="shared" si="1"/>
        <v>1</v>
      </c>
      <c r="Y12" s="28">
        <f t="shared" si="1"/>
        <v>1</v>
      </c>
      <c r="Z12" s="115">
        <f t="shared" ref="Z12:AA12" si="4">Z9+Z10</f>
        <v>1</v>
      </c>
      <c r="AA12" s="115">
        <f t="shared" si="4"/>
        <v>1</v>
      </c>
      <c r="AB12" s="28">
        <f t="shared" si="1"/>
        <v>1</v>
      </c>
      <c r="AC12" s="28">
        <f t="shared" si="1"/>
        <v>1</v>
      </c>
      <c r="AD12" s="28">
        <f t="shared" si="1"/>
        <v>1</v>
      </c>
      <c r="AE12" s="28">
        <f t="shared" si="1"/>
        <v>1</v>
      </c>
      <c r="AF12" s="28">
        <f t="shared" si="1"/>
        <v>2</v>
      </c>
      <c r="AG12" s="115">
        <f t="shared" ref="AG12:AH12" si="5">AG9+AG10</f>
        <v>1</v>
      </c>
      <c r="AH12" s="115">
        <f t="shared" si="5"/>
        <v>1</v>
      </c>
      <c r="AI12" s="28">
        <f t="shared" si="1"/>
        <v>1</v>
      </c>
      <c r="AJ12" s="28">
        <f t="shared" si="1"/>
        <v>1</v>
      </c>
      <c r="AK12" s="28">
        <f t="shared" si="1"/>
        <v>0</v>
      </c>
      <c r="AL12" s="36">
        <f>SUM(G12:AK12)</f>
        <v>31</v>
      </c>
      <c r="AM12" s="66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6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F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L15" s="6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F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L16" s="6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8" s="45" customFormat="1" ht="39" customHeight="1">
      <c r="E17" s="69" t="s">
        <v>22</v>
      </c>
      <c r="F17" s="70" t="s">
        <v>43</v>
      </c>
      <c r="G17" s="70"/>
      <c r="H17" s="70"/>
      <c r="I17" s="70"/>
      <c r="J17" s="70"/>
      <c r="K17" s="70"/>
      <c r="N17" s="48"/>
      <c r="O17" s="48"/>
      <c r="P17" s="48"/>
      <c r="Q17" s="48"/>
      <c r="S17" s="72" t="s">
        <v>36</v>
      </c>
      <c r="T17" s="72"/>
      <c r="U17" s="72"/>
    </row>
    <row r="18" spans="2:68" s="45" customFormat="1">
      <c r="G18" s="50" t="s">
        <v>1</v>
      </c>
      <c r="H18" s="50"/>
      <c r="I18" s="50"/>
      <c r="J18" s="50"/>
      <c r="N18" s="50" t="s">
        <v>2</v>
      </c>
      <c r="O18" s="50"/>
      <c r="P18" s="50"/>
      <c r="Q18" s="50"/>
      <c r="S18" s="50" t="s">
        <v>23</v>
      </c>
      <c r="T18" s="50"/>
      <c r="U18" s="50"/>
    </row>
    <row r="19" spans="2:68">
      <c r="B19" s="44"/>
      <c r="D19" s="7"/>
      <c r="E19" s="6"/>
      <c r="F19" s="6"/>
      <c r="O19" s="3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4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2:68">
      <c r="B20" s="44"/>
      <c r="D20" s="7"/>
      <c r="E20" s="6"/>
      <c r="F20" s="6"/>
      <c r="O20" s="3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4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2:68">
      <c r="B21" s="44"/>
      <c r="D21" s="7"/>
      <c r="E21" s="6"/>
      <c r="F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4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2:68" s="45" customFormat="1" ht="39" customHeight="1">
      <c r="E22" s="69" t="s">
        <v>35</v>
      </c>
      <c r="F22" s="70" t="s">
        <v>44</v>
      </c>
      <c r="G22" s="70"/>
      <c r="H22" s="70"/>
      <c r="I22" s="70"/>
      <c r="J22" s="70"/>
      <c r="K22" s="70"/>
      <c r="N22" s="48"/>
      <c r="O22" s="48"/>
      <c r="P22" s="48"/>
      <c r="Q22" s="48"/>
      <c r="S22" s="72" t="s">
        <v>34</v>
      </c>
      <c r="T22" s="72"/>
      <c r="U22" s="72"/>
    </row>
    <row r="23" spans="2:68" s="45" customFormat="1">
      <c r="G23" s="50" t="s">
        <v>1</v>
      </c>
      <c r="H23" s="50"/>
      <c r="I23" s="50"/>
      <c r="J23" s="50"/>
      <c r="N23" s="50" t="s">
        <v>2</v>
      </c>
      <c r="O23" s="50"/>
      <c r="P23" s="50"/>
      <c r="Q23" s="50"/>
      <c r="S23" s="50" t="s">
        <v>23</v>
      </c>
      <c r="T23" s="50"/>
      <c r="U23" s="50"/>
    </row>
    <row r="24" spans="2:68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L24" s="6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2:68" ht="15" customHeight="1">
      <c r="B25" s="51"/>
      <c r="C25" s="51"/>
      <c r="F25" s="52"/>
      <c r="G25" s="52"/>
      <c r="H25" s="52"/>
      <c r="K25" s="52"/>
      <c r="L25" s="52"/>
      <c r="M25" s="52"/>
      <c r="N25" s="52"/>
      <c r="O25" s="4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43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2:68" ht="13.5" customHeight="1">
      <c r="B26" s="44"/>
      <c r="Q26" s="38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4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2:68" ht="13.5" customHeight="1">
      <c r="B27" s="44"/>
      <c r="Q27" s="38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43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2:68" ht="30" outlineLevel="1">
      <c r="B28" s="44"/>
      <c r="E28" s="22" t="s">
        <v>53</v>
      </c>
      <c r="F28" s="22"/>
      <c r="G28" s="88" t="s">
        <v>57</v>
      </c>
      <c r="H28" s="88" t="s">
        <v>57</v>
      </c>
      <c r="I28" s="88" t="s">
        <v>57</v>
      </c>
      <c r="J28" s="88" t="s">
        <v>57</v>
      </c>
      <c r="K28" s="88" t="s">
        <v>57</v>
      </c>
      <c r="L28" s="88" t="s">
        <v>57</v>
      </c>
      <c r="M28" s="88" t="s">
        <v>57</v>
      </c>
      <c r="N28" s="88" t="s">
        <v>57</v>
      </c>
      <c r="O28" s="88" t="s">
        <v>57</v>
      </c>
      <c r="P28" s="88" t="s">
        <v>57</v>
      </c>
      <c r="Q28" s="88" t="s">
        <v>57</v>
      </c>
      <c r="R28" s="88" t="s">
        <v>57</v>
      </c>
      <c r="S28" s="88" t="s">
        <v>57</v>
      </c>
      <c r="T28" s="88" t="s">
        <v>57</v>
      </c>
      <c r="U28" s="88" t="s">
        <v>57</v>
      </c>
      <c r="V28" s="88" t="s">
        <v>57</v>
      </c>
      <c r="W28" s="88" t="s">
        <v>57</v>
      </c>
      <c r="X28" s="88" t="s">
        <v>57</v>
      </c>
      <c r="Y28" s="88" t="s">
        <v>57</v>
      </c>
      <c r="Z28" s="88" t="s">
        <v>57</v>
      </c>
      <c r="AA28" s="88" t="s">
        <v>57</v>
      </c>
      <c r="AB28" s="88" t="s">
        <v>57</v>
      </c>
      <c r="AC28" s="88" t="s">
        <v>57</v>
      </c>
      <c r="AD28" s="88" t="s">
        <v>57</v>
      </c>
      <c r="AE28" s="88" t="s">
        <v>57</v>
      </c>
      <c r="AF28" s="88" t="s">
        <v>57</v>
      </c>
      <c r="AG28" s="88" t="s">
        <v>57</v>
      </c>
      <c r="AH28" s="88" t="s">
        <v>57</v>
      </c>
      <c r="AI28" s="88" t="s">
        <v>57</v>
      </c>
      <c r="AJ28" s="88" t="s">
        <v>57</v>
      </c>
      <c r="AK28" s="88" t="s">
        <v>57</v>
      </c>
      <c r="AL28" s="20" t="s">
        <v>51</v>
      </c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2:68" outlineLevel="1">
      <c r="G29" s="89">
        <f t="shared" ref="G29:AJ29" si="6">0.07+0.07</f>
        <v>0.14000000000000001</v>
      </c>
      <c r="H29" s="89">
        <f t="shared" si="6"/>
        <v>0.14000000000000001</v>
      </c>
      <c r="I29" s="89">
        <f t="shared" si="6"/>
        <v>0.14000000000000001</v>
      </c>
      <c r="J29" s="89">
        <f t="shared" si="6"/>
        <v>0.14000000000000001</v>
      </c>
      <c r="K29" s="89">
        <f t="shared" si="6"/>
        <v>0.14000000000000001</v>
      </c>
      <c r="L29" s="89">
        <f t="shared" si="6"/>
        <v>0.14000000000000001</v>
      </c>
      <c r="M29" s="89">
        <f t="shared" si="6"/>
        <v>0.14000000000000001</v>
      </c>
      <c r="N29" s="89">
        <f t="shared" si="6"/>
        <v>0.14000000000000001</v>
      </c>
      <c r="O29" s="89">
        <f t="shared" si="6"/>
        <v>0.14000000000000001</v>
      </c>
      <c r="P29" s="89">
        <f t="shared" si="6"/>
        <v>0.14000000000000001</v>
      </c>
      <c r="Q29" s="89">
        <f t="shared" si="6"/>
        <v>0.14000000000000001</v>
      </c>
      <c r="R29" s="89">
        <f t="shared" si="6"/>
        <v>0.14000000000000001</v>
      </c>
      <c r="S29" s="89">
        <f t="shared" si="6"/>
        <v>0.14000000000000001</v>
      </c>
      <c r="T29" s="89">
        <f t="shared" si="6"/>
        <v>0.14000000000000001</v>
      </c>
      <c r="U29" s="89">
        <f t="shared" si="6"/>
        <v>0.14000000000000001</v>
      </c>
      <c r="V29" s="89">
        <f t="shared" si="6"/>
        <v>0.14000000000000001</v>
      </c>
      <c r="W29" s="89">
        <f t="shared" si="6"/>
        <v>0.14000000000000001</v>
      </c>
      <c r="X29" s="89">
        <f t="shared" si="6"/>
        <v>0.14000000000000001</v>
      </c>
      <c r="Y29" s="89">
        <f t="shared" si="6"/>
        <v>0.14000000000000001</v>
      </c>
      <c r="Z29" s="89">
        <f t="shared" si="6"/>
        <v>0.14000000000000001</v>
      </c>
      <c r="AA29" s="89">
        <f t="shared" si="6"/>
        <v>0.14000000000000001</v>
      </c>
      <c r="AB29" s="89">
        <f t="shared" si="6"/>
        <v>0.14000000000000001</v>
      </c>
      <c r="AC29" s="89">
        <f t="shared" si="6"/>
        <v>0.14000000000000001</v>
      </c>
      <c r="AD29" s="89">
        <f t="shared" si="6"/>
        <v>0.14000000000000001</v>
      </c>
      <c r="AE29" s="89">
        <f t="shared" si="6"/>
        <v>0.14000000000000001</v>
      </c>
      <c r="AF29" s="89">
        <f t="shared" si="6"/>
        <v>0.14000000000000001</v>
      </c>
      <c r="AG29" s="89">
        <f t="shared" si="6"/>
        <v>0.14000000000000001</v>
      </c>
      <c r="AH29" s="89">
        <f t="shared" si="6"/>
        <v>0.14000000000000001</v>
      </c>
      <c r="AI29" s="89">
        <f t="shared" si="6"/>
        <v>0.14000000000000001</v>
      </c>
      <c r="AJ29" s="89">
        <f t="shared" si="6"/>
        <v>0.14000000000000001</v>
      </c>
      <c r="AK29" s="89"/>
      <c r="AL29" s="30">
        <f>SUM(G29:AK29)</f>
        <v>4.200000000000002</v>
      </c>
    </row>
    <row r="38" spans="8:13">
      <c r="H38" s="7"/>
      <c r="I38" s="7"/>
      <c r="J38" s="7"/>
      <c r="K38" s="7"/>
      <c r="L38" s="7"/>
      <c r="M38" s="7"/>
    </row>
    <row r="40" spans="8:13">
      <c r="H40" s="7"/>
      <c r="I40" s="7"/>
      <c r="J40" s="7"/>
      <c r="K40" s="7"/>
      <c r="L40" s="7"/>
      <c r="M40" s="7"/>
    </row>
    <row r="54" spans="35:35">
      <c r="AI54" s="7"/>
    </row>
  </sheetData>
  <mergeCells count="28">
    <mergeCell ref="F22:K22"/>
    <mergeCell ref="N22:Q22"/>
    <mergeCell ref="S22:U22"/>
    <mergeCell ref="G23:J23"/>
    <mergeCell ref="N23:Q23"/>
    <mergeCell ref="S23:U23"/>
    <mergeCell ref="F17:K17"/>
    <mergeCell ref="N17:Q17"/>
    <mergeCell ref="S17:U17"/>
    <mergeCell ref="G18:J18"/>
    <mergeCell ref="N18:Q18"/>
    <mergeCell ref="S18:U18"/>
    <mergeCell ref="A9:A11"/>
    <mergeCell ref="E28:F28"/>
    <mergeCell ref="A12:E12"/>
    <mergeCell ref="B9:B11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25" right="0.25" top="0.75" bottom="0.75" header="0.3" footer="0.3"/>
  <pageSetup paperSize="9" scale="3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4"/>
  <sheetViews>
    <sheetView showZeros="0" zoomScale="75" zoomScaleNormal="75" zoomScaleSheetLayoutView="100" workbookViewId="0">
      <selection activeCell="AO20" sqref="AO20"/>
    </sheetView>
  </sheetViews>
  <sheetFormatPr defaultRowHeight="15"/>
  <cols>
    <col min="1" max="1" width="6" style="6" customWidth="1"/>
    <col min="2" max="2" width="26.85546875" style="6" customWidth="1"/>
    <col min="3" max="3" width="27.85546875" style="6" customWidth="1"/>
    <col min="4" max="4" width="12.85546875" style="6" customWidth="1"/>
    <col min="5" max="5" width="7.140625" style="6" customWidth="1"/>
    <col min="6" max="6" width="28.42578125" style="7" customWidth="1"/>
    <col min="7" max="7" width="11.7109375" style="7" customWidth="1"/>
    <col min="8" max="32" width="6.42578125" style="6" customWidth="1"/>
    <col min="33" max="33" width="7.5703125" style="6" customWidth="1"/>
    <col min="34" max="37" width="6.42578125" style="6" customWidth="1"/>
    <col min="38" max="38" width="7.7109375" style="6" hidden="1" customWidth="1"/>
    <col min="39" max="39" width="8.7109375" style="53" customWidth="1"/>
    <col min="40" max="40" width="16.42578125" style="6" customWidth="1"/>
    <col min="41" max="16384" width="9.140625" style="6"/>
  </cols>
  <sheetData>
    <row r="1" spans="1:84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8" t="s">
        <v>0</v>
      </c>
      <c r="AO1" s="5"/>
    </row>
    <row r="2" spans="1:84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Z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3"/>
      <c r="BP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F2" s="11"/>
    </row>
    <row r="3" spans="1:84">
      <c r="A3" s="113" t="s">
        <v>67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</row>
    <row r="5" spans="1:84">
      <c r="A5" s="15" t="s">
        <v>42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84" ht="15.75" customHeight="1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7" t="s">
        <v>62</v>
      </c>
      <c r="H6" s="18" t="s">
        <v>65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9" t="s">
        <v>10</v>
      </c>
      <c r="AN6" s="55" t="s">
        <v>11</v>
      </c>
    </row>
    <row r="7" spans="1:84" ht="15.75">
      <c r="A7" s="16"/>
      <c r="B7" s="16"/>
      <c r="C7" s="16"/>
      <c r="D7" s="16"/>
      <c r="E7" s="16"/>
      <c r="F7" s="16"/>
      <c r="G7" s="17"/>
      <c r="H7" s="1">
        <v>1</v>
      </c>
      <c r="I7" s="2">
        <v>2</v>
      </c>
      <c r="J7" s="1">
        <v>3</v>
      </c>
      <c r="K7" s="2">
        <v>4</v>
      </c>
      <c r="L7" s="1">
        <v>5</v>
      </c>
      <c r="M7" s="4">
        <v>6</v>
      </c>
      <c r="N7" s="3">
        <v>7</v>
      </c>
      <c r="O7" s="2">
        <v>8</v>
      </c>
      <c r="P7" s="1">
        <v>9</v>
      </c>
      <c r="Q7" s="2">
        <v>10</v>
      </c>
      <c r="R7" s="1" t="s">
        <v>63</v>
      </c>
      <c r="S7" s="4">
        <v>12</v>
      </c>
      <c r="T7" s="3">
        <v>13</v>
      </c>
      <c r="U7" s="4">
        <v>14</v>
      </c>
      <c r="V7" s="1">
        <v>15</v>
      </c>
      <c r="W7" s="2">
        <v>16</v>
      </c>
      <c r="X7" s="1">
        <v>17</v>
      </c>
      <c r="Y7" s="2">
        <v>18</v>
      </c>
      <c r="Z7" s="1">
        <v>19</v>
      </c>
      <c r="AA7" s="4">
        <v>20</v>
      </c>
      <c r="AB7" s="3">
        <v>21</v>
      </c>
      <c r="AC7" s="2">
        <v>22</v>
      </c>
      <c r="AD7" s="1">
        <v>23</v>
      </c>
      <c r="AE7" s="2">
        <v>24</v>
      </c>
      <c r="AF7" s="1">
        <v>25</v>
      </c>
      <c r="AG7" s="2">
        <v>26</v>
      </c>
      <c r="AH7" s="3">
        <v>27</v>
      </c>
      <c r="AI7" s="4">
        <v>28</v>
      </c>
      <c r="AJ7" s="1">
        <v>29</v>
      </c>
      <c r="AK7" s="2">
        <v>30</v>
      </c>
      <c r="AL7" s="20">
        <v>31</v>
      </c>
      <c r="AM7" s="19"/>
      <c r="AN7" s="55"/>
    </row>
    <row r="8" spans="1:84">
      <c r="A8" s="16"/>
      <c r="B8" s="16"/>
      <c r="C8" s="16"/>
      <c r="D8" s="16"/>
      <c r="E8" s="16"/>
      <c r="F8" s="16"/>
      <c r="G8" s="17"/>
      <c r="H8" s="18" t="s">
        <v>11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9"/>
      <c r="AN8" s="56" t="s">
        <v>61</v>
      </c>
    </row>
    <row r="9" spans="1:84" s="61" customFormat="1" ht="30">
      <c r="A9" s="57"/>
      <c r="B9" s="22" t="s">
        <v>29</v>
      </c>
      <c r="C9" s="23" t="s">
        <v>45</v>
      </c>
      <c r="D9" s="58">
        <f>'[2]Норма ТК'!D3</f>
        <v>4.28</v>
      </c>
      <c r="E9" s="26" t="s">
        <v>21</v>
      </c>
      <c r="F9" s="25" t="s">
        <v>27</v>
      </c>
      <c r="G9" s="26">
        <v>1</v>
      </c>
      <c r="H9" s="59">
        <f>D9*G9</f>
        <v>4.28</v>
      </c>
      <c r="I9" s="59">
        <v>4.28</v>
      </c>
      <c r="J9" s="59">
        <v>4.28</v>
      </c>
      <c r="K9" s="59">
        <v>4.28</v>
      </c>
      <c r="L9" s="59">
        <v>4.28</v>
      </c>
      <c r="M9" s="120">
        <v>4.28</v>
      </c>
      <c r="N9" s="120">
        <v>4.28</v>
      </c>
      <c r="O9" s="59">
        <v>4.28</v>
      </c>
      <c r="P9" s="59">
        <v>4.28</v>
      </c>
      <c r="Q9" s="59">
        <v>4.28</v>
      </c>
      <c r="R9" s="59">
        <v>4.28</v>
      </c>
      <c r="S9" s="120">
        <v>4.28</v>
      </c>
      <c r="T9" s="120">
        <v>4.28</v>
      </c>
      <c r="U9" s="120">
        <v>4.28</v>
      </c>
      <c r="V9" s="59">
        <v>4.28</v>
      </c>
      <c r="W9" s="59">
        <v>4.28</v>
      </c>
      <c r="X9" s="59">
        <v>4.28</v>
      </c>
      <c r="Y9" s="59">
        <v>4.28</v>
      </c>
      <c r="Z9" s="59">
        <v>4.28</v>
      </c>
      <c r="AA9" s="120">
        <v>4.28</v>
      </c>
      <c r="AB9" s="120">
        <v>4.28</v>
      </c>
      <c r="AC9" s="59">
        <v>4.28</v>
      </c>
      <c r="AD9" s="59">
        <v>4.28</v>
      </c>
      <c r="AE9" s="59">
        <v>4.28</v>
      </c>
      <c r="AF9" s="59">
        <v>4.28</v>
      </c>
      <c r="AG9" s="59">
        <v>4.28</v>
      </c>
      <c r="AH9" s="120">
        <v>4.28</v>
      </c>
      <c r="AI9" s="120">
        <v>4.28</v>
      </c>
      <c r="AJ9" s="59">
        <v>4.28</v>
      </c>
      <c r="AK9" s="59">
        <v>4.28</v>
      </c>
      <c r="AL9" s="59"/>
      <c r="AM9" s="60">
        <f>SUM(H9:AL9)</f>
        <v>128.4</v>
      </c>
      <c r="AN9" s="60">
        <f>AM9</f>
        <v>128.4</v>
      </c>
    </row>
    <row r="10" spans="1:84" s="65" customFormat="1" ht="30">
      <c r="A10" s="57"/>
      <c r="B10" s="22"/>
      <c r="C10" s="23" t="s">
        <v>64</v>
      </c>
      <c r="D10" s="62">
        <f>'[2]Норма ТК'!D8</f>
        <v>8.6359999999999992</v>
      </c>
      <c r="E10" s="26" t="s">
        <v>12</v>
      </c>
      <c r="F10" s="25" t="s">
        <v>28</v>
      </c>
      <c r="G10" s="26">
        <v>1</v>
      </c>
      <c r="H10" s="31"/>
      <c r="I10" s="31"/>
      <c r="J10" s="31"/>
      <c r="K10" s="32"/>
      <c r="L10" s="31"/>
      <c r="M10" s="117"/>
      <c r="N10" s="117"/>
      <c r="O10" s="63"/>
      <c r="P10" s="63"/>
      <c r="Q10" s="32"/>
      <c r="R10" s="32"/>
      <c r="S10" s="117"/>
      <c r="T10" s="117"/>
      <c r="U10" s="117"/>
      <c r="V10" s="32"/>
      <c r="W10" s="32"/>
      <c r="X10" s="32"/>
      <c r="Y10" s="32"/>
      <c r="Z10" s="32"/>
      <c r="AA10" s="117"/>
      <c r="AB10" s="117"/>
      <c r="AC10" s="32"/>
      <c r="AD10" s="32"/>
      <c r="AE10" s="32"/>
      <c r="AF10" s="32"/>
      <c r="AG10" s="32">
        <f>D10</f>
        <v>8.6359999999999992</v>
      </c>
      <c r="AH10" s="117"/>
      <c r="AI10" s="117"/>
      <c r="AJ10" s="32"/>
      <c r="AK10" s="32"/>
      <c r="AL10" s="32"/>
      <c r="AM10" s="60">
        <f t="shared" ref="AM10:AM11" si="0">SUM(H10:AL10)</f>
        <v>8.6359999999999992</v>
      </c>
      <c r="AN10" s="60">
        <f>AM10</f>
        <v>8.6359999999999992</v>
      </c>
      <c r="AO10" s="64"/>
    </row>
    <row r="11" spans="1:84" s="65" customFormat="1" ht="30" hidden="1">
      <c r="A11" s="57"/>
      <c r="B11" s="22"/>
      <c r="C11" s="23" t="s">
        <v>49</v>
      </c>
      <c r="D11" s="62">
        <v>105.27800000000001</v>
      </c>
      <c r="E11" s="26" t="s">
        <v>13</v>
      </c>
      <c r="F11" s="25" t="s">
        <v>14</v>
      </c>
      <c r="G11" s="26">
        <v>1</v>
      </c>
      <c r="H11" s="31"/>
      <c r="I11" s="31"/>
      <c r="J11" s="31"/>
      <c r="K11" s="31"/>
      <c r="L11" s="31"/>
      <c r="M11" s="117"/>
      <c r="N11" s="117"/>
      <c r="O11" s="63"/>
      <c r="P11" s="63"/>
      <c r="Q11" s="31"/>
      <c r="R11" s="31"/>
      <c r="S11" s="117"/>
      <c r="T11" s="117"/>
      <c r="U11" s="117"/>
      <c r="V11" s="31"/>
      <c r="W11" s="31"/>
      <c r="X11" s="31"/>
      <c r="Y11" s="31"/>
      <c r="Z11" s="31"/>
      <c r="AA11" s="117"/>
      <c r="AB11" s="117"/>
      <c r="AC11" s="31"/>
      <c r="AD11" s="31"/>
      <c r="AE11" s="31"/>
      <c r="AF11" s="31"/>
      <c r="AG11" s="31"/>
      <c r="AH11" s="117"/>
      <c r="AI11" s="117"/>
      <c r="AJ11" s="31"/>
      <c r="AK11" s="31"/>
      <c r="AL11" s="31"/>
      <c r="AM11" s="31">
        <f t="shared" si="0"/>
        <v>0</v>
      </c>
      <c r="AN11" s="31">
        <f>AM11</f>
        <v>0</v>
      </c>
      <c r="AO11" s="64"/>
    </row>
    <row r="12" spans="1:84" s="14" customFormat="1">
      <c r="A12" s="35" t="s">
        <v>15</v>
      </c>
      <c r="B12" s="35"/>
      <c r="C12" s="35"/>
      <c r="D12" s="35"/>
      <c r="E12" s="35"/>
      <c r="F12" s="35"/>
      <c r="G12" s="20"/>
      <c r="H12" s="60">
        <f>H9+H10</f>
        <v>4.28</v>
      </c>
      <c r="I12" s="60">
        <f t="shared" ref="I12:AH12" si="1">I9+I10</f>
        <v>4.28</v>
      </c>
      <c r="J12" s="60">
        <f>J9+J10+J11</f>
        <v>4.28</v>
      </c>
      <c r="K12" s="60">
        <f>K9+K10+K11</f>
        <v>4.28</v>
      </c>
      <c r="L12" s="60">
        <f t="shared" si="1"/>
        <v>4.28</v>
      </c>
      <c r="M12" s="121">
        <f t="shared" si="1"/>
        <v>4.28</v>
      </c>
      <c r="N12" s="121">
        <f t="shared" ref="N12" si="2">N9+N10</f>
        <v>4.28</v>
      </c>
      <c r="O12" s="60">
        <f t="shared" ref="N12:O12" si="3">O9+O10+O11</f>
        <v>4.28</v>
      </c>
      <c r="P12" s="60">
        <f t="shared" si="1"/>
        <v>4.28</v>
      </c>
      <c r="Q12" s="60">
        <f t="shared" ref="Q12:R12" si="4">Q9+Q10+Q11</f>
        <v>4.28</v>
      </c>
      <c r="R12" s="60">
        <f t="shared" si="4"/>
        <v>4.28</v>
      </c>
      <c r="S12" s="121">
        <f t="shared" ref="S12:U12" si="5">S9+S10</f>
        <v>4.28</v>
      </c>
      <c r="T12" s="121">
        <f t="shared" si="5"/>
        <v>4.28</v>
      </c>
      <c r="U12" s="121">
        <f t="shared" si="5"/>
        <v>4.28</v>
      </c>
      <c r="V12" s="60">
        <f t="shared" ref="U12:Y12" si="6">V9+V10+V11</f>
        <v>4.28</v>
      </c>
      <c r="W12" s="60">
        <f t="shared" si="6"/>
        <v>4.28</v>
      </c>
      <c r="X12" s="60">
        <f t="shared" si="6"/>
        <v>4.28</v>
      </c>
      <c r="Y12" s="60">
        <f t="shared" si="6"/>
        <v>4.28</v>
      </c>
      <c r="Z12" s="60">
        <f t="shared" si="1"/>
        <v>4.28</v>
      </c>
      <c r="AA12" s="121">
        <f t="shared" ref="AA12:AB12" si="7">AA9+AA10</f>
        <v>4.28</v>
      </c>
      <c r="AB12" s="121">
        <f t="shared" si="7"/>
        <v>4.28</v>
      </c>
      <c r="AC12" s="60">
        <f t="shared" ref="AB12:AF12" si="8">AC9+AC10+AC11</f>
        <v>4.28</v>
      </c>
      <c r="AD12" s="60">
        <f t="shared" si="8"/>
        <v>4.28</v>
      </c>
      <c r="AE12" s="60">
        <f t="shared" si="8"/>
        <v>4.28</v>
      </c>
      <c r="AF12" s="60">
        <f t="shared" si="8"/>
        <v>4.28</v>
      </c>
      <c r="AG12" s="60">
        <f t="shared" si="1"/>
        <v>12.916</v>
      </c>
      <c r="AH12" s="121">
        <f t="shared" ref="AH12:AI12" si="9">AH9+AH10</f>
        <v>4.28</v>
      </c>
      <c r="AI12" s="121">
        <f t="shared" si="9"/>
        <v>4.28</v>
      </c>
      <c r="AJ12" s="60">
        <f t="shared" ref="AI12:AL12" si="10">AJ9+AJ10+AJ11</f>
        <v>4.28</v>
      </c>
      <c r="AK12" s="60">
        <f t="shared" si="10"/>
        <v>4.28</v>
      </c>
      <c r="AL12" s="60">
        <f t="shared" si="10"/>
        <v>0</v>
      </c>
      <c r="AM12" s="60">
        <f>SUM(H12:AL12)</f>
        <v>137.036</v>
      </c>
      <c r="AN12" s="60">
        <f>AM12</f>
        <v>137.036</v>
      </c>
      <c r="AO12" s="66"/>
    </row>
    <row r="13" spans="1:84">
      <c r="A13" s="37"/>
      <c r="B13" s="38"/>
      <c r="C13" s="38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6"/>
    </row>
    <row r="14" spans="1:84">
      <c r="A14" s="37"/>
      <c r="B14" s="38"/>
      <c r="C14" s="38"/>
      <c r="D14" s="38"/>
      <c r="E14" s="38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84">
      <c r="B15" s="44"/>
      <c r="D15" s="7"/>
      <c r="E15" s="7"/>
      <c r="F15" s="6"/>
      <c r="G15" s="6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43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84">
      <c r="B16" s="44"/>
      <c r="D16" s="7"/>
      <c r="E16" s="7"/>
      <c r="F16" s="6"/>
      <c r="G16" s="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43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</row>
    <row r="17" spans="2:64" s="67" customFormat="1" ht="39.75" customHeight="1">
      <c r="D17" s="68" t="s">
        <v>22</v>
      </c>
      <c r="E17" s="68"/>
      <c r="F17" s="69"/>
      <c r="G17" s="70" t="s">
        <v>43</v>
      </c>
      <c r="H17" s="70"/>
      <c r="I17" s="70"/>
      <c r="J17" s="70"/>
      <c r="K17" s="70"/>
      <c r="L17" s="70"/>
      <c r="O17" s="71"/>
      <c r="P17" s="71"/>
      <c r="Q17" s="71"/>
      <c r="R17" s="71"/>
      <c r="T17" s="72" t="s">
        <v>36</v>
      </c>
      <c r="U17" s="72"/>
      <c r="V17" s="72"/>
    </row>
    <row r="18" spans="2:64" s="45" customFormat="1" ht="12.75" customHeight="1">
      <c r="H18" s="73" t="s">
        <v>1</v>
      </c>
      <c r="I18" s="73"/>
      <c r="J18" s="73"/>
      <c r="K18" s="73"/>
      <c r="O18" s="74" t="s">
        <v>2</v>
      </c>
      <c r="P18" s="74"/>
      <c r="Q18" s="74"/>
      <c r="R18" s="74"/>
      <c r="T18" s="74" t="s">
        <v>23</v>
      </c>
      <c r="U18" s="74"/>
      <c r="V18" s="74"/>
    </row>
    <row r="19" spans="2:64">
      <c r="B19" s="44"/>
      <c r="D19" s="7"/>
      <c r="E19" s="7"/>
      <c r="F19" s="6"/>
      <c r="G19" s="6"/>
      <c r="P19" s="38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43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2:64">
      <c r="B20" s="44"/>
      <c r="D20" s="7"/>
      <c r="E20" s="7"/>
      <c r="F20" s="6"/>
      <c r="G20" s="6"/>
      <c r="P20" s="38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43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</row>
    <row r="21" spans="2:64">
      <c r="B21" s="44"/>
      <c r="D21" s="7"/>
      <c r="E21" s="7"/>
      <c r="F21" s="6"/>
      <c r="G21" s="6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43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2:64" s="67" customFormat="1" ht="39.75" customHeight="1">
      <c r="D22" s="68" t="s">
        <v>35</v>
      </c>
      <c r="E22" s="68"/>
      <c r="F22" s="69"/>
      <c r="G22" s="70" t="s">
        <v>44</v>
      </c>
      <c r="H22" s="70"/>
      <c r="I22" s="70"/>
      <c r="J22" s="70"/>
      <c r="K22" s="70"/>
      <c r="L22" s="70"/>
      <c r="O22" s="71"/>
      <c r="P22" s="71"/>
      <c r="Q22" s="71"/>
      <c r="R22" s="71"/>
      <c r="T22" s="72" t="s">
        <v>34</v>
      </c>
      <c r="U22" s="72"/>
      <c r="V22" s="72"/>
    </row>
    <row r="23" spans="2:64" s="45" customFormat="1" ht="12.75" customHeight="1">
      <c r="H23" s="73" t="s">
        <v>1</v>
      </c>
      <c r="I23" s="73"/>
      <c r="J23" s="73"/>
      <c r="K23" s="73"/>
      <c r="O23" s="74" t="s">
        <v>2</v>
      </c>
      <c r="P23" s="74"/>
      <c r="Q23" s="74"/>
      <c r="R23" s="74"/>
      <c r="T23" s="74" t="s">
        <v>23</v>
      </c>
      <c r="U23" s="74"/>
      <c r="V23" s="74"/>
    </row>
    <row r="24" spans="2:64" ht="18">
      <c r="B24" s="51"/>
      <c r="C24" s="51"/>
      <c r="D24" s="7"/>
      <c r="E24" s="52"/>
      <c r="F24" s="52"/>
      <c r="G24" s="52"/>
      <c r="J24" s="52"/>
      <c r="K24" s="52"/>
      <c r="L24" s="52"/>
      <c r="M24" s="52"/>
      <c r="N24" s="4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4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8:K18"/>
    <mergeCell ref="O18:R18"/>
    <mergeCell ref="T18:V18"/>
    <mergeCell ref="A5:AN5"/>
    <mergeCell ref="D17:E17"/>
    <mergeCell ref="G17:L17"/>
    <mergeCell ref="O17:R17"/>
    <mergeCell ref="T17:V17"/>
    <mergeCell ref="F6:F8"/>
    <mergeCell ref="G6:G8"/>
    <mergeCell ref="H6:AL6"/>
    <mergeCell ref="A9:A11"/>
    <mergeCell ref="A12:F12"/>
    <mergeCell ref="B9:B11"/>
    <mergeCell ref="D22:E22"/>
    <mergeCell ref="G22:L22"/>
    <mergeCell ref="O22:R22"/>
    <mergeCell ref="T22:V22"/>
    <mergeCell ref="H23:K23"/>
    <mergeCell ref="O23:R23"/>
    <mergeCell ref="T23:V23"/>
  </mergeCells>
  <pageMargins left="0.25" right="0.25" top="0.75" bottom="0.75" header="0.3" footer="0.3"/>
  <pageSetup paperSize="9" scale="35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2019-09-06T13:58:09Z</dcterms:modified>
</cp:coreProperties>
</file>