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675" yWindow="60" windowWidth="16065" windowHeight="12600" tabRatio="786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S10" i="4"/>
  <c r="AK11" i="6"/>
  <c r="AJ11"/>
  <c r="AD11"/>
  <c r="AC11"/>
  <c r="W11"/>
  <c r="V11"/>
  <c r="P11"/>
  <c r="O11"/>
  <c r="I11"/>
  <c r="H11"/>
  <c r="AK11" i="5"/>
  <c r="AJ11"/>
  <c r="AD11"/>
  <c r="AC11"/>
  <c r="W11"/>
  <c r="V11"/>
  <c r="P11"/>
  <c r="O11"/>
  <c r="H11"/>
  <c r="AK11" i="4"/>
  <c r="AJ11"/>
  <c r="AD11"/>
  <c r="AC11"/>
  <c r="W11"/>
  <c r="V11"/>
  <c r="P11"/>
  <c r="O11"/>
  <c r="AJ11" i="8"/>
  <c r="AI11"/>
  <c r="AC11"/>
  <c r="AB11"/>
  <c r="V11"/>
  <c r="U11"/>
  <c r="O11"/>
  <c r="N11"/>
  <c r="H11"/>
  <c r="G11"/>
  <c r="AJ11" i="9"/>
  <c r="AI11"/>
  <c r="AC11"/>
  <c r="AB11"/>
  <c r="V11"/>
  <c r="U11"/>
  <c r="O11"/>
  <c r="N11"/>
  <c r="H11"/>
  <c r="G11"/>
  <c r="AJ11" i="10"/>
  <c r="AI11"/>
  <c r="AC11"/>
  <c r="AB11"/>
  <c r="V11"/>
  <c r="U11"/>
  <c r="O11"/>
  <c r="N11"/>
  <c r="H11"/>
  <c r="AB11" i="6" l="1"/>
  <c r="J11"/>
  <c r="K11"/>
  <c r="L11"/>
  <c r="M11"/>
  <c r="N11"/>
  <c r="Q11"/>
  <c r="R11"/>
  <c r="S11"/>
  <c r="T11"/>
  <c r="U11"/>
  <c r="X11"/>
  <c r="Y11"/>
  <c r="Z11"/>
  <c r="AA11"/>
  <c r="AE11"/>
  <c r="AF11"/>
  <c r="AG11"/>
  <c r="AH11"/>
  <c r="AI11"/>
  <c r="AL11"/>
  <c r="I11" i="8"/>
  <c r="J11"/>
  <c r="K11"/>
  <c r="L11"/>
  <c r="M11"/>
  <c r="P11"/>
  <c r="Q11"/>
  <c r="R11"/>
  <c r="S11"/>
  <c r="T11"/>
  <c r="W11"/>
  <c r="X11"/>
  <c r="Y11"/>
  <c r="Z11"/>
  <c r="AA11"/>
  <c r="AD11"/>
  <c r="AE11"/>
  <c r="AF11"/>
  <c r="AG11"/>
  <c r="AH11"/>
  <c r="AK11"/>
  <c r="I11" i="9"/>
  <c r="J11"/>
  <c r="K11"/>
  <c r="L11"/>
  <c r="M11"/>
  <c r="P11"/>
  <c r="Q11"/>
  <c r="R11"/>
  <c r="S11"/>
  <c r="T11"/>
  <c r="W11"/>
  <c r="X11"/>
  <c r="Y11"/>
  <c r="Z11"/>
  <c r="AA11"/>
  <c r="AD11"/>
  <c r="AE11"/>
  <c r="AF11"/>
  <c r="AG11"/>
  <c r="AH11"/>
  <c r="AK11"/>
  <c r="M11" i="7"/>
  <c r="I11" i="4" l="1"/>
  <c r="J11"/>
  <c r="K11"/>
  <c r="L11"/>
  <c r="M11"/>
  <c r="N11"/>
  <c r="Q11"/>
  <c r="R11"/>
  <c r="S11"/>
  <c r="T11"/>
  <c r="U11"/>
  <c r="X11"/>
  <c r="Y11"/>
  <c r="Z11"/>
  <c r="AA11"/>
  <c r="AB11"/>
  <c r="AE11"/>
  <c r="AF11"/>
  <c r="AG11"/>
  <c r="AH11"/>
  <c r="AI11"/>
  <c r="AL11"/>
  <c r="I11" i="5"/>
  <c r="J11"/>
  <c r="K11"/>
  <c r="L11"/>
  <c r="M11"/>
  <c r="N11"/>
  <c r="Q11"/>
  <c r="R11"/>
  <c r="S11"/>
  <c r="T11"/>
  <c r="U11"/>
  <c r="X11"/>
  <c r="Y11"/>
  <c r="Z11"/>
  <c r="AA11"/>
  <c r="AB11"/>
  <c r="AE11"/>
  <c r="AF11"/>
  <c r="AH11"/>
  <c r="AI11"/>
  <c r="AL11"/>
  <c r="J11" i="7"/>
  <c r="Z11"/>
  <c r="L11"/>
  <c r="K11"/>
  <c r="N11"/>
  <c r="Q11"/>
  <c r="R11"/>
  <c r="S11"/>
  <c r="T11"/>
  <c r="U11"/>
  <c r="X11"/>
  <c r="Y11"/>
  <c r="AA11"/>
  <c r="AB11"/>
  <c r="AF11"/>
  <c r="AG11"/>
  <c r="AH11"/>
  <c r="AI11"/>
  <c r="AL11"/>
  <c r="AM10"/>
  <c r="AL10" i="8"/>
  <c r="AL9"/>
  <c r="AL10" i="9"/>
  <c r="AL9"/>
  <c r="AL10" i="10"/>
  <c r="AL9"/>
  <c r="AL10" i="11"/>
  <c r="AL9"/>
  <c r="I11"/>
  <c r="J11"/>
  <c r="K11"/>
  <c r="L11"/>
  <c r="M11"/>
  <c r="P11"/>
  <c r="Q11"/>
  <c r="R11"/>
  <c r="S11"/>
  <c r="T11"/>
  <c r="W11"/>
  <c r="X11"/>
  <c r="Y11"/>
  <c r="Z11"/>
  <c r="AA11"/>
  <c r="AD11"/>
  <c r="AE11"/>
  <c r="AF11"/>
  <c r="AG11"/>
  <c r="AH11"/>
  <c r="AK11"/>
  <c r="AK26" i="8"/>
  <c r="AK26" i="9"/>
  <c r="AL11" i="8" l="1"/>
  <c r="AL11" i="9"/>
  <c r="AL11" i="10"/>
  <c r="AM9" i="7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I11"/>
  <c r="J11"/>
  <c r="K11"/>
  <c r="L11"/>
  <c r="M11"/>
  <c r="P11"/>
  <c r="Q11"/>
  <c r="R11"/>
  <c r="S11"/>
  <c r="T11"/>
  <c r="W11"/>
  <c r="X11"/>
  <c r="Y11"/>
  <c r="Z11"/>
  <c r="AA11"/>
  <c r="AD11"/>
  <c r="AE11"/>
  <c r="AF11"/>
  <c r="AG11"/>
  <c r="AH11"/>
  <c r="AK11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AL26" i="8" l="1"/>
  <c r="AL26" i="9"/>
  <c r="AM10" i="6" l="1"/>
  <c r="G11" i="10"/>
  <c r="D10" i="7" l="1"/>
  <c r="D9"/>
  <c r="D10" i="6"/>
  <c r="D9"/>
  <c r="D10" i="5"/>
  <c r="AG10" s="1"/>
  <c r="AG11" s="1"/>
  <c r="D9"/>
  <c r="D10" i="4"/>
  <c r="D9"/>
  <c r="H9" s="1"/>
  <c r="H11" s="1"/>
  <c r="AN10" i="6" l="1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AN11" s="1"/>
  <c r="AN11" i="7"/>
  <c r="AM9" i="6" l="1"/>
  <c r="AN9" s="1"/>
  <c r="AM11" l="1"/>
  <c r="AN11" s="1"/>
</calcChain>
</file>

<file path=xl/sharedStrings.xml><?xml version="1.0" encoding="utf-8"?>
<sst xmlns="http://schemas.openxmlformats.org/spreadsheetml/2006/main" count="375" uniqueCount="66">
  <si>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</si>
  <si>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</si>
  <si>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</si>
  <si>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</si>
  <si>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</si>
  <si>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</si>
  <si>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</si>
  <si>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</si>
  <si>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</si>
  <si>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</si>
  <si>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</si>
  <si>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</si>
  <si>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</si>
  <si>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</si>
  <si>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</si>
  <si>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</si>
  <si>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</si>
  <si>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</si>
  <si>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</si>
  <si>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</si>
  <si>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</si>
  <si>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</si>
  <si>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</si>
  <si>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</si>
  <si>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</si>
  <si>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</si>
  <si>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</si>
  <si>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</si>
  <si>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</si>
  <si>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</si>
  <si>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</si>
  <si>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</si>
  <si>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</si>
  <si>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</si>
  <si>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</si>
  <si>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</si>
  <si>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</si>
  <si>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</si>
  <si>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</si>
  <si>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</si>
  <si>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</si>
  <si>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</si>
  <si>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</si>
  <si>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</si>
  <si>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</si>
  <si>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</si>
  <si>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</si>
  <si>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</si>
  <si>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</si>
  <si>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</si>
  <si>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</si>
  <si>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</si>
  <si>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</si>
  <si>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</si>
  <si>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</si>
  <si>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</si>
  <si>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</si>
  <si>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</si>
  <si>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</si>
  <si>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</si>
  <si>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</si>
  <si>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Август</t>
  </si>
  <si>
    <t xml:space="preserve">Ежемесячный график выполнения работ с трудозатратами за август 2020 г.  </t>
  </si>
  <si>
    <t>Ежемесячный график выполнения работ за август 2020 г.</t>
  </si>
  <si>
    <t>Итого, 
чел/час</t>
  </si>
  <si>
    <t>Наименование 
оборудования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</si>
</sst>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5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8" xfId="4" applyFont="1" applyFill="1" applyBorder="1" applyAlignment="1">
      <alignment horizontal="left" wrapText="1"/>
    </xf>
    <xf numFmtId="0" fontId="11" fillId="0" borderId="8" xfId="2" applyFont="1" applyFill="1" applyBorder="1" applyAlignment="1">
      <alignment horizontal="left"/>
    </xf>
    <xf numFmtId="0" fontId="11" fillId="0" borderId="1" xfId="4" applyFont="1" applyFill="1" applyBorder="1" applyAlignment="1">
      <alignment horizontal="left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tabSelected="1" zoomScale="70" zoomScaleNormal="70" zoomScaleSheetLayoutView="70" workbookViewId="0">
      <selection activeCell="W34" sqref="W34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7" width="6.5703125" style="16" customWidth="1"/>
    <col min="38" max="38" width="9.42578125" style="44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26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17" customFormat="1">
      <c r="A3" s="76" t="s">
        <v>63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</row>
    <row r="4" spans="1:84" s="17" customFormat="1">
      <c r="A4" s="76" t="s">
        <v>37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</row>
    <row r="5" spans="1:84" s="17" customFormat="1">
      <c r="A5" s="82" t="s">
        <v>39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</row>
    <row r="6" spans="1:84" s="17" customFormat="1">
      <c r="A6" s="75" t="s">
        <v>3</v>
      </c>
      <c r="B6" s="75" t="s">
        <v>4</v>
      </c>
      <c r="C6" s="75" t="s">
        <v>5</v>
      </c>
      <c r="D6" s="75" t="s">
        <v>7</v>
      </c>
      <c r="E6" s="75" t="s">
        <v>8</v>
      </c>
      <c r="F6" s="81" t="s">
        <v>9</v>
      </c>
      <c r="G6" s="78" t="s">
        <v>61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 t="s">
        <v>31</v>
      </c>
    </row>
    <row r="7" spans="1:84" s="17" customFormat="1">
      <c r="A7" s="75"/>
      <c r="B7" s="75"/>
      <c r="C7" s="75"/>
      <c r="D7" s="75"/>
      <c r="E7" s="75"/>
      <c r="F7" s="81"/>
      <c r="G7" s="58">
        <v>1</v>
      </c>
      <c r="H7" s="57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57">
        <v>8</v>
      </c>
      <c r="O7" s="58">
        <v>9</v>
      </c>
      <c r="P7" s="56">
        <v>10</v>
      </c>
      <c r="Q7" s="55">
        <v>11</v>
      </c>
      <c r="R7" s="56">
        <v>12</v>
      </c>
      <c r="S7" s="55">
        <v>13</v>
      </c>
      <c r="T7" s="56">
        <v>14</v>
      </c>
      <c r="U7" s="58">
        <v>15</v>
      </c>
      <c r="V7" s="57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57">
        <v>22</v>
      </c>
      <c r="AC7" s="58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58">
        <v>29</v>
      </c>
      <c r="AJ7" s="57">
        <v>30</v>
      </c>
      <c r="AK7" s="55">
        <v>31</v>
      </c>
      <c r="AL7" s="79"/>
    </row>
    <row r="8" spans="1:84" s="17" customFormat="1">
      <c r="A8" s="75"/>
      <c r="B8" s="75"/>
      <c r="C8" s="75"/>
      <c r="D8" s="75"/>
      <c r="E8" s="75"/>
      <c r="F8" s="81"/>
      <c r="G8" s="80" t="s">
        <v>33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9"/>
    </row>
    <row r="9" spans="1:84" s="17" customFormat="1" ht="31.5">
      <c r="A9" s="71"/>
      <c r="B9" s="73" t="s">
        <v>48</v>
      </c>
      <c r="C9" s="67" t="s">
        <v>18</v>
      </c>
      <c r="D9" s="3" t="s">
        <v>21</v>
      </c>
      <c r="E9" s="4" t="s">
        <v>27</v>
      </c>
      <c r="F9" s="5">
        <v>1</v>
      </c>
      <c r="G9" s="64"/>
      <c r="H9" s="64"/>
      <c r="I9" s="66">
        <v>1</v>
      </c>
      <c r="J9" s="6"/>
      <c r="K9" s="7">
        <v>1</v>
      </c>
      <c r="L9" s="6"/>
      <c r="M9" s="7">
        <v>1</v>
      </c>
      <c r="N9" s="63"/>
      <c r="O9" s="63"/>
      <c r="P9" s="66">
        <v>1</v>
      </c>
      <c r="Q9" s="7"/>
      <c r="R9" s="7">
        <v>1</v>
      </c>
      <c r="S9" s="7">
        <v>1</v>
      </c>
      <c r="T9" s="7">
        <v>1</v>
      </c>
      <c r="U9" s="64"/>
      <c r="V9" s="64"/>
      <c r="W9" s="66">
        <v>1</v>
      </c>
      <c r="X9" s="7"/>
      <c r="Y9" s="7">
        <v>1</v>
      </c>
      <c r="Z9" s="7"/>
      <c r="AA9" s="7">
        <v>1</v>
      </c>
      <c r="AB9" s="64"/>
      <c r="AC9" s="64"/>
      <c r="AD9" s="7">
        <v>1</v>
      </c>
      <c r="AE9" s="66"/>
      <c r="AF9" s="7">
        <v>1</v>
      </c>
      <c r="AG9" s="66"/>
      <c r="AH9" s="7">
        <v>1</v>
      </c>
      <c r="AI9" s="64"/>
      <c r="AJ9" s="64"/>
      <c r="AK9" s="7">
        <v>1</v>
      </c>
      <c r="AL9" s="11">
        <f>SUM(G9:AK9)</f>
        <v>14</v>
      </c>
    </row>
    <row r="10" spans="1:84" s="17" customFormat="1" ht="36.75" customHeight="1">
      <c r="A10" s="71"/>
      <c r="B10" s="73"/>
      <c r="C10" s="67" t="s">
        <v>20</v>
      </c>
      <c r="D10" s="8" t="s">
        <v>13</v>
      </c>
      <c r="E10" s="4" t="s">
        <v>28</v>
      </c>
      <c r="F10" s="5">
        <v>1</v>
      </c>
      <c r="G10" s="60"/>
      <c r="H10" s="60"/>
      <c r="I10" s="9"/>
      <c r="J10" s="7"/>
      <c r="K10" s="9"/>
      <c r="L10" s="9">
        <v>1</v>
      </c>
      <c r="M10" s="9"/>
      <c r="N10" s="65"/>
      <c r="O10" s="65"/>
      <c r="P10" s="2"/>
      <c r="Q10" s="2"/>
      <c r="R10" s="2"/>
      <c r="S10" s="2"/>
      <c r="T10" s="2"/>
      <c r="U10" s="62"/>
      <c r="V10" s="62"/>
      <c r="W10" s="2"/>
      <c r="X10" s="2"/>
      <c r="Y10" s="2"/>
      <c r="Z10" s="7"/>
      <c r="AA10" s="2"/>
      <c r="AB10" s="62"/>
      <c r="AC10" s="62"/>
      <c r="AD10" s="2"/>
      <c r="AE10" s="2"/>
      <c r="AF10" s="2"/>
      <c r="AG10" s="2"/>
      <c r="AH10" s="2"/>
      <c r="AI10" s="62"/>
      <c r="AJ10" s="62"/>
      <c r="AK10" s="2"/>
      <c r="AL10" s="11">
        <f>SUM(G10:AK10)</f>
        <v>1</v>
      </c>
    </row>
    <row r="11" spans="1:84" s="17" customFormat="1">
      <c r="A11" s="72" t="s">
        <v>14</v>
      </c>
      <c r="B11" s="72"/>
      <c r="C11" s="72"/>
      <c r="D11" s="72"/>
      <c r="E11" s="72"/>
      <c r="F11" s="66"/>
      <c r="G11" s="63"/>
      <c r="H11" s="63"/>
      <c r="I11" s="6">
        <f t="shared" ref="H11:AK11" si="0">SUM(I9:I10)</f>
        <v>1</v>
      </c>
      <c r="J11" s="6">
        <f t="shared" si="0"/>
        <v>0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3"/>
      <c r="O11" s="63"/>
      <c r="P11" s="6">
        <f t="shared" si="0"/>
        <v>1</v>
      </c>
      <c r="Q11" s="6">
        <f t="shared" si="0"/>
        <v>0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3"/>
      <c r="V11" s="63"/>
      <c r="W11" s="6">
        <f t="shared" si="0"/>
        <v>1</v>
      </c>
      <c r="X11" s="6">
        <f t="shared" si="0"/>
        <v>0</v>
      </c>
      <c r="Y11" s="6">
        <f t="shared" si="0"/>
        <v>1</v>
      </c>
      <c r="Z11" s="6">
        <f t="shared" si="0"/>
        <v>0</v>
      </c>
      <c r="AA11" s="6">
        <f t="shared" si="0"/>
        <v>1</v>
      </c>
      <c r="AB11" s="63"/>
      <c r="AC11" s="63"/>
      <c r="AD11" s="6">
        <f t="shared" si="0"/>
        <v>1</v>
      </c>
      <c r="AE11" s="6">
        <f t="shared" si="0"/>
        <v>0</v>
      </c>
      <c r="AF11" s="6">
        <f t="shared" si="0"/>
        <v>1</v>
      </c>
      <c r="AG11" s="6">
        <f t="shared" si="0"/>
        <v>0</v>
      </c>
      <c r="AH11" s="6">
        <f t="shared" si="0"/>
        <v>1</v>
      </c>
      <c r="AI11" s="63"/>
      <c r="AJ11" s="63"/>
      <c r="AK11" s="6">
        <f t="shared" si="0"/>
        <v>1</v>
      </c>
      <c r="AL11" s="11">
        <f>SUM(AL9:AL10)</f>
        <v>15</v>
      </c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23"/>
      <c r="E19" s="23" t="s">
        <v>35</v>
      </c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4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4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2:64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2:64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2:64">
      <c r="AL25" s="26"/>
    </row>
    <row r="26" spans="2:64">
      <c r="AK26" s="17"/>
      <c r="AL26" s="26"/>
    </row>
    <row r="27" spans="2:64">
      <c r="AK27" s="17"/>
      <c r="AL27" s="26"/>
    </row>
    <row r="28" spans="2:64">
      <c r="AK28" s="17"/>
      <c r="AL28" s="26"/>
    </row>
    <row r="29" spans="2:64">
      <c r="AK29" s="17"/>
      <c r="AL29" s="26"/>
    </row>
    <row r="30" spans="2:64">
      <c r="AK30" s="17"/>
      <c r="AL30" s="26"/>
    </row>
    <row r="31" spans="2:64">
      <c r="AK31" s="17"/>
      <c r="AL31" s="26"/>
    </row>
    <row r="32" spans="2:64">
      <c r="AK32" s="17"/>
      <c r="AL32" s="26"/>
    </row>
    <row r="33" spans="37:38">
      <c r="AK33" s="17"/>
      <c r="AL33" s="26"/>
    </row>
    <row r="34" spans="37:38">
      <c r="AK34" s="17"/>
      <c r="AL34" s="26"/>
    </row>
    <row r="35" spans="37:38">
      <c r="AK35" s="17"/>
      <c r="AL35" s="26"/>
    </row>
    <row r="36" spans="37:38">
      <c r="AK36" s="17"/>
      <c r="AL36" s="26"/>
    </row>
    <row r="37" spans="37:38">
      <c r="AK37" s="17"/>
      <c r="AL37" s="26"/>
    </row>
    <row r="38" spans="37:38">
      <c r="AK38" s="17"/>
      <c r="AL38" s="26"/>
    </row>
    <row r="39" spans="37:38">
      <c r="AK39" s="17"/>
      <c r="AL39" s="26"/>
    </row>
    <row r="40" spans="37:38">
      <c r="AK40" s="17"/>
      <c r="AL40" s="26"/>
    </row>
    <row r="41" spans="37:38">
      <c r="AK41" s="17"/>
      <c r="AL41" s="26"/>
    </row>
    <row r="42" spans="37:38">
      <c r="AK42" s="17"/>
      <c r="AL42" s="26"/>
    </row>
    <row r="43" spans="37:38">
      <c r="AK43" s="17"/>
      <c r="AL43" s="26"/>
    </row>
    <row r="44" spans="37:38">
      <c r="AK44" s="17"/>
      <c r="AL44" s="26"/>
    </row>
    <row r="45" spans="37:38">
      <c r="AK45" s="17"/>
      <c r="AL45" s="26"/>
    </row>
    <row r="46" spans="37:38">
      <c r="AK46" s="17"/>
      <c r="AL46" s="26"/>
    </row>
    <row r="47" spans="37:38">
      <c r="AK47" s="17"/>
      <c r="AL47" s="26"/>
    </row>
    <row r="48" spans="37:38">
      <c r="AK48" s="17"/>
      <c r="AL48" s="26"/>
    </row>
    <row r="49" spans="37:38">
      <c r="AK49" s="17"/>
      <c r="AL49" s="26"/>
    </row>
    <row r="50" spans="37:38">
      <c r="AK50" s="17"/>
      <c r="AL50" s="26"/>
    </row>
    <row r="51" spans="37:38">
      <c r="AK51" s="17"/>
      <c r="AL51" s="26"/>
    </row>
    <row r="52" spans="37:38">
      <c r="AK52" s="17"/>
      <c r="AL52" s="26"/>
    </row>
    <row r="53" spans="37:38">
      <c r="AK53" s="17"/>
      <c r="AL53" s="26"/>
    </row>
    <row r="54" spans="37:38">
      <c r="AK54" s="17"/>
      <c r="AL54" s="26"/>
    </row>
    <row r="55" spans="37:38">
      <c r="AK55" s="17"/>
      <c r="AL55" s="26"/>
    </row>
    <row r="56" spans="37:38">
      <c r="AK56" s="17"/>
      <c r="AL56" s="26"/>
    </row>
    <row r="57" spans="37:38">
      <c r="AK57" s="17"/>
      <c r="AL57" s="26"/>
    </row>
    <row r="58" spans="37:38">
      <c r="AK58" s="17"/>
      <c r="AL58" s="26"/>
    </row>
    <row r="59" spans="37:38">
      <c r="AK59" s="17"/>
      <c r="AL59" s="26"/>
    </row>
    <row r="60" spans="37:38">
      <c r="AK60" s="17"/>
      <c r="AL60" s="26"/>
    </row>
    <row r="61" spans="37:38">
      <c r="AK61" s="17"/>
      <c r="AL61" s="26"/>
    </row>
    <row r="62" spans="37:38">
      <c r="AK62" s="17"/>
      <c r="AL62" s="26"/>
    </row>
    <row r="63" spans="37:38">
      <c r="AK63" s="17"/>
      <c r="AL63" s="26"/>
    </row>
    <row r="64" spans="37:38">
      <c r="AK64" s="17"/>
      <c r="AL64" s="26"/>
    </row>
    <row r="65" spans="37:38">
      <c r="AK65" s="17"/>
      <c r="AL65" s="26"/>
    </row>
    <row r="66" spans="37:38">
      <c r="AK66" s="17"/>
      <c r="AL66" s="26"/>
    </row>
    <row r="67" spans="37:38">
      <c r="AK67" s="17"/>
      <c r="AL67" s="26"/>
    </row>
    <row r="68" spans="37:38">
      <c r="AK68" s="17"/>
      <c r="AL68" s="26"/>
    </row>
    <row r="69" spans="37:38">
      <c r="AK69" s="17"/>
      <c r="AL69" s="26"/>
    </row>
    <row r="70" spans="37:38">
      <c r="AK70" s="17"/>
      <c r="AL70" s="26"/>
    </row>
    <row r="71" spans="37:38">
      <c r="AK71" s="17"/>
      <c r="AL71" s="26"/>
    </row>
    <row r="72" spans="37:38">
      <c r="AK72" s="17"/>
      <c r="AL72" s="26"/>
    </row>
    <row r="73" spans="37:38">
      <c r="AK73" s="17"/>
      <c r="AL73" s="26"/>
    </row>
    <row r="74" spans="37:38">
      <c r="AK74" s="17"/>
      <c r="AL74" s="26"/>
    </row>
    <row r="75" spans="37:38">
      <c r="AK75" s="17"/>
      <c r="AL75" s="26"/>
    </row>
    <row r="76" spans="37:38">
      <c r="AK76" s="17"/>
      <c r="AL76" s="26"/>
    </row>
    <row r="77" spans="37:38">
      <c r="AK77" s="17"/>
      <c r="AL77" s="26"/>
    </row>
    <row r="78" spans="37:38">
      <c r="AK78" s="17"/>
      <c r="AL78" s="26"/>
    </row>
    <row r="79" spans="37:38">
      <c r="AK79" s="17"/>
      <c r="AL79" s="26"/>
    </row>
    <row r="80" spans="37:38">
      <c r="AK80" s="17"/>
      <c r="AL80" s="26"/>
    </row>
    <row r="81" spans="37:38">
      <c r="AK81" s="17"/>
      <c r="AL81" s="26"/>
    </row>
    <row r="82" spans="37:38">
      <c r="AK82" s="17"/>
      <c r="AL82" s="26"/>
    </row>
    <row r="83" spans="37:38">
      <c r="AK83" s="17"/>
      <c r="AL83" s="26"/>
    </row>
    <row r="84" spans="37:38">
      <c r="AK84" s="17"/>
      <c r="AL84" s="26"/>
    </row>
    <row r="85" spans="37:38">
      <c r="AK85" s="17"/>
      <c r="AL85" s="26"/>
    </row>
    <row r="86" spans="37:38">
      <c r="AK86" s="17"/>
      <c r="AL86" s="26"/>
    </row>
    <row r="87" spans="37:38">
      <c r="AK87" s="17"/>
      <c r="AL87" s="26"/>
    </row>
    <row r="88" spans="37:38">
      <c r="AK88" s="17"/>
      <c r="AL88" s="26"/>
    </row>
    <row r="89" spans="37:38">
      <c r="AK89" s="17"/>
      <c r="AL89" s="26"/>
    </row>
    <row r="90" spans="37:38">
      <c r="AK90" s="17"/>
      <c r="AL90" s="26"/>
    </row>
    <row r="91" spans="37:38">
      <c r="AK91" s="17"/>
      <c r="AL91" s="26"/>
    </row>
    <row r="92" spans="37:38">
      <c r="AK92" s="17"/>
      <c r="AL92" s="26"/>
    </row>
    <row r="93" spans="37:38">
      <c r="AK93" s="17"/>
      <c r="AL93" s="26"/>
    </row>
    <row r="94" spans="37:38">
      <c r="AK94" s="17"/>
      <c r="AL94" s="26"/>
    </row>
    <row r="95" spans="37:38">
      <c r="AK95" s="17"/>
      <c r="AL95" s="26"/>
    </row>
    <row r="96" spans="37:38">
      <c r="AK96" s="17"/>
      <c r="AL96" s="26"/>
    </row>
    <row r="97" spans="37:38">
      <c r="AK97" s="17"/>
      <c r="AL97" s="26"/>
    </row>
    <row r="98" spans="37:38">
      <c r="AK98" s="17"/>
      <c r="AL98" s="26"/>
    </row>
    <row r="99" spans="37:38">
      <c r="AK99" s="17"/>
      <c r="AL99" s="26"/>
    </row>
    <row r="100" spans="37:38">
      <c r="AK100" s="17"/>
      <c r="AL100" s="26"/>
    </row>
    <row r="101" spans="37:38">
      <c r="AK101" s="17"/>
      <c r="AL101" s="26"/>
    </row>
    <row r="102" spans="37:38">
      <c r="AK102" s="17"/>
      <c r="AL102" s="26"/>
    </row>
    <row r="103" spans="37:38">
      <c r="AK103" s="17"/>
      <c r="AL103" s="26"/>
    </row>
    <row r="104" spans="37:38">
      <c r="AK104" s="17"/>
      <c r="AL104" s="26"/>
    </row>
    <row r="105" spans="37:38">
      <c r="AK105" s="17"/>
      <c r="AL105" s="26"/>
    </row>
    <row r="106" spans="37:38">
      <c r="AK106" s="17"/>
      <c r="AL106" s="26"/>
    </row>
    <row r="107" spans="37:38">
      <c r="AK107" s="17"/>
      <c r="AL107" s="26"/>
    </row>
    <row r="108" spans="37:38">
      <c r="AK108" s="17"/>
      <c r="AL108" s="26"/>
    </row>
    <row r="109" spans="37:38">
      <c r="AK109" s="17"/>
      <c r="AL109" s="26"/>
    </row>
    <row r="110" spans="37:38">
      <c r="AK110" s="17"/>
      <c r="AL110" s="26"/>
    </row>
    <row r="111" spans="37:38">
      <c r="AK111" s="17"/>
      <c r="AL111" s="26"/>
    </row>
    <row r="112" spans="37:38">
      <c r="AK112" s="17"/>
      <c r="AL112" s="26"/>
    </row>
    <row r="113" spans="37:38">
      <c r="AK113" s="17"/>
      <c r="AL113" s="26"/>
    </row>
    <row r="114" spans="37:38">
      <c r="AK114" s="17"/>
      <c r="AL114" s="26"/>
    </row>
    <row r="115" spans="37:38">
      <c r="AK115" s="17"/>
      <c r="AL115" s="26"/>
    </row>
    <row r="116" spans="37:38">
      <c r="AK116" s="17"/>
      <c r="AL116" s="26"/>
    </row>
    <row r="117" spans="37:38">
      <c r="AK117" s="17"/>
      <c r="AL117" s="26"/>
    </row>
    <row r="118" spans="37:38">
      <c r="AK118" s="17"/>
      <c r="AL118" s="26"/>
    </row>
    <row r="119" spans="37:38">
      <c r="AK119" s="17"/>
      <c r="AL119" s="26"/>
    </row>
    <row r="120" spans="37:38">
      <c r="AK120" s="17"/>
      <c r="AL120" s="26"/>
    </row>
    <row r="121" spans="37:38">
      <c r="AK121" s="17"/>
      <c r="AL121" s="26"/>
    </row>
    <row r="122" spans="37:38">
      <c r="AK122" s="17"/>
      <c r="AL122" s="26"/>
    </row>
    <row r="123" spans="37:38">
      <c r="AK123" s="17"/>
      <c r="AL123" s="26"/>
    </row>
    <row r="124" spans="37:38">
      <c r="AK124" s="17"/>
      <c r="AL124" s="26"/>
    </row>
    <row r="125" spans="37:38">
      <c r="AK125" s="17"/>
      <c r="AL125" s="26"/>
    </row>
    <row r="126" spans="37:38">
      <c r="AK126" s="17"/>
      <c r="AL126" s="26"/>
    </row>
    <row r="127" spans="37:38">
      <c r="AK127" s="17"/>
      <c r="AL127" s="26"/>
    </row>
    <row r="128" spans="37:38">
      <c r="AK128" s="17"/>
      <c r="AL128" s="26"/>
    </row>
    <row r="129" spans="37:38">
      <c r="AK129" s="17"/>
      <c r="AL129" s="26"/>
    </row>
    <row r="130" spans="37:38">
      <c r="AK130" s="17"/>
      <c r="AL130" s="26"/>
    </row>
    <row r="131" spans="37:38">
      <c r="AK131" s="17"/>
      <c r="AL131" s="26"/>
    </row>
    <row r="132" spans="37:38">
      <c r="AK132" s="17"/>
      <c r="AL132" s="26"/>
    </row>
    <row r="133" spans="37:38">
      <c r="AK133" s="17"/>
      <c r="AL133" s="26"/>
    </row>
    <row r="134" spans="37:38">
      <c r="AK134" s="17"/>
      <c r="AL134" s="26"/>
    </row>
    <row r="135" spans="37:38">
      <c r="AK135" s="17"/>
      <c r="AL135" s="26"/>
    </row>
    <row r="136" spans="37:38">
      <c r="AK136" s="17"/>
      <c r="AL136" s="26"/>
    </row>
    <row r="137" spans="37:38">
      <c r="AK137" s="17"/>
      <c r="AL137" s="26"/>
    </row>
    <row r="138" spans="37:38">
      <c r="AK138" s="17"/>
      <c r="AL138" s="26"/>
    </row>
    <row r="139" spans="37:38">
      <c r="AK139" s="17"/>
      <c r="AL139" s="26"/>
    </row>
    <row r="140" spans="37:38">
      <c r="AK140" s="17"/>
      <c r="AL140" s="26"/>
    </row>
    <row r="141" spans="37:38">
      <c r="AK141" s="17"/>
      <c r="AL141" s="26"/>
    </row>
    <row r="142" spans="37:38">
      <c r="AK142" s="17"/>
      <c r="AL142" s="26"/>
    </row>
    <row r="143" spans="37:38">
      <c r="AK143" s="17"/>
      <c r="AL143" s="26"/>
    </row>
    <row r="144" spans="37:38">
      <c r="AK144" s="17"/>
      <c r="AL144" s="26"/>
    </row>
    <row r="145" spans="37:38">
      <c r="AK145" s="17"/>
      <c r="AL145" s="26"/>
    </row>
    <row r="146" spans="37:38">
      <c r="AK146" s="17"/>
      <c r="AL146" s="26"/>
    </row>
    <row r="147" spans="37:38">
      <c r="AK147" s="17"/>
      <c r="AL147" s="26"/>
    </row>
    <row r="148" spans="37:38">
      <c r="AK148" s="17"/>
      <c r="AL148" s="26"/>
    </row>
    <row r="149" spans="37:38">
      <c r="AK149" s="17"/>
      <c r="AL149" s="26"/>
    </row>
    <row r="150" spans="37:38">
      <c r="AK150" s="17"/>
      <c r="AL150" s="26"/>
    </row>
    <row r="151" spans="37:38">
      <c r="AK151" s="17"/>
      <c r="AL151" s="26"/>
    </row>
    <row r="152" spans="37:38">
      <c r="AK152" s="17"/>
      <c r="AL152" s="26"/>
    </row>
    <row r="153" spans="37:38">
      <c r="AK153" s="17"/>
      <c r="AL153" s="26"/>
    </row>
    <row r="154" spans="37:38">
      <c r="AK154" s="17"/>
      <c r="AL154" s="26"/>
    </row>
    <row r="155" spans="37:38">
      <c r="AK155" s="17"/>
      <c r="AL155" s="26"/>
    </row>
    <row r="156" spans="37:38">
      <c r="AK156" s="17"/>
      <c r="AL156" s="26"/>
    </row>
    <row r="157" spans="37:38">
      <c r="AK157" s="17"/>
      <c r="AL157" s="26"/>
    </row>
    <row r="158" spans="37:38">
      <c r="AK158" s="17"/>
      <c r="AL158" s="26"/>
    </row>
    <row r="159" spans="37:38">
      <c r="AK159" s="17"/>
      <c r="AL159" s="26"/>
    </row>
    <row r="160" spans="37:38">
      <c r="AK160" s="17"/>
      <c r="AL160" s="26"/>
    </row>
    <row r="161" spans="37:38">
      <c r="AK161" s="17"/>
      <c r="AL161" s="26"/>
    </row>
    <row r="162" spans="37:38">
      <c r="AK162" s="17"/>
      <c r="AL162" s="26"/>
    </row>
    <row r="163" spans="37:38">
      <c r="AK163" s="17"/>
      <c r="AL163" s="26"/>
    </row>
    <row r="164" spans="37:38">
      <c r="AK164" s="17"/>
      <c r="AL164" s="26"/>
    </row>
    <row r="165" spans="37:38">
      <c r="AK165" s="17"/>
      <c r="AL165" s="26"/>
    </row>
    <row r="166" spans="37:38">
      <c r="AK166" s="17"/>
      <c r="AL166" s="26"/>
    </row>
    <row r="167" spans="37:38">
      <c r="AK167" s="17"/>
      <c r="AL167" s="26"/>
    </row>
    <row r="168" spans="37:38">
      <c r="AK168" s="17"/>
      <c r="AL168" s="26"/>
    </row>
    <row r="169" spans="37:38">
      <c r="AK169" s="17"/>
      <c r="AL169" s="26"/>
    </row>
    <row r="170" spans="37:38">
      <c r="AK170" s="17"/>
      <c r="AL170" s="26"/>
    </row>
    <row r="171" spans="37:38">
      <c r="AK171" s="17"/>
      <c r="AL171" s="26"/>
    </row>
    <row r="172" spans="37:38">
      <c r="AK172" s="17"/>
      <c r="AL172" s="26"/>
    </row>
    <row r="173" spans="37:38">
      <c r="AK173" s="17"/>
      <c r="AL173" s="26"/>
    </row>
    <row r="174" spans="37:38">
      <c r="AK174" s="17"/>
      <c r="AL174" s="26"/>
    </row>
    <row r="175" spans="37:38">
      <c r="AK175" s="17"/>
      <c r="AL175" s="26"/>
    </row>
    <row r="176" spans="37:38">
      <c r="AK176" s="17"/>
      <c r="AL176" s="26"/>
    </row>
    <row r="177" spans="37:38">
      <c r="AK177" s="17"/>
      <c r="AL177" s="26"/>
    </row>
    <row r="178" spans="37:38">
      <c r="AK178" s="17"/>
      <c r="AL178" s="26"/>
    </row>
    <row r="179" spans="37:38">
      <c r="AK179" s="17"/>
      <c r="AL179" s="26"/>
    </row>
    <row r="180" spans="37:38">
      <c r="AK180" s="17"/>
      <c r="AL180" s="26"/>
    </row>
    <row r="181" spans="37:38">
      <c r="AK181" s="17"/>
      <c r="AL181" s="26"/>
    </row>
  </sheetData>
  <mergeCells count="27"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Z37" sqref="Z37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8" width="7.7109375" style="16" customWidth="1"/>
    <col min="39" max="39" width="11.28515625" style="26" customWidth="1"/>
    <col min="40" max="40" width="17.28515625" style="16" customWidth="1"/>
    <col min="41" max="42" width="17.42578125" style="16" bestFit="1" customWidth="1"/>
    <col min="43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26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4" t="s">
        <v>62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</row>
    <row r="4" spans="1:84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</row>
    <row r="5" spans="1:84">
      <c r="A5" s="82" t="s">
        <v>38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1" t="s">
        <v>9</v>
      </c>
      <c r="H6" s="78" t="s">
        <v>61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64</v>
      </c>
      <c r="AN6" s="84" t="s">
        <v>11</v>
      </c>
    </row>
    <row r="7" spans="1:84">
      <c r="A7" s="75"/>
      <c r="B7" s="75"/>
      <c r="C7" s="75"/>
      <c r="D7" s="75"/>
      <c r="E7" s="75"/>
      <c r="F7" s="75"/>
      <c r="G7" s="81"/>
      <c r="H7" s="58">
        <v>1</v>
      </c>
      <c r="I7" s="57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57">
        <v>8</v>
      </c>
      <c r="P7" s="58">
        <v>9</v>
      </c>
      <c r="Q7" s="56">
        <v>10</v>
      </c>
      <c r="R7" s="55">
        <v>11</v>
      </c>
      <c r="S7" s="56">
        <v>12</v>
      </c>
      <c r="T7" s="55">
        <v>13</v>
      </c>
      <c r="U7" s="56">
        <v>14</v>
      </c>
      <c r="V7" s="58">
        <v>15</v>
      </c>
      <c r="W7" s="57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57">
        <v>22</v>
      </c>
      <c r="AD7" s="58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58">
        <v>29</v>
      </c>
      <c r="AK7" s="57">
        <v>30</v>
      </c>
      <c r="AL7" s="55">
        <v>31</v>
      </c>
      <c r="AM7" s="79"/>
      <c r="AN7" s="84"/>
    </row>
    <row r="8" spans="1:84">
      <c r="A8" s="75"/>
      <c r="B8" s="75"/>
      <c r="C8" s="75"/>
      <c r="D8" s="75"/>
      <c r="E8" s="75"/>
      <c r="F8" s="75"/>
      <c r="G8" s="81"/>
      <c r="H8" s="80" t="s">
        <v>11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/>
      <c r="AN8" s="45" t="s">
        <v>60</v>
      </c>
    </row>
    <row r="9" spans="1:84" s="17" customFormat="1" ht="31.5">
      <c r="A9" s="71"/>
      <c r="B9" s="73" t="s">
        <v>48</v>
      </c>
      <c r="C9" s="67" t="s">
        <v>18</v>
      </c>
      <c r="D9" s="51">
        <f>'[2]Норма ТК'!D6</f>
        <v>1.306</v>
      </c>
      <c r="E9" s="52" t="s">
        <v>19</v>
      </c>
      <c r="F9" s="10" t="s">
        <v>27</v>
      </c>
      <c r="G9" s="5">
        <v>1</v>
      </c>
      <c r="H9" s="64"/>
      <c r="I9" s="64"/>
      <c r="J9" s="40">
        <v>1.306</v>
      </c>
      <c r="K9" s="40"/>
      <c r="L9" s="40">
        <v>1.306</v>
      </c>
      <c r="M9" s="40"/>
      <c r="N9" s="40">
        <v>1.306</v>
      </c>
      <c r="O9" s="64"/>
      <c r="P9" s="64"/>
      <c r="Q9" s="40">
        <v>1.306</v>
      </c>
      <c r="R9" s="40"/>
      <c r="S9" s="40">
        <v>1.306</v>
      </c>
      <c r="T9" s="40">
        <v>1.306</v>
      </c>
      <c r="U9" s="40">
        <v>1.306</v>
      </c>
      <c r="V9" s="64"/>
      <c r="W9" s="64"/>
      <c r="X9" s="40">
        <v>1.306</v>
      </c>
      <c r="Y9" s="51"/>
      <c r="Z9" s="40">
        <v>1.306</v>
      </c>
      <c r="AA9" s="40"/>
      <c r="AB9" s="40">
        <v>1.306</v>
      </c>
      <c r="AC9" s="64"/>
      <c r="AD9" s="64"/>
      <c r="AE9" s="40">
        <v>1.306</v>
      </c>
      <c r="AF9" s="40"/>
      <c r="AG9" s="40">
        <v>1.306</v>
      </c>
      <c r="AH9" s="40"/>
      <c r="AI9" s="40">
        <v>1.306</v>
      </c>
      <c r="AJ9" s="64"/>
      <c r="AK9" s="64"/>
      <c r="AL9" s="40">
        <v>1.306</v>
      </c>
      <c r="AM9" s="9">
        <f>SUM(H9:AL9)</f>
        <v>18.284000000000006</v>
      </c>
      <c r="AN9" s="9">
        <f t="shared" ref="AN9:AN10" si="0">AM9</f>
        <v>18.284000000000006</v>
      </c>
      <c r="AO9" s="27"/>
    </row>
    <row r="10" spans="1:84" s="17" customFormat="1" ht="31.5">
      <c r="A10" s="71"/>
      <c r="B10" s="73"/>
      <c r="C10" s="67" t="s">
        <v>20</v>
      </c>
      <c r="D10" s="53">
        <f>'[2]Норма ТК'!D11</f>
        <v>1.976</v>
      </c>
      <c r="E10" s="54" t="s">
        <v>13</v>
      </c>
      <c r="F10" s="10" t="s">
        <v>28</v>
      </c>
      <c r="G10" s="5">
        <v>1</v>
      </c>
      <c r="H10" s="60"/>
      <c r="I10" s="60"/>
      <c r="J10" s="9"/>
      <c r="K10" s="9"/>
      <c r="L10" s="2"/>
      <c r="M10" s="2">
        <v>1.976</v>
      </c>
      <c r="N10" s="9"/>
      <c r="O10" s="60"/>
      <c r="P10" s="60"/>
      <c r="Q10" s="2"/>
      <c r="R10" s="2"/>
      <c r="S10" s="2"/>
      <c r="T10" s="2"/>
      <c r="U10" s="2"/>
      <c r="V10" s="60"/>
      <c r="W10" s="60"/>
      <c r="X10" s="2"/>
      <c r="Y10" s="2"/>
      <c r="Z10" s="2"/>
      <c r="AA10" s="2"/>
      <c r="AB10" s="2"/>
      <c r="AC10" s="60"/>
      <c r="AD10" s="60"/>
      <c r="AF10" s="2"/>
      <c r="AG10" s="2"/>
      <c r="AH10" s="2"/>
      <c r="AI10" s="2"/>
      <c r="AJ10" s="60"/>
      <c r="AK10" s="60"/>
      <c r="AL10" s="2"/>
      <c r="AM10" s="9">
        <f t="shared" ref="AM10" si="1">SUM(H10:AL10)</f>
        <v>1.976</v>
      </c>
      <c r="AN10" s="9">
        <f t="shared" si="0"/>
        <v>1.976</v>
      </c>
      <c r="AO10" s="27"/>
    </row>
    <row r="11" spans="1:84" s="17" customFormat="1">
      <c r="A11" s="72" t="s">
        <v>14</v>
      </c>
      <c r="B11" s="72"/>
      <c r="C11" s="72"/>
      <c r="D11" s="72"/>
      <c r="E11" s="72"/>
      <c r="F11" s="72"/>
      <c r="G11" s="66"/>
      <c r="H11" s="63"/>
      <c r="I11" s="63"/>
      <c r="J11" s="41">
        <f t="shared" ref="I11:AM11" si="2">J9+J10</f>
        <v>1.306</v>
      </c>
      <c r="K11" s="41">
        <f t="shared" si="2"/>
        <v>0</v>
      </c>
      <c r="L11" s="41">
        <f t="shared" si="2"/>
        <v>1.306</v>
      </c>
      <c r="M11" s="41">
        <f>M9+M10</f>
        <v>1.976</v>
      </c>
      <c r="N11" s="41">
        <f t="shared" si="2"/>
        <v>1.306</v>
      </c>
      <c r="O11" s="63"/>
      <c r="P11" s="63"/>
      <c r="Q11" s="41">
        <f t="shared" si="2"/>
        <v>1.306</v>
      </c>
      <c r="R11" s="41">
        <f t="shared" si="2"/>
        <v>0</v>
      </c>
      <c r="S11" s="41">
        <f t="shared" si="2"/>
        <v>1.306</v>
      </c>
      <c r="T11" s="41">
        <f t="shared" si="2"/>
        <v>1.306</v>
      </c>
      <c r="U11" s="41">
        <f t="shared" si="2"/>
        <v>1.306</v>
      </c>
      <c r="V11" s="63"/>
      <c r="W11" s="63"/>
      <c r="X11" s="41">
        <f t="shared" si="2"/>
        <v>1.306</v>
      </c>
      <c r="Y11" s="41">
        <f t="shared" si="2"/>
        <v>0</v>
      </c>
      <c r="Z11" s="41">
        <f t="shared" si="2"/>
        <v>1.306</v>
      </c>
      <c r="AA11" s="41">
        <f t="shared" si="2"/>
        <v>0</v>
      </c>
      <c r="AB11" s="41">
        <f t="shared" si="2"/>
        <v>1.306</v>
      </c>
      <c r="AC11" s="63"/>
      <c r="AD11" s="63"/>
      <c r="AE11" s="41"/>
      <c r="AF11" s="41">
        <f t="shared" si="2"/>
        <v>0</v>
      </c>
      <c r="AG11" s="41">
        <f t="shared" si="2"/>
        <v>1.306</v>
      </c>
      <c r="AH11" s="41">
        <f t="shared" si="2"/>
        <v>0</v>
      </c>
      <c r="AI11" s="41">
        <f t="shared" si="2"/>
        <v>1.306</v>
      </c>
      <c r="AJ11" s="63"/>
      <c r="AK11" s="63"/>
      <c r="AL11" s="41">
        <f t="shared" si="2"/>
        <v>1.306</v>
      </c>
      <c r="AM11" s="41">
        <f t="shared" si="2"/>
        <v>20.260000000000005</v>
      </c>
      <c r="AN11" s="41">
        <f>AM11</f>
        <v>20.260000000000005</v>
      </c>
      <c r="AO11" s="27"/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3" t="s">
        <v>22</v>
      </c>
      <c r="E14" s="83"/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3" t="s">
        <v>35</v>
      </c>
      <c r="E19" s="83"/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4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O34" sqref="O34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7" width="6.71093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L1" s="33" t="s">
        <v>25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4" t="s">
        <v>63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</row>
    <row r="4" spans="1:84">
      <c r="A4" s="82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</row>
    <row r="5" spans="1:84">
      <c r="A5" s="105" t="s">
        <v>40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7"/>
    </row>
    <row r="6" spans="1:84">
      <c r="A6" s="97" t="s">
        <v>3</v>
      </c>
      <c r="B6" s="75" t="s">
        <v>65</v>
      </c>
      <c r="C6" s="97" t="s">
        <v>5</v>
      </c>
      <c r="D6" s="75" t="s">
        <v>7</v>
      </c>
      <c r="E6" s="97" t="s">
        <v>8</v>
      </c>
      <c r="F6" s="100" t="s">
        <v>9</v>
      </c>
      <c r="G6" s="78" t="s">
        <v>61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 t="s">
        <v>31</v>
      </c>
      <c r="BE6" s="17"/>
      <c r="BF6" s="17"/>
      <c r="BG6" s="17"/>
      <c r="BH6" s="17"/>
    </row>
    <row r="7" spans="1:84">
      <c r="A7" s="98"/>
      <c r="B7" s="75"/>
      <c r="C7" s="98"/>
      <c r="D7" s="75"/>
      <c r="E7" s="98"/>
      <c r="F7" s="101"/>
      <c r="G7" s="58">
        <v>1</v>
      </c>
      <c r="H7" s="57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57">
        <v>8</v>
      </c>
      <c r="O7" s="58">
        <v>9</v>
      </c>
      <c r="P7" s="56">
        <v>10</v>
      </c>
      <c r="Q7" s="55">
        <v>11</v>
      </c>
      <c r="R7" s="56">
        <v>12</v>
      </c>
      <c r="S7" s="55">
        <v>13</v>
      </c>
      <c r="T7" s="56">
        <v>14</v>
      </c>
      <c r="U7" s="58">
        <v>15</v>
      </c>
      <c r="V7" s="57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57">
        <v>22</v>
      </c>
      <c r="AC7" s="58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58">
        <v>29</v>
      </c>
      <c r="AJ7" s="57">
        <v>30</v>
      </c>
      <c r="AK7" s="55">
        <v>31</v>
      </c>
      <c r="AL7" s="79"/>
      <c r="BE7" s="17"/>
      <c r="BF7" s="17"/>
      <c r="BG7" s="17"/>
      <c r="BH7" s="17"/>
    </row>
    <row r="8" spans="1:84" ht="16.5" thickBot="1">
      <c r="A8" s="99"/>
      <c r="B8" s="75"/>
      <c r="C8" s="99"/>
      <c r="D8" s="75"/>
      <c r="E8" s="99"/>
      <c r="F8" s="102"/>
      <c r="G8" s="103" t="s">
        <v>33</v>
      </c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79"/>
      <c r="BE8" s="17"/>
      <c r="BF8" s="17"/>
      <c r="BG8" s="17"/>
      <c r="BH8" s="17"/>
    </row>
    <row r="9" spans="1:84" s="34" customFormat="1" ht="31.5">
      <c r="A9" s="92"/>
      <c r="B9" s="90" t="s">
        <v>29</v>
      </c>
      <c r="C9" s="67" t="s">
        <v>46</v>
      </c>
      <c r="D9" s="5" t="s">
        <v>21</v>
      </c>
      <c r="E9" s="4" t="s">
        <v>27</v>
      </c>
      <c r="F9" s="5">
        <v>1</v>
      </c>
      <c r="G9" s="63">
        <v>1</v>
      </c>
      <c r="H9" s="63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3">
        <v>1</v>
      </c>
      <c r="O9" s="63">
        <v>1</v>
      </c>
      <c r="P9" s="7">
        <v>1</v>
      </c>
      <c r="Q9" s="7">
        <v>1</v>
      </c>
      <c r="R9" s="7">
        <v>1</v>
      </c>
      <c r="S9" s="7">
        <v>1</v>
      </c>
      <c r="T9" s="6">
        <v>1</v>
      </c>
      <c r="U9" s="63">
        <v>1</v>
      </c>
      <c r="V9" s="63">
        <v>1</v>
      </c>
      <c r="W9" s="7">
        <v>1</v>
      </c>
      <c r="X9" s="7">
        <v>1</v>
      </c>
      <c r="Y9" s="7">
        <v>1</v>
      </c>
      <c r="Z9" s="7">
        <v>1</v>
      </c>
      <c r="AA9" s="6">
        <v>1</v>
      </c>
      <c r="AB9" s="63">
        <v>1</v>
      </c>
      <c r="AC9" s="63">
        <v>1</v>
      </c>
      <c r="AD9" s="7">
        <v>1</v>
      </c>
      <c r="AE9" s="7">
        <v>1</v>
      </c>
      <c r="AF9" s="7">
        <v>1</v>
      </c>
      <c r="AG9" s="7">
        <v>1</v>
      </c>
      <c r="AH9" s="6">
        <v>1</v>
      </c>
      <c r="AI9" s="63">
        <v>1</v>
      </c>
      <c r="AJ9" s="63">
        <v>1</v>
      </c>
      <c r="AK9" s="111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84" s="28" customFormat="1" ht="37.5" customHeight="1">
      <c r="A10" s="93"/>
      <c r="B10" s="91"/>
      <c r="C10" s="67" t="s">
        <v>56</v>
      </c>
      <c r="D10" s="5" t="s">
        <v>13</v>
      </c>
      <c r="E10" s="4" t="s">
        <v>28</v>
      </c>
      <c r="F10" s="5">
        <v>1</v>
      </c>
      <c r="G10" s="63"/>
      <c r="H10" s="63"/>
      <c r="I10" s="6"/>
      <c r="J10" s="6"/>
      <c r="K10" s="6"/>
      <c r="L10" s="6"/>
      <c r="M10" s="6"/>
      <c r="N10" s="63"/>
      <c r="O10" s="63"/>
      <c r="P10" s="7"/>
      <c r="Q10" s="7"/>
      <c r="R10" s="7"/>
      <c r="S10" s="7"/>
      <c r="T10" s="7"/>
      <c r="U10" s="63"/>
      <c r="V10" s="63"/>
      <c r="W10" s="7"/>
      <c r="X10" s="7"/>
      <c r="Y10" s="7"/>
      <c r="Z10" s="6"/>
      <c r="AA10" s="7">
        <v>1</v>
      </c>
      <c r="AB10" s="63"/>
      <c r="AC10" s="63"/>
      <c r="AD10" s="7"/>
      <c r="AE10" s="7"/>
      <c r="AF10" s="7"/>
      <c r="AG10" s="7"/>
      <c r="AH10" s="7"/>
      <c r="AI10" s="63"/>
      <c r="AJ10" s="63"/>
      <c r="AK10" s="111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84" s="29" customFormat="1">
      <c r="A11" s="87" t="s">
        <v>14</v>
      </c>
      <c r="B11" s="88"/>
      <c r="C11" s="88"/>
      <c r="D11" s="88"/>
      <c r="E11" s="89"/>
      <c r="F11" s="66"/>
      <c r="G11" s="63">
        <f>G9+G10</f>
        <v>1</v>
      </c>
      <c r="H11" s="63">
        <f>H9+H10</f>
        <v>1</v>
      </c>
      <c r="I11" s="6">
        <f t="shared" ref="H11:AK11" si="0">I9+I10</f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3">
        <f t="shared" si="0"/>
        <v>1</v>
      </c>
      <c r="O11" s="63">
        <f t="shared" si="0"/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3">
        <f t="shared" si="0"/>
        <v>1</v>
      </c>
      <c r="V11" s="63">
        <f t="shared" si="0"/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2</v>
      </c>
      <c r="AB11" s="63">
        <f t="shared" si="0"/>
        <v>1</v>
      </c>
      <c r="AC11" s="63">
        <f t="shared" si="0"/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3">
        <f t="shared" si="0"/>
        <v>1</v>
      </c>
      <c r="AJ11" s="63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8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85" t="s">
        <v>52</v>
      </c>
      <c r="F25" s="86"/>
      <c r="G25" s="30" t="s">
        <v>53</v>
      </c>
      <c r="H25" s="30" t="s">
        <v>53</v>
      </c>
      <c r="I25" s="30" t="s">
        <v>53</v>
      </c>
      <c r="J25" s="30" t="s">
        <v>53</v>
      </c>
      <c r="K25" s="30" t="s">
        <v>53</v>
      </c>
      <c r="L25" s="30" t="s">
        <v>53</v>
      </c>
      <c r="M25" s="30" t="s">
        <v>53</v>
      </c>
      <c r="N25" s="30" t="s">
        <v>53</v>
      </c>
      <c r="O25" s="30" t="s">
        <v>53</v>
      </c>
      <c r="P25" s="30" t="s">
        <v>53</v>
      </c>
      <c r="Q25" s="30" t="s">
        <v>53</v>
      </c>
      <c r="R25" s="30" t="s">
        <v>53</v>
      </c>
      <c r="S25" s="30" t="s">
        <v>53</v>
      </c>
      <c r="T25" s="30" t="s">
        <v>53</v>
      </c>
      <c r="U25" s="30" t="s">
        <v>53</v>
      </c>
      <c r="V25" s="30" t="s">
        <v>53</v>
      </c>
      <c r="W25" s="30" t="s">
        <v>53</v>
      </c>
      <c r="X25" s="30" t="s">
        <v>53</v>
      </c>
      <c r="Y25" s="30" t="s">
        <v>53</v>
      </c>
      <c r="Z25" s="30" t="s">
        <v>53</v>
      </c>
      <c r="AA25" s="30" t="s">
        <v>53</v>
      </c>
      <c r="AB25" s="30" t="s">
        <v>53</v>
      </c>
      <c r="AC25" s="30" t="s">
        <v>53</v>
      </c>
      <c r="AD25" s="30" t="s">
        <v>53</v>
      </c>
      <c r="AE25" s="30" t="s">
        <v>53</v>
      </c>
      <c r="AF25" s="30" t="s">
        <v>53</v>
      </c>
      <c r="AG25" s="30" t="s">
        <v>53</v>
      </c>
      <c r="AH25" s="30" t="s">
        <v>53</v>
      </c>
      <c r="AI25" s="30" t="s">
        <v>53</v>
      </c>
      <c r="AJ25" s="30" t="s">
        <v>53</v>
      </c>
      <c r="AK25" s="30" t="s">
        <v>53</v>
      </c>
      <c r="AL25" s="66" t="s">
        <v>49</v>
      </c>
    </row>
    <row r="26" spans="2:68">
      <c r="G26" s="31">
        <f t="shared" ref="G26:H26" si="1">0.3+0.34</f>
        <v>0.64</v>
      </c>
      <c r="H26" s="31">
        <f t="shared" si="1"/>
        <v>0.64</v>
      </c>
      <c r="I26" s="31">
        <f>0.3+0.34</f>
        <v>0.64</v>
      </c>
      <c r="J26" s="31">
        <f>0.3+0.34</f>
        <v>0.64</v>
      </c>
      <c r="K26" s="31">
        <f t="shared" ref="K26:L26" si="2">0.3+0.34</f>
        <v>0.64</v>
      </c>
      <c r="L26" s="31">
        <f t="shared" si="2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3">0.3+0.34</f>
        <v>0.64</v>
      </c>
      <c r="S26" s="31">
        <f t="shared" si="3"/>
        <v>0.64</v>
      </c>
      <c r="T26" s="31">
        <f>0.3+0.34</f>
        <v>0.64</v>
      </c>
      <c r="U26" s="31">
        <f t="shared" ref="U26:AH26" si="4">0.3+0.34</f>
        <v>0.64</v>
      </c>
      <c r="V26" s="31">
        <f t="shared" si="4"/>
        <v>0.64</v>
      </c>
      <c r="W26" s="31">
        <f t="shared" si="4"/>
        <v>0.64</v>
      </c>
      <c r="X26" s="31">
        <f t="shared" si="4"/>
        <v>0.64</v>
      </c>
      <c r="Y26" s="31">
        <f t="shared" si="4"/>
        <v>0.64</v>
      </c>
      <c r="Z26" s="31">
        <f t="shared" si="4"/>
        <v>0.64</v>
      </c>
      <c r="AA26" s="31">
        <f t="shared" si="4"/>
        <v>0.64</v>
      </c>
      <c r="AB26" s="31">
        <f t="shared" si="4"/>
        <v>0.64</v>
      </c>
      <c r="AC26" s="31">
        <f t="shared" si="4"/>
        <v>0.64</v>
      </c>
      <c r="AD26" s="31">
        <f t="shared" si="4"/>
        <v>0.64</v>
      </c>
      <c r="AE26" s="31">
        <f t="shared" si="4"/>
        <v>0.64</v>
      </c>
      <c r="AF26" s="31">
        <f t="shared" si="4"/>
        <v>0.64</v>
      </c>
      <c r="AG26" s="31">
        <f t="shared" si="4"/>
        <v>0.64</v>
      </c>
      <c r="AH26" s="31">
        <f t="shared" si="4"/>
        <v>0.64</v>
      </c>
      <c r="AI26" s="31">
        <f>0.3+0.34</f>
        <v>0.64</v>
      </c>
      <c r="AJ26" s="31">
        <f>0.3+0.34</f>
        <v>0.64</v>
      </c>
      <c r="AK26" s="31">
        <f>0.3+0.34</f>
        <v>0.64</v>
      </c>
      <c r="AL26" s="8">
        <f>SUM(G26:AK26)</f>
        <v>19.840000000000007</v>
      </c>
    </row>
    <row r="28" spans="2:68">
      <c r="AL28" s="32"/>
    </row>
    <row r="33" spans="35:35">
      <c r="AI33" s="20"/>
    </row>
  </sheetData>
  <mergeCells count="28"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AJ23" sqref="AJ23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7.85546875" style="16" customWidth="1"/>
    <col min="39" max="39" width="11.7109375" style="26" customWidth="1"/>
    <col min="40" max="40" width="17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25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4" t="s">
        <v>62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</row>
    <row r="4" spans="1:84">
      <c r="A4" s="113" t="s">
        <v>37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84">
      <c r="A5" s="82" t="s">
        <v>40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1" t="s">
        <v>9</v>
      </c>
      <c r="H6" s="78" t="s">
        <v>61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10</v>
      </c>
      <c r="AN6" s="84" t="s">
        <v>11</v>
      </c>
    </row>
    <row r="7" spans="1:84">
      <c r="A7" s="75"/>
      <c r="B7" s="75"/>
      <c r="C7" s="75"/>
      <c r="D7" s="75"/>
      <c r="E7" s="75"/>
      <c r="F7" s="75"/>
      <c r="G7" s="81"/>
      <c r="H7" s="58">
        <v>1</v>
      </c>
      <c r="I7" s="57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57">
        <v>8</v>
      </c>
      <c r="P7" s="58">
        <v>9</v>
      </c>
      <c r="Q7" s="56">
        <v>10</v>
      </c>
      <c r="R7" s="55">
        <v>11</v>
      </c>
      <c r="S7" s="56">
        <v>12</v>
      </c>
      <c r="T7" s="55">
        <v>13</v>
      </c>
      <c r="U7" s="56">
        <v>14</v>
      </c>
      <c r="V7" s="58">
        <v>15</v>
      </c>
      <c r="W7" s="57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57">
        <v>22</v>
      </c>
      <c r="AD7" s="58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58">
        <v>29</v>
      </c>
      <c r="AK7" s="57">
        <v>30</v>
      </c>
      <c r="AL7" s="55">
        <v>31</v>
      </c>
      <c r="AM7" s="79"/>
      <c r="AN7" s="84"/>
    </row>
    <row r="8" spans="1:84" s="17" customFormat="1">
      <c r="A8" s="75"/>
      <c r="B8" s="75"/>
      <c r="C8" s="75"/>
      <c r="D8" s="75"/>
      <c r="E8" s="75"/>
      <c r="F8" s="75"/>
      <c r="G8" s="81"/>
      <c r="H8" s="80" t="s">
        <v>11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/>
      <c r="AN8" s="45" t="s">
        <v>60</v>
      </c>
    </row>
    <row r="9" spans="1:84" s="50" customFormat="1" ht="36" customHeight="1">
      <c r="A9" s="71"/>
      <c r="B9" s="73" t="s">
        <v>29</v>
      </c>
      <c r="C9" s="67" t="s">
        <v>16</v>
      </c>
      <c r="D9" s="46">
        <f>'[2]Норма ТК'!D5</f>
        <v>4.28</v>
      </c>
      <c r="E9" s="5" t="s">
        <v>21</v>
      </c>
      <c r="F9" s="4" t="s">
        <v>27</v>
      </c>
      <c r="G9" s="5">
        <v>1</v>
      </c>
      <c r="H9" s="59">
        <v>4.28</v>
      </c>
      <c r="I9" s="59">
        <v>4.28</v>
      </c>
      <c r="J9" s="40">
        <v>4.28</v>
      </c>
      <c r="K9" s="40">
        <v>4.28</v>
      </c>
      <c r="L9" s="40">
        <v>4.28</v>
      </c>
      <c r="M9" s="40">
        <v>4.28</v>
      </c>
      <c r="N9" s="40">
        <v>4.28</v>
      </c>
      <c r="O9" s="59">
        <v>4.28</v>
      </c>
      <c r="P9" s="59">
        <v>4.28</v>
      </c>
      <c r="Q9" s="40">
        <v>4.28</v>
      </c>
      <c r="R9" s="40">
        <v>4.28</v>
      </c>
      <c r="S9" s="40">
        <v>4.28</v>
      </c>
      <c r="T9" s="40">
        <v>4.28</v>
      </c>
      <c r="U9" s="40">
        <v>4.28</v>
      </c>
      <c r="V9" s="59">
        <v>4.28</v>
      </c>
      <c r="W9" s="59">
        <v>4.28</v>
      </c>
      <c r="X9" s="40">
        <v>4.28</v>
      </c>
      <c r="Y9" s="40">
        <v>4.28</v>
      </c>
      <c r="Z9" s="40">
        <v>4.28</v>
      </c>
      <c r="AA9" s="40">
        <v>4.28</v>
      </c>
      <c r="AB9" s="40">
        <v>4.28</v>
      </c>
      <c r="AC9" s="59">
        <v>4.28</v>
      </c>
      <c r="AD9" s="59">
        <v>4.28</v>
      </c>
      <c r="AE9" s="40">
        <v>4.28</v>
      </c>
      <c r="AF9" s="40">
        <v>4.28</v>
      </c>
      <c r="AG9" s="40">
        <v>4.28</v>
      </c>
      <c r="AH9" s="40">
        <v>4.28</v>
      </c>
      <c r="AI9" s="40">
        <v>4.28</v>
      </c>
      <c r="AJ9" s="59">
        <v>4.28</v>
      </c>
      <c r="AK9" s="59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49"/>
    </row>
    <row r="10" spans="1:84" s="50" customFormat="1" ht="31.5">
      <c r="A10" s="71"/>
      <c r="B10" s="73"/>
      <c r="C10" s="67" t="s">
        <v>17</v>
      </c>
      <c r="D10" s="48">
        <f>'[2]Норма ТК'!D10</f>
        <v>8.6180000000000003</v>
      </c>
      <c r="E10" s="5" t="s">
        <v>13</v>
      </c>
      <c r="F10" s="4" t="s">
        <v>28</v>
      </c>
      <c r="G10" s="5">
        <v>1</v>
      </c>
      <c r="H10" s="60"/>
      <c r="I10" s="60"/>
      <c r="J10" s="9"/>
      <c r="K10" s="9"/>
      <c r="L10" s="9"/>
      <c r="M10" s="9"/>
      <c r="N10" s="9"/>
      <c r="O10" s="60"/>
      <c r="P10" s="60"/>
      <c r="Q10" s="2"/>
      <c r="R10" s="2"/>
      <c r="S10" s="2"/>
      <c r="T10" s="2"/>
      <c r="U10" s="2"/>
      <c r="V10" s="60"/>
      <c r="W10" s="60"/>
      <c r="X10" s="2"/>
      <c r="Y10" s="2"/>
      <c r="Z10" s="2"/>
      <c r="AA10" s="2"/>
      <c r="AB10" s="2">
        <v>8.6180000000000003</v>
      </c>
      <c r="AC10" s="60"/>
      <c r="AD10" s="60"/>
      <c r="AE10" s="2"/>
      <c r="AG10" s="2"/>
      <c r="AH10" s="2"/>
      <c r="AI10" s="2"/>
      <c r="AJ10" s="60"/>
      <c r="AK10" s="60"/>
      <c r="AL10" s="2"/>
      <c r="AM10" s="41">
        <f>SUM(H10:AL10)</f>
        <v>8.6180000000000003</v>
      </c>
      <c r="AN10" s="41">
        <f t="shared" si="0"/>
        <v>8.6180000000000003</v>
      </c>
      <c r="AO10" s="49"/>
    </row>
    <row r="11" spans="1:84" s="17" customFormat="1">
      <c r="A11" s="72" t="s">
        <v>14</v>
      </c>
      <c r="B11" s="72"/>
      <c r="C11" s="72"/>
      <c r="D11" s="72"/>
      <c r="E11" s="72"/>
      <c r="F11" s="72"/>
      <c r="G11" s="66"/>
      <c r="H11" s="61">
        <f t="shared" ref="H11:I11" si="1">H9+H10</f>
        <v>4.28</v>
      </c>
      <c r="I11" s="61">
        <f t="shared" si="1"/>
        <v>4.28</v>
      </c>
      <c r="J11" s="41">
        <f t="shared" ref="I11:AL11" si="2">J9+J10</f>
        <v>4.28</v>
      </c>
      <c r="K11" s="41">
        <f t="shared" si="2"/>
        <v>4.28</v>
      </c>
      <c r="L11" s="41">
        <f t="shared" si="2"/>
        <v>4.28</v>
      </c>
      <c r="M11" s="41">
        <f t="shared" si="2"/>
        <v>4.28</v>
      </c>
      <c r="N11" s="41">
        <f t="shared" si="2"/>
        <v>4.28</v>
      </c>
      <c r="O11" s="61">
        <f t="shared" si="2"/>
        <v>4.28</v>
      </c>
      <c r="P11" s="61">
        <f t="shared" si="2"/>
        <v>4.28</v>
      </c>
      <c r="Q11" s="41">
        <f t="shared" si="2"/>
        <v>4.28</v>
      </c>
      <c r="R11" s="41">
        <f t="shared" si="2"/>
        <v>4.28</v>
      </c>
      <c r="S11" s="41">
        <f t="shared" si="2"/>
        <v>4.28</v>
      </c>
      <c r="T11" s="41">
        <f t="shared" si="2"/>
        <v>4.28</v>
      </c>
      <c r="U11" s="41">
        <f t="shared" si="2"/>
        <v>4.28</v>
      </c>
      <c r="V11" s="61">
        <f t="shared" si="2"/>
        <v>4.28</v>
      </c>
      <c r="W11" s="61">
        <f t="shared" si="2"/>
        <v>4.28</v>
      </c>
      <c r="X11" s="41">
        <f t="shared" si="2"/>
        <v>4.28</v>
      </c>
      <c r="Y11" s="41">
        <f t="shared" si="2"/>
        <v>4.28</v>
      </c>
      <c r="Z11" s="41">
        <f t="shared" si="2"/>
        <v>4.28</v>
      </c>
      <c r="AA11" s="41">
        <f t="shared" si="2"/>
        <v>4.28</v>
      </c>
      <c r="AB11" s="41">
        <f>AB9+AB10</f>
        <v>12.898</v>
      </c>
      <c r="AC11" s="61">
        <f t="shared" ref="AC11:AD11" si="3">AC9+AC10</f>
        <v>4.28</v>
      </c>
      <c r="AD11" s="61">
        <f t="shared" si="3"/>
        <v>4.28</v>
      </c>
      <c r="AE11" s="41">
        <f t="shared" si="2"/>
        <v>4.28</v>
      </c>
      <c r="AF11" s="41">
        <f t="shared" si="2"/>
        <v>4.28</v>
      </c>
      <c r="AG11" s="41">
        <f t="shared" si="2"/>
        <v>4.28</v>
      </c>
      <c r="AH11" s="41">
        <f t="shared" si="2"/>
        <v>4.28</v>
      </c>
      <c r="AI11" s="41">
        <f t="shared" si="2"/>
        <v>4.28</v>
      </c>
      <c r="AJ11" s="61">
        <f t="shared" si="2"/>
        <v>4.28</v>
      </c>
      <c r="AK11" s="61">
        <f t="shared" si="2"/>
        <v>4.28</v>
      </c>
      <c r="AL11" s="41">
        <f t="shared" si="2"/>
        <v>4.28</v>
      </c>
      <c r="AM11" s="41">
        <f t="shared" ref="AM11" si="4">SUM(H11:AL11)</f>
        <v>141.298</v>
      </c>
      <c r="AN11" s="41">
        <f>AM11</f>
        <v>141.298</v>
      </c>
      <c r="AO11" s="27"/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3" t="s">
        <v>22</v>
      </c>
      <c r="E14" s="83"/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3" t="s">
        <v>35</v>
      </c>
      <c r="E19" s="83"/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4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B6" sqref="B6:B8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7" width="6.7109375" style="16" customWidth="1"/>
    <col min="38" max="38" width="9.2851562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24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4" t="s">
        <v>63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</row>
    <row r="4" spans="1:84">
      <c r="A4" s="82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</row>
    <row r="5" spans="1:84">
      <c r="A5" s="105" t="s">
        <v>41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7"/>
    </row>
    <row r="6" spans="1:84">
      <c r="A6" s="75" t="s">
        <v>3</v>
      </c>
      <c r="B6" s="75" t="s">
        <v>4</v>
      </c>
      <c r="C6" s="75" t="s">
        <v>5</v>
      </c>
      <c r="D6" s="75" t="s">
        <v>7</v>
      </c>
      <c r="E6" s="75" t="s">
        <v>8</v>
      </c>
      <c r="F6" s="81" t="s">
        <v>9</v>
      </c>
      <c r="G6" s="78" t="s">
        <v>61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 t="s">
        <v>31</v>
      </c>
    </row>
    <row r="7" spans="1:84">
      <c r="A7" s="75"/>
      <c r="B7" s="75"/>
      <c r="C7" s="75"/>
      <c r="D7" s="75"/>
      <c r="E7" s="75"/>
      <c r="F7" s="81"/>
      <c r="G7" s="58">
        <v>1</v>
      </c>
      <c r="H7" s="57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57">
        <v>8</v>
      </c>
      <c r="O7" s="58">
        <v>9</v>
      </c>
      <c r="P7" s="56">
        <v>10</v>
      </c>
      <c r="Q7" s="55">
        <v>11</v>
      </c>
      <c r="R7" s="56">
        <v>12</v>
      </c>
      <c r="S7" s="55">
        <v>13</v>
      </c>
      <c r="T7" s="56">
        <v>14</v>
      </c>
      <c r="U7" s="58">
        <v>15</v>
      </c>
      <c r="V7" s="57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57">
        <v>22</v>
      </c>
      <c r="AC7" s="58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58">
        <v>29</v>
      </c>
      <c r="AJ7" s="57">
        <v>30</v>
      </c>
      <c r="AK7" s="55">
        <v>31</v>
      </c>
      <c r="AL7" s="79"/>
    </row>
    <row r="8" spans="1:84" ht="16.5" thickBot="1">
      <c r="A8" s="75"/>
      <c r="B8" s="75"/>
      <c r="C8" s="75"/>
      <c r="D8" s="75"/>
      <c r="E8" s="75"/>
      <c r="F8" s="81"/>
      <c r="G8" s="80" t="s">
        <v>32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9"/>
    </row>
    <row r="9" spans="1:84" s="34" customFormat="1" ht="31.5">
      <c r="A9" s="92"/>
      <c r="B9" s="90" t="s">
        <v>29</v>
      </c>
      <c r="C9" s="67" t="s">
        <v>47</v>
      </c>
      <c r="D9" s="5" t="s">
        <v>21</v>
      </c>
      <c r="E9" s="4" t="s">
        <v>27</v>
      </c>
      <c r="F9" s="5">
        <v>1</v>
      </c>
      <c r="G9" s="63">
        <v>1</v>
      </c>
      <c r="H9" s="63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3">
        <v>1</v>
      </c>
      <c r="O9" s="63">
        <v>1</v>
      </c>
      <c r="P9" s="7">
        <v>1</v>
      </c>
      <c r="Q9" s="7">
        <v>1</v>
      </c>
      <c r="R9" s="7">
        <v>1</v>
      </c>
      <c r="S9" s="7">
        <v>1</v>
      </c>
      <c r="T9" s="6">
        <v>1</v>
      </c>
      <c r="U9" s="63">
        <v>1</v>
      </c>
      <c r="V9" s="63">
        <v>1</v>
      </c>
      <c r="W9" s="6">
        <v>1</v>
      </c>
      <c r="X9" s="7">
        <v>1</v>
      </c>
      <c r="Y9" s="7">
        <v>1</v>
      </c>
      <c r="Z9" s="7">
        <v>1</v>
      </c>
      <c r="AA9" s="6">
        <v>1</v>
      </c>
      <c r="AB9" s="63">
        <v>1</v>
      </c>
      <c r="AC9" s="63">
        <v>1</v>
      </c>
      <c r="AD9" s="6">
        <v>1</v>
      </c>
      <c r="AE9" s="6">
        <v>1</v>
      </c>
      <c r="AF9" s="7">
        <v>1</v>
      </c>
      <c r="AG9" s="7">
        <v>1</v>
      </c>
      <c r="AH9" s="6">
        <v>1</v>
      </c>
      <c r="AI9" s="63">
        <v>1</v>
      </c>
      <c r="AJ9" s="63">
        <v>1</v>
      </c>
      <c r="AK9" s="6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84" s="28" customFormat="1" ht="31.5">
      <c r="A10" s="93"/>
      <c r="B10" s="91"/>
      <c r="C10" s="67" t="s">
        <v>59</v>
      </c>
      <c r="D10" s="5" t="s">
        <v>13</v>
      </c>
      <c r="E10" s="4" t="s">
        <v>28</v>
      </c>
      <c r="F10" s="5">
        <v>1</v>
      </c>
      <c r="G10" s="63"/>
      <c r="H10" s="63"/>
      <c r="I10" s="6"/>
      <c r="J10" s="6"/>
      <c r="K10" s="6"/>
      <c r="L10" s="6"/>
      <c r="M10" s="6"/>
      <c r="N10" s="63"/>
      <c r="O10" s="63"/>
      <c r="P10" s="7"/>
      <c r="Q10" s="7"/>
      <c r="R10" s="7"/>
      <c r="S10" s="7"/>
      <c r="T10" s="7"/>
      <c r="U10" s="63"/>
      <c r="V10" s="63"/>
      <c r="W10" s="7"/>
      <c r="X10" s="7"/>
      <c r="Y10" s="7"/>
      <c r="Z10" s="6"/>
      <c r="AA10" s="7"/>
      <c r="AB10" s="63"/>
      <c r="AC10" s="63"/>
      <c r="AD10" s="7"/>
      <c r="AE10" s="7"/>
      <c r="AF10" s="7">
        <v>1</v>
      </c>
      <c r="AG10" s="7"/>
      <c r="AH10" s="7"/>
      <c r="AI10" s="63"/>
      <c r="AJ10" s="63"/>
      <c r="AK10" s="111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 s="28" customFormat="1">
      <c r="A11" s="72" t="s">
        <v>14</v>
      </c>
      <c r="B11" s="72"/>
      <c r="C11" s="72"/>
      <c r="D11" s="72"/>
      <c r="E11" s="72"/>
      <c r="F11" s="66"/>
      <c r="G11" s="63">
        <f>G9+G10</f>
        <v>1</v>
      </c>
      <c r="H11" s="63">
        <f>H9+H10</f>
        <v>1</v>
      </c>
      <c r="I11" s="6">
        <f t="shared" ref="H11:AK11" si="0">I9+I10</f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3">
        <f>N9+N10</f>
        <v>1</v>
      </c>
      <c r="O11" s="63">
        <f>O9+O10</f>
        <v>1</v>
      </c>
      <c r="P11" s="6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3">
        <f>U9+U10</f>
        <v>1</v>
      </c>
      <c r="V11" s="63">
        <f>V9+V10</f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3">
        <f>AB9+AB10</f>
        <v>1</v>
      </c>
      <c r="AC11" s="63">
        <f>AC9+AC10</f>
        <v>1</v>
      </c>
      <c r="AD11" s="6">
        <f t="shared" si="0"/>
        <v>1</v>
      </c>
      <c r="AE11" s="6">
        <f t="shared" si="0"/>
        <v>1</v>
      </c>
      <c r="AF11" s="6">
        <f t="shared" si="0"/>
        <v>2</v>
      </c>
      <c r="AG11" s="6">
        <f t="shared" si="0"/>
        <v>1</v>
      </c>
      <c r="AH11" s="6">
        <f t="shared" si="0"/>
        <v>1</v>
      </c>
      <c r="AI11" s="63">
        <f>AI9+AI10</f>
        <v>1</v>
      </c>
      <c r="AJ11" s="63">
        <f>AJ9+AJ10</f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8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73" t="s">
        <v>50</v>
      </c>
      <c r="F25" s="73"/>
      <c r="G25" s="30" t="s">
        <v>54</v>
      </c>
      <c r="H25" s="30" t="s">
        <v>54</v>
      </c>
      <c r="I25" s="30" t="s">
        <v>54</v>
      </c>
      <c r="J25" s="30" t="s">
        <v>54</v>
      </c>
      <c r="K25" s="30" t="s">
        <v>54</v>
      </c>
      <c r="L25" s="30" t="s">
        <v>54</v>
      </c>
      <c r="M25" s="30" t="s">
        <v>54</v>
      </c>
      <c r="N25" s="30" t="s">
        <v>54</v>
      </c>
      <c r="O25" s="30" t="s">
        <v>54</v>
      </c>
      <c r="P25" s="30" t="s">
        <v>54</v>
      </c>
      <c r="Q25" s="30" t="s">
        <v>54</v>
      </c>
      <c r="R25" s="30" t="s">
        <v>54</v>
      </c>
      <c r="S25" s="30" t="s">
        <v>54</v>
      </c>
      <c r="T25" s="30" t="s">
        <v>54</v>
      </c>
      <c r="U25" s="30" t="s">
        <v>54</v>
      </c>
      <c r="V25" s="30" t="s">
        <v>54</v>
      </c>
      <c r="W25" s="30" t="s">
        <v>54</v>
      </c>
      <c r="X25" s="30" t="s">
        <v>54</v>
      </c>
      <c r="Y25" s="30" t="s">
        <v>54</v>
      </c>
      <c r="Z25" s="30" t="s">
        <v>54</v>
      </c>
      <c r="AA25" s="30" t="s">
        <v>54</v>
      </c>
      <c r="AB25" s="30" t="s">
        <v>54</v>
      </c>
      <c r="AC25" s="30" t="s">
        <v>54</v>
      </c>
      <c r="AD25" s="30" t="s">
        <v>54</v>
      </c>
      <c r="AE25" s="30" t="s">
        <v>54</v>
      </c>
      <c r="AF25" s="30" t="s">
        <v>54</v>
      </c>
      <c r="AG25" s="30" t="s">
        <v>54</v>
      </c>
      <c r="AH25" s="30" t="s">
        <v>54</v>
      </c>
      <c r="AI25" s="30" t="s">
        <v>54</v>
      </c>
      <c r="AJ25" s="30" t="s">
        <v>54</v>
      </c>
      <c r="AK25" s="30" t="s">
        <v>54</v>
      </c>
      <c r="AL25" s="66" t="s">
        <v>49</v>
      </c>
    </row>
    <row r="26" spans="2:68">
      <c r="G26" s="31">
        <f t="shared" ref="G26:AK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31">
        <f t="shared" si="1"/>
        <v>0.33</v>
      </c>
      <c r="AL26" s="8">
        <f>SUM(G26:AK26)</f>
        <v>10.23</v>
      </c>
    </row>
    <row r="28" spans="2:68">
      <c r="H28" s="20"/>
      <c r="I28" s="20"/>
      <c r="J28" s="20"/>
      <c r="K28" s="20"/>
      <c r="L28" s="20"/>
      <c r="M28" s="20"/>
    </row>
    <row r="30" spans="2:68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A3:AL3"/>
    <mergeCell ref="A11:E11"/>
    <mergeCell ref="G14:L14"/>
    <mergeCell ref="O14:R14"/>
    <mergeCell ref="A9:A10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AH28" sqref="AH28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32" width="6.85546875" style="16" customWidth="1"/>
    <col min="33" max="33" width="8.140625" style="16" customWidth="1"/>
    <col min="34" max="38" width="6.85546875" style="16" customWidth="1"/>
    <col min="39" max="39" width="11" style="26" customWidth="1"/>
    <col min="40" max="40" width="19.57031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24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4" t="s">
        <v>62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</row>
    <row r="4" spans="1:84">
      <c r="A4" s="113" t="s">
        <v>37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84">
      <c r="A5" s="82" t="s">
        <v>41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1" t="s">
        <v>9</v>
      </c>
      <c r="H6" s="78" t="s">
        <v>61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10</v>
      </c>
      <c r="AN6" s="84" t="s">
        <v>11</v>
      </c>
    </row>
    <row r="7" spans="1:84">
      <c r="A7" s="75"/>
      <c r="B7" s="75"/>
      <c r="C7" s="75"/>
      <c r="D7" s="75"/>
      <c r="E7" s="75"/>
      <c r="F7" s="75"/>
      <c r="G7" s="81"/>
      <c r="H7" s="58">
        <v>1</v>
      </c>
      <c r="I7" s="57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57">
        <v>8</v>
      </c>
      <c r="P7" s="58">
        <v>9</v>
      </c>
      <c r="Q7" s="56">
        <v>10</v>
      </c>
      <c r="R7" s="55">
        <v>11</v>
      </c>
      <c r="S7" s="56">
        <v>12</v>
      </c>
      <c r="T7" s="55">
        <v>13</v>
      </c>
      <c r="U7" s="56">
        <v>14</v>
      </c>
      <c r="V7" s="58">
        <v>15</v>
      </c>
      <c r="W7" s="57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57">
        <v>22</v>
      </c>
      <c r="AD7" s="58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58">
        <v>29</v>
      </c>
      <c r="AK7" s="57">
        <v>30</v>
      </c>
      <c r="AL7" s="55">
        <v>31</v>
      </c>
      <c r="AM7" s="79"/>
      <c r="AN7" s="84"/>
    </row>
    <row r="8" spans="1:84" s="17" customFormat="1">
      <c r="A8" s="75"/>
      <c r="B8" s="75"/>
      <c r="C8" s="75"/>
      <c r="D8" s="75"/>
      <c r="E8" s="75"/>
      <c r="F8" s="75"/>
      <c r="G8" s="81"/>
      <c r="H8" s="80" t="s">
        <v>11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/>
      <c r="AN8" s="45" t="s">
        <v>60</v>
      </c>
    </row>
    <row r="9" spans="1:84" s="50" customFormat="1" ht="42" customHeight="1">
      <c r="A9" s="92"/>
      <c r="B9" s="90" t="s">
        <v>29</v>
      </c>
      <c r="C9" s="67" t="s">
        <v>15</v>
      </c>
      <c r="D9" s="46">
        <f>'[2]Норма ТК'!D4</f>
        <v>4.28</v>
      </c>
      <c r="E9" s="5" t="s">
        <v>12</v>
      </c>
      <c r="F9" s="4" t="s">
        <v>27</v>
      </c>
      <c r="G9" s="5">
        <v>1</v>
      </c>
      <c r="H9" s="59">
        <v>4.28</v>
      </c>
      <c r="I9" s="59">
        <v>4.28</v>
      </c>
      <c r="J9" s="40">
        <v>4.28</v>
      </c>
      <c r="K9" s="40">
        <v>4.28</v>
      </c>
      <c r="L9" s="40">
        <v>4.28</v>
      </c>
      <c r="M9" s="40">
        <v>4.28</v>
      </c>
      <c r="N9" s="40">
        <v>4.28</v>
      </c>
      <c r="O9" s="59">
        <v>4.28</v>
      </c>
      <c r="P9" s="59">
        <v>4.28</v>
      </c>
      <c r="Q9" s="40">
        <v>4.28</v>
      </c>
      <c r="R9" s="40">
        <v>4.28</v>
      </c>
      <c r="S9" s="40">
        <v>4.28</v>
      </c>
      <c r="T9" s="40">
        <v>4.28</v>
      </c>
      <c r="U9" s="40">
        <v>4.28</v>
      </c>
      <c r="V9" s="59">
        <v>4.28</v>
      </c>
      <c r="W9" s="59">
        <v>4.28</v>
      </c>
      <c r="X9" s="40">
        <v>4.28</v>
      </c>
      <c r="Y9" s="40">
        <v>4.28</v>
      </c>
      <c r="Z9" s="40">
        <v>4.28</v>
      </c>
      <c r="AA9" s="40">
        <v>4.28</v>
      </c>
      <c r="AB9" s="40">
        <v>4.28</v>
      </c>
      <c r="AC9" s="59">
        <v>4.28</v>
      </c>
      <c r="AD9" s="59">
        <v>4.28</v>
      </c>
      <c r="AE9" s="40">
        <v>4.28</v>
      </c>
      <c r="AF9" s="40">
        <v>4.28</v>
      </c>
      <c r="AG9" s="40">
        <v>4.28</v>
      </c>
      <c r="AH9" s="40">
        <v>4.28</v>
      </c>
      <c r="AI9" s="40">
        <v>4.28</v>
      </c>
      <c r="AJ9" s="59">
        <v>4.28</v>
      </c>
      <c r="AK9" s="59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49"/>
    </row>
    <row r="10" spans="1:84" s="50" customFormat="1" ht="31.5">
      <c r="A10" s="93"/>
      <c r="B10" s="91"/>
      <c r="C10" s="67" t="s">
        <v>59</v>
      </c>
      <c r="D10" s="48">
        <f>'[2]Норма ТК'!D9</f>
        <v>8.6319999999999997</v>
      </c>
      <c r="E10" s="5" t="s">
        <v>13</v>
      </c>
      <c r="F10" s="4" t="s">
        <v>28</v>
      </c>
      <c r="G10" s="5">
        <v>1</v>
      </c>
      <c r="H10" s="60"/>
      <c r="I10" s="60"/>
      <c r="J10" s="9"/>
      <c r="K10" s="9"/>
      <c r="L10" s="9"/>
      <c r="M10" s="9"/>
      <c r="N10" s="9"/>
      <c r="O10" s="60"/>
      <c r="P10" s="60"/>
      <c r="Q10" s="2"/>
      <c r="R10" s="2"/>
      <c r="S10" s="2"/>
      <c r="T10" s="2"/>
      <c r="U10" s="2"/>
      <c r="V10" s="60"/>
      <c r="W10" s="60"/>
      <c r="X10" s="2"/>
      <c r="Y10" s="2"/>
      <c r="Z10" s="2"/>
      <c r="AA10" s="2"/>
      <c r="AB10" s="2"/>
      <c r="AC10" s="60"/>
      <c r="AD10" s="60"/>
      <c r="AE10" s="2"/>
      <c r="AF10" s="2"/>
      <c r="AG10" s="2">
        <f>D10</f>
        <v>8.6319999999999997</v>
      </c>
      <c r="AH10" s="2"/>
      <c r="AI10" s="2"/>
      <c r="AJ10" s="60"/>
      <c r="AK10" s="60"/>
      <c r="AL10" s="2"/>
      <c r="AM10" s="41">
        <f t="shared" ref="AM10" si="1">SUM(H10:AL10)</f>
        <v>8.6319999999999997</v>
      </c>
      <c r="AN10" s="41">
        <f t="shared" si="0"/>
        <v>8.6319999999999997</v>
      </c>
      <c r="AO10" s="49"/>
    </row>
    <row r="11" spans="1:84" s="17" customFormat="1">
      <c r="A11" s="72" t="s">
        <v>14</v>
      </c>
      <c r="B11" s="72"/>
      <c r="C11" s="72"/>
      <c r="D11" s="72"/>
      <c r="E11" s="72"/>
      <c r="F11" s="72"/>
      <c r="G11" s="66"/>
      <c r="H11" s="61">
        <f t="shared" ref="H11" si="2">H9+H10</f>
        <v>4.28</v>
      </c>
      <c r="I11" s="61">
        <f t="shared" ref="I11:AL11" si="3">I9+I10</f>
        <v>4.28</v>
      </c>
      <c r="J11" s="41">
        <f t="shared" si="3"/>
        <v>4.28</v>
      </c>
      <c r="K11" s="41">
        <f t="shared" si="3"/>
        <v>4.28</v>
      </c>
      <c r="L11" s="41">
        <f t="shared" si="3"/>
        <v>4.28</v>
      </c>
      <c r="M11" s="41">
        <f t="shared" si="3"/>
        <v>4.28</v>
      </c>
      <c r="N11" s="41">
        <f t="shared" si="3"/>
        <v>4.28</v>
      </c>
      <c r="O11" s="61">
        <f t="shared" si="3"/>
        <v>4.28</v>
      </c>
      <c r="P11" s="61">
        <f t="shared" ref="P11" si="4">P9+P10</f>
        <v>4.28</v>
      </c>
      <c r="Q11" s="41">
        <f t="shared" si="3"/>
        <v>4.28</v>
      </c>
      <c r="R11" s="41">
        <f t="shared" si="3"/>
        <v>4.28</v>
      </c>
      <c r="S11" s="41">
        <f t="shared" si="3"/>
        <v>4.28</v>
      </c>
      <c r="T11" s="41">
        <f t="shared" si="3"/>
        <v>4.28</v>
      </c>
      <c r="U11" s="41">
        <f t="shared" si="3"/>
        <v>4.28</v>
      </c>
      <c r="V11" s="61">
        <f t="shared" si="3"/>
        <v>4.28</v>
      </c>
      <c r="W11" s="61">
        <f t="shared" ref="W11" si="5">W9+W10</f>
        <v>4.28</v>
      </c>
      <c r="X11" s="41">
        <f t="shared" si="3"/>
        <v>4.28</v>
      </c>
      <c r="Y11" s="41">
        <f t="shared" si="3"/>
        <v>4.28</v>
      </c>
      <c r="Z11" s="41">
        <f t="shared" si="3"/>
        <v>4.28</v>
      </c>
      <c r="AA11" s="41">
        <f t="shared" si="3"/>
        <v>4.28</v>
      </c>
      <c r="AB11" s="41">
        <f t="shared" si="3"/>
        <v>4.28</v>
      </c>
      <c r="AC11" s="61">
        <f t="shared" si="3"/>
        <v>4.28</v>
      </c>
      <c r="AD11" s="61">
        <f t="shared" ref="AD11" si="6">AD9+AD10</f>
        <v>4.28</v>
      </c>
      <c r="AE11" s="41">
        <f t="shared" si="3"/>
        <v>4.28</v>
      </c>
      <c r="AF11" s="41">
        <f t="shared" si="3"/>
        <v>4.28</v>
      </c>
      <c r="AG11" s="41">
        <f t="shared" si="3"/>
        <v>12.911999999999999</v>
      </c>
      <c r="AH11" s="41">
        <f t="shared" si="3"/>
        <v>4.28</v>
      </c>
      <c r="AI11" s="41">
        <f t="shared" si="3"/>
        <v>4.28</v>
      </c>
      <c r="AJ11" s="61">
        <f t="shared" si="3"/>
        <v>4.28</v>
      </c>
      <c r="AK11" s="61">
        <f t="shared" ref="AK11" si="7">AK9+AK10</f>
        <v>4.28</v>
      </c>
      <c r="AL11" s="41">
        <f t="shared" si="3"/>
        <v>4.28</v>
      </c>
      <c r="AM11" s="41">
        <f>SUM(H11:AL11)</f>
        <v>141.31200000000001</v>
      </c>
      <c r="AN11" s="41">
        <f>AM11</f>
        <v>141.31200000000001</v>
      </c>
      <c r="AO11" s="27"/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3" t="s">
        <v>22</v>
      </c>
      <c r="E14" s="83"/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3" t="s">
        <v>35</v>
      </c>
      <c r="E19" s="83"/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4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L8"/>
    <mergeCell ref="B6:B8"/>
    <mergeCell ref="C6:C8"/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F34" sqref="F34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7" width="6.855468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0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94" t="s">
        <v>63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</row>
    <row r="4" spans="1:84">
      <c r="A4" s="82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</row>
    <row r="5" spans="1:84">
      <c r="A5" s="105" t="s">
        <v>42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7"/>
    </row>
    <row r="6" spans="1:84">
      <c r="A6" s="75" t="s">
        <v>3</v>
      </c>
      <c r="B6" s="75" t="s">
        <v>4</v>
      </c>
      <c r="C6" s="75" t="s">
        <v>5</v>
      </c>
      <c r="D6" s="75" t="s">
        <v>7</v>
      </c>
      <c r="E6" s="75" t="s">
        <v>8</v>
      </c>
      <c r="F6" s="81" t="s">
        <v>9</v>
      </c>
      <c r="G6" s="78" t="s">
        <v>61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 t="s">
        <v>31</v>
      </c>
    </row>
    <row r="7" spans="1:84">
      <c r="A7" s="75"/>
      <c r="B7" s="75"/>
      <c r="C7" s="75"/>
      <c r="D7" s="75"/>
      <c r="E7" s="75"/>
      <c r="F7" s="81"/>
      <c r="G7" s="58">
        <v>1</v>
      </c>
      <c r="H7" s="57">
        <v>2</v>
      </c>
      <c r="I7" s="55">
        <v>3</v>
      </c>
      <c r="J7" s="56">
        <v>4</v>
      </c>
      <c r="K7" s="55">
        <v>5</v>
      </c>
      <c r="L7" s="56">
        <v>6</v>
      </c>
      <c r="M7" s="55">
        <v>7</v>
      </c>
      <c r="N7" s="57">
        <v>8</v>
      </c>
      <c r="O7" s="58">
        <v>9</v>
      </c>
      <c r="P7" s="56">
        <v>10</v>
      </c>
      <c r="Q7" s="55">
        <v>11</v>
      </c>
      <c r="R7" s="56">
        <v>12</v>
      </c>
      <c r="S7" s="55">
        <v>13</v>
      </c>
      <c r="T7" s="56">
        <v>14</v>
      </c>
      <c r="U7" s="58">
        <v>15</v>
      </c>
      <c r="V7" s="57">
        <v>16</v>
      </c>
      <c r="W7" s="55">
        <v>17</v>
      </c>
      <c r="X7" s="56">
        <v>18</v>
      </c>
      <c r="Y7" s="55">
        <v>19</v>
      </c>
      <c r="Z7" s="56">
        <v>20</v>
      </c>
      <c r="AA7" s="55">
        <v>21</v>
      </c>
      <c r="AB7" s="57">
        <v>22</v>
      </c>
      <c r="AC7" s="58">
        <v>23</v>
      </c>
      <c r="AD7" s="56">
        <v>24</v>
      </c>
      <c r="AE7" s="55">
        <v>25</v>
      </c>
      <c r="AF7" s="56">
        <v>26</v>
      </c>
      <c r="AG7" s="55">
        <v>27</v>
      </c>
      <c r="AH7" s="56">
        <v>28</v>
      </c>
      <c r="AI7" s="58">
        <v>29</v>
      </c>
      <c r="AJ7" s="57">
        <v>30</v>
      </c>
      <c r="AK7" s="55">
        <v>31</v>
      </c>
      <c r="AL7" s="79"/>
    </row>
    <row r="8" spans="1:84">
      <c r="A8" s="75"/>
      <c r="B8" s="75"/>
      <c r="C8" s="75"/>
      <c r="D8" s="75"/>
      <c r="E8" s="75"/>
      <c r="F8" s="81"/>
      <c r="G8" s="80" t="s">
        <v>30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9"/>
    </row>
    <row r="9" spans="1:84" ht="31.5">
      <c r="A9" s="108"/>
      <c r="B9" s="90" t="s">
        <v>29</v>
      </c>
      <c r="C9" s="67" t="s">
        <v>45</v>
      </c>
      <c r="D9" s="5" t="s">
        <v>21</v>
      </c>
      <c r="E9" s="10" t="s">
        <v>27</v>
      </c>
      <c r="F9" s="5">
        <v>1</v>
      </c>
      <c r="G9" s="63">
        <v>1</v>
      </c>
      <c r="H9" s="63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3">
        <v>1</v>
      </c>
      <c r="O9" s="63">
        <v>1</v>
      </c>
      <c r="P9" s="7">
        <v>1</v>
      </c>
      <c r="Q9" s="7">
        <v>1</v>
      </c>
      <c r="R9" s="7">
        <v>1</v>
      </c>
      <c r="S9" s="7">
        <v>1</v>
      </c>
      <c r="T9" s="6">
        <v>1</v>
      </c>
      <c r="U9" s="63">
        <v>1</v>
      </c>
      <c r="V9" s="63">
        <v>1</v>
      </c>
      <c r="W9" s="6">
        <v>1</v>
      </c>
      <c r="X9" s="7">
        <v>1</v>
      </c>
      <c r="Y9" s="7">
        <v>1</v>
      </c>
      <c r="Z9" s="7">
        <v>1</v>
      </c>
      <c r="AA9" s="6">
        <v>1</v>
      </c>
      <c r="AB9" s="63">
        <v>1</v>
      </c>
      <c r="AC9" s="63">
        <v>1</v>
      </c>
      <c r="AD9" s="6">
        <v>1</v>
      </c>
      <c r="AE9" s="6">
        <v>1</v>
      </c>
      <c r="AF9" s="7">
        <v>1</v>
      </c>
      <c r="AG9" s="7">
        <v>1</v>
      </c>
      <c r="AH9" s="6">
        <v>1</v>
      </c>
      <c r="AI9" s="63">
        <v>1</v>
      </c>
      <c r="AJ9" s="63">
        <v>1</v>
      </c>
      <c r="AK9" s="6">
        <v>1</v>
      </c>
      <c r="AL9" s="11">
        <f>SUM(G9:AK9)</f>
        <v>31</v>
      </c>
    </row>
    <row r="10" spans="1:84" ht="37.5" customHeight="1">
      <c r="A10" s="109"/>
      <c r="B10" s="91"/>
      <c r="C10" s="67" t="s">
        <v>58</v>
      </c>
      <c r="D10" s="5" t="s">
        <v>13</v>
      </c>
      <c r="E10" s="10" t="s">
        <v>28</v>
      </c>
      <c r="F10" s="5">
        <v>1</v>
      </c>
      <c r="G10" s="63"/>
      <c r="H10" s="63"/>
      <c r="I10" s="6"/>
      <c r="J10" s="6"/>
      <c r="K10" s="6"/>
      <c r="L10" s="6"/>
      <c r="M10" s="6"/>
      <c r="N10" s="63"/>
      <c r="O10" s="63"/>
      <c r="P10" s="7"/>
      <c r="Q10" s="7"/>
      <c r="R10" s="7">
        <v>1</v>
      </c>
      <c r="S10" s="7"/>
      <c r="T10" s="7"/>
      <c r="U10" s="63"/>
      <c r="V10" s="63"/>
      <c r="W10" s="7"/>
      <c r="X10" s="7"/>
      <c r="Y10" s="7"/>
      <c r="Z10" s="6"/>
      <c r="AA10" s="7"/>
      <c r="AB10" s="63"/>
      <c r="AC10" s="63"/>
      <c r="AD10" s="7"/>
      <c r="AE10" s="7"/>
      <c r="AF10" s="7"/>
      <c r="AG10" s="7"/>
      <c r="AH10" s="7"/>
      <c r="AI10" s="63"/>
      <c r="AJ10" s="63"/>
      <c r="AK10" s="111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>
      <c r="A11" s="72" t="s">
        <v>14</v>
      </c>
      <c r="B11" s="72"/>
      <c r="C11" s="72"/>
      <c r="D11" s="72"/>
      <c r="E11" s="72"/>
      <c r="F11" s="66"/>
      <c r="G11" s="63">
        <f>G9+G10</f>
        <v>1</v>
      </c>
      <c r="H11" s="63">
        <f>H9+H10</f>
        <v>1</v>
      </c>
      <c r="I11" s="6">
        <f t="shared" ref="H11:AK11" si="0">I9+I10</f>
        <v>1</v>
      </c>
      <c r="J11" s="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3">
        <f>N9+N10</f>
        <v>1</v>
      </c>
      <c r="O11" s="63">
        <f>O9+O10</f>
        <v>1</v>
      </c>
      <c r="P11" s="6">
        <f t="shared" si="0"/>
        <v>1</v>
      </c>
      <c r="Q11" s="6">
        <f t="shared" si="0"/>
        <v>1</v>
      </c>
      <c r="R11" s="6">
        <f t="shared" si="0"/>
        <v>2</v>
      </c>
      <c r="S11" s="6">
        <f t="shared" si="0"/>
        <v>1</v>
      </c>
      <c r="T11" s="6">
        <f t="shared" si="0"/>
        <v>1</v>
      </c>
      <c r="U11" s="63">
        <f>U9+U10</f>
        <v>1</v>
      </c>
      <c r="V11" s="63">
        <f>V9+V10</f>
        <v>1</v>
      </c>
      <c r="W11" s="6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3">
        <f>AB9+AB10</f>
        <v>1</v>
      </c>
      <c r="AC11" s="63">
        <f>AC9+AC10</f>
        <v>1</v>
      </c>
      <c r="AD11" s="6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3">
        <f>AI9+AI10</f>
        <v>1</v>
      </c>
      <c r="AJ11" s="63">
        <f>AJ9+AJ10</f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8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B25" s="22"/>
      <c r="E25" s="73" t="s">
        <v>51</v>
      </c>
      <c r="F25" s="73"/>
      <c r="G25" s="30" t="s">
        <v>55</v>
      </c>
      <c r="H25" s="30" t="s">
        <v>55</v>
      </c>
      <c r="I25" s="30" t="s">
        <v>55</v>
      </c>
      <c r="J25" s="30" t="s">
        <v>55</v>
      </c>
      <c r="K25" s="30" t="s">
        <v>55</v>
      </c>
      <c r="L25" s="30" t="s">
        <v>55</v>
      </c>
      <c r="M25" s="30" t="s">
        <v>55</v>
      </c>
      <c r="N25" s="30" t="s">
        <v>55</v>
      </c>
      <c r="O25" s="30" t="s">
        <v>55</v>
      </c>
      <c r="P25" s="30" t="s">
        <v>55</v>
      </c>
      <c r="Q25" s="30" t="s">
        <v>55</v>
      </c>
      <c r="R25" s="30" t="s">
        <v>55</v>
      </c>
      <c r="S25" s="30" t="s">
        <v>55</v>
      </c>
      <c r="T25" s="30" t="s">
        <v>55</v>
      </c>
      <c r="U25" s="30" t="s">
        <v>55</v>
      </c>
      <c r="V25" s="30" t="s">
        <v>55</v>
      </c>
      <c r="W25" s="30" t="s">
        <v>55</v>
      </c>
      <c r="X25" s="30" t="s">
        <v>55</v>
      </c>
      <c r="Y25" s="30" t="s">
        <v>55</v>
      </c>
      <c r="Z25" s="30" t="s">
        <v>55</v>
      </c>
      <c r="AA25" s="30" t="s">
        <v>55</v>
      </c>
      <c r="AB25" s="30" t="s">
        <v>55</v>
      </c>
      <c r="AC25" s="30" t="s">
        <v>55</v>
      </c>
      <c r="AD25" s="30" t="s">
        <v>55</v>
      </c>
      <c r="AE25" s="30" t="s">
        <v>55</v>
      </c>
      <c r="AF25" s="30" t="s">
        <v>55</v>
      </c>
      <c r="AG25" s="30" t="s">
        <v>55</v>
      </c>
      <c r="AH25" s="30" t="s">
        <v>55</v>
      </c>
      <c r="AI25" s="30" t="s">
        <v>55</v>
      </c>
      <c r="AJ25" s="30" t="s">
        <v>55</v>
      </c>
      <c r="AK25" s="30" t="s">
        <v>55</v>
      </c>
      <c r="AL25" s="66" t="s">
        <v>49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>
      <c r="G26" s="31">
        <f t="shared" ref="G26:AK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31">
        <f t="shared" si="1"/>
        <v>0.14000000000000001</v>
      </c>
      <c r="AL26" s="8">
        <f>SUM(G26:AK26)</f>
        <v>4.3400000000000016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55" workbookViewId="0">
      <selection activeCell="AD35" sqref="AD35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14" width="6.85546875" style="16" customWidth="1"/>
    <col min="15" max="15" width="8.140625" style="16" customWidth="1"/>
    <col min="16" max="18" width="6.85546875" style="16" customWidth="1"/>
    <col min="19" max="19" width="8.140625" style="16" customWidth="1"/>
    <col min="20" max="20" width="6.85546875" style="16" customWidth="1"/>
    <col min="21" max="22" width="8.140625" style="16" customWidth="1"/>
    <col min="23" max="28" width="6.85546875" style="16" customWidth="1"/>
    <col min="29" max="29" width="8.140625" style="16" customWidth="1"/>
    <col min="30" max="35" width="6.85546875" style="16" customWidth="1"/>
    <col min="36" max="36" width="8.140625" style="16" customWidth="1"/>
    <col min="37" max="37" width="6.85546875" style="16" customWidth="1"/>
    <col min="38" max="38" width="7.7109375" style="16" customWidth="1"/>
    <col min="39" max="39" width="11.5703125" style="26" customWidth="1"/>
    <col min="40" max="40" width="19.285156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0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14" t="s">
        <v>62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</row>
    <row r="4" spans="1:84">
      <c r="A4" s="113" t="s">
        <v>37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</row>
    <row r="5" spans="1:84">
      <c r="A5" s="82" t="s">
        <v>42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1" t="s">
        <v>9</v>
      </c>
      <c r="H6" s="78" t="s">
        <v>61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10</v>
      </c>
      <c r="AN6" s="84" t="s">
        <v>11</v>
      </c>
    </row>
    <row r="7" spans="1:84">
      <c r="A7" s="75"/>
      <c r="B7" s="75"/>
      <c r="C7" s="75"/>
      <c r="D7" s="75"/>
      <c r="E7" s="75"/>
      <c r="F7" s="75"/>
      <c r="G7" s="81"/>
      <c r="H7" s="58">
        <v>1</v>
      </c>
      <c r="I7" s="57">
        <v>2</v>
      </c>
      <c r="J7" s="55">
        <v>3</v>
      </c>
      <c r="K7" s="56">
        <v>4</v>
      </c>
      <c r="L7" s="55">
        <v>5</v>
      </c>
      <c r="M7" s="56">
        <v>6</v>
      </c>
      <c r="N7" s="55">
        <v>7</v>
      </c>
      <c r="O7" s="57">
        <v>8</v>
      </c>
      <c r="P7" s="58">
        <v>9</v>
      </c>
      <c r="Q7" s="56">
        <v>10</v>
      </c>
      <c r="R7" s="55">
        <v>11</v>
      </c>
      <c r="S7" s="56">
        <v>12</v>
      </c>
      <c r="T7" s="55">
        <v>13</v>
      </c>
      <c r="U7" s="56">
        <v>14</v>
      </c>
      <c r="V7" s="58">
        <v>15</v>
      </c>
      <c r="W7" s="57">
        <v>16</v>
      </c>
      <c r="X7" s="55">
        <v>17</v>
      </c>
      <c r="Y7" s="56">
        <v>18</v>
      </c>
      <c r="Z7" s="55">
        <v>19</v>
      </c>
      <c r="AA7" s="56">
        <v>20</v>
      </c>
      <c r="AB7" s="55">
        <v>21</v>
      </c>
      <c r="AC7" s="57">
        <v>22</v>
      </c>
      <c r="AD7" s="58">
        <v>23</v>
      </c>
      <c r="AE7" s="56">
        <v>24</v>
      </c>
      <c r="AF7" s="55">
        <v>25</v>
      </c>
      <c r="AG7" s="56">
        <v>26</v>
      </c>
      <c r="AH7" s="55">
        <v>27</v>
      </c>
      <c r="AI7" s="56">
        <v>28</v>
      </c>
      <c r="AJ7" s="58">
        <v>29</v>
      </c>
      <c r="AK7" s="57">
        <v>30</v>
      </c>
      <c r="AL7" s="55">
        <v>31</v>
      </c>
      <c r="AM7" s="79"/>
      <c r="AN7" s="84"/>
    </row>
    <row r="8" spans="1:84">
      <c r="A8" s="75"/>
      <c r="B8" s="75"/>
      <c r="C8" s="75"/>
      <c r="D8" s="75"/>
      <c r="E8" s="75"/>
      <c r="F8" s="75"/>
      <c r="G8" s="81"/>
      <c r="H8" s="80" t="s">
        <v>11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/>
      <c r="AN8" s="45" t="s">
        <v>60</v>
      </c>
    </row>
    <row r="9" spans="1:84" s="47" customFormat="1" ht="31.5">
      <c r="A9" s="110"/>
      <c r="B9" s="73" t="s">
        <v>29</v>
      </c>
      <c r="C9" s="67" t="s">
        <v>45</v>
      </c>
      <c r="D9" s="46">
        <f>'[2]Норма ТК'!D3</f>
        <v>4.28</v>
      </c>
      <c r="E9" s="5" t="s">
        <v>21</v>
      </c>
      <c r="F9" s="4" t="s">
        <v>27</v>
      </c>
      <c r="G9" s="5">
        <v>1</v>
      </c>
      <c r="H9" s="59">
        <f>D9*G9</f>
        <v>4.28</v>
      </c>
      <c r="I9" s="59">
        <v>4.28</v>
      </c>
      <c r="J9" s="40">
        <v>4.28</v>
      </c>
      <c r="K9" s="40">
        <v>4.28</v>
      </c>
      <c r="L9" s="40">
        <v>4.28</v>
      </c>
      <c r="M9" s="40">
        <v>4.28</v>
      </c>
      <c r="N9" s="40">
        <v>4.28</v>
      </c>
      <c r="O9" s="59">
        <v>4.28</v>
      </c>
      <c r="P9" s="59">
        <v>4.28</v>
      </c>
      <c r="Q9" s="40">
        <v>4.28</v>
      </c>
      <c r="R9" s="40">
        <v>4.28</v>
      </c>
      <c r="S9" s="40">
        <v>4.28</v>
      </c>
      <c r="T9" s="40">
        <v>4.28</v>
      </c>
      <c r="U9" s="40">
        <v>4.28</v>
      </c>
      <c r="V9" s="59">
        <v>4.28</v>
      </c>
      <c r="W9" s="59">
        <v>4.28</v>
      </c>
      <c r="X9" s="40">
        <v>4.28</v>
      </c>
      <c r="Y9" s="40">
        <v>4.28</v>
      </c>
      <c r="Z9" s="40">
        <v>4.28</v>
      </c>
      <c r="AA9" s="40">
        <v>4.28</v>
      </c>
      <c r="AB9" s="40">
        <v>4.28</v>
      </c>
      <c r="AC9" s="59">
        <v>4.28</v>
      </c>
      <c r="AD9" s="59">
        <v>4.28</v>
      </c>
      <c r="AE9" s="40">
        <v>4.28</v>
      </c>
      <c r="AF9" s="40">
        <v>4.28</v>
      </c>
      <c r="AG9" s="40">
        <v>4.28</v>
      </c>
      <c r="AH9" s="40">
        <v>4.28</v>
      </c>
      <c r="AI9" s="40">
        <v>4.28</v>
      </c>
      <c r="AJ9" s="59">
        <v>4.28</v>
      </c>
      <c r="AK9" s="59">
        <v>4.28</v>
      </c>
      <c r="AL9" s="40">
        <v>4.28</v>
      </c>
      <c r="AM9" s="41">
        <f>SUM(H9:AL9)</f>
        <v>132.68</v>
      </c>
      <c r="AN9" s="41">
        <f>AM9</f>
        <v>132.68</v>
      </c>
    </row>
    <row r="10" spans="1:84" s="50" customFormat="1" ht="31.5">
      <c r="A10" s="110"/>
      <c r="B10" s="73"/>
      <c r="C10" s="67" t="s">
        <v>57</v>
      </c>
      <c r="D10" s="48">
        <f>'[2]Норма ТК'!D8</f>
        <v>8.6359999999999992</v>
      </c>
      <c r="E10" s="5" t="s">
        <v>13</v>
      </c>
      <c r="F10" s="4" t="s">
        <v>28</v>
      </c>
      <c r="G10" s="5">
        <v>1</v>
      </c>
      <c r="H10" s="60"/>
      <c r="I10" s="60"/>
      <c r="J10" s="9"/>
      <c r="K10" s="2"/>
      <c r="L10" s="9"/>
      <c r="M10" s="9"/>
      <c r="N10" s="9"/>
      <c r="O10" s="60"/>
      <c r="P10" s="60"/>
      <c r="Q10" s="2"/>
      <c r="R10" s="2"/>
      <c r="S10" s="2">
        <f>D10</f>
        <v>8.6359999999999992</v>
      </c>
      <c r="T10" s="2"/>
      <c r="U10" s="2"/>
      <c r="V10" s="60"/>
      <c r="W10" s="60"/>
      <c r="X10" s="2"/>
      <c r="Y10" s="2"/>
      <c r="Z10" s="2"/>
      <c r="AA10" s="2"/>
      <c r="AB10" s="2"/>
      <c r="AC10" s="60"/>
      <c r="AD10" s="60"/>
      <c r="AE10" s="2"/>
      <c r="AF10" s="2"/>
      <c r="AG10" s="2"/>
      <c r="AH10" s="2"/>
      <c r="AI10" s="2"/>
      <c r="AJ10" s="60"/>
      <c r="AK10" s="60"/>
      <c r="AL10" s="2"/>
      <c r="AM10" s="41">
        <f t="shared" ref="AM10" si="0">SUM(H10:AL10)</f>
        <v>8.6359999999999992</v>
      </c>
      <c r="AN10" s="41">
        <f>AM10</f>
        <v>8.6359999999999992</v>
      </c>
      <c r="AO10" s="49"/>
    </row>
    <row r="11" spans="1:84" s="17" customFormat="1">
      <c r="A11" s="72" t="s">
        <v>14</v>
      </c>
      <c r="B11" s="72"/>
      <c r="C11" s="72"/>
      <c r="D11" s="72"/>
      <c r="E11" s="72"/>
      <c r="F11" s="72"/>
      <c r="G11" s="66"/>
      <c r="H11" s="61">
        <f>H9+H10</f>
        <v>4.28</v>
      </c>
      <c r="I11" s="61">
        <f t="shared" ref="I11:AM11" si="1">I9+I10</f>
        <v>4.28</v>
      </c>
      <c r="J11" s="41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61">
        <f t="shared" ref="O11:P11" si="2">O9+O10</f>
        <v>4.28</v>
      </c>
      <c r="P11" s="61">
        <f t="shared" si="2"/>
        <v>4.28</v>
      </c>
      <c r="Q11" s="41">
        <f t="shared" si="1"/>
        <v>4.28</v>
      </c>
      <c r="R11" s="41">
        <f t="shared" si="1"/>
        <v>4.28</v>
      </c>
      <c r="S11" s="41">
        <f t="shared" si="1"/>
        <v>12.916</v>
      </c>
      <c r="T11" s="41">
        <f t="shared" si="1"/>
        <v>4.28</v>
      </c>
      <c r="U11" s="41">
        <f t="shared" si="1"/>
        <v>4.28</v>
      </c>
      <c r="V11" s="61">
        <f t="shared" ref="V11:W11" si="3">V9+V10</f>
        <v>4.28</v>
      </c>
      <c r="W11" s="61">
        <f t="shared" si="3"/>
        <v>4.28</v>
      </c>
      <c r="X11" s="41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4.28</v>
      </c>
      <c r="AC11" s="61">
        <f t="shared" ref="AC11:AD11" si="4">AC9+AC10</f>
        <v>4.28</v>
      </c>
      <c r="AD11" s="61">
        <f t="shared" si="4"/>
        <v>4.28</v>
      </c>
      <c r="AE11" s="41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61">
        <f t="shared" ref="AJ11:AK11" si="5">AJ9+AJ10</f>
        <v>4.28</v>
      </c>
      <c r="AK11" s="61">
        <f t="shared" si="5"/>
        <v>4.28</v>
      </c>
      <c r="AL11" s="41">
        <f t="shared" si="1"/>
        <v>4.28</v>
      </c>
      <c r="AM11" s="41">
        <f t="shared" si="1"/>
        <v>141.316</v>
      </c>
      <c r="AN11" s="41">
        <f>AM11</f>
        <v>141.316</v>
      </c>
      <c r="AO11" s="27"/>
    </row>
    <row r="12" spans="1:84">
      <c r="A12" s="12"/>
      <c r="B12" s="1"/>
      <c r="C12" s="1"/>
      <c r="D12" s="1"/>
      <c r="E12" s="1"/>
      <c r="F12" s="42"/>
      <c r="G12" s="13"/>
      <c r="H12" s="13"/>
      <c r="I12" s="13"/>
      <c r="J12" s="13"/>
      <c r="K12" s="13"/>
      <c r="L12" s="13"/>
      <c r="M12" s="13"/>
      <c r="N12" s="13"/>
      <c r="O12" s="1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83" t="s">
        <v>22</v>
      </c>
      <c r="E14" s="83"/>
      <c r="F14" s="23"/>
      <c r="G14" s="68" t="s">
        <v>43</v>
      </c>
      <c r="H14" s="68"/>
      <c r="I14" s="68"/>
      <c r="J14" s="68"/>
      <c r="K14" s="68"/>
      <c r="L14" s="68"/>
      <c r="O14" s="69"/>
      <c r="P14" s="69"/>
      <c r="Q14" s="69"/>
      <c r="R14" s="69"/>
      <c r="T14" s="70" t="s">
        <v>36</v>
      </c>
      <c r="U14" s="70"/>
      <c r="V14" s="70"/>
    </row>
    <row r="15" spans="1:84" s="24" customFormat="1" ht="12.75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23</v>
      </c>
      <c r="U15" s="74"/>
      <c r="V15" s="74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83" t="s">
        <v>35</v>
      </c>
      <c r="E19" s="83"/>
      <c r="F19" s="23"/>
      <c r="G19" s="68" t="s">
        <v>44</v>
      </c>
      <c r="H19" s="68"/>
      <c r="I19" s="68"/>
      <c r="J19" s="68"/>
      <c r="K19" s="68"/>
      <c r="L19" s="68"/>
      <c r="O19" s="69"/>
      <c r="P19" s="69"/>
      <c r="Q19" s="69"/>
      <c r="R19" s="69"/>
      <c r="T19" s="70" t="s">
        <v>34</v>
      </c>
      <c r="U19" s="70"/>
      <c r="V19" s="70"/>
    </row>
    <row r="20" spans="2:64" s="24" customFormat="1" ht="12.7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23</v>
      </c>
      <c r="U20" s="74"/>
      <c r="V20" s="74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2019-09-06T14:32:27Z</dcterms:modified>
</cp:coreProperties>
</file>