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Gustaf\OneDrive\Dokument\cyber_security\"/>
    </mc:Choice>
  </mc:AlternateContent>
  <xr:revisionPtr revIDLastSave="0" documentId="13_ncr:1_{DEF73B20-1EDB-41A4-AA9D-5EBEDC666C22}" xr6:coauthVersionLast="47" xr6:coauthVersionMax="47" xr10:uidLastSave="{00000000-0000-0000-0000-000000000000}"/>
  <bookViews>
    <workbookView xWindow="-110" yWindow="-110" windowWidth="25820" windowHeight="14020" tabRatio="500" activeTab="3" xr2:uid="{00000000-000D-0000-FFFF-FFFF00000000}"/>
  </bookViews>
  <sheets>
    <sheet name="0 Manual" sheetId="7" r:id="rId1"/>
    <sheet name="Studentdata" sheetId="9" r:id="rId2"/>
    <sheet name="Riskregister" sheetId="1" r:id="rId3"/>
    <sheet name="Risknivåer" sheetId="8" r:id="rId4"/>
    <sheet name="Data" sheetId="3" r:id="rId5"/>
  </sheet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6" i="1" l="1"/>
  <c r="H7" i="1"/>
  <c r="J7" i="1"/>
  <c r="K7" i="1"/>
  <c r="H8" i="1"/>
  <c r="J8" i="1"/>
  <c r="K8" i="1"/>
  <c r="H9" i="1"/>
  <c r="J9" i="1"/>
  <c r="K9" i="1"/>
  <c r="H10" i="1"/>
  <c r="J10" i="1"/>
  <c r="K10" i="1"/>
  <c r="H11" i="1"/>
  <c r="J11" i="1"/>
  <c r="K11" i="1"/>
  <c r="H12" i="1"/>
  <c r="J12" i="1"/>
  <c r="K12" i="1"/>
  <c r="H13" i="1"/>
  <c r="J13" i="1"/>
  <c r="K13" i="1"/>
  <c r="H14" i="1"/>
  <c r="J14" i="1"/>
  <c r="K14" i="1"/>
  <c r="J6" i="1"/>
  <c r="K6"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K15"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16" i="1"/>
</calcChain>
</file>

<file path=xl/sharedStrings.xml><?xml version="1.0" encoding="utf-8"?>
<sst xmlns="http://schemas.openxmlformats.org/spreadsheetml/2006/main" count="178" uniqueCount="161">
  <si>
    <t>Detta ark används av Excel för att hämta uppgifter som används i de andra kalkylarken. Normalt sett behöver ni inte ändra här.</t>
  </si>
  <si>
    <t>ID</t>
  </si>
  <si>
    <t>Risk-001</t>
  </si>
  <si>
    <t>Risk-002</t>
  </si>
  <si>
    <t>Risk-003</t>
  </si>
  <si>
    <t>Risk-004</t>
  </si>
  <si>
    <t>Risk-005</t>
  </si>
  <si>
    <t>Risk-006</t>
  </si>
  <si>
    <t>Risk-007</t>
  </si>
  <si>
    <t>Risk-008</t>
  </si>
  <si>
    <t>Risk-009</t>
  </si>
  <si>
    <t>Risk-010</t>
  </si>
  <si>
    <t>Risk-011</t>
  </si>
  <si>
    <t>Risk-012</t>
  </si>
  <si>
    <t>Risk-013</t>
  </si>
  <si>
    <t>Risk-014</t>
  </si>
  <si>
    <t>Risk-015</t>
  </si>
  <si>
    <t>Risk-016</t>
  </si>
  <si>
    <t>Risk-017</t>
  </si>
  <si>
    <t>Risk-018</t>
  </si>
  <si>
    <t>Risk-019</t>
  </si>
  <si>
    <t>Risk-020</t>
  </si>
  <si>
    <t>Risk-021</t>
  </si>
  <si>
    <t>Risk-022</t>
  </si>
  <si>
    <t>Risk-023</t>
  </si>
  <si>
    <t>Risk-024</t>
  </si>
  <si>
    <t>Risk-025</t>
  </si>
  <si>
    <t>Risk-026</t>
  </si>
  <si>
    <t>Risk-027</t>
  </si>
  <si>
    <t>Risk-028</t>
  </si>
  <si>
    <t>Risk-029</t>
  </si>
  <si>
    <t>Risk-030</t>
  </si>
  <si>
    <t>Risk-031</t>
  </si>
  <si>
    <t>Risk-032</t>
  </si>
  <si>
    <t>Risk-033</t>
  </si>
  <si>
    <t>Risk-034</t>
  </si>
  <si>
    <t>Risk-035</t>
  </si>
  <si>
    <t>Risk-036</t>
  </si>
  <si>
    <t>Risk-037</t>
  </si>
  <si>
    <t>Risk-038</t>
  </si>
  <si>
    <t>Risk-039</t>
  </si>
  <si>
    <t>Risk-040</t>
  </si>
  <si>
    <t>Risk-041</t>
  </si>
  <si>
    <t>Risk-042</t>
  </si>
  <si>
    <t>Risk-043</t>
  </si>
  <si>
    <t>Risk-044</t>
  </si>
  <si>
    <t>Risk-045</t>
  </si>
  <si>
    <t>Risk-046</t>
  </si>
  <si>
    <t>Risk-047</t>
  </si>
  <si>
    <t>Risk-048</t>
  </si>
  <si>
    <t>Risk-049</t>
  </si>
  <si>
    <t>Risk-050</t>
  </si>
  <si>
    <t>Sannolikhet</t>
  </si>
  <si>
    <t>Konsekvens</t>
  </si>
  <si>
    <t>Låg</t>
  </si>
  <si>
    <t>Allvarlig</t>
  </si>
  <si>
    <t>Kommentar</t>
  </si>
  <si>
    <t>Analys Risk - Riskregister</t>
  </si>
  <si>
    <t>Konsekvensbeskrivning</t>
  </si>
  <si>
    <t>Mycket hög</t>
  </si>
  <si>
    <t>Hög</t>
  </si>
  <si>
    <t>Medelhög</t>
  </si>
  <si>
    <t>Betydande</t>
  </si>
  <si>
    <t>Orsaksbeskrivning</t>
  </si>
  <si>
    <t>Riskmatris</t>
  </si>
  <si>
    <t>Risknivåer</t>
  </si>
  <si>
    <t>Måttlig</t>
  </si>
  <si>
    <t>Försumbar</t>
  </si>
  <si>
    <t>Ekonomisk förlust</t>
  </si>
  <si>
    <t>Minskat förtroende</t>
  </si>
  <si>
    <t>Avbrott i verksamheten</t>
  </si>
  <si>
    <t>Risknivå</t>
  </si>
  <si>
    <t xml:space="preserve">Betydande </t>
  </si>
  <si>
    <t>Konsekvensnivåer</t>
  </si>
  <si>
    <t>Sannolikhetsnivåer</t>
  </si>
  <si>
    <t>Värde S 1-4</t>
  </si>
  <si>
    <t>Värde K 1-4</t>
  </si>
  <si>
    <t>Sannolikhetsnivå</t>
  </si>
  <si>
    <t>Konsekvensnivå</t>
  </si>
  <si>
    <t>Tillgång</t>
  </si>
  <si>
    <t>Riskscenario</t>
  </si>
  <si>
    <t>Egenskap (CIA/STRIDE)</t>
  </si>
  <si>
    <t>LiU-ID</t>
  </si>
  <si>
    <t>Namn</t>
  </si>
  <si>
    <t>Bristande regelefterlevnad</t>
  </si>
  <si>
    <t>Gustaf Lindgren</t>
  </si>
  <si>
    <t>gusli281</t>
  </si>
  <si>
    <t>1 incident per 10 år eller lägre.</t>
  </si>
  <si>
    <t>1 incident vart tionde år till 1 gång vartannat år.</t>
  </si>
  <si>
    <t>1 incident vartannat år till en incident varje år.</t>
  </si>
  <si>
    <t>Mer än en incident varje år.</t>
  </si>
  <si>
    <t xml:space="preserve">Dessa sannolikhetsnivåer tog inspiration från slide 8 i kapitlet om riskhantering </t>
  </si>
  <si>
    <t>Antaganden:</t>
  </si>
  <si>
    <t>Jag antar att företaget omsätter ca. 20 miljoner SEK</t>
  </si>
  <si>
    <t>&lt;100 000 kr eller &lt;0.5% av omsättningen</t>
  </si>
  <si>
    <t xml:space="preserve">&lt;1 000 000 eller &lt;5% av omsättningen </t>
  </si>
  <si>
    <t>&lt;2 000 000 eller &lt;10% av omsättningen</t>
  </si>
  <si>
    <t>&gt;2 000 000 eller &gt;10% av omsättningen</t>
  </si>
  <si>
    <t>Mindre skriverier på sociala medier.</t>
  </si>
  <si>
    <t>Omfattande skriverier på sociala medier. Kritiken omfattar en enskild händelse.</t>
  </si>
  <si>
    <t>Negativ press i lokalmedia och/eller facktidsskrifter och omfattande kritik på sociala medier. Kritiken omfattar en enskild händelse.</t>
  </si>
  <si>
    <t>Negativ press i riksmedia, lokalmedia och facktidsskrifter och ett omfattande drev på sociala medier. Kritiken omfattar flertalet händelser eller en mycket omfattande händelse.</t>
  </si>
  <si>
    <t>Avbrott på mindre än 4h i en icke-kritisk del av verksamheten som endast resulterar i en mindre olägenhet för kunder och/eller personal.</t>
  </si>
  <si>
    <t>Avbrott i en kritisk del av verksamheten på max 4h. Personal behöver jobba övertid och även kunder påverkas av att kritisk funktionalitet inte är tillgänglig.</t>
  </si>
  <si>
    <t>Avbrott i en icke-kritisk del eller flera delar av systemet som överstiger 4h. Personal behöver jobba övertid men konsekvenserna för kunder är ej av omfattande betydelse.</t>
  </si>
  <si>
    <t>Avbrott i en kritisk del av verksamheten som överstiger 4h. Personal behöver jobba övertid och även kunder påverkas av att kritisk funktionalitet inte är tillgänglig.</t>
  </si>
  <si>
    <t>Mindre omfattande kontraksbrott där kunden nöjer sig med att misstaget korrigeras och/eller ett mindre prisavdrag eller skadestånd (se försumbar under ekonomisk förlust). Varning från IMY att en planerad personuppgiftsbehandling riskerar att bryta mot GDPR.</t>
  </si>
  <si>
    <t>Kontraktsbrott som resulterar i att en mindre kund vill bryta sitt kontrakt. GDPR överträdelse som resulterar i en reprimand från IMY.</t>
  </si>
  <si>
    <t>Kontraktsbrott som resulterar i att en större kund kräver omfattande prisavdrag och skadestånd. GDPR-överträdelse som resulterar i ett föreläggande, begränsing, förbud eller en mindre sanktionsavgift.</t>
  </si>
  <si>
    <t>Kontraktsbrott som resulterar i att en större kund kräver mycket omfattande prisavdrag och skadestånd eller att bryta kontraktet. GDPR-överträdelse som resulterar i en omfattande sanktionsavgift.</t>
  </si>
  <si>
    <t>Databas</t>
  </si>
  <si>
    <t>En angripare som har åtkomst till databasen har tillgång till lösenord som är lagrade i klartext vilket resulterar i läckta lösenord för samtliga användare.</t>
  </si>
  <si>
    <t>Lagra aldrig lösenord i klartext.</t>
  </si>
  <si>
    <t xml:space="preserve">Eftersom lösenorden är lagrade i klartext resulterar detta i att inloggningsuppgifter för samtliga användare kan läckas vilket resulterar i stora avbrott i verksamheten och riskerar att leda till ett ordenligt skadat förtroende. </t>
  </si>
  <si>
    <t>Confidentiality</t>
  </si>
  <si>
    <t>Integrity</t>
  </si>
  <si>
    <t>En systemadminstratör kan av misstag råka uppdatera information för fel användare eller helt enkelt råka radera en användare av misstag från databasen.</t>
  </si>
  <si>
    <t>Skapa regelbundet backups och se till att backupsen kan återställas.</t>
  </si>
  <si>
    <t>Detta kan resultera i avbrott i verksamheten om en användare raderas ur systemet och det skulle även kunna leda till irritation hos en kund om en felaktig databas resulterar i att de får fakturor de redan betalat. Dessutom är det ett GDPR-krav att personuppgifter som lagras ska vara riktiga vilket ett sånt här fel riskerar att bryta mot.</t>
  </si>
  <si>
    <t>En angripare genomför en SQL-injektion på databasen som saknar funktionalitet för prepared-statements eller character escaping vilket resulterar i läckta kunduppgifter.</t>
  </si>
  <si>
    <t>En angripare kan utnyttja att systemet för SQL-queries från databasen inte har något skydd för SQL-injektioner.</t>
  </si>
  <si>
    <t>Den primära konsekvensen av läckta kunduppgifter är skadat förtroende men det kan även bli ett GDPR-bekymmer om det bedöms att uppgifterna inte skyddats på ett ordentligt sätt. Det skulle kunna resultera i sanktionsavgifter.</t>
  </si>
  <si>
    <t>Inför skydd för SQL-injektioner snarast t.ex. prepared statements.</t>
  </si>
  <si>
    <t>Availability</t>
  </si>
  <si>
    <t>Systemadministratör</t>
  </si>
  <si>
    <t>En systemadminstratör laddar ned ett välkänt program från en mirror-hemsida för att nedladdningen ska gå snabbare. Programmet har dock modfierats av en angripare så att den innehåller skadlig kod.</t>
  </si>
  <si>
    <t>Databas, lösenord</t>
  </si>
  <si>
    <t>Lösenord</t>
  </si>
  <si>
    <t>Confidentiality/Integrity</t>
  </si>
  <si>
    <t>En användare har använt sitt lösenord för flera olika tjänster och en av dessa tjänster har råkat ut för ett dataläckage vilket resulterar i att alla andra tjänster där användaren använder samma lösenord är sårbara.</t>
  </si>
  <si>
    <t>En angripare har fått tillgång till en användares lösenord som denne använder för flera tjänster vilket möjliggör dataläckage och manipulering av kunduppgifter.</t>
  </si>
  <si>
    <t>Den primära konsekvensen av läckta och manipulerade kunduppgifter är skadat förtroende men det kan även bli ett GDPR-bekymmer om det bedöms att uppgifterna inte skyddats på ett ordentligt sätt. Det skulle kunna resultera i sanktionsavgifter.</t>
  </si>
  <si>
    <t>Använd 2FA och/eller autogenerera lösenord åt användare</t>
  </si>
  <si>
    <t>En angripare överbelastar molnsystemet genom en denial-of-service attack vilket gör systemet otillgängligt för användare att logga in på externa enheter.</t>
  </si>
  <si>
    <t>Molnsystem</t>
  </si>
  <si>
    <t>En angripare genomför en (D)DOS-attack mot molnsystemet som för externa inloggningar. Systemet är otillgängligt så länge attacken pågår</t>
  </si>
  <si>
    <t>Användare kan inte logga in från externa enheter vilket resulterar i något minskad produktivitet. Förtroendeskadan är begränsad då kunder ej påverkas direkt av avbrottet.</t>
  </si>
  <si>
    <t>Kundhanteringssystemet</t>
  </si>
  <si>
    <t>En angripare överbelastar kundhanteringssystemet genom en distributed denial-of-service attack vilket gör systemet otillgängligt för användare och systemadministratörer så länge attacken pågår.</t>
  </si>
  <si>
    <t>En angripare genomför en (D)DOS-attack mot kundhanteringssystemet. Hela systemet är otillgängligt så länge attacken pågår.</t>
  </si>
  <si>
    <t xml:space="preserve">Användare kan inte logga in vilket resulterar i stora störningar i verksamheten. </t>
  </si>
  <si>
    <t>En angripare får en oaktsam användare att ladda ned och köra skadlig kod på sin externa enhet vilket möjliggör för en angripare att övervaka kommunikationen mellan den externa enheten och kundhanteringssystemet.</t>
  </si>
  <si>
    <t>Extern enhet</t>
  </si>
  <si>
    <t>En angripare får en användare att ladda ned och köra skadlig kod på sin externa enhet, detta är i synnerhet en risk om barn också använder enheten.</t>
  </si>
  <si>
    <t xml:space="preserve">Detta möjliggör läckta inloggningsuppgifter om det är en keylogger som installerats. Trafiken mellan kundsystemet och den externa enheten kan också avlyssnas vilket möjliggör läckta kunduppgifter. </t>
  </si>
  <si>
    <t>Availability/confidentiality</t>
  </si>
  <si>
    <t>Kontorsenhet</t>
  </si>
  <si>
    <t>Tillåt inte användare att använda externa USB-minnen</t>
  </si>
  <si>
    <t>Dessa attacker varierar i sofistikation, allt från att angripare placerar USB-minnen på skolgårdar och hoppas på det bästa till underättelsetjänster som rekryterar mullvadar för att sabotera kärnvapenprogram (stuxnet).</t>
  </si>
  <si>
    <t>Att få något att verka brådskande är en vanlig säljteknik för att få en kund (eller tilltänkt offer i bedrägerier) att inte tänka efter ordenligt. Det kan även vara ett litet stavfel på domänen som lätt kan missas.</t>
  </si>
  <si>
    <t>2FA, regelbunden phishing-träning</t>
  </si>
  <si>
    <t>Inloggningsuppgifter</t>
  </si>
  <si>
    <t>En angripare har på något sätt fått tillgång till databasen, t.ex. genom att kapa ett konto av en användare eller SQL-injektion.</t>
  </si>
  <si>
    <t>En systemadministratör råkar av misstag vid en manuell uppdatering av en användare i databasen radera information om användaren från databasen vilket kan resultera i att databasen innehåller fel information.</t>
  </si>
  <si>
    <t>En användare får ett phishing-mejl av en angripare där denne uppmanas att (brådskande) logga in via en länk som bifogats i mejlet av vad som ser ut att vara en kollega. Detta resulterar i läckta inloggningsuppgifter vilket möjliggör dataläckage och manipulering av kunduppgifter.</t>
  </si>
  <si>
    <t>En angripare har skapat en mirror för en nedlaggning av en programvara. En oaktsam systemadminstratör kontrollerar inte hash/checksum eller den pgp-signaturen av den nedladdade programvaran med hash/checksum eller publicerad av programvarans skapare. Detta möjliggör för en angripare att installera utpressningsvirus på systemet.</t>
  </si>
  <si>
    <t>utpressningsvirus resulterar i att ingen användare kan komma in i systemet vilket innebär mycket omfattande störningar i verksamheten, skadat förtroende samt eventuella kostnader för att betala lösensumman.</t>
  </si>
  <si>
    <t>En angripare har planterat skadlig kod på ett USB-minne som en oaktsam användare pluggar in i sin kontorsenhet vilket möjliggör dataläckage, installation av utpressningsvirus etc.</t>
  </si>
  <si>
    <t>I händelse av ett utpressningsvirus skulle det innebära betydande störningar i kritiska delar av verksamheten. Dataläckage påverkar även det verksamheten men framförallt skadar det förtroendet för företag och kan resultera i GDPR-sanktionsavgifter.</t>
  </si>
  <si>
    <t>Jag antar att endast företagets anställda loggar in i systemet men att kunduppgifter finns lagrade i systemet</t>
  </si>
  <si>
    <t xml:space="preserve">https://www.imy.se/om-oss/vart-uppdrag/sa-arbetar-vi-med-tillsyn/vad-kan-tillsynen-leda-till/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</si>
</sst>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00"/>
  </numFmts>
  <fonts count="13">
    <font>
      <sz val="12"/>
      <color theme="1"/>
      <name val="Calibri"/>
      <family val="2"/>
      <scheme val="minor"/>
    </font>
    <font>
      <sz val="14"/>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sz val="16"/>
      <color theme="1"/>
      <name val="Calibri"/>
      <family val="2"/>
      <scheme val="minor"/>
    </font>
    <font>
      <sz val="12"/>
      <color theme="0"/>
      <name val="Calibri"/>
      <family val="2"/>
      <scheme val="minor"/>
    </font>
    <font>
      <sz val="26"/>
      <color theme="1"/>
      <name val="Calibri"/>
      <family val="2"/>
      <scheme val="minor"/>
    </font>
    <font>
      <i/>
      <sz val="10"/>
      <color theme="1"/>
      <name val="Calibri (Brödtext)"/>
    </font>
    <font>
      <sz val="14"/>
      <color theme="1"/>
      <name val="Calibri"/>
      <family val="2"/>
    </font>
    <font>
      <i/>
      <sz val="10"/>
      <color theme="1"/>
      <name val="Calibri"/>
      <family val="2"/>
      <scheme val="minor"/>
    </font>
    <font>
      <sz val="12"/>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
      <patternFill patternType="solid">
        <fgColor theme="7"/>
        <bgColor indexed="64"/>
      </patternFill>
    </fill>
    <fill>
      <patternFill patternType="solid">
        <fgColor rgb="FFC00000"/>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79998168889431442"/>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theme="0"/>
      </left>
      <right/>
      <top/>
      <bottom style="medium">
        <color theme="0"/>
      </bottom>
      <diagonal/>
    </border>
    <border>
      <left/>
      <right style="medium">
        <color theme="0"/>
      </right>
      <top/>
      <bottom style="medium">
        <color theme="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11" fillId="12" borderId="0" applyNumberFormat="0" applyBorder="0" applyAlignment="0" applyProtection="0"/>
    <xf numFmtId="0" fontId="3" fillId="0" borderId="0" applyNumberFormat="0" applyFill="0" applyBorder="0" applyAlignment="0" applyProtection="0"/>
  </cellStyleXfs>
  <cellXfs count="50">
    <xf numFmtId="0" fontId="0" fillId="0" borderId="0" xfId="0"/>
    <xf numFmtId="0" fontId="1" fillId="0" borderId="0" xfId="0" applyFont="1"/>
    <xf numFmtId="0" fontId="2" fillId="0" borderId="0" xfId="0" applyFont="1"/>
    <xf numFmtId="14" fontId="1" fillId="0" borderId="0" xfId="0" applyNumberFormat="1" applyFont="1"/>
    <xf numFmtId="49" fontId="1" fillId="0" borderId="0" xfId="0" applyNumberFormat="1" applyFont="1" applyAlignment="1">
      <alignment horizontal="left" vertical="top" wrapText="1"/>
    </xf>
    <xf numFmtId="0" fontId="1" fillId="0" borderId="0" xfId="0" applyFont="1" applyAlignment="1">
      <alignment horizontal="left" vertical="top"/>
    </xf>
    <xf numFmtId="49" fontId="5" fillId="0" borderId="0" xfId="0" applyNumberFormat="1" applyFont="1" applyAlignment="1">
      <alignment horizontal="left" vertical="top" wrapText="1"/>
    </xf>
    <xf numFmtId="1" fontId="1" fillId="0" borderId="0" xfId="0" applyNumberFormat="1" applyFont="1" applyAlignment="1">
      <alignment horizontal="left" vertical="top"/>
    </xf>
    <xf numFmtId="49" fontId="7" fillId="0" borderId="0" xfId="0" applyNumberFormat="1" applyFont="1" applyAlignment="1">
      <alignment horizontal="left" vertical="top"/>
    </xf>
    <xf numFmtId="0" fontId="0" fillId="3" borderId="1" xfId="0" applyFill="1" applyBorder="1"/>
    <xf numFmtId="0" fontId="0" fillId="2" borderId="1" xfId="0" applyFill="1" applyBorder="1"/>
    <xf numFmtId="0" fontId="0" fillId="4" borderId="1" xfId="0" applyFill="1" applyBorder="1"/>
    <xf numFmtId="0" fontId="0" fillId="6" borderId="1" xfId="0" applyFill="1" applyBorder="1"/>
    <xf numFmtId="0" fontId="6" fillId="9" borderId="1" xfId="0" applyFont="1" applyFill="1" applyBorder="1"/>
    <xf numFmtId="0" fontId="6" fillId="7" borderId="1" xfId="0" applyFont="1" applyFill="1" applyBorder="1"/>
    <xf numFmtId="0" fontId="6" fillId="5" borderId="1" xfId="0" applyFont="1" applyFill="1" applyBorder="1"/>
    <xf numFmtId="0" fontId="6" fillId="9" borderId="0" xfId="0" applyFont="1" applyFill="1" applyAlignment="1">
      <alignment horizontal="center"/>
    </xf>
    <xf numFmtId="0" fontId="6" fillId="7" borderId="0" xfId="0" applyFont="1" applyFill="1" applyAlignment="1">
      <alignment horizontal="center"/>
    </xf>
    <xf numFmtId="0" fontId="6" fillId="5" borderId="0" xfId="0" applyFont="1"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49" fontId="1" fillId="10" borderId="0" xfId="0" applyNumberFormat="1" applyFont="1" applyFill="1" applyAlignment="1">
      <alignment horizontal="left" vertical="top" wrapText="1"/>
    </xf>
    <xf numFmtId="49" fontId="1" fillId="10" borderId="0" xfId="0" applyNumberFormat="1" applyFont="1" applyFill="1" applyAlignment="1">
      <alignment horizontal="left" vertical="top"/>
    </xf>
    <xf numFmtId="49" fontId="1" fillId="11" borderId="0" xfId="0" applyNumberFormat="1" applyFont="1" applyFill="1" applyAlignment="1">
      <alignment horizontal="left" vertical="top" wrapText="1"/>
    </xf>
    <xf numFmtId="0" fontId="1" fillId="11" borderId="0" xfId="0" applyFont="1" applyFill="1" applyAlignment="1">
      <alignment horizontal="left" vertical="top" wrapText="1"/>
    </xf>
    <xf numFmtId="1" fontId="1" fillId="11" borderId="0" xfId="0" applyNumberFormat="1" applyFont="1" applyFill="1" applyAlignment="1">
      <alignment horizontal="center" vertical="top" wrapText="1"/>
    </xf>
    <xf numFmtId="0" fontId="6" fillId="0" borderId="0" xfId="0" applyFont="1" applyAlignment="1">
      <alignment horizontal="center"/>
    </xf>
    <xf numFmtId="0" fontId="0" fillId="0" borderId="0" xfId="0" applyAlignment="1">
      <alignment horizontal="center"/>
    </xf>
    <xf numFmtId="0" fontId="7" fillId="0" borderId="0" xfId="0" applyFont="1"/>
    <xf numFmtId="0" fontId="0" fillId="8" borderId="0" xfId="0" applyFill="1"/>
    <xf numFmtId="0" fontId="0" fillId="2" borderId="0" xfId="0" applyFill="1"/>
    <xf numFmtId="0" fontId="0" fillId="3" borderId="0" xfId="0" applyFill="1"/>
    <xf numFmtId="0" fontId="0" fillId="4" borderId="0" xfId="0" applyFill="1"/>
    <xf numFmtId="0" fontId="9" fillId="0" borderId="0" xfId="0" applyFont="1"/>
    <xf numFmtId="164" fontId="1" fillId="11" borderId="0" xfId="0" applyNumberFormat="1" applyFont="1" applyFill="1" applyAlignment="1">
      <alignment horizontal="left" vertical="top" wrapText="1"/>
    </xf>
    <xf numFmtId="49" fontId="1" fillId="10" borderId="2" xfId="0" applyNumberFormat="1" applyFont="1" applyFill="1" applyBorder="1" applyAlignment="1">
      <alignment horizontal="left" vertical="top" wrapText="1"/>
    </xf>
    <xf numFmtId="49" fontId="1" fillId="10" borderId="3" xfId="0" applyNumberFormat="1" applyFont="1" applyFill="1" applyBorder="1" applyAlignment="1">
      <alignment horizontal="left" vertical="top" wrapText="1"/>
    </xf>
    <xf numFmtId="1" fontId="2" fillId="11" borderId="0" xfId="0" applyNumberFormat="1" applyFont="1" applyFill="1" applyAlignment="1">
      <alignment horizontal="center" vertical="top"/>
    </xf>
    <xf numFmtId="1" fontId="11" fillId="12" borderId="0" xfId="3" applyNumberFormat="1" applyAlignment="1">
      <alignment horizontal="center" vertical="top" wrapText="1"/>
    </xf>
    <xf numFmtId="0" fontId="11" fillId="12" borderId="0" xfId="3" applyNumberFormat="1" applyAlignment="1" applyProtection="1">
      <alignment horizontal="left" vertical="top" wrapText="1"/>
    </xf>
    <xf numFmtId="0" fontId="12" fillId="0" borderId="0" xfId="0" applyFont="1"/>
    <xf numFmtId="0" fontId="10" fillId="0" borderId="0" xfId="0" applyFont="1"/>
    <xf numFmtId="49" fontId="2" fillId="0" borderId="4"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8" fillId="0" borderId="0" xfId="0" applyFont="1" applyAlignment="1">
      <alignment horizontal="left" wrapText="1"/>
    </xf>
    <xf numFmtId="0" fontId="10" fillId="0" borderId="0" xfId="0" applyFont="1" applyAlignment="1">
      <alignment horizontal="left"/>
    </xf>
    <xf numFmtId="0" fontId="1" fillId="0" borderId="0" xfId="0" applyFont="1" applyAlignment="1">
      <alignment horizontal="left" wrapText="1"/>
    </xf>
    <xf numFmtId="0" fontId="3" fillId="0" borderId="0" xfId="4"/>
  </cellXfs>
  <cellStyles count="5">
    <cellStyle name="20% - Accent1" xfId="3" builtinId="30"/>
    <cellStyle name="Followed Hyperlink" xfId="2" builtinId="9" hidden="1"/>
    <cellStyle name="Hyperlink" xfId="1" builtinId="8" hidden="1"/>
    <cellStyle name="Hyperlink" xfId="4" builtinId="8"/>
    <cellStyle name="Normal" xfId="0" builtinId="0"/>
  </cellStyles>
  <dxfs count="56">
    <dxf>
      <font>
        <b val="0"/>
        <i val="0"/>
      </font>
      <fill>
        <patternFill>
          <bgColor theme="9" tint="0.59996337778862885"/>
        </patternFill>
      </fill>
    </dxf>
    <dxf>
      <font>
        <b val="0"/>
        <i val="0"/>
      </font>
      <fill>
        <patternFill>
          <bgColor theme="9" tint="0.59996337778862885"/>
        </patternFill>
      </fill>
    </dxf>
    <dxf>
      <font>
        <b val="0"/>
        <i val="0"/>
      </font>
      <fill>
        <patternFill>
          <bgColor theme="9" tint="0.59996337778862885"/>
        </patternFill>
      </fill>
    </dxf>
    <dxf>
      <fill>
        <patternFill>
          <bgColor theme="7" tint="0.79998168889431442"/>
        </patternFill>
      </fill>
    </dxf>
    <dxf>
      <fill>
        <patternFill>
          <bgColor theme="7" tint="0.59996337778862885"/>
        </patternFill>
      </fill>
    </dxf>
    <dxf>
      <fill>
        <patternFill>
          <bgColor theme="7" tint="0.39994506668294322"/>
        </patternFill>
      </fill>
    </dxf>
    <dxf>
      <fill>
        <patternFill>
          <bgColor rgb="FFFFC000"/>
        </patternFill>
      </fill>
    </dxf>
    <dxf>
      <font>
        <color theme="0"/>
      </font>
      <fill>
        <patternFill>
          <fgColor theme="0"/>
          <bgColor theme="5"/>
        </patternFill>
      </fill>
    </dxf>
    <dxf>
      <font>
        <color theme="0"/>
      </font>
      <fill>
        <patternFill>
          <bgColor rgb="FFFF0000"/>
        </patternFill>
      </fill>
    </dxf>
    <dxf>
      <font>
        <color theme="0"/>
      </font>
      <fill>
        <patternFill>
          <bgColor rgb="FFC00000"/>
        </patternFill>
      </fill>
    </dxf>
    <dxf>
      <fill>
        <patternFill>
          <bgColor theme="7"/>
        </patternFill>
      </fill>
    </dxf>
    <dxf>
      <font>
        <b val="0"/>
        <i val="0"/>
      </font>
      <fill>
        <patternFill>
          <bgColor theme="7" tint="0.39994506668294322"/>
        </patternFill>
      </fill>
    </dxf>
    <dxf>
      <fill>
        <patternFill>
          <bgColor theme="7" tint="0.79998168889431442"/>
        </patternFill>
      </fill>
    </dxf>
    <dxf>
      <font>
        <b val="0"/>
        <i val="0"/>
      </font>
      <fill>
        <patternFill>
          <bgColor theme="7" tint="0.59996337778862885"/>
        </patternFill>
      </fill>
    </dxf>
    <dxf>
      <fill>
        <patternFill>
          <bgColor theme="7" tint="0.79998168889431442"/>
        </patternFill>
      </fill>
    </dxf>
    <dxf>
      <fill>
        <patternFill>
          <bgColor theme="7" tint="0.59996337778862885"/>
        </patternFill>
      </fill>
    </dxf>
    <dxf>
      <fill>
        <patternFill>
          <bgColor theme="7" tint="0.39994506668294322"/>
        </patternFill>
      </fill>
    </dxf>
    <dxf>
      <fill>
        <patternFill>
          <bgColor theme="7"/>
        </patternFill>
      </fill>
    </dxf>
    <dxf>
      <font>
        <b val="0"/>
        <i val="0"/>
      </font>
      <fill>
        <patternFill>
          <bgColor theme="7" tint="0.39994506668294322"/>
        </patternFill>
      </fill>
    </dxf>
    <dxf>
      <fill>
        <patternFill>
          <bgColor theme="7" tint="0.79998168889431442"/>
        </patternFill>
      </fill>
    </dxf>
    <dxf>
      <font>
        <b val="0"/>
        <i val="0"/>
      </font>
      <fill>
        <patternFill>
          <bgColor theme="7" tint="0.59996337778862885"/>
        </patternFill>
      </fill>
    </dxf>
    <dxf>
      <fill>
        <patternFill>
          <bgColor theme="7" tint="0.79998168889431442"/>
        </patternFill>
      </fill>
    </dxf>
    <dxf>
      <fill>
        <patternFill>
          <bgColor theme="7" tint="0.59996337778862885"/>
        </patternFill>
      </fill>
    </dxf>
    <dxf>
      <fill>
        <patternFill>
          <bgColor theme="7" tint="0.39994506668294322"/>
        </patternFill>
      </fill>
    </dxf>
    <dxf>
      <fill>
        <patternFill>
          <bgColor theme="7"/>
        </patternFill>
      </fill>
    </dxf>
    <dxf>
      <font>
        <b val="0"/>
        <i val="0"/>
      </font>
      <fill>
        <patternFill>
          <bgColor theme="7" tint="0.39994506668294322"/>
        </patternFill>
      </fill>
    </dxf>
    <dxf>
      <fill>
        <patternFill>
          <bgColor theme="7" tint="0.79998168889431442"/>
        </patternFill>
      </fill>
    </dxf>
    <dxf>
      <font>
        <b val="0"/>
        <i val="0"/>
      </font>
      <fill>
        <patternFill>
          <bgColor theme="7" tint="0.59996337778862885"/>
        </patternFill>
      </fill>
    </dxf>
    <dxf>
      <fill>
        <patternFill>
          <bgColor theme="7" tint="0.79998168889431442"/>
        </patternFill>
      </fill>
    </dxf>
    <dxf>
      <fill>
        <patternFill>
          <bgColor theme="7" tint="0.59996337778862885"/>
        </patternFill>
      </fill>
    </dxf>
    <dxf>
      <fill>
        <patternFill>
          <bgColor theme="7" tint="0.39994506668294322"/>
        </patternFill>
      </fill>
    </dxf>
    <dxf>
      <fill>
        <patternFill>
          <bgColor theme="7"/>
        </patternFill>
      </fill>
    </dxf>
    <dxf>
      <fill>
        <patternFill>
          <bgColor theme="7" tint="0.39994506668294322"/>
        </patternFill>
      </fill>
    </dxf>
    <dxf>
      <fill>
        <patternFill>
          <bgColor theme="7" tint="0.59996337778862885"/>
        </patternFill>
      </fill>
    </dxf>
    <dxf>
      <fill>
        <patternFill>
          <bgColor theme="7" tint="0.79998168889431442"/>
        </patternFill>
      </fill>
    </dxf>
    <dxf>
      <fill>
        <patternFill>
          <bgColor theme="7"/>
        </patternFill>
      </fill>
    </dxf>
    <dxf>
      <fill>
        <patternFill>
          <bgColor theme="7"/>
        </patternFill>
      </fill>
    </dxf>
    <dxf>
      <fill>
        <patternFill>
          <bgColor theme="7" tint="0.79998168889431442"/>
        </patternFill>
      </fill>
    </dxf>
    <dxf>
      <fill>
        <patternFill>
          <bgColor theme="7" tint="0.59996337778862885"/>
        </patternFill>
      </fill>
    </dxf>
    <dxf>
      <fill>
        <patternFill>
          <bgColor theme="7" tint="0.39994506668294322"/>
        </patternFill>
      </fill>
    </dxf>
    <dxf>
      <fill>
        <patternFill>
          <bgColor theme="7"/>
        </patternFill>
      </fill>
    </dxf>
    <dxf>
      <font>
        <strike val="0"/>
        <outline val="0"/>
        <shadow val="0"/>
        <u val="none"/>
        <vertAlign val="baseline"/>
        <sz val="14"/>
        <color theme="1"/>
        <name val="Calibri"/>
        <scheme val="minor"/>
      </font>
      <numFmt numFmtId="30" formatCode="@"/>
      <fill>
        <patternFill patternType="solid">
          <fgColor indexed="64"/>
          <bgColor theme="4" tint="0.79998168889431442"/>
        </patternFill>
      </fill>
      <alignment horizontal="left" vertical="top" textRotation="0" wrapText="1" indent="0" justifyLastLine="0" shrinkToFit="0" readingOrder="0"/>
    </dxf>
    <dxf>
      <font>
        <strike val="0"/>
        <outline val="0"/>
        <shadow val="0"/>
        <u val="none"/>
        <vertAlign val="baseline"/>
        <sz val="14"/>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fill>
        <patternFill patternType="solid">
          <fgColor indexed="64"/>
          <bgColor theme="5"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1" formatCode="0"/>
      <fill>
        <patternFill patternType="solid">
          <fgColor indexed="64"/>
          <bgColor theme="4" tint="0.79998168889431442"/>
        </patternFill>
      </fill>
      <alignment horizontal="center" vertical="top" textRotation="0" wrapText="1" indent="0" justifyLastLine="0" shrinkToFit="0" readingOrder="0"/>
    </dxf>
    <dxf>
      <font>
        <b val="0"/>
        <i val="0"/>
        <strike val="0"/>
        <condense val="0"/>
        <extend val="0"/>
        <outline val="0"/>
        <shadow val="0"/>
        <u val="none"/>
        <vertAlign val="baseline"/>
        <sz val="14"/>
        <color theme="1"/>
        <name val="Calibri"/>
        <scheme val="minor"/>
      </font>
      <fill>
        <patternFill patternType="solid">
          <fgColor indexed="64"/>
          <bgColor theme="5"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1" formatCode="0"/>
      <fill>
        <patternFill patternType="solid">
          <fgColor indexed="64"/>
          <bgColor theme="4" tint="0.79998168889431442"/>
        </patternFill>
      </fill>
      <alignment horizontal="center" vertical="top" textRotation="0" wrapText="1" indent="0" justifyLastLine="0" shrinkToFit="0" readingOrder="0"/>
    </dxf>
    <dxf>
      <font>
        <strike val="0"/>
        <outline val="0"/>
        <shadow val="0"/>
        <u val="none"/>
        <vertAlign val="baseline"/>
        <sz val="14"/>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30" formatCode="@"/>
      <fill>
        <patternFill patternType="solid">
          <fgColor indexed="64"/>
          <bgColor theme="5"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30" formatCode="@"/>
      <fill>
        <patternFill patternType="solid">
          <fgColor indexed="64"/>
          <bgColor theme="5"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fill>
        <patternFill patternType="solid">
          <fgColor indexed="64"/>
          <bgColor theme="4"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fill>
        <patternFill patternType="solid">
          <fgColor indexed="64"/>
          <bgColor theme="4" tint="0.79998168889431442"/>
        </patternFill>
      </fill>
      <alignment horizontal="left" vertical="top" textRotation="0" wrapText="1" indent="0" justifyLastLine="0" shrinkToFit="0" readingOrder="0"/>
    </dxf>
    <dxf>
      <font>
        <strike val="0"/>
        <outline val="0"/>
        <shadow val="0"/>
        <u val="none"/>
        <vertAlign val="baseline"/>
        <sz val="14"/>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14"/>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14"/>
        <color theme="1"/>
        <name val="Calibri"/>
        <scheme val="minor"/>
      </font>
      <numFmt numFmtId="30" formatCode="@"/>
      <fill>
        <patternFill patternType="solid">
          <fgColor indexed="64"/>
          <bgColor theme="4"/>
        </patternFill>
      </fil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1" defaultTableStyle="Tabellformat 1" defaultPivotStyle="PivotStyleMedium7">
    <tableStyle name="Tabellformat 1" pivot="0" count="0" xr9:uid="{00000000-0011-0000-FFFF-FFFF00000000}"/>
  </tableStyles>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31750</xdr:colOff>
      <xdr:row>2</xdr:row>
      <xdr:rowOff>165099</xdr:rowOff>
    </xdr:from>
    <xdr:to>
      <xdr:col>14</xdr:col>
      <xdr:colOff>368300</xdr:colOff>
      <xdr:row>47</xdr:row>
      <xdr:rowOff>137583</xdr:rowOff>
    </xdr:to>
    <xdr:sp macro="" textlink="">
      <xdr:nvSpPr>
        <xdr:cNvPr id="2" name="textruta 1">
          <a:extLst>
            <a:ext uri="{FF2B5EF4-FFF2-40B4-BE49-F238E27FC236}">
              <a16:creationId xmlns:a16="http://schemas.microsoft.com/office/drawing/2014/main" id="{00000000-0008-0000-0000-000002000000}"/>
            </a:ext>
          </a:extLst>
        </xdr:cNvPr>
        <xdr:cNvSpPr txBox="1"/>
      </xdr:nvSpPr>
      <xdr:spPr>
        <a:xfrm>
          <a:off x="1386417" y="567266"/>
          <a:ext cx="8464550" cy="902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800">
              <a:solidFill>
                <a:schemeClr val="dk1"/>
              </a:solidFill>
              <a:effectLst/>
              <a:latin typeface="+mn-lt"/>
              <a:ea typeface="+mn-ea"/>
              <a:cs typeface="+mn-cs"/>
            </a:rPr>
            <a:t>Manual Verktyget</a:t>
          </a:r>
          <a:r>
            <a:rPr lang="sv-SE" sz="1800" baseline="0">
              <a:solidFill>
                <a:schemeClr val="dk1"/>
              </a:solidFill>
              <a:effectLst/>
              <a:latin typeface="+mn-lt"/>
              <a:ea typeface="+mn-ea"/>
              <a:cs typeface="+mn-cs"/>
            </a:rPr>
            <a:t> Risk</a:t>
          </a:r>
          <a:endParaRPr lang="sv-SE" sz="1800">
            <a:solidFill>
              <a:schemeClr val="dk1"/>
            </a:solidFill>
            <a:effectLst/>
            <a:latin typeface="+mn-lt"/>
            <a:ea typeface="+mn-ea"/>
            <a:cs typeface="+mn-cs"/>
          </a:endParaRPr>
        </a:p>
        <a:p>
          <a:endParaRPr lang="sv-SE" sz="1400">
            <a:solidFill>
              <a:schemeClr val="dk1"/>
            </a:solidFill>
            <a:effectLst/>
            <a:latin typeface="+mn-lt"/>
            <a:ea typeface="+mn-ea"/>
            <a:cs typeface="+mn-cs"/>
          </a:endParaRPr>
        </a:p>
        <a:p>
          <a:r>
            <a:rPr lang="sv-SE" sz="1200">
              <a:solidFill>
                <a:schemeClr val="dk1"/>
              </a:solidFill>
              <a:effectLst/>
              <a:latin typeface="+mn-lt"/>
              <a:ea typeface="+mn-ea"/>
              <a:cs typeface="+mn-cs"/>
            </a:rPr>
            <a:t>Detta verktyg är</a:t>
          </a:r>
          <a:r>
            <a:rPr lang="sv-SE" sz="1200" baseline="0">
              <a:solidFill>
                <a:schemeClr val="dk1"/>
              </a:solidFill>
              <a:effectLst/>
              <a:latin typeface="+mn-lt"/>
              <a:ea typeface="+mn-ea"/>
              <a:cs typeface="+mn-cs"/>
            </a:rPr>
            <a:t> en anpassning av det riskhanteringsverktyg som tillhandahålls av sajten informationssakerhet.se. Filen används i kursen ETE352 Cybersäkerhet - grunder och medvetenhet som ges vid Linköpings universitet. Anpassningarna har gjorts för att passa kursen och att tydliggöra kopplingen till tillgångar och hotmodelleringen. Den är också något förenklad genom att kategorin riskägare är borttagen eftersom detta är organisationsspecifikt. Om en verklig riskanalys ska göras så bör det ursprungliga verktyget användas anpassas, denna fil är primärt avsedd för undervisning.</a:t>
          </a:r>
        </a:p>
        <a:p>
          <a:endParaRPr lang="sv-SE"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200" b="1">
              <a:solidFill>
                <a:schemeClr val="dk1"/>
              </a:solidFill>
              <a:effectLst/>
              <a:latin typeface="+mn-lt"/>
              <a:ea typeface="+mn-ea"/>
              <a:cs typeface="+mn-cs"/>
            </a:rPr>
            <a:t>1. Fyll i studentdata</a:t>
          </a:r>
          <a:endParaRPr lang="sv-SE" sz="1200" baseline="0">
            <a:solidFill>
              <a:schemeClr val="dk1"/>
            </a:solidFill>
            <a:effectLst/>
            <a:latin typeface="+mn-lt"/>
            <a:ea typeface="+mn-ea"/>
            <a:cs typeface="+mn-cs"/>
          </a:endParaRPr>
        </a:p>
        <a:p>
          <a:r>
            <a:rPr lang="sv-SE" sz="1200">
              <a:solidFill>
                <a:schemeClr val="dk1"/>
              </a:solidFill>
              <a:effectLst/>
              <a:latin typeface="+mn-lt"/>
              <a:ea typeface="+mn-ea"/>
              <a:cs typeface="+mn-cs"/>
            </a:rPr>
            <a:t>Skriv</a:t>
          </a:r>
          <a:r>
            <a:rPr lang="sv-SE" sz="1200" baseline="0">
              <a:solidFill>
                <a:schemeClr val="dk1"/>
              </a:solidFill>
              <a:effectLst/>
              <a:latin typeface="+mn-lt"/>
              <a:ea typeface="+mn-ea"/>
              <a:cs typeface="+mn-cs"/>
            </a:rPr>
            <a:t> ditt namn och LiU-ID i fliken "Studentdata" i respektive kolumn.</a:t>
          </a:r>
          <a:endParaRPr lang="sv-SE" sz="1200">
            <a:solidFill>
              <a:schemeClr val="dk1"/>
            </a:solidFill>
            <a:effectLst/>
            <a:latin typeface="+mn-lt"/>
            <a:ea typeface="+mn-ea"/>
            <a:cs typeface="+mn-cs"/>
          </a:endParaRPr>
        </a:p>
        <a:p>
          <a:endParaRPr lang="sv-SE" sz="1200">
            <a:solidFill>
              <a:schemeClr val="dk1"/>
            </a:solidFill>
            <a:effectLst/>
            <a:latin typeface="+mn-lt"/>
            <a:ea typeface="+mn-ea"/>
            <a:cs typeface="+mn-cs"/>
          </a:endParaRPr>
        </a:p>
        <a:p>
          <a:r>
            <a:rPr lang="sv-SE" sz="1200" b="1">
              <a:solidFill>
                <a:schemeClr val="dk1"/>
              </a:solidFill>
              <a:effectLst/>
              <a:latin typeface="+mn-lt"/>
              <a:ea typeface="+mn-ea"/>
              <a:cs typeface="+mn-cs"/>
            </a:rPr>
            <a:t>2.</a:t>
          </a:r>
          <a:r>
            <a:rPr lang="sv-SE" sz="1200" b="1" baseline="0">
              <a:solidFill>
                <a:schemeClr val="dk1"/>
              </a:solidFill>
              <a:effectLst/>
              <a:latin typeface="+mn-lt"/>
              <a:ea typeface="+mn-ea"/>
              <a:cs typeface="+mn-cs"/>
            </a:rPr>
            <a:t> Definiera risknivåer </a:t>
          </a:r>
        </a:p>
        <a:p>
          <a:pPr marL="0" marR="0" lvl="0" indent="0" defTabSz="914400" eaLnBrk="1" fontAlgn="auto" latinLnBrk="0" hangingPunct="1">
            <a:lnSpc>
              <a:spcPct val="100000"/>
            </a:lnSpc>
            <a:spcBef>
              <a:spcPts val="0"/>
            </a:spcBef>
            <a:spcAft>
              <a:spcPts val="0"/>
            </a:spcAft>
            <a:buClrTx/>
            <a:buSzTx/>
            <a:buFontTx/>
            <a:buNone/>
            <a:tabLst/>
            <a:defRPr/>
          </a:pPr>
          <a:r>
            <a:rPr lang="sv-SE" sz="1200">
              <a:solidFill>
                <a:schemeClr val="dk1"/>
              </a:solidFill>
              <a:effectLst/>
              <a:latin typeface="+mn-lt"/>
              <a:ea typeface="+mn-ea"/>
              <a:cs typeface="+mn-cs"/>
            </a:rPr>
            <a:t>Under fliken </a:t>
          </a:r>
          <a:r>
            <a:rPr lang="sv-SE" sz="1200" i="1">
              <a:solidFill>
                <a:schemeClr val="dk1"/>
              </a:solidFill>
              <a:effectLst/>
              <a:latin typeface="+mn-lt"/>
              <a:ea typeface="+mn-ea"/>
              <a:cs typeface="+mn-cs"/>
            </a:rPr>
            <a:t>Risknivåer</a:t>
          </a:r>
          <a:r>
            <a:rPr lang="sv-SE" sz="1200" baseline="0">
              <a:solidFill>
                <a:schemeClr val="dk1"/>
              </a:solidFill>
              <a:effectLst/>
              <a:latin typeface="+mn-lt"/>
              <a:ea typeface="+mn-ea"/>
              <a:cs typeface="+mn-cs"/>
            </a:rPr>
            <a:t> kan man fastställa vad de olika nivåerna av sannolikhet och konsekvens har för innebörd. För konsekvens finns kategorierna Ekonomisk förlust, Minskat förtroende, Avbrott i verksamheten, och Bristande regelefterlevnad.</a:t>
          </a:r>
        </a:p>
        <a:p>
          <a:pPr marL="0" marR="0" lvl="0" indent="0" defTabSz="914400" eaLnBrk="1" fontAlgn="auto" latinLnBrk="0" hangingPunct="1">
            <a:lnSpc>
              <a:spcPct val="100000"/>
            </a:lnSpc>
            <a:spcBef>
              <a:spcPts val="0"/>
            </a:spcBef>
            <a:spcAft>
              <a:spcPts val="0"/>
            </a:spcAft>
            <a:buClrTx/>
            <a:buSzTx/>
            <a:buFontTx/>
            <a:buNone/>
            <a:tabLst/>
            <a:defRPr/>
          </a:pPr>
          <a:endParaRPr lang="sv-SE" sz="12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200" baseline="0">
              <a:solidFill>
                <a:schemeClr val="dk1"/>
              </a:solidFill>
              <a:effectLst/>
              <a:latin typeface="+mn-lt"/>
              <a:ea typeface="+mn-ea"/>
              <a:cs typeface="+mn-cs"/>
            </a:rPr>
            <a:t>För sannolikhetsnivåerna bör man ange intervall för de fyra nivåerna. Exempelvis kan man med "Låg sannolikhet" ange färre än en incident på tio år.</a:t>
          </a:r>
        </a:p>
        <a:p>
          <a:pPr marL="0" marR="0" lvl="0" indent="0" defTabSz="914400" eaLnBrk="1" fontAlgn="auto" latinLnBrk="0" hangingPunct="1">
            <a:lnSpc>
              <a:spcPct val="100000"/>
            </a:lnSpc>
            <a:spcBef>
              <a:spcPts val="0"/>
            </a:spcBef>
            <a:spcAft>
              <a:spcPts val="0"/>
            </a:spcAft>
            <a:buClrTx/>
            <a:buSzTx/>
            <a:buFontTx/>
            <a:buNone/>
            <a:tabLst/>
            <a:defRPr/>
          </a:pPr>
          <a:endParaRPr lang="sv-SE" sz="12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200" baseline="0">
              <a:solidFill>
                <a:schemeClr val="dk1"/>
              </a:solidFill>
              <a:effectLst/>
              <a:latin typeface="+mn-lt"/>
              <a:ea typeface="+mn-ea"/>
              <a:cs typeface="+mn-cs"/>
            </a:rPr>
            <a:t>Risknivåerna bör definieras initialt, innan riskanalyser genomförs, eftersom d</a:t>
          </a:r>
          <a:r>
            <a:rPr lang="sv-SE" sz="1200">
              <a:solidFill>
                <a:schemeClr val="dk1"/>
              </a:solidFill>
              <a:effectLst/>
              <a:latin typeface="+mn-lt"/>
              <a:ea typeface="+mn-ea"/>
              <a:cs typeface="+mn-cs"/>
            </a:rPr>
            <a:t>et är viktigt</a:t>
          </a:r>
          <a:r>
            <a:rPr lang="sv-SE" sz="1200" baseline="0">
              <a:solidFill>
                <a:schemeClr val="dk1"/>
              </a:solidFill>
              <a:effectLst/>
              <a:latin typeface="+mn-lt"/>
              <a:ea typeface="+mn-ea"/>
              <a:cs typeface="+mn-cs"/>
            </a:rPr>
            <a:t> att organisationen har en gemensam uppfattning om vad som avses med exempelvis "Hög sannolikhet". </a:t>
          </a:r>
          <a:endParaRPr lang="sv-SE" sz="12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2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200" b="1">
              <a:solidFill>
                <a:schemeClr val="dk1"/>
              </a:solidFill>
              <a:effectLst/>
              <a:latin typeface="+mn-lt"/>
              <a:ea typeface="+mn-ea"/>
              <a:cs typeface="+mn-cs"/>
            </a:rPr>
            <a:t>3. Beskriv</a:t>
          </a:r>
          <a:r>
            <a:rPr lang="sv-SE" sz="1200" b="1" baseline="0">
              <a:solidFill>
                <a:schemeClr val="dk1"/>
              </a:solidFill>
              <a:effectLst/>
              <a:latin typeface="+mn-lt"/>
              <a:ea typeface="+mn-ea"/>
              <a:cs typeface="+mn-cs"/>
            </a:rPr>
            <a:t> risker i fliken "Riskregister"</a:t>
          </a:r>
          <a:endParaRPr lang="sv-SE" sz="1200" baseline="0">
            <a:solidFill>
              <a:schemeClr val="dk1"/>
            </a:solidFill>
            <a:effectLst/>
            <a:latin typeface="+mn-lt"/>
            <a:ea typeface="+mn-ea"/>
            <a:cs typeface="+mn-cs"/>
          </a:endParaRPr>
        </a:p>
        <a:p>
          <a:r>
            <a:rPr lang="sv-SE" sz="1200" baseline="0">
              <a:solidFill>
                <a:schemeClr val="dk1"/>
              </a:solidFill>
              <a:effectLst/>
              <a:latin typeface="+mn-lt"/>
              <a:ea typeface="+mn-ea"/>
              <a:cs typeface="+mn-cs"/>
            </a:rPr>
            <a:t>Kolumnerna Tillgång (B), Egenskap (C), Riskcenario (D), Orsaksbeskrivning (E), Konsekvensbeskrivning (F),  och Kommentar (L) fylls i med vanlig text.</a:t>
          </a:r>
        </a:p>
        <a:p>
          <a:endParaRPr lang="sv-SE" sz="1200" baseline="0">
            <a:solidFill>
              <a:schemeClr val="dk1"/>
            </a:solidFill>
            <a:effectLst/>
            <a:latin typeface="+mn-lt"/>
            <a:ea typeface="+mn-ea"/>
            <a:cs typeface="+mn-cs"/>
          </a:endParaRPr>
        </a:p>
        <a:p>
          <a:r>
            <a:rPr lang="sv-SE" sz="1200" baseline="0">
              <a:solidFill>
                <a:schemeClr val="dk1"/>
              </a:solidFill>
              <a:effectLst/>
              <a:latin typeface="+mn-lt"/>
              <a:ea typeface="+mn-ea"/>
              <a:cs typeface="+mn-cs"/>
            </a:rPr>
            <a:t>För att ange nivåer av sannolikhet och konsekvens, gör så här:</a:t>
          </a:r>
        </a:p>
        <a:p>
          <a:endParaRPr lang="sv-SE" sz="1200" baseline="0">
            <a:solidFill>
              <a:schemeClr val="dk1"/>
            </a:solidFill>
            <a:effectLst/>
            <a:latin typeface="+mn-lt"/>
            <a:ea typeface="+mn-ea"/>
            <a:cs typeface="+mn-cs"/>
          </a:endParaRPr>
        </a:p>
        <a:p>
          <a:r>
            <a:rPr lang="sv-SE" sz="1200" baseline="0">
              <a:solidFill>
                <a:schemeClr val="dk1"/>
              </a:solidFill>
              <a:effectLst/>
              <a:latin typeface="+mn-lt"/>
              <a:ea typeface="+mn-ea"/>
              <a:cs typeface="+mn-cs"/>
            </a:rPr>
            <a:t>Skriv manuellt in numeriska värden (1-4) i kolumnerna G och I. Då fylls de verbala beskrivningarna av sannolikhet (kolumn H) och konsekvens (kolumn J) samt risknivån (kolumn K) i automatiskt. Formateringarna (färgerna) ändras också automatiskt. </a:t>
          </a:r>
          <a:endParaRPr lang="sv-SE" sz="1200">
            <a:solidFill>
              <a:schemeClr val="dk1"/>
            </a:solidFill>
            <a:effectLst/>
            <a:latin typeface="+mn-lt"/>
            <a:ea typeface="+mn-ea"/>
            <a:cs typeface="+mn-cs"/>
          </a:endParaRPr>
        </a:p>
        <a:p>
          <a:endParaRPr lang="sv-SE" sz="1200">
            <a:solidFill>
              <a:schemeClr val="dk1"/>
            </a:solidFill>
            <a:effectLst/>
            <a:latin typeface="+mn-lt"/>
            <a:ea typeface="+mn-ea"/>
            <a:cs typeface="+mn-cs"/>
          </a:endParaRPr>
        </a:p>
        <a:p>
          <a:r>
            <a:rPr lang="sv-SE" sz="1200" b="1">
              <a:solidFill>
                <a:schemeClr val="dk1"/>
              </a:solidFill>
              <a:effectLst/>
              <a:latin typeface="+mn-lt"/>
              <a:ea typeface="+mn-ea"/>
              <a:cs typeface="+mn-cs"/>
            </a:rPr>
            <a:t>4.</a:t>
          </a:r>
          <a:r>
            <a:rPr lang="sv-SE" sz="1200" b="1" baseline="0">
              <a:solidFill>
                <a:schemeClr val="dk1"/>
              </a:solidFill>
              <a:effectLst/>
              <a:latin typeface="+mn-lt"/>
              <a:ea typeface="+mn-ea"/>
              <a:cs typeface="+mn-cs"/>
            </a:rPr>
            <a:t> M</a:t>
          </a:r>
          <a:r>
            <a:rPr lang="sv-SE" sz="1200" b="1">
              <a:solidFill>
                <a:schemeClr val="dk1"/>
              </a:solidFill>
              <a:effectLst/>
              <a:latin typeface="+mn-lt"/>
              <a:ea typeface="+mn-ea"/>
              <a:cs typeface="+mn-cs"/>
            </a:rPr>
            <a:t>odifiering av verktyget (behövs inte för kursen)</a:t>
          </a:r>
        </a:p>
        <a:p>
          <a:pPr marL="0" marR="0" lvl="0" indent="0" defTabSz="914400" eaLnBrk="1" fontAlgn="auto" latinLnBrk="0" hangingPunct="1">
            <a:lnSpc>
              <a:spcPct val="100000"/>
            </a:lnSpc>
            <a:spcBef>
              <a:spcPts val="0"/>
            </a:spcBef>
            <a:spcAft>
              <a:spcPts val="0"/>
            </a:spcAft>
            <a:buClrTx/>
            <a:buSzTx/>
            <a:buFontTx/>
            <a:buNone/>
            <a:tabLst/>
            <a:defRPr/>
          </a:pPr>
          <a:r>
            <a:rPr lang="sv-SE" sz="1200">
              <a:solidFill>
                <a:schemeClr val="dk1"/>
              </a:solidFill>
              <a:effectLst/>
              <a:latin typeface="+mn-lt"/>
              <a:ea typeface="+mn-ea"/>
              <a:cs typeface="+mn-cs"/>
            </a:rPr>
            <a:t>Visuellt</a:t>
          </a:r>
          <a:r>
            <a:rPr lang="sv-SE" sz="1200" baseline="0">
              <a:solidFill>
                <a:schemeClr val="dk1"/>
              </a:solidFill>
              <a:effectLst/>
              <a:latin typeface="+mn-lt"/>
              <a:ea typeface="+mn-ea"/>
              <a:cs typeface="+mn-cs"/>
            </a:rPr>
            <a:t> kan f</a:t>
          </a:r>
          <a:r>
            <a:rPr lang="sv-SE" sz="1200">
              <a:solidFill>
                <a:schemeClr val="dk1"/>
              </a:solidFill>
              <a:effectLst/>
              <a:latin typeface="+mn-lt"/>
              <a:ea typeface="+mn-ea"/>
              <a:cs typeface="+mn-cs"/>
            </a:rPr>
            <a:t>ärgskalorna i kolumnerna ändras för sannolikhet,</a:t>
          </a:r>
          <a:r>
            <a:rPr lang="sv-SE" sz="1200" baseline="0">
              <a:solidFill>
                <a:schemeClr val="dk1"/>
              </a:solidFill>
              <a:effectLst/>
              <a:latin typeface="+mn-lt"/>
              <a:ea typeface="+mn-ea"/>
              <a:cs typeface="+mn-cs"/>
            </a:rPr>
            <a:t> konsekvens och risknivå med "Villkorsstyrd formatering" upp i verktygsfältet.</a:t>
          </a:r>
        </a:p>
        <a:p>
          <a:pPr marL="0" marR="0" lvl="0" indent="0" defTabSz="914400" eaLnBrk="1" fontAlgn="auto" latinLnBrk="0" hangingPunct="1">
            <a:lnSpc>
              <a:spcPct val="100000"/>
            </a:lnSpc>
            <a:spcBef>
              <a:spcPts val="0"/>
            </a:spcBef>
            <a:spcAft>
              <a:spcPts val="0"/>
            </a:spcAft>
            <a:buClrTx/>
            <a:buSzTx/>
            <a:buFontTx/>
            <a:buNone/>
            <a:tabLst/>
            <a:defRPr/>
          </a:pPr>
          <a:endParaRPr lang="sv-SE" sz="12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200" baseline="0">
              <a:solidFill>
                <a:schemeClr val="dk1"/>
              </a:solidFill>
              <a:effectLst/>
              <a:latin typeface="+mn-lt"/>
              <a:ea typeface="+mn-ea"/>
              <a:cs typeface="+mn-cs"/>
            </a:rPr>
            <a:t>Risknivåerna 1-7 är en kvalitativ gradering av riskers storlek i enlighet med riskmatrisen under fliken Risknivåer. Om man vill hantera kvantitativa risker bör risknivåerna ändras så att nivåerna av sannolikhet och konsekvens multipliceras. Då behöver man ändra formeln i kolumn för risknivån i fliken Riskregister till E x G.</a:t>
          </a:r>
        </a:p>
        <a:p>
          <a:endParaRPr lang="sv-SE" sz="1200">
            <a:solidFill>
              <a:schemeClr val="dk1"/>
            </a:solidFill>
            <a:effectLst/>
            <a:latin typeface="+mn-lt"/>
            <a:ea typeface="+mn-ea"/>
            <a:cs typeface="+mn-cs"/>
          </a:endParaRPr>
        </a:p>
        <a:p>
          <a:r>
            <a:rPr lang="sv-SE" sz="1200">
              <a:solidFill>
                <a:schemeClr val="dk1"/>
              </a:solidFill>
              <a:effectLst/>
              <a:latin typeface="+mn-lt"/>
              <a:ea typeface="+mn-ea"/>
              <a:cs typeface="+mn-cs"/>
            </a:rPr>
            <a:t>Om man vill ändra antalet nivåer</a:t>
          </a:r>
          <a:r>
            <a:rPr lang="sv-SE" sz="1200" baseline="0">
              <a:solidFill>
                <a:schemeClr val="dk1"/>
              </a:solidFill>
              <a:effectLst/>
              <a:latin typeface="+mn-lt"/>
              <a:ea typeface="+mn-ea"/>
              <a:cs typeface="+mn-cs"/>
            </a:rPr>
            <a:t> av sannolikhet och/eller konsekvens så får man dels ändra i fliken Data samt i formlerna i kolumnerna F och H i fliken Riskregister. I fliken Risknivåer finns inga formler och ingen data hämtas därfrån, så det är bara att ändra text och layout efter behov.  </a:t>
          </a:r>
        </a:p>
        <a:p>
          <a:endParaRPr lang="sv-SE" sz="1400" baseline="0">
            <a:solidFill>
              <a:schemeClr val="dk1"/>
            </a:solidFill>
            <a:effectLst/>
            <a:latin typeface="+mn-lt"/>
            <a:ea typeface="+mn-ea"/>
            <a:cs typeface="+mn-cs"/>
          </a:endParaRPr>
        </a:p>
        <a:p>
          <a:endParaRPr lang="sv-SE" sz="1400" b="1">
            <a:solidFill>
              <a:schemeClr val="dk1"/>
            </a:solidFill>
            <a:effectLst/>
            <a:latin typeface="+mn-lt"/>
            <a:ea typeface="+mn-ea"/>
            <a:cs typeface="+mn-cs"/>
          </a:endParaRPr>
        </a:p>
        <a:p>
          <a:pPr algn="l"/>
          <a:endParaRPr lang="sv-SE" sz="12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B04DB1-59B6-5E40-9F06-8BC825D96F6F}" name="Tabell3" displayName="Tabell3" ref="B2:C3" totalsRowShown="0" headerRowDxfId="55">
  <autoFilter ref="B2:C3" xr:uid="{A4B04DB1-59B6-5E40-9F06-8BC825D96F6F}"/>
  <tableColumns count="2">
    <tableColumn id="1" xr3:uid="{380BF65F-19AC-D949-80E7-99BE5AC1B953}" name="Namn"/>
    <tableColumn id="2" xr3:uid="{6B75B654-75F8-BA43-8125-B91B350BE214}" name="LiU-ID"/>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1" displayName="Tabell1" ref="A5:L55" insertRowShift="1" totalsRowShown="0" headerRowDxfId="54" dataDxfId="53">
  <autoFilter ref="A5:L55" xr:uid="{00000000-0009-0000-0100-000001000000}"/>
  <tableColumns count="12">
    <tableColumn id="1" xr3:uid="{00000000-0010-0000-0000-000001000000}" name="ID" dataDxfId="52"/>
    <tableColumn id="7" xr3:uid="{861B49B3-569A-2D44-8B81-5D8CC13BB40E}" name="Tillgång" dataDxfId="51"/>
    <tableColumn id="8" xr3:uid="{BEDE88F0-F370-AC45-99E7-6441176CB5A3}" name="Egenskap (CIA/STRIDE)" dataDxfId="50"/>
    <tableColumn id="4" xr3:uid="{00000000-0010-0000-0000-000004000000}" name="Riskscenario" dataDxfId="49"/>
    <tableColumn id="3" xr3:uid="{00000000-0010-0000-0000-000003000000}" name="Orsaksbeskrivning" dataDxfId="48"/>
    <tableColumn id="2" xr3:uid="{00000000-0010-0000-0000-000002000000}" name="Konsekvensbeskrivning" dataDxfId="47"/>
    <tableColumn id="9" xr3:uid="{00000000-0010-0000-0000-000009000000}" name="Värde S 1-4" dataDxfId="46"/>
    <tableColumn id="12" xr3:uid="{00000000-0010-0000-0000-00000C000000}" name="Sannolikhetsnivå" dataDxfId="45"/>
    <tableColumn id="11" xr3:uid="{00000000-0010-0000-0000-00000B000000}" name="Värde K 1-4" dataDxfId="44"/>
    <tableColumn id="10" xr3:uid="{00000000-0010-0000-0000-00000A000000}" name="Konsekvensnivå" dataDxfId="43"/>
    <tableColumn id="5" xr3:uid="{00000000-0010-0000-0000-000005000000}" name="Risknivå" dataDxfId="42"/>
    <tableColumn id="14" xr3:uid="{00000000-0010-0000-0000-00000E000000}" name="Kommentar" dataDxfId="41"/>
  </tableColumns>
  <tableStyleInfo name="TableStyleMedium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imy.se/om-oss/vart-uppdrag/sa-arbetar-vi-med-tillsyn/vad-kan-tillsynen-leda-til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2" zoomScale="134" zoomScaleNormal="134" workbookViewId="0">
      <selection activeCell="B3" sqref="B3"/>
    </sheetView>
  </sheetViews>
  <sheetFormatPr defaultColWidth="8.83203125" defaultRowHeight="15.5"/>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ABB8-20CD-1140-A201-1103E9F41887}">
  <dimension ref="B2:C3"/>
  <sheetViews>
    <sheetView workbookViewId="0">
      <selection activeCell="C12" sqref="C12"/>
    </sheetView>
  </sheetViews>
  <sheetFormatPr defaultColWidth="10.6640625" defaultRowHeight="15.5"/>
  <cols>
    <col min="2" max="2" width="25.1640625" customWidth="1"/>
    <col min="3" max="3" width="25.83203125" customWidth="1"/>
  </cols>
  <sheetData>
    <row r="2" spans="2:3" ht="21" customHeight="1">
      <c r="B2" s="42" t="s">
        <v>83</v>
      </c>
      <c r="C2" s="42" t="s">
        <v>82</v>
      </c>
    </row>
    <row r="3" spans="2:3" ht="25" customHeight="1">
      <c r="B3" t="s">
        <v>85</v>
      </c>
      <c r="C3" t="s">
        <v>86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dimension ref="A2:N55"/>
  <sheetViews>
    <sheetView topLeftCell="A14" zoomScale="110" zoomScaleNormal="110" workbookViewId="0">
      <selection activeCell="F14" sqref="F14"/>
    </sheetView>
  </sheetViews>
  <sheetFormatPr defaultColWidth="10.83203125" defaultRowHeight="18.5"/>
  <cols>
    <col min="1" max="1" width="12.6640625" style="4" customWidth="1"/>
    <col min="2" max="3" width="20" style="4" customWidth="1"/>
    <col min="4" max="4" width="24.83203125" style="4" customWidth="1"/>
    <col min="5" max="5" width="24" style="4" customWidth="1"/>
    <col min="6" max="6" width="28" style="4" customWidth="1"/>
    <col min="7" max="7" width="16.6640625" style="4" customWidth="1"/>
    <col min="8" max="8" width="21.1640625" style="4" customWidth="1"/>
    <col min="9" max="9" width="16.1640625" style="4" customWidth="1"/>
    <col min="10" max="10" width="20.1640625" style="4" customWidth="1"/>
    <col min="11" max="11" width="14.83203125" style="5" customWidth="1"/>
    <col min="12" max="12" width="26.5" style="5" customWidth="1"/>
    <col min="13" max="13" width="10.83203125" style="1"/>
    <col min="14" max="14" width="12" style="1" customWidth="1"/>
    <col min="15" max="16384" width="10.83203125" style="1"/>
  </cols>
  <sheetData>
    <row r="2" spans="1:14" ht="36" customHeight="1">
      <c r="A2" s="8" t="s">
        <v>57</v>
      </c>
      <c r="B2" s="8"/>
      <c r="C2" s="8"/>
      <c r="D2" s="8"/>
      <c r="F2" s="6"/>
      <c r="G2" s="6"/>
      <c r="H2" s="6"/>
      <c r="I2" s="6"/>
      <c r="J2" s="6"/>
    </row>
    <row r="3" spans="1:14">
      <c r="K3" s="7"/>
    </row>
    <row r="4" spans="1:14" ht="20" customHeight="1">
      <c r="G4" s="44" t="s">
        <v>52</v>
      </c>
      <c r="H4" s="45"/>
      <c r="I4" s="44" t="s">
        <v>53</v>
      </c>
      <c r="J4" s="45"/>
    </row>
    <row r="5" spans="1:14" ht="37.5" thickBot="1">
      <c r="A5" s="23" t="s">
        <v>1</v>
      </c>
      <c r="B5" s="23" t="s">
        <v>79</v>
      </c>
      <c r="C5" s="23" t="s">
        <v>81</v>
      </c>
      <c r="D5" s="23" t="s">
        <v>80</v>
      </c>
      <c r="E5" s="23" t="s">
        <v>63</v>
      </c>
      <c r="F5" s="23" t="s">
        <v>58</v>
      </c>
      <c r="G5" s="37" t="s">
        <v>75</v>
      </c>
      <c r="H5" s="38" t="s">
        <v>77</v>
      </c>
      <c r="I5" s="37" t="s">
        <v>76</v>
      </c>
      <c r="J5" s="38" t="s">
        <v>78</v>
      </c>
      <c r="K5" s="24" t="s">
        <v>71</v>
      </c>
      <c r="L5" s="24" t="s">
        <v>56</v>
      </c>
    </row>
    <row r="6" spans="1:14" ht="185">
      <c r="A6" s="25" t="s">
        <v>2</v>
      </c>
      <c r="B6" s="25" t="s">
        <v>126</v>
      </c>
      <c r="C6" s="25" t="s">
        <v>114</v>
      </c>
      <c r="D6" s="25" t="s">
        <v>111</v>
      </c>
      <c r="E6" s="25" t="s">
        <v>152</v>
      </c>
      <c r="F6" s="25" t="s">
        <v>113</v>
      </c>
      <c r="G6" s="40">
        <v>2</v>
      </c>
      <c r="H6" s="41" t="str">
        <f>IF(ISBLANK(G6),"",VLOOKUP(G6,Data!$C$5:$D$8,2))</f>
        <v>Medelhög</v>
      </c>
      <c r="I6" s="40">
        <v>4</v>
      </c>
      <c r="J6" s="26" t="str">
        <f>IF(ISBLANK(I6),"",VLOOKUP(I6,Data!$E$5:$F$8,2))</f>
        <v>Allvarlig</v>
      </c>
      <c r="K6" s="39">
        <f t="shared" ref="K6:K15" si="0">IF(ISBLANK(I6),"",G6+I6-1)</f>
        <v>5</v>
      </c>
      <c r="L6" s="25" t="s">
        <v>112</v>
      </c>
    </row>
    <row r="7" spans="1:14" ht="259">
      <c r="A7" s="25" t="s">
        <v>3</v>
      </c>
      <c r="B7" s="25" t="s">
        <v>110</v>
      </c>
      <c r="C7" s="25" t="s">
        <v>115</v>
      </c>
      <c r="D7" s="25" t="s">
        <v>153</v>
      </c>
      <c r="E7" s="25" t="s">
        <v>116</v>
      </c>
      <c r="F7" s="25" t="s">
        <v>118</v>
      </c>
      <c r="G7" s="40">
        <v>3</v>
      </c>
      <c r="H7" s="41" t="str">
        <f>IF(ISBLANK(G7),"",VLOOKUP(G7,Data!$C$5:$D$8,2))</f>
        <v>Hög</v>
      </c>
      <c r="I7" s="40">
        <v>2</v>
      </c>
      <c r="J7" s="26" t="str">
        <f>IF(ISBLANK(I7),"",VLOOKUP(I7,Data!$E$5:$F$8,2))</f>
        <v>Måttlig</v>
      </c>
      <c r="K7" s="39">
        <f t="shared" si="0"/>
        <v>4</v>
      </c>
      <c r="L7" s="25" t="s">
        <v>117</v>
      </c>
    </row>
    <row r="8" spans="1:14" ht="185">
      <c r="A8" s="25" t="s">
        <v>4</v>
      </c>
      <c r="B8" s="25" t="s">
        <v>110</v>
      </c>
      <c r="C8" s="25" t="s">
        <v>114</v>
      </c>
      <c r="D8" s="25" t="s">
        <v>119</v>
      </c>
      <c r="E8" s="25" t="s">
        <v>120</v>
      </c>
      <c r="F8" s="25" t="s">
        <v>121</v>
      </c>
      <c r="G8" s="40">
        <v>2</v>
      </c>
      <c r="H8" s="41" t="str">
        <f>IF(ISBLANK(G8),"",VLOOKUP(G8,Data!$C$5:$D$8,2))</f>
        <v>Medelhög</v>
      </c>
      <c r="I8" s="40">
        <v>3</v>
      </c>
      <c r="J8" s="26" t="str">
        <f>IF(ISBLANK(I8),"",VLOOKUP(I8,Data!$E$5:$F$8,2))</f>
        <v xml:space="preserve">Betydande </v>
      </c>
      <c r="K8" s="39">
        <f t="shared" si="0"/>
        <v>4</v>
      </c>
      <c r="L8" s="25" t="s">
        <v>122</v>
      </c>
    </row>
    <row r="9" spans="1:14" ht="333">
      <c r="A9" s="25" t="s">
        <v>5</v>
      </c>
      <c r="B9" s="25" t="s">
        <v>124</v>
      </c>
      <c r="C9" s="25" t="s">
        <v>123</v>
      </c>
      <c r="D9" s="25" t="s">
        <v>155</v>
      </c>
      <c r="E9" s="25" t="s">
        <v>125</v>
      </c>
      <c r="F9" s="25" t="s">
        <v>156</v>
      </c>
      <c r="G9" s="40">
        <v>1</v>
      </c>
      <c r="H9" s="41" t="str">
        <f>IF(ISBLANK(G9),"",VLOOKUP(G9,Data!$C$5:$D$8,2))</f>
        <v>Låg</v>
      </c>
      <c r="I9" s="40">
        <v>4</v>
      </c>
      <c r="J9" s="26" t="str">
        <f>IF(ISBLANK(I9),"",VLOOKUP(I9,Data!$E$5:$F$8,2))</f>
        <v>Allvarlig</v>
      </c>
      <c r="K9" s="39">
        <f t="shared" si="0"/>
        <v>4</v>
      </c>
      <c r="L9" s="25"/>
    </row>
    <row r="10" spans="1:14" ht="203.5">
      <c r="A10" s="25" t="s">
        <v>6</v>
      </c>
      <c r="B10" s="25" t="s">
        <v>127</v>
      </c>
      <c r="C10" s="25" t="s">
        <v>128</v>
      </c>
      <c r="D10" s="25" t="s">
        <v>130</v>
      </c>
      <c r="E10" s="25" t="s">
        <v>129</v>
      </c>
      <c r="F10" s="25" t="s">
        <v>131</v>
      </c>
      <c r="G10" s="40">
        <v>3</v>
      </c>
      <c r="H10" s="41" t="str">
        <f>IF(ISBLANK(G10),"",VLOOKUP(G10,Data!$C$5:$D$8,2))</f>
        <v>Hög</v>
      </c>
      <c r="I10" s="40">
        <v>3</v>
      </c>
      <c r="J10" s="26" t="str">
        <f>IF(ISBLANK(I10),"",VLOOKUP(I10,Data!$E$5:$F$8,2))</f>
        <v xml:space="preserve">Betydande </v>
      </c>
      <c r="K10" s="39">
        <f t="shared" si="0"/>
        <v>5</v>
      </c>
      <c r="L10" s="25" t="s">
        <v>132</v>
      </c>
    </row>
    <row r="11" spans="1:14" ht="148">
      <c r="A11" s="25" t="s">
        <v>7</v>
      </c>
      <c r="B11" s="25" t="s">
        <v>134</v>
      </c>
      <c r="C11" s="25" t="s">
        <v>123</v>
      </c>
      <c r="D11" s="25" t="s">
        <v>133</v>
      </c>
      <c r="E11" s="25" t="s">
        <v>135</v>
      </c>
      <c r="F11" s="25" t="s">
        <v>136</v>
      </c>
      <c r="G11" s="40">
        <v>2</v>
      </c>
      <c r="H11" s="41" t="str">
        <f>IF(ISBLANK(G11),"",VLOOKUP(G11,Data!$C$5:$D$8,2))</f>
        <v>Medelhög</v>
      </c>
      <c r="I11" s="40">
        <v>1</v>
      </c>
      <c r="J11" s="26" t="str">
        <f>IF(ISBLANK(I11),"",VLOOKUP(I11,Data!$E$5:$F$8,2))</f>
        <v>Försumbar</v>
      </c>
      <c r="K11" s="39">
        <f t="shared" si="0"/>
        <v>2</v>
      </c>
      <c r="L11" s="25"/>
    </row>
    <row r="12" spans="1:14" ht="185">
      <c r="A12" s="25" t="s">
        <v>8</v>
      </c>
      <c r="B12" s="25" t="s">
        <v>137</v>
      </c>
      <c r="C12" s="25" t="s">
        <v>123</v>
      </c>
      <c r="D12" s="25" t="s">
        <v>138</v>
      </c>
      <c r="E12" s="25" t="s">
        <v>139</v>
      </c>
      <c r="F12" s="25" t="s">
        <v>140</v>
      </c>
      <c r="G12" s="40">
        <v>2</v>
      </c>
      <c r="H12" s="41" t="str">
        <f>IF(ISBLANK(G12),"",VLOOKUP(G12,Data!$C$5:$D$8,2))</f>
        <v>Medelhög</v>
      </c>
      <c r="I12" s="40">
        <v>3</v>
      </c>
      <c r="J12" s="26" t="str">
        <f>IF(ISBLANK(I12),"",VLOOKUP(I12,Data!$E$5:$F$8,2))</f>
        <v xml:space="preserve">Betydande </v>
      </c>
      <c r="K12" s="39">
        <f t="shared" si="0"/>
        <v>4</v>
      </c>
      <c r="L12" s="25"/>
    </row>
    <row r="13" spans="1:14" ht="222">
      <c r="A13" s="25" t="s">
        <v>9</v>
      </c>
      <c r="B13" s="25" t="s">
        <v>142</v>
      </c>
      <c r="C13" s="25" t="s">
        <v>114</v>
      </c>
      <c r="D13" s="25" t="s">
        <v>141</v>
      </c>
      <c r="E13" s="25" t="s">
        <v>143</v>
      </c>
      <c r="F13" s="25" t="s">
        <v>144</v>
      </c>
      <c r="G13" s="40">
        <v>3</v>
      </c>
      <c r="H13" s="41" t="str">
        <f>IF(ISBLANK(G13),"",VLOOKUP(G13,Data!$C$5:$D$8,2))</f>
        <v>Hög</v>
      </c>
      <c r="I13" s="40">
        <v>3</v>
      </c>
      <c r="J13" s="26" t="str">
        <f>IF(ISBLANK(I13),"",VLOOKUP(I13,Data!$E$5:$F$8,2))</f>
        <v xml:space="preserve">Betydande </v>
      </c>
      <c r="K13" s="39">
        <f t="shared" si="0"/>
        <v>5</v>
      </c>
      <c r="L13" s="25"/>
    </row>
    <row r="14" spans="1:14" ht="222">
      <c r="A14" s="25" t="s">
        <v>10</v>
      </c>
      <c r="B14" s="25" t="s">
        <v>146</v>
      </c>
      <c r="C14" s="25" t="s">
        <v>145</v>
      </c>
      <c r="D14" s="25" t="s">
        <v>157</v>
      </c>
      <c r="E14" s="25" t="s">
        <v>148</v>
      </c>
      <c r="F14" s="36" t="s">
        <v>158</v>
      </c>
      <c r="G14" s="27">
        <v>2</v>
      </c>
      <c r="H14" s="26" t="str">
        <f>IF(ISBLANK(G14),"",VLOOKUP(G14,Data!$C$5:$D$8,2))</f>
        <v>Medelhög</v>
      </c>
      <c r="I14" s="27">
        <v>4</v>
      </c>
      <c r="J14" s="26" t="str">
        <f>IF(ISBLANK(I14),"",VLOOKUP(I14,Data!$E$5:$F$8,2))</f>
        <v>Allvarlig</v>
      </c>
      <c r="K14" s="39">
        <f t="shared" si="0"/>
        <v>5</v>
      </c>
      <c r="L14" s="25" t="s">
        <v>147</v>
      </c>
    </row>
    <row r="15" spans="1:14" ht="259">
      <c r="A15" s="25" t="s">
        <v>11</v>
      </c>
      <c r="B15" s="25" t="s">
        <v>151</v>
      </c>
      <c r="C15" s="25" t="s">
        <v>128</v>
      </c>
      <c r="D15" s="25" t="s">
        <v>154</v>
      </c>
      <c r="E15" s="25" t="s">
        <v>149</v>
      </c>
      <c r="F15" s="25" t="s">
        <v>131</v>
      </c>
      <c r="G15" s="27">
        <v>4</v>
      </c>
      <c r="H15" s="26" t="str">
        <f>IF(ISBLANK(G15),"",VLOOKUP(G15,Data!$C$5:$D$8,2))</f>
        <v>Mycket hög</v>
      </c>
      <c r="I15" s="27">
        <v>3</v>
      </c>
      <c r="J15" s="26" t="str">
        <f>IF(ISBLANK(I15),"",VLOOKUP(I15,Data!$E$5:$F$8,2))</f>
        <v xml:space="preserve">Betydande </v>
      </c>
      <c r="K15" s="39">
        <f t="shared" si="0"/>
        <v>6</v>
      </c>
      <c r="L15" s="25" t="s">
        <v>150</v>
      </c>
      <c r="N15" s="3"/>
    </row>
    <row r="16" spans="1:14">
      <c r="A16" s="25" t="s">
        <v>12</v>
      </c>
      <c r="B16" s="25"/>
      <c r="C16" s="25"/>
      <c r="D16" s="25"/>
      <c r="E16" s="25"/>
      <c r="F16" s="25"/>
      <c r="G16" s="27"/>
      <c r="H16" s="26" t="str">
        <f>IF(ISBLANK(G16),"",VLOOKUP(G16,Data!$C$5:$D$8,2))</f>
        <v/>
      </c>
      <c r="I16" s="27"/>
      <c r="J16" s="26" t="str">
        <f>IF(ISBLANK(I16),"",VLOOKUP(I16,Data!$E$5:$F$8,2))</f>
        <v/>
      </c>
      <c r="K16" s="39" t="str">
        <f>IF(ISBLANK(I16),"",G16+I16-1)</f>
        <v/>
      </c>
      <c r="L16" s="25"/>
      <c r="M16" s="28"/>
    </row>
    <row r="17" spans="1:13">
      <c r="A17" s="25" t="s">
        <v>13</v>
      </c>
      <c r="B17" s="25"/>
      <c r="C17" s="25"/>
      <c r="D17" s="25"/>
      <c r="E17" s="25"/>
      <c r="F17" s="25"/>
      <c r="G17" s="27"/>
      <c r="H17" s="26" t="str">
        <f>IF(ISBLANK(G17),"",VLOOKUP(G17,Data!$C$5:$D$8,2))</f>
        <v/>
      </c>
      <c r="I17" s="27"/>
      <c r="J17" s="26" t="str">
        <f>IF(ISBLANK(I17),"",VLOOKUP(I17,Data!$E$5:$F$8,2))</f>
        <v/>
      </c>
      <c r="K17" s="39" t="str">
        <f t="shared" ref="K17:K55" si="1">IF(ISBLANK(I17),"",G17+I17-1)</f>
        <v/>
      </c>
      <c r="L17" s="25"/>
      <c r="M17" s="28"/>
    </row>
    <row r="18" spans="1:13">
      <c r="A18" s="25" t="s">
        <v>14</v>
      </c>
      <c r="B18" s="25"/>
      <c r="C18" s="25"/>
      <c r="D18" s="25"/>
      <c r="E18" s="25"/>
      <c r="F18" s="25"/>
      <c r="G18" s="27"/>
      <c r="H18" s="26" t="str">
        <f>IF(ISBLANK(G18),"",VLOOKUP(G18,Data!$C$5:$D$8,2))</f>
        <v/>
      </c>
      <c r="I18" s="27"/>
      <c r="J18" s="26" t="str">
        <f>IF(ISBLANK(I18),"",VLOOKUP(I18,Data!$E$5:$F$8,2))</f>
        <v/>
      </c>
      <c r="K18" s="39" t="str">
        <f t="shared" si="1"/>
        <v/>
      </c>
      <c r="L18" s="25"/>
      <c r="M18" s="28"/>
    </row>
    <row r="19" spans="1:13">
      <c r="A19" s="25" t="s">
        <v>15</v>
      </c>
      <c r="B19" s="25"/>
      <c r="C19" s="25"/>
      <c r="D19" s="25"/>
      <c r="E19" s="25"/>
      <c r="F19" s="25"/>
      <c r="G19" s="27"/>
      <c r="H19" s="26" t="str">
        <f>IF(ISBLANK(G19),"",VLOOKUP(G19,Data!$C$5:$D$8,2))</f>
        <v/>
      </c>
      <c r="I19" s="27"/>
      <c r="J19" s="26" t="str">
        <f>IF(ISBLANK(I19),"",VLOOKUP(I19,Data!$E$5:$F$8,2))</f>
        <v/>
      </c>
      <c r="K19" s="39" t="str">
        <f t="shared" si="1"/>
        <v/>
      </c>
      <c r="L19" s="25"/>
      <c r="M19" s="29"/>
    </row>
    <row r="20" spans="1:13">
      <c r="A20" s="25" t="s">
        <v>16</v>
      </c>
      <c r="B20" s="25"/>
      <c r="C20" s="25"/>
      <c r="D20" s="25"/>
      <c r="E20" s="25"/>
      <c r="F20" s="25"/>
      <c r="G20" s="27"/>
      <c r="H20" s="26" t="str">
        <f>IF(ISBLANK(G20),"",VLOOKUP(G20,Data!$C$5:$D$8,2))</f>
        <v/>
      </c>
      <c r="I20" s="27"/>
      <c r="J20" s="26" t="str">
        <f>IF(ISBLANK(I20),"",VLOOKUP(I20,Data!$E$5:$F$8,2))</f>
        <v/>
      </c>
      <c r="K20" s="39" t="str">
        <f t="shared" si="1"/>
        <v/>
      </c>
      <c r="L20" s="25"/>
      <c r="M20" s="29"/>
    </row>
    <row r="21" spans="1:13">
      <c r="A21" s="25" t="s">
        <v>17</v>
      </c>
      <c r="B21" s="25"/>
      <c r="C21" s="25"/>
      <c r="D21" s="25"/>
      <c r="E21" s="25"/>
      <c r="F21" s="26"/>
      <c r="G21" s="27"/>
      <c r="H21" s="26" t="str">
        <f>IF(ISBLANK(G21),"",VLOOKUP(G21,Data!$C$5:$D$8,2))</f>
        <v/>
      </c>
      <c r="I21" s="27"/>
      <c r="J21" s="26" t="str">
        <f>IF(ISBLANK(I21),"",VLOOKUP(I21,Data!$E$5:$F$8,2))</f>
        <v/>
      </c>
      <c r="K21" s="39" t="str">
        <f t="shared" si="1"/>
        <v/>
      </c>
      <c r="L21" s="25"/>
      <c r="M21" s="29"/>
    </row>
    <row r="22" spans="1:13">
      <c r="A22" s="25" t="s">
        <v>18</v>
      </c>
      <c r="B22" s="25"/>
      <c r="C22" s="25"/>
      <c r="D22" s="25"/>
      <c r="E22" s="25"/>
      <c r="F22" s="26"/>
      <c r="G22" s="27"/>
      <c r="H22" s="26" t="str">
        <f>IF(ISBLANK(G22),"",VLOOKUP(G22,Data!$C$5:$D$8,2))</f>
        <v/>
      </c>
      <c r="I22" s="27"/>
      <c r="J22" s="26" t="str">
        <f>IF(ISBLANK(I22),"",VLOOKUP(I22,Data!$E$5:$F$8,2))</f>
        <v/>
      </c>
      <c r="K22" s="39" t="str">
        <f t="shared" si="1"/>
        <v/>
      </c>
      <c r="L22" s="25"/>
      <c r="M22" s="29"/>
    </row>
    <row r="23" spans="1:13">
      <c r="A23" s="25" t="s">
        <v>19</v>
      </c>
      <c r="B23" s="25"/>
      <c r="C23" s="25"/>
      <c r="D23" s="25"/>
      <c r="E23" s="25"/>
      <c r="F23" s="26"/>
      <c r="G23" s="27"/>
      <c r="H23" s="26" t="str">
        <f>IF(ISBLANK(G23),"",VLOOKUP(G23,Data!$C$5:$D$8,2))</f>
        <v/>
      </c>
      <c r="I23" s="27"/>
      <c r="J23" s="26" t="str">
        <f>IF(ISBLANK(I23),"",VLOOKUP(I23,Data!$E$5:$F$8,2))</f>
        <v/>
      </c>
      <c r="K23" s="39" t="str">
        <f t="shared" si="1"/>
        <v/>
      </c>
      <c r="L23" s="25"/>
    </row>
    <row r="24" spans="1:13">
      <c r="A24" s="25" t="s">
        <v>20</v>
      </c>
      <c r="B24" s="25"/>
      <c r="C24" s="25"/>
      <c r="D24" s="25"/>
      <c r="E24" s="25"/>
      <c r="F24" s="26"/>
      <c r="G24" s="27"/>
      <c r="H24" s="26" t="str">
        <f>IF(ISBLANK(G24),"",VLOOKUP(G24,Data!$C$5:$D$8,2))</f>
        <v/>
      </c>
      <c r="I24" s="27"/>
      <c r="J24" s="26" t="str">
        <f>IF(ISBLANK(I24),"",VLOOKUP(I24,Data!$E$5:$F$8,2))</f>
        <v/>
      </c>
      <c r="K24" s="39" t="str">
        <f t="shared" si="1"/>
        <v/>
      </c>
      <c r="L24" s="25"/>
    </row>
    <row r="25" spans="1:13">
      <c r="A25" s="25" t="s">
        <v>21</v>
      </c>
      <c r="B25" s="25"/>
      <c r="C25" s="25"/>
      <c r="D25" s="25"/>
      <c r="E25" s="25"/>
      <c r="F25" s="26"/>
      <c r="G25" s="27"/>
      <c r="H25" s="26" t="str">
        <f>IF(ISBLANK(G25),"",VLOOKUP(G25,Data!$C$5:$D$8,2))</f>
        <v/>
      </c>
      <c r="I25" s="27"/>
      <c r="J25" s="26" t="str">
        <f>IF(ISBLANK(I25),"",VLOOKUP(I25,Data!$E$5:$F$8,2))</f>
        <v/>
      </c>
      <c r="K25" s="39" t="str">
        <f t="shared" si="1"/>
        <v/>
      </c>
      <c r="L25" s="25"/>
    </row>
    <row r="26" spans="1:13">
      <c r="A26" s="25" t="s">
        <v>22</v>
      </c>
      <c r="B26" s="25"/>
      <c r="C26" s="25"/>
      <c r="D26" s="25"/>
      <c r="E26" s="25"/>
      <c r="F26" s="26"/>
      <c r="G26" s="27"/>
      <c r="H26" s="26" t="str">
        <f>IF(ISBLANK(G26),"",VLOOKUP(G26,Data!$C$5:$D$8,2))</f>
        <v/>
      </c>
      <c r="I26" s="27"/>
      <c r="J26" s="26" t="str">
        <f>IF(ISBLANK(I26),"",VLOOKUP(I26,Data!$E$5:$F$8,2))</f>
        <v/>
      </c>
      <c r="K26" s="39" t="str">
        <f t="shared" si="1"/>
        <v/>
      </c>
      <c r="L26" s="25"/>
    </row>
    <row r="27" spans="1:13">
      <c r="A27" s="25" t="s">
        <v>23</v>
      </c>
      <c r="B27" s="25"/>
      <c r="C27" s="25"/>
      <c r="D27" s="25"/>
      <c r="E27" s="25"/>
      <c r="F27" s="26"/>
      <c r="G27" s="27"/>
      <c r="H27" s="26" t="str">
        <f>IF(ISBLANK(G27),"",VLOOKUP(G27,Data!$C$5:$D$8,2))</f>
        <v/>
      </c>
      <c r="I27" s="27"/>
      <c r="J27" s="26" t="str">
        <f>IF(ISBLANK(I27),"",VLOOKUP(I27,Data!$E$5:$F$8,2))</f>
        <v/>
      </c>
      <c r="K27" s="39" t="str">
        <f t="shared" si="1"/>
        <v/>
      </c>
      <c r="L27" s="25"/>
    </row>
    <row r="28" spans="1:13">
      <c r="A28" s="25" t="s">
        <v>24</v>
      </c>
      <c r="B28" s="25"/>
      <c r="C28" s="25"/>
      <c r="D28" s="25"/>
      <c r="E28" s="25"/>
      <c r="F28" s="26"/>
      <c r="G28" s="27"/>
      <c r="H28" s="26" t="str">
        <f>IF(ISBLANK(G28),"",VLOOKUP(G28,Data!$C$5:$D$8,2))</f>
        <v/>
      </c>
      <c r="I28" s="27"/>
      <c r="J28" s="26" t="str">
        <f>IF(ISBLANK(I28),"",VLOOKUP(I28,Data!$E$5:$F$8,2))</f>
        <v/>
      </c>
      <c r="K28" s="39" t="str">
        <f t="shared" si="1"/>
        <v/>
      </c>
      <c r="L28" s="25"/>
    </row>
    <row r="29" spans="1:13">
      <c r="A29" s="25" t="s">
        <v>25</v>
      </c>
      <c r="B29" s="25"/>
      <c r="C29" s="25"/>
      <c r="D29" s="25"/>
      <c r="E29" s="25"/>
      <c r="F29" s="26"/>
      <c r="G29" s="27"/>
      <c r="H29" s="26" t="str">
        <f>IF(ISBLANK(G29),"",VLOOKUP(G29,Data!$C$5:$D$8,2))</f>
        <v/>
      </c>
      <c r="I29" s="27"/>
      <c r="J29" s="26" t="str">
        <f>IF(ISBLANK(I29),"",VLOOKUP(I29,Data!$E$5:$F$8,2))</f>
        <v/>
      </c>
      <c r="K29" s="39" t="str">
        <f t="shared" si="1"/>
        <v/>
      </c>
      <c r="L29" s="25"/>
    </row>
    <row r="30" spans="1:13">
      <c r="A30" s="25" t="s">
        <v>26</v>
      </c>
      <c r="B30" s="25"/>
      <c r="C30" s="25"/>
      <c r="D30" s="25"/>
      <c r="E30" s="25"/>
      <c r="F30" s="26"/>
      <c r="G30" s="27"/>
      <c r="H30" s="26" t="str">
        <f>IF(ISBLANK(G30),"",VLOOKUP(G30,Data!$C$5:$D$8,2))</f>
        <v/>
      </c>
      <c r="I30" s="27"/>
      <c r="J30" s="26" t="str">
        <f>IF(ISBLANK(I30),"",VLOOKUP(I30,Data!$E$5:$F$8,2))</f>
        <v/>
      </c>
      <c r="K30" s="39" t="str">
        <f t="shared" si="1"/>
        <v/>
      </c>
      <c r="L30" s="25"/>
    </row>
    <row r="31" spans="1:13">
      <c r="A31" s="25" t="s">
        <v>27</v>
      </c>
      <c r="B31" s="25"/>
      <c r="C31" s="25"/>
      <c r="D31" s="25"/>
      <c r="E31" s="25"/>
      <c r="F31" s="26"/>
      <c r="G31" s="27"/>
      <c r="H31" s="26" t="str">
        <f>IF(ISBLANK(G31),"",VLOOKUP(G31,Data!$C$5:$D$8,2))</f>
        <v/>
      </c>
      <c r="I31" s="27"/>
      <c r="J31" s="26" t="str">
        <f>IF(ISBLANK(I31),"",VLOOKUP(I31,Data!$E$5:$F$8,2))</f>
        <v/>
      </c>
      <c r="K31" s="39" t="str">
        <f t="shared" si="1"/>
        <v/>
      </c>
      <c r="L31" s="25"/>
    </row>
    <row r="32" spans="1:13">
      <c r="A32" s="25" t="s">
        <v>28</v>
      </c>
      <c r="B32" s="25"/>
      <c r="C32" s="25"/>
      <c r="D32" s="25"/>
      <c r="E32" s="25"/>
      <c r="F32" s="26"/>
      <c r="G32" s="27"/>
      <c r="H32" s="26" t="str">
        <f>IF(ISBLANK(G32),"",VLOOKUP(G32,Data!$C$5:$D$8,2))</f>
        <v/>
      </c>
      <c r="I32" s="27"/>
      <c r="J32" s="26" t="str">
        <f>IF(ISBLANK(I32),"",VLOOKUP(I32,Data!$E$5:$F$8,2))</f>
        <v/>
      </c>
      <c r="K32" s="39" t="str">
        <f t="shared" si="1"/>
        <v/>
      </c>
      <c r="L32" s="25"/>
    </row>
    <row r="33" spans="1:12">
      <c r="A33" s="25" t="s">
        <v>29</v>
      </c>
      <c r="B33" s="25"/>
      <c r="C33" s="25"/>
      <c r="D33" s="25"/>
      <c r="E33" s="25"/>
      <c r="F33" s="26"/>
      <c r="G33" s="27"/>
      <c r="H33" s="26" t="str">
        <f>IF(ISBLANK(G33),"",VLOOKUP(G33,Data!$C$5:$D$8,2))</f>
        <v/>
      </c>
      <c r="I33" s="27"/>
      <c r="J33" s="26" t="str">
        <f>IF(ISBLANK(I33),"",VLOOKUP(I33,Data!$E$5:$F$8,2))</f>
        <v/>
      </c>
      <c r="K33" s="39" t="str">
        <f t="shared" si="1"/>
        <v/>
      </c>
      <c r="L33" s="25"/>
    </row>
    <row r="34" spans="1:12">
      <c r="A34" s="25" t="s">
        <v>30</v>
      </c>
      <c r="B34" s="25"/>
      <c r="C34" s="25"/>
      <c r="D34" s="25"/>
      <c r="E34" s="25"/>
      <c r="F34" s="26"/>
      <c r="G34" s="27"/>
      <c r="H34" s="26" t="str">
        <f>IF(ISBLANK(G34),"",VLOOKUP(G34,Data!$C$5:$D$8,2))</f>
        <v/>
      </c>
      <c r="I34" s="27"/>
      <c r="J34" s="26" t="str">
        <f>IF(ISBLANK(I34),"",VLOOKUP(I34,Data!$E$5:$F$8,2))</f>
        <v/>
      </c>
      <c r="K34" s="39" t="str">
        <f t="shared" si="1"/>
        <v/>
      </c>
      <c r="L34" s="25"/>
    </row>
    <row r="35" spans="1:12">
      <c r="A35" s="25" t="s">
        <v>31</v>
      </c>
      <c r="B35" s="25"/>
      <c r="C35" s="25"/>
      <c r="D35" s="25"/>
      <c r="E35" s="25"/>
      <c r="F35" s="26"/>
      <c r="G35" s="27"/>
      <c r="H35" s="26" t="str">
        <f>IF(ISBLANK(G35),"",VLOOKUP(G35,Data!$C$5:$D$8,2))</f>
        <v/>
      </c>
      <c r="I35" s="27"/>
      <c r="J35" s="26" t="str">
        <f>IF(ISBLANK(I35),"",VLOOKUP(I35,Data!$E$5:$F$8,2))</f>
        <v/>
      </c>
      <c r="K35" s="39" t="str">
        <f t="shared" si="1"/>
        <v/>
      </c>
      <c r="L35" s="25"/>
    </row>
    <row r="36" spans="1:12">
      <c r="A36" s="25" t="s">
        <v>32</v>
      </c>
      <c r="B36" s="25"/>
      <c r="C36" s="25"/>
      <c r="D36" s="25"/>
      <c r="E36" s="25"/>
      <c r="F36" s="26"/>
      <c r="G36" s="27"/>
      <c r="H36" s="26" t="str">
        <f>IF(ISBLANK(G36),"",VLOOKUP(G36,Data!$C$5:$D$8,2))</f>
        <v/>
      </c>
      <c r="I36" s="27"/>
      <c r="J36" s="26" t="str">
        <f>IF(ISBLANK(I36),"",VLOOKUP(I36,Data!$E$5:$F$8,2))</f>
        <v/>
      </c>
      <c r="K36" s="39" t="str">
        <f t="shared" si="1"/>
        <v/>
      </c>
      <c r="L36" s="25"/>
    </row>
    <row r="37" spans="1:12">
      <c r="A37" s="25" t="s">
        <v>33</v>
      </c>
      <c r="B37" s="25"/>
      <c r="C37" s="25"/>
      <c r="D37" s="25"/>
      <c r="E37" s="25"/>
      <c r="F37" s="26"/>
      <c r="G37" s="27"/>
      <c r="H37" s="26" t="str">
        <f>IF(ISBLANK(G37),"",VLOOKUP(G37,Data!$C$5:$D$8,2))</f>
        <v/>
      </c>
      <c r="I37" s="27"/>
      <c r="J37" s="26" t="str">
        <f>IF(ISBLANK(I37),"",VLOOKUP(I37,Data!$E$5:$F$8,2))</f>
        <v/>
      </c>
      <c r="K37" s="39" t="str">
        <f t="shared" si="1"/>
        <v/>
      </c>
      <c r="L37" s="25"/>
    </row>
    <row r="38" spans="1:12">
      <c r="A38" s="25" t="s">
        <v>34</v>
      </c>
      <c r="B38" s="25"/>
      <c r="C38" s="25"/>
      <c r="D38" s="25"/>
      <c r="E38" s="25"/>
      <c r="F38" s="26"/>
      <c r="G38" s="27"/>
      <c r="H38" s="26" t="str">
        <f>IF(ISBLANK(G38),"",VLOOKUP(G38,Data!$C$5:$D$8,2))</f>
        <v/>
      </c>
      <c r="I38" s="27"/>
      <c r="J38" s="26" t="str">
        <f>IF(ISBLANK(I38),"",VLOOKUP(I38,Data!$E$5:$F$8,2))</f>
        <v/>
      </c>
      <c r="K38" s="39" t="str">
        <f t="shared" si="1"/>
        <v/>
      </c>
      <c r="L38" s="25"/>
    </row>
    <row r="39" spans="1:12">
      <c r="A39" s="25" t="s">
        <v>35</v>
      </c>
      <c r="B39" s="25"/>
      <c r="C39" s="25"/>
      <c r="D39" s="25"/>
      <c r="E39" s="25"/>
      <c r="F39" s="26"/>
      <c r="G39" s="27"/>
      <c r="H39" s="26" t="str">
        <f>IF(ISBLANK(G39),"",VLOOKUP(G39,Data!$C$5:$D$8,2))</f>
        <v/>
      </c>
      <c r="I39" s="27"/>
      <c r="J39" s="26" t="str">
        <f>IF(ISBLANK(I39),"",VLOOKUP(I39,Data!$E$5:$F$8,2))</f>
        <v/>
      </c>
      <c r="K39" s="39" t="str">
        <f t="shared" si="1"/>
        <v/>
      </c>
      <c r="L39" s="25"/>
    </row>
    <row r="40" spans="1:12">
      <c r="A40" s="25" t="s">
        <v>36</v>
      </c>
      <c r="B40" s="25"/>
      <c r="C40" s="25"/>
      <c r="D40" s="25"/>
      <c r="E40" s="25"/>
      <c r="F40" s="26"/>
      <c r="G40" s="27"/>
      <c r="H40" s="26" t="str">
        <f>IF(ISBLANK(G40),"",VLOOKUP(G40,Data!$C$5:$D$8,2))</f>
        <v/>
      </c>
      <c r="I40" s="27"/>
      <c r="J40" s="26" t="str">
        <f>IF(ISBLANK(I40),"",VLOOKUP(I40,Data!$E$5:$F$8,2))</f>
        <v/>
      </c>
      <c r="K40" s="39" t="str">
        <f t="shared" si="1"/>
        <v/>
      </c>
      <c r="L40" s="25"/>
    </row>
    <row r="41" spans="1:12">
      <c r="A41" s="25" t="s">
        <v>37</v>
      </c>
      <c r="B41" s="25"/>
      <c r="C41" s="25"/>
      <c r="D41" s="25"/>
      <c r="E41" s="25"/>
      <c r="F41" s="26"/>
      <c r="G41" s="27"/>
      <c r="H41" s="26" t="str">
        <f>IF(ISBLANK(G41),"",VLOOKUP(G41,Data!$C$5:$D$8,2))</f>
        <v/>
      </c>
      <c r="I41" s="27"/>
      <c r="J41" s="26" t="str">
        <f>IF(ISBLANK(I41),"",VLOOKUP(I41,Data!$E$5:$F$8,2))</f>
        <v/>
      </c>
      <c r="K41" s="39" t="str">
        <f t="shared" si="1"/>
        <v/>
      </c>
      <c r="L41" s="25"/>
    </row>
    <row r="42" spans="1:12">
      <c r="A42" s="25" t="s">
        <v>38</v>
      </c>
      <c r="B42" s="25"/>
      <c r="C42" s="25"/>
      <c r="D42" s="25"/>
      <c r="E42" s="25"/>
      <c r="F42" s="26"/>
      <c r="G42" s="27"/>
      <c r="H42" s="26" t="str">
        <f>IF(ISBLANK(G42),"",VLOOKUP(G42,Data!$C$5:$D$8,2))</f>
        <v/>
      </c>
      <c r="I42" s="27"/>
      <c r="J42" s="26" t="str">
        <f>IF(ISBLANK(I42),"",VLOOKUP(I42,Data!$E$5:$F$8,2))</f>
        <v/>
      </c>
      <c r="K42" s="39" t="str">
        <f t="shared" si="1"/>
        <v/>
      </c>
      <c r="L42" s="25"/>
    </row>
    <row r="43" spans="1:12">
      <c r="A43" s="25" t="s">
        <v>39</v>
      </c>
      <c r="B43" s="25"/>
      <c r="C43" s="25"/>
      <c r="D43" s="25"/>
      <c r="E43" s="25"/>
      <c r="F43" s="26"/>
      <c r="G43" s="27"/>
      <c r="H43" s="26" t="str">
        <f>IF(ISBLANK(G43),"",VLOOKUP(G43,Data!$C$5:$D$8,2))</f>
        <v/>
      </c>
      <c r="I43" s="27"/>
      <c r="J43" s="26" t="str">
        <f>IF(ISBLANK(I43),"",VLOOKUP(I43,Data!$E$5:$F$8,2))</f>
        <v/>
      </c>
      <c r="K43" s="39" t="str">
        <f t="shared" si="1"/>
        <v/>
      </c>
      <c r="L43" s="25"/>
    </row>
    <row r="44" spans="1:12">
      <c r="A44" s="25" t="s">
        <v>40</v>
      </c>
      <c r="B44" s="25"/>
      <c r="C44" s="25"/>
      <c r="D44" s="25"/>
      <c r="E44" s="25"/>
      <c r="F44" s="26"/>
      <c r="G44" s="27"/>
      <c r="H44" s="26" t="str">
        <f>IF(ISBLANK(G44),"",VLOOKUP(G44,Data!$C$5:$D$8,2))</f>
        <v/>
      </c>
      <c r="I44" s="27"/>
      <c r="J44" s="26" t="str">
        <f>IF(ISBLANK(I44),"",VLOOKUP(I44,Data!$E$5:$F$8,2))</f>
        <v/>
      </c>
      <c r="K44" s="39" t="str">
        <f t="shared" si="1"/>
        <v/>
      </c>
      <c r="L44" s="25"/>
    </row>
    <row r="45" spans="1:12">
      <c r="A45" s="25" t="s">
        <v>41</v>
      </c>
      <c r="B45" s="25"/>
      <c r="C45" s="25"/>
      <c r="D45" s="25"/>
      <c r="E45" s="25"/>
      <c r="F45" s="26"/>
      <c r="G45" s="27"/>
      <c r="H45" s="26" t="str">
        <f>IF(ISBLANK(G45),"",VLOOKUP(G45,Data!$C$5:$D$8,2))</f>
        <v/>
      </c>
      <c r="I45" s="27"/>
      <c r="J45" s="26" t="str">
        <f>IF(ISBLANK(I45),"",VLOOKUP(I45,Data!$E$5:$F$8,2))</f>
        <v/>
      </c>
      <c r="K45" s="39" t="str">
        <f t="shared" si="1"/>
        <v/>
      </c>
      <c r="L45" s="25"/>
    </row>
    <row r="46" spans="1:12">
      <c r="A46" s="25" t="s">
        <v>42</v>
      </c>
      <c r="B46" s="25"/>
      <c r="C46" s="25"/>
      <c r="D46" s="25"/>
      <c r="E46" s="25"/>
      <c r="F46" s="26"/>
      <c r="G46" s="27"/>
      <c r="H46" s="26" t="str">
        <f>IF(ISBLANK(G46),"",VLOOKUP(G46,Data!$C$5:$D$8,2))</f>
        <v/>
      </c>
      <c r="I46" s="27"/>
      <c r="J46" s="26" t="str">
        <f>IF(ISBLANK(I46),"",VLOOKUP(I46,Data!$E$5:$F$8,2))</f>
        <v/>
      </c>
      <c r="K46" s="39" t="str">
        <f t="shared" si="1"/>
        <v/>
      </c>
      <c r="L46" s="25"/>
    </row>
    <row r="47" spans="1:12">
      <c r="A47" s="25" t="s">
        <v>43</v>
      </c>
      <c r="B47" s="25"/>
      <c r="C47" s="25"/>
      <c r="D47" s="25"/>
      <c r="E47" s="25"/>
      <c r="F47" s="26"/>
      <c r="G47" s="27"/>
      <c r="H47" s="26" t="str">
        <f>IF(ISBLANK(G47),"",VLOOKUP(G47,Data!$C$5:$D$8,2))</f>
        <v/>
      </c>
      <c r="I47" s="27"/>
      <c r="J47" s="26" t="str">
        <f>IF(ISBLANK(I47),"",VLOOKUP(I47,Data!$E$5:$F$8,2))</f>
        <v/>
      </c>
      <c r="K47" s="39" t="str">
        <f t="shared" si="1"/>
        <v/>
      </c>
      <c r="L47" s="25"/>
    </row>
    <row r="48" spans="1:12">
      <c r="A48" s="25" t="s">
        <v>44</v>
      </c>
      <c r="B48" s="25"/>
      <c r="C48" s="25"/>
      <c r="D48" s="25"/>
      <c r="E48" s="25"/>
      <c r="F48" s="26"/>
      <c r="G48" s="27"/>
      <c r="H48" s="26" t="str">
        <f>IF(ISBLANK(G48),"",VLOOKUP(G48,Data!$C$5:$D$8,2))</f>
        <v/>
      </c>
      <c r="I48" s="27"/>
      <c r="J48" s="26" t="str">
        <f>IF(ISBLANK(I48),"",VLOOKUP(I48,Data!$E$5:$F$8,2))</f>
        <v/>
      </c>
      <c r="K48" s="39" t="str">
        <f t="shared" si="1"/>
        <v/>
      </c>
      <c r="L48" s="25"/>
    </row>
    <row r="49" spans="1:12">
      <c r="A49" s="25" t="s">
        <v>45</v>
      </c>
      <c r="B49" s="25"/>
      <c r="C49" s="25"/>
      <c r="D49" s="25"/>
      <c r="E49" s="25"/>
      <c r="F49" s="26"/>
      <c r="G49" s="27"/>
      <c r="H49" s="26" t="str">
        <f>IF(ISBLANK(G49),"",VLOOKUP(G49,Data!$C$5:$D$8,2))</f>
        <v/>
      </c>
      <c r="I49" s="27"/>
      <c r="J49" s="26" t="str">
        <f>IF(ISBLANK(I49),"",VLOOKUP(I49,Data!$E$5:$F$8,2))</f>
        <v/>
      </c>
      <c r="K49" s="39" t="str">
        <f t="shared" si="1"/>
        <v/>
      </c>
      <c r="L49" s="25"/>
    </row>
    <row r="50" spans="1:12">
      <c r="A50" s="25" t="s">
        <v>46</v>
      </c>
      <c r="B50" s="25"/>
      <c r="C50" s="25"/>
      <c r="D50" s="25"/>
      <c r="E50" s="25"/>
      <c r="F50" s="26"/>
      <c r="G50" s="27"/>
      <c r="H50" s="26" t="str">
        <f>IF(ISBLANK(G50),"",VLOOKUP(G50,Data!$C$5:$D$8,2))</f>
        <v/>
      </c>
      <c r="I50" s="27"/>
      <c r="J50" s="26" t="str">
        <f>IF(ISBLANK(I50),"",VLOOKUP(I50,Data!$E$5:$F$8,2))</f>
        <v/>
      </c>
      <c r="K50" s="39" t="str">
        <f t="shared" si="1"/>
        <v/>
      </c>
      <c r="L50" s="25"/>
    </row>
    <row r="51" spans="1:12">
      <c r="A51" s="25" t="s">
        <v>47</v>
      </c>
      <c r="B51" s="25"/>
      <c r="C51" s="25"/>
      <c r="D51" s="25"/>
      <c r="E51" s="25"/>
      <c r="F51" s="26"/>
      <c r="G51" s="27"/>
      <c r="H51" s="26" t="str">
        <f>IF(ISBLANK(G51),"",VLOOKUP(G51,Data!$C$5:$D$8,2))</f>
        <v/>
      </c>
      <c r="I51" s="27"/>
      <c r="J51" s="26" t="str">
        <f>IF(ISBLANK(I51),"",VLOOKUP(I51,Data!$E$5:$F$8,2))</f>
        <v/>
      </c>
      <c r="K51" s="39" t="str">
        <f t="shared" si="1"/>
        <v/>
      </c>
      <c r="L51" s="25"/>
    </row>
    <row r="52" spans="1:12">
      <c r="A52" s="25" t="s">
        <v>48</v>
      </c>
      <c r="B52" s="25"/>
      <c r="C52" s="25"/>
      <c r="D52" s="25"/>
      <c r="E52" s="25"/>
      <c r="F52" s="26"/>
      <c r="G52" s="27"/>
      <c r="H52" s="26" t="str">
        <f>IF(ISBLANK(G52),"",VLOOKUP(G52,Data!$C$5:$D$8,2))</f>
        <v/>
      </c>
      <c r="I52" s="27"/>
      <c r="J52" s="26" t="str">
        <f>IF(ISBLANK(I52),"",VLOOKUP(I52,Data!$E$5:$F$8,2))</f>
        <v/>
      </c>
      <c r="K52" s="39" t="str">
        <f t="shared" si="1"/>
        <v/>
      </c>
      <c r="L52" s="25"/>
    </row>
    <row r="53" spans="1:12">
      <c r="A53" s="25" t="s">
        <v>49</v>
      </c>
      <c r="B53" s="25"/>
      <c r="C53" s="25"/>
      <c r="D53" s="25"/>
      <c r="E53" s="25"/>
      <c r="F53" s="26"/>
      <c r="G53" s="27"/>
      <c r="H53" s="26" t="str">
        <f>IF(ISBLANK(G53),"",VLOOKUP(G53,Data!$C$5:$D$8,2))</f>
        <v/>
      </c>
      <c r="I53" s="27"/>
      <c r="J53" s="26" t="str">
        <f>IF(ISBLANK(I53),"",VLOOKUP(I53,Data!$E$5:$F$8,2))</f>
        <v/>
      </c>
      <c r="K53" s="39" t="str">
        <f t="shared" si="1"/>
        <v/>
      </c>
      <c r="L53" s="25"/>
    </row>
    <row r="54" spans="1:12">
      <c r="A54" s="25" t="s">
        <v>50</v>
      </c>
      <c r="B54" s="25"/>
      <c r="C54" s="25"/>
      <c r="D54" s="25"/>
      <c r="E54" s="25"/>
      <c r="F54" s="26"/>
      <c r="G54" s="27"/>
      <c r="H54" s="26" t="str">
        <f>IF(ISBLANK(G54),"",VLOOKUP(G54,Data!$C$5:$D$8,2))</f>
        <v/>
      </c>
      <c r="I54" s="27"/>
      <c r="J54" s="26" t="str">
        <f>IF(ISBLANK(I54),"",VLOOKUP(I54,Data!$E$5:$F$8,2))</f>
        <v/>
      </c>
      <c r="K54" s="39" t="str">
        <f t="shared" si="1"/>
        <v/>
      </c>
      <c r="L54" s="25"/>
    </row>
    <row r="55" spans="1:12">
      <c r="A55" s="25" t="s">
        <v>51</v>
      </c>
      <c r="B55" s="25"/>
      <c r="C55" s="25"/>
      <c r="D55" s="25"/>
      <c r="E55" s="25"/>
      <c r="F55" s="26"/>
      <c r="G55" s="27"/>
      <c r="H55" s="26" t="str">
        <f>IF(ISBLANK(G55),"",VLOOKUP(G55,Data!$C$5:$D$8,2))</f>
        <v/>
      </c>
      <c r="I55" s="27"/>
      <c r="J55" s="26" t="str">
        <f>IF(ISBLANK(I55),"",VLOOKUP(I55,Data!$E$5:$F$8,2))</f>
        <v/>
      </c>
      <c r="K55" s="39" t="str">
        <f t="shared" si="1"/>
        <v/>
      </c>
      <c r="L55" s="25"/>
    </row>
  </sheetData>
  <mergeCells count="2">
    <mergeCell ref="G4:H4"/>
    <mergeCell ref="I4:J4"/>
  </mergeCells>
  <conditionalFormatting sqref="G6:G55">
    <cfRule type="containsText" dxfId="40" priority="5" operator="containsText" text="4">
      <formula>NOT(ISERROR(SEARCH("4",G6)))</formula>
    </cfRule>
    <cfRule type="cellIs" dxfId="39" priority="43" operator="equal">
      <formula>3</formula>
    </cfRule>
    <cfRule type="cellIs" dxfId="38" priority="44" operator="equal">
      <formula>2</formula>
    </cfRule>
    <cfRule type="cellIs" dxfId="37" priority="47" operator="equal">
      <formula>1</formula>
    </cfRule>
  </conditionalFormatting>
  <conditionalFormatting sqref="H6">
    <cfRule type="containsText" dxfId="36" priority="42" operator="containsText" text="Mycket hög">
      <formula>NOT(ISERROR(SEARCH("Mycket hög",H6)))</formula>
    </cfRule>
  </conditionalFormatting>
  <conditionalFormatting sqref="H6:H55">
    <cfRule type="containsText" dxfId="35" priority="1" operator="containsText" text="Mycket hög">
      <formula>NOT(ISERROR(SEARCH("Mycket hög",H6)))</formula>
    </cfRule>
    <cfRule type="containsText" dxfId="34" priority="2" operator="containsText" text="Låg">
      <formula>NOT(ISERROR(SEARCH("Låg",H6)))</formula>
    </cfRule>
    <cfRule type="containsText" dxfId="33" priority="3" operator="containsText" text="Medelhög">
      <formula>NOT(ISERROR(SEARCH("Medelhög",H6)))</formula>
    </cfRule>
    <cfRule type="containsText" dxfId="32" priority="4" operator="containsText" text="Hög">
      <formula>NOT(ISERROR(SEARCH("Hög",H6)))</formula>
    </cfRule>
    <cfRule type="containsText" dxfId="31" priority="21" operator="containsText" text="Mycket hög">
      <formula>NOT(ISERROR(SEARCH("Mycket hög",H6)))</formula>
    </cfRule>
    <cfRule type="containsText" dxfId="30" priority="35" operator="containsText" text="Hög">
      <formula>NOT(ISERROR(SEARCH("Hög",H6)))</formula>
    </cfRule>
    <cfRule type="containsText" dxfId="29" priority="36" operator="containsText" text="Medelhög">
      <formula>NOT(ISERROR(SEARCH("Medelhög",H6)))</formula>
    </cfRule>
    <cfRule type="containsText" dxfId="28" priority="37" operator="containsText" text="Låg">
      <formula>NOT(ISERROR(SEARCH("Låg",H6)))</formula>
    </cfRule>
  </conditionalFormatting>
  <conditionalFormatting sqref="H9">
    <cfRule type="containsText" dxfId="27" priority="18" operator="containsText" text="Medelhög">
      <formula>NOT(ISERROR(SEARCH("Medelhög",H9)))</formula>
    </cfRule>
    <cfRule type="containsText" dxfId="26" priority="19" operator="containsText" text="Låg">
      <formula>NOT(ISERROR(SEARCH("Låg",H9)))</formula>
    </cfRule>
    <cfRule type="containsText" dxfId="25" priority="20" operator="containsText" text="Hög">
      <formula>NOT(ISERROR(SEARCH("Hög",H9)))</formula>
    </cfRule>
  </conditionalFormatting>
  <conditionalFormatting sqref="H14:H15">
    <cfRule type="containsText" dxfId="24" priority="9" operator="containsText" text="Mycket hög">
      <formula>NOT(ISERROR(SEARCH("Mycket hög",H14)))</formula>
    </cfRule>
    <cfRule type="containsText" dxfId="23" priority="15" operator="containsText" text="Hög">
      <formula>NOT(ISERROR(SEARCH("Hög",H14)))</formula>
    </cfRule>
    <cfRule type="containsText" dxfId="22" priority="16" operator="containsText" text="Medelhög">
      <formula>NOT(ISERROR(SEARCH("Medelhög",H14)))</formula>
    </cfRule>
    <cfRule type="containsText" dxfId="21" priority="17" operator="containsText" text="Låg">
      <formula>NOT(ISERROR(SEARCH("Låg",H14)))</formula>
    </cfRule>
  </conditionalFormatting>
  <conditionalFormatting sqref="H15">
    <cfRule type="containsText" dxfId="20" priority="6" operator="containsText" text="Måttlig">
      <formula>NOT(ISERROR(SEARCH("Måttlig",H15)))</formula>
    </cfRule>
    <cfRule type="containsText" dxfId="19" priority="7" operator="containsText" text="Försumbar">
      <formula>NOT(ISERROR(SEARCH("Försumbar",H15)))</formula>
    </cfRule>
    <cfRule type="containsText" dxfId="18" priority="8" operator="containsText" text="Hög">
      <formula>NOT(ISERROR(SEARCH("Hög",H15)))</formula>
    </cfRule>
  </conditionalFormatting>
  <conditionalFormatting sqref="I6:I55">
    <cfRule type="cellIs" dxfId="17" priority="38" operator="equal">
      <formula>4</formula>
    </cfRule>
    <cfRule type="cellIs" dxfId="16" priority="39" operator="equal">
      <formula>3</formula>
    </cfRule>
    <cfRule type="cellIs" dxfId="15" priority="40" operator="equal">
      <formula>2</formula>
    </cfRule>
    <cfRule type="cellIs" dxfId="14" priority="41" operator="equal">
      <formula>1</formula>
    </cfRule>
  </conditionalFormatting>
  <conditionalFormatting sqref="J6:J55">
    <cfRule type="containsText" dxfId="13" priority="71" operator="containsText" text="Måttlig">
      <formula>NOT(ISERROR(SEARCH("Måttlig",J6)))</formula>
    </cfRule>
    <cfRule type="containsText" dxfId="12" priority="72" operator="containsText" text="Försumbar">
      <formula>NOT(ISERROR(SEARCH("Försumbar",J6)))</formula>
    </cfRule>
    <cfRule type="containsText" dxfId="11" priority="73" operator="containsText" text="Betydande">
      <formula>NOT(ISERROR(SEARCH("Betydande",J6)))</formula>
    </cfRule>
    <cfRule type="containsText" dxfId="10" priority="74" operator="containsText" text="Allvarlig">
      <formula>NOT(ISERROR(SEARCH("Allvarlig",J6)))</formula>
    </cfRule>
  </conditionalFormatting>
  <conditionalFormatting sqref="K6:K55">
    <cfRule type="containsText" dxfId="9" priority="48" operator="containsText" text="7">
      <formula>NOT(ISERROR(SEARCH("7",K6)))</formula>
    </cfRule>
    <cfRule type="containsText" dxfId="8" priority="49" operator="containsText" text="6">
      <formula>NOT(ISERROR(SEARCH("6",K6)))</formula>
    </cfRule>
    <cfRule type="containsText" dxfId="7" priority="66" operator="containsText" text="5">
      <formula>NOT(ISERROR(SEARCH("5",K6)))</formula>
    </cfRule>
    <cfRule type="containsText" dxfId="6" priority="67" operator="containsText" text="4">
      <formula>NOT(ISERROR(SEARCH("4",K6)))</formula>
    </cfRule>
    <cfRule type="containsText" dxfId="5" priority="68" operator="containsText" text="3">
      <formula>NOT(ISERROR(SEARCH("3",K6)))</formula>
    </cfRule>
    <cfRule type="containsText" dxfId="4" priority="69" operator="containsText" text="2">
      <formula>NOT(ISERROR(SEARCH("2",K6)))</formula>
    </cfRule>
    <cfRule type="containsText" dxfId="3" priority="70" operator="containsText" text="1">
      <formula>NOT(ISERROR(SEARCH("1",K6)))</formula>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22"/>
  <sheetViews>
    <sheetView tabSelected="1" topLeftCell="A5" zoomScale="120" zoomScaleNormal="120" workbookViewId="0">
      <selection activeCell="G13" sqref="G13"/>
    </sheetView>
  </sheetViews>
  <sheetFormatPr defaultColWidth="10.6640625" defaultRowHeight="15.5"/>
  <cols>
    <col min="3" max="3" width="22.4140625" customWidth="1"/>
    <col min="8" max="8" width="10.6640625" customWidth="1"/>
    <col min="9" max="9" width="21.5" customWidth="1"/>
  </cols>
  <sheetData>
    <row r="2" spans="1:14" ht="33.5">
      <c r="A2" s="30" t="s">
        <v>65</v>
      </c>
    </row>
    <row r="4" spans="1:14" ht="18.5">
      <c r="B4" s="1" t="s">
        <v>73</v>
      </c>
      <c r="K4" s="1" t="s">
        <v>64</v>
      </c>
    </row>
    <row r="6" spans="1:14" ht="18.5">
      <c r="C6" t="s">
        <v>68</v>
      </c>
      <c r="D6" s="2"/>
      <c r="E6" t="s">
        <v>69</v>
      </c>
      <c r="G6" t="s">
        <v>70</v>
      </c>
      <c r="I6" t="s">
        <v>84</v>
      </c>
      <c r="J6">
        <v>4</v>
      </c>
      <c r="K6" s="12">
        <v>4</v>
      </c>
      <c r="L6" s="15">
        <v>5</v>
      </c>
      <c r="M6" s="14">
        <v>6</v>
      </c>
      <c r="N6" s="13">
        <v>7</v>
      </c>
    </row>
    <row r="7" spans="1:14" ht="18" customHeight="1">
      <c r="A7">
        <v>4</v>
      </c>
      <c r="B7" s="31" t="s">
        <v>55</v>
      </c>
      <c r="C7" s="46" t="s">
        <v>97</v>
      </c>
      <c r="D7" s="46"/>
      <c r="E7" s="46" t="s">
        <v>101</v>
      </c>
      <c r="F7" s="46"/>
      <c r="G7" s="46" t="s">
        <v>105</v>
      </c>
      <c r="H7" s="46"/>
      <c r="I7" s="43" t="s">
        <v>109</v>
      </c>
      <c r="J7">
        <v>3</v>
      </c>
      <c r="K7" s="10">
        <v>3</v>
      </c>
      <c r="L7" s="12">
        <v>4</v>
      </c>
      <c r="M7" s="15">
        <v>5</v>
      </c>
      <c r="N7" s="14">
        <v>6</v>
      </c>
    </row>
    <row r="8" spans="1:14" ht="18.5">
      <c r="A8">
        <v>3</v>
      </c>
      <c r="B8" s="32" t="s">
        <v>62</v>
      </c>
      <c r="C8" s="46" t="s">
        <v>96</v>
      </c>
      <c r="D8" s="48"/>
      <c r="E8" s="46" t="s">
        <v>100</v>
      </c>
      <c r="F8" s="48"/>
      <c r="G8" s="46" t="s">
        <v>103</v>
      </c>
      <c r="H8" s="48"/>
      <c r="I8" s="43" t="s">
        <v>108</v>
      </c>
      <c r="J8">
        <v>2</v>
      </c>
      <c r="K8" s="9">
        <v>2</v>
      </c>
      <c r="L8" s="10">
        <v>3</v>
      </c>
      <c r="M8" s="12">
        <v>4</v>
      </c>
      <c r="N8" s="15">
        <v>5</v>
      </c>
    </row>
    <row r="9" spans="1:14" ht="18.5">
      <c r="A9">
        <v>2</v>
      </c>
      <c r="B9" s="33" t="s">
        <v>66</v>
      </c>
      <c r="C9" s="46" t="s">
        <v>95</v>
      </c>
      <c r="D9" s="48"/>
      <c r="E9" s="46" t="s">
        <v>99</v>
      </c>
      <c r="F9" s="48"/>
      <c r="G9" s="46" t="s">
        <v>104</v>
      </c>
      <c r="H9" s="48"/>
      <c r="I9" s="43" t="s">
        <v>107</v>
      </c>
      <c r="J9">
        <v>1</v>
      </c>
      <c r="K9" s="11">
        <v>1</v>
      </c>
      <c r="L9" s="9">
        <v>2</v>
      </c>
      <c r="M9" s="10">
        <v>3</v>
      </c>
      <c r="N9" s="12">
        <v>4</v>
      </c>
    </row>
    <row r="10" spans="1:14" ht="18.5">
      <c r="A10">
        <v>1</v>
      </c>
      <c r="B10" s="34" t="s">
        <v>67</v>
      </c>
      <c r="C10" s="46" t="s">
        <v>94</v>
      </c>
      <c r="D10" s="48"/>
      <c r="E10" s="46" t="s">
        <v>98</v>
      </c>
      <c r="F10" s="48"/>
      <c r="G10" s="46" t="s">
        <v>102</v>
      </c>
      <c r="H10" s="48"/>
      <c r="I10" s="43" t="s">
        <v>106</v>
      </c>
      <c r="K10">
        <v>1</v>
      </c>
      <c r="L10">
        <v>2</v>
      </c>
      <c r="M10">
        <v>3</v>
      </c>
      <c r="N10">
        <v>4</v>
      </c>
    </row>
    <row r="11" spans="1:14" ht="18.5">
      <c r="C11" s="1"/>
      <c r="I11" s="49" t="s">
        <v>160</v>
      </c>
    </row>
    <row r="12" spans="1:14" ht="18.5">
      <c r="B12" s="1" t="s">
        <v>74</v>
      </c>
      <c r="H12" s="2"/>
      <c r="K12" s="1" t="s">
        <v>65</v>
      </c>
    </row>
    <row r="13" spans="1:14" ht="18.5">
      <c r="H13" s="1"/>
    </row>
    <row r="14" spans="1:14">
      <c r="A14">
        <v>4</v>
      </c>
      <c r="B14" s="31" t="s">
        <v>59</v>
      </c>
      <c r="C14" s="47" t="s">
        <v>90</v>
      </c>
      <c r="D14" s="47"/>
      <c r="K14" s="16">
        <v>7</v>
      </c>
    </row>
    <row r="15" spans="1:14">
      <c r="A15">
        <v>3</v>
      </c>
      <c r="B15" s="32" t="s">
        <v>60</v>
      </c>
      <c r="C15" s="47" t="s">
        <v>89</v>
      </c>
      <c r="D15" s="47"/>
      <c r="K15" s="17">
        <v>6</v>
      </c>
    </row>
    <row r="16" spans="1:14">
      <c r="A16">
        <v>2</v>
      </c>
      <c r="B16" s="33" t="s">
        <v>61</v>
      </c>
      <c r="C16" s="47" t="s">
        <v>88</v>
      </c>
      <c r="D16" s="47"/>
      <c r="K16" s="18">
        <v>5</v>
      </c>
    </row>
    <row r="17" spans="1:11" ht="16" customHeight="1">
      <c r="A17">
        <v>1</v>
      </c>
      <c r="B17" s="34" t="s">
        <v>54</v>
      </c>
      <c r="C17" s="47" t="s">
        <v>87</v>
      </c>
      <c r="D17" s="47"/>
      <c r="K17" s="19">
        <v>4</v>
      </c>
    </row>
    <row r="18" spans="1:11">
      <c r="K18" s="20">
        <v>3</v>
      </c>
    </row>
    <row r="19" spans="1:11">
      <c r="B19" t="s">
        <v>91</v>
      </c>
      <c r="K19" s="21">
        <v>2</v>
      </c>
    </row>
    <row r="20" spans="1:11">
      <c r="K20" s="22">
        <v>1</v>
      </c>
    </row>
    <row r="21" spans="1:11">
      <c r="B21" t="s">
        <v>92</v>
      </c>
      <c r="C21" t="s">
        <v>93</v>
      </c>
    </row>
    <row r="22" spans="1:11">
      <c r="C22" t="s">
        <v>159</v>
      </c>
    </row>
  </sheetData>
  <mergeCells count="16">
    <mergeCell ref="C17:D17"/>
    <mergeCell ref="C8:D8"/>
    <mergeCell ref="C9:D9"/>
    <mergeCell ref="C10:D10"/>
    <mergeCell ref="E8:F8"/>
    <mergeCell ref="E9:F9"/>
    <mergeCell ref="E10:F10"/>
    <mergeCell ref="C16:D16"/>
    <mergeCell ref="C7:D7"/>
    <mergeCell ref="E7:F7"/>
    <mergeCell ref="G7:H7"/>
    <mergeCell ref="C14:D14"/>
    <mergeCell ref="C15:D15"/>
    <mergeCell ref="G8:H8"/>
    <mergeCell ref="G9:H9"/>
    <mergeCell ref="G10:H10"/>
  </mergeCells>
  <conditionalFormatting sqref="B14">
    <cfRule type="containsText" dxfId="2" priority="2" operator="containsText" text="Ja">
      <formula>NOT(ISERROR(SEARCH("Ja",B14)))</formula>
    </cfRule>
  </conditionalFormatting>
  <hyperlinks>
    <hyperlink ref="I11" r:id="rId1" xr:uid="{C7BC9BF7-75B3-46BC-B5D1-151502F0749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3"/>
  <dimension ref="B2:J22"/>
  <sheetViews>
    <sheetView workbookViewId="0">
      <selection activeCell="AD26" sqref="AD26"/>
    </sheetView>
  </sheetViews>
  <sheetFormatPr defaultColWidth="10.83203125" defaultRowHeight="18.5"/>
  <cols>
    <col min="1" max="1" width="10.83203125" style="1"/>
    <col min="2" max="2" width="12.83203125" style="1" customWidth="1"/>
    <col min="3" max="3" width="5" style="1" customWidth="1"/>
    <col min="4" max="4" width="17.1640625" style="1" customWidth="1"/>
    <col min="5" max="5" width="4.6640625" style="1" customWidth="1"/>
    <col min="6" max="6" width="17" style="1" customWidth="1"/>
    <col min="7" max="7" width="3.1640625" style="1" customWidth="1"/>
    <col min="8" max="8" width="10.83203125" style="1"/>
    <col min="9" max="9" width="3.33203125" style="1" customWidth="1"/>
    <col min="10" max="16384" width="10.83203125" style="1"/>
  </cols>
  <sheetData>
    <row r="2" spans="2:10">
      <c r="B2" s="2" t="s">
        <v>0</v>
      </c>
    </row>
    <row r="4" spans="2:10" ht="48.5" customHeight="1">
      <c r="B4" s="2"/>
      <c r="C4" s="2"/>
      <c r="D4" s="2" t="s">
        <v>52</v>
      </c>
      <c r="E4" s="2"/>
      <c r="F4" s="2" t="s">
        <v>53</v>
      </c>
      <c r="H4" s="2"/>
      <c r="J4" s="2"/>
    </row>
    <row r="5" spans="2:10">
      <c r="C5" s="1">
        <v>1</v>
      </c>
      <c r="D5" s="1" t="s">
        <v>54</v>
      </c>
      <c r="E5" s="1">
        <v>1</v>
      </c>
      <c r="F5" s="1" t="s">
        <v>67</v>
      </c>
    </row>
    <row r="6" spans="2:10">
      <c r="C6" s="1">
        <v>2</v>
      </c>
      <c r="D6" s="1" t="s">
        <v>61</v>
      </c>
      <c r="E6" s="1">
        <v>2</v>
      </c>
      <c r="F6" s="35" t="s">
        <v>66</v>
      </c>
    </row>
    <row r="7" spans="2:10">
      <c r="C7" s="1">
        <v>3</v>
      </c>
      <c r="D7" s="1" t="s">
        <v>60</v>
      </c>
      <c r="E7" s="1">
        <v>3</v>
      </c>
      <c r="F7" s="35" t="s">
        <v>72</v>
      </c>
    </row>
    <row r="8" spans="2:10">
      <c r="C8" s="1">
        <v>4</v>
      </c>
      <c r="D8" s="1" t="s">
        <v>59</v>
      </c>
      <c r="E8" s="1">
        <v>4</v>
      </c>
      <c r="F8" s="35" t="s">
        <v>55</v>
      </c>
    </row>
    <row r="22" spans="6:8">
      <c r="F22" s="2"/>
      <c r="H22" s="2"/>
    </row>
  </sheetData>
  <conditionalFormatting sqref="B6">
    <cfRule type="containsText" dxfId="1" priority="2" operator="containsText" text="Ja">
      <formula>NOT(ISERROR(SEARCH("Ja",B6)))</formula>
    </cfRule>
  </conditionalFormatting>
  <conditionalFormatting sqref="F24">
    <cfRule type="containsText" dxfId="0" priority="1" operator="containsText" text="Ja">
      <formula>NOT(ISERROR(SEARCH("Ja",F24)))</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da96c5-e677-46fc-9951-f0dd38538401">
      <Value>1</Value>
    </TaxCatchAll>
    <msbLabel xmlns="94da96c5-e677-46fc-9951-f0dd38538401"/>
    <MSB_RecordId xmlns="94da96c5-e677-46fc-9951-f0dd38538401" xsi:nil="true"/>
    <gd81a42d60a74854bd0580130d67a410 xmlns="94da96c5-e677-46fc-9951-f0dd38538401">
      <Terms xmlns="http://schemas.microsoft.com/office/infopath/2007/PartnerControls">
        <TermInfo xmlns="http://schemas.microsoft.com/office/infopath/2007/PartnerControls">
          <TermName xmlns="http://schemas.microsoft.com/office/infopath/2007/PartnerControls">Standard</TermName>
          <TermId xmlns="http://schemas.microsoft.com/office/infopath/2007/PartnerControls">42db7290-f92b-446b-999c-1bee6d848af0</TermId>
        </TermInfo>
      </Terms>
    </gd81a42d60a74854bd0580130d67a410>
    <k99f3ff5c3b94ec7bcedb2941359e232 xmlns="94da96c5-e677-46fc-9951-f0dd38538401">
      <Terms xmlns="http://schemas.microsoft.com/office/infopath/2007/PartnerControls"/>
    </k99f3ff5c3b94ec7bcedb2941359e232>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MSB Dokument" ma:contentTypeID="0x0101008239AB5D3D2647B580F011DA2F3561110100A28383E834518C4DABC9BDF6440EB7C1" ma:contentTypeVersion="5" ma:contentTypeDescription="Skapa ett nytt dokument." ma:contentTypeScope="" ma:versionID="900bda66df8f03b0b7673ce6c594a800">
  <xsd:schema xmlns:xsd="http://www.w3.org/2001/XMLSchema" xmlns:xs="http://www.w3.org/2001/XMLSchema" xmlns:p="http://schemas.microsoft.com/office/2006/metadata/properties" xmlns:ns2="94da96c5-e677-46fc-9951-f0dd38538401" xmlns:ns3="94da96c5-e677-46fc-9951-f0dd38538401" targetNamespace="http://schemas.microsoft.com/office/2006/metadata/properties" ma:root="true" ma:fieldsID="a15950bd2a72fc079cc97eb2365a7f30" ns3:_="">
    <xsd:import namespace="94da96c5-e677-46fc-9951-f0dd38538401"/>
    <xsd:import namespace="94da96c5-e677-46fc-9951-f0dd38538401"/>
    <xsd:element name="properties">
      <xsd:complexType>
        <xsd:sequence>
          <xsd:element name="documentManagement">
            <xsd:complexType>
              <xsd:all>
                <xsd:element ref="ns2:msbLabel" minOccurs="0"/>
                <xsd:element ref="ns3:gd81a42d60a74854bd0580130d67a410" minOccurs="0"/>
                <xsd:element ref="ns3:TaxCatchAll" minOccurs="0"/>
                <xsd:element ref="ns3:TaxCatchAllLabel" minOccurs="0"/>
                <xsd:element ref="ns3:k99f3ff5c3b94ec7bcedb2941359e232" minOccurs="0"/>
                <xsd:element ref="ns3:MSB_Record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a96c5-e677-46fc-9951-f0dd38538401" elementFormDefault="qualified">
    <xsd:import namespace="http://schemas.microsoft.com/office/2006/documentManagement/types"/>
    <xsd:import namespace="http://schemas.microsoft.com/office/infopath/2007/PartnerControls"/>
    <xsd:element name="msbLabel" ma:index="8" nillable="true" ma:displayName="Märkning" ma:list="a98b989b-e3a8-490b-957a-4dbe715695e9" ma:internalName="msbLabel" ma:showField="Title" ma:web="94da96c5-e677-46fc-9951-f0dd3853840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4da96c5-e677-46fc-9951-f0dd38538401" elementFormDefault="qualified">
    <xsd:import namespace="http://schemas.microsoft.com/office/2006/documentManagement/types"/>
    <xsd:import namespace="http://schemas.microsoft.com/office/infopath/2007/PartnerControls"/>
    <xsd:element name="gd81a42d60a74854bd0580130d67a410" ma:index="9" nillable="true" ma:taxonomy="true" ma:internalName="gd81a42d60a74854bd0580130d67a410" ma:taxonomyFieldName="MSB_SiteBusinessProcess" ma:displayName="Handlingsslag" ma:default="1;#Standard|42db7290-f92b-446b-999c-1bee6d848af0" ma:fieldId="{0d81a42d-60a7-4854-bd05-80130d67a410}" ma:sspId="1d297c32-e349-4b6d-b895-deec35520f0b" ma:termSetId="84c5b001-a021-41b2-9608-e8b90a27b6c1" ma:anchorId="00000000-0000-0000-0000-000000000000" ma:open="false" ma:isKeyword="false">
      <xsd:complexType>
        <xsd:sequence>
          <xsd:element ref="pc:Terms" minOccurs="0" maxOccurs="1"/>
        </xsd:sequence>
      </xsd:complexType>
    </xsd:element>
    <xsd:element name="TaxCatchAll" ma:index="10" nillable="true" ma:displayName="Global taxonomikolumn" ma:hidden="true" ma:list="{e47a4c06-e358-4b7c-abb5-3da6e6f462fc}" ma:internalName="TaxCatchAll" ma:showField="CatchAllData" ma:web="94da96c5-e677-46fc-9951-f0dd38538401">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Global taxonomikolumn1" ma:hidden="true" ma:list="{e47a4c06-e358-4b7c-abb5-3da6e6f462fc}" ma:internalName="TaxCatchAllLabel" ma:readOnly="true" ma:showField="CatchAllDataLabel" ma:web="94da96c5-e677-46fc-9951-f0dd38538401">
      <xsd:complexType>
        <xsd:complexContent>
          <xsd:extension base="dms:MultiChoiceLookup">
            <xsd:sequence>
              <xsd:element name="Value" type="dms:Lookup" maxOccurs="unbounded" minOccurs="0" nillable="true"/>
            </xsd:sequence>
          </xsd:extension>
        </xsd:complexContent>
      </xsd:complexType>
    </xsd:element>
    <xsd:element name="k99f3ff5c3b94ec7bcedb2941359e232" ma:index="13" nillable="true" ma:taxonomy="true" ma:internalName="k99f3ff5c3b94ec7bcedb2941359e232" ma:taxonomyFieldName="MSB_DocumentType" ma:displayName="Handlingstyp" ma:fieldId="{499f3ff5-c3b9-4ec7-bced-b2941359e232}" ma:sspId="1d297c32-e349-4b6d-b895-deec35520f0b" ma:termSetId="e3c19ec3-4bda-47fb-b9f4-9ecf798a87b8" ma:anchorId="00000000-0000-0000-0000-000000000000" ma:open="false" ma:isKeyword="false">
      <xsd:complexType>
        <xsd:sequence>
          <xsd:element ref="pc:Terms" minOccurs="0" maxOccurs="1"/>
        </xsd:sequence>
      </xsd:complexType>
    </xsd:element>
    <xsd:element name="MSB_RecordId" ma:index="15" nillable="true" ma:displayName="Diarienummer" ma:internalName="MSB_RecordId">
      <xsd:simpleType>
        <xsd:restriction base="dms:Text"/>
      </xsd:simpleType>
    </xsd:element>
    <xsd:element name="SharedWithUsers" ma:index="16"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F3C1ED-2C92-4A26-AED3-E78B6E6FCEFD}">
  <ds:schemaRefs>
    <ds:schemaRef ds:uri="http://purl.org/dc/elements/1.1/"/>
    <ds:schemaRef ds:uri="http://schemas.microsoft.com/office/2006/metadata/properties"/>
    <ds:schemaRef ds:uri="94da96c5-e677-46fc-9951-f0dd3853840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B7DA3CF-8BDA-4A20-86CC-56C89842DDE5}">
  <ds:schemaRefs>
    <ds:schemaRef ds:uri="http://schemas.microsoft.com/sharepoint/v3/contenttype/forms"/>
  </ds:schemaRefs>
</ds:datastoreItem>
</file>

<file path=customXml/itemProps3.xml><?xml version="1.0" encoding="utf-8"?>
<ds:datastoreItem xmlns:ds="http://schemas.openxmlformats.org/officeDocument/2006/customXml" ds:itemID="{B087485D-DF08-4A8C-BD62-4E72057353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da96c5-e677-46fc-9951-f0dd38538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0 Manual</vt:lpstr>
      <vt:lpstr>Studentdata</vt:lpstr>
      <vt:lpstr>Riskregister</vt:lpstr>
      <vt:lpstr>Risknivåer</vt:lpstr>
      <vt:lpstr>Data</vt:lpstr>
    </vt:vector>
  </TitlesOfParts>
  <Company>Visente Information Security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Office-användare</dc:creator>
  <cp:lastModifiedBy>Gustaf Lindgren</cp:lastModifiedBy>
  <cp:lastPrinted>2021-11-02T12:23:09Z</cp:lastPrinted>
  <dcterms:created xsi:type="dcterms:W3CDTF">2016-11-10T13:42:25Z</dcterms:created>
  <dcterms:modified xsi:type="dcterms:W3CDTF">2024-10-15T09:40:58Z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0x0101008239AB5D3D2647B580F011DA2F3561110100A28383E834518C4DABC9BDF6440EB7C1</vt:lpwstr>
  </property>
  <property fmtid="{D5CDD505-2E9C-101B-9397-08002B2CF9AE}" pid="3" name="MSB_SiteBusinessProcess">
    <vt:lpwstr>1;#Standard|42db7290-f92b-446b-999c-1bee6d848af0</vt:lpwstr>
  </property>
  <property fmtid="{D5CDD505-2E9C-101B-9397-08002B2CF9AE}" pid="4" name="MSB_DocumentType">
    <vt:lpwstr/>
  </property>
</Properties>
</file>