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D_Test12\Percentile\"/>
    </mc:Choice>
  </mc:AlternateContent>
  <xr:revisionPtr revIDLastSave="0" documentId="13_ncr:1_{DC3E8D64-F9B0-4D3B-9EA5-322425405303}" xr6:coauthVersionLast="41" xr6:coauthVersionMax="41" xr10:uidLastSave="{00000000-0000-0000-0000-000000000000}"/>
  <bookViews>
    <workbookView xWindow="4005" yWindow="2430" windowWidth="21600" windowHeight="12735" xr2:uid="{B4E115AF-3CD8-4124-B835-068D1DA24FD2}"/>
  </bookViews>
  <sheets>
    <sheet name="Quartiles" sheetId="1" r:id="rId1"/>
  </sheets>
  <definedNames>
    <definedName name="Values095">Quartiles!$A$2:$A$96</definedName>
    <definedName name="Values096">Quartiles!$A$2:$A$97</definedName>
    <definedName name="Values097">Quartiles!$A$2:$A$98</definedName>
    <definedName name="Values098">Quartiles!$A$2:$A$99</definedName>
    <definedName name="Values099">Quartiles!$A$2:$A$100</definedName>
    <definedName name="Values100" localSheetId="0">Quartiles!$A$2:$A$101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J14" i="1"/>
  <c r="J13" i="1"/>
  <c r="I14" i="1"/>
  <c r="I13" i="1"/>
  <c r="H14" i="1"/>
  <c r="H13" i="1"/>
  <c r="G14" i="1"/>
  <c r="G13" i="1"/>
  <c r="F14" i="1"/>
  <c r="F13" i="1"/>
  <c r="K12" i="1"/>
  <c r="J12" i="1"/>
  <c r="I12" i="1"/>
  <c r="H12" i="1"/>
  <c r="F12" i="1"/>
  <c r="G12" i="1"/>
  <c r="K9" i="1" l="1"/>
  <c r="K8" i="1"/>
  <c r="J9" i="1"/>
  <c r="J8" i="1"/>
  <c r="I9" i="1"/>
  <c r="I8" i="1"/>
  <c r="H9" i="1"/>
  <c r="H8" i="1"/>
  <c r="G9" i="1"/>
  <c r="G8" i="1"/>
  <c r="F9" i="1"/>
  <c r="F8" i="1"/>
  <c r="K7" i="1"/>
  <c r="J7" i="1"/>
  <c r="J3" i="1"/>
  <c r="J2" i="1"/>
  <c r="I7" i="1"/>
  <c r="H7" i="1"/>
  <c r="G7" i="1"/>
  <c r="F7" i="1"/>
  <c r="K4" i="1"/>
  <c r="K3" i="1"/>
  <c r="J4" i="1"/>
  <c r="I4" i="1"/>
  <c r="I3" i="1"/>
  <c r="H4" i="1"/>
  <c r="H3" i="1"/>
  <c r="G4" i="1"/>
  <c r="G3" i="1"/>
  <c r="F4" i="1"/>
  <c r="F3" i="1"/>
  <c r="K2" i="1"/>
  <c r="I2" i="1"/>
  <c r="H2" i="1"/>
  <c r="G2" i="1"/>
  <c r="F2" i="1"/>
</calcChain>
</file>

<file path=xl/sharedStrings.xml><?xml version="1.0" encoding="utf-8"?>
<sst xmlns="http://schemas.openxmlformats.org/spreadsheetml/2006/main" count="13" uniqueCount="7">
  <si>
    <t>Values</t>
  </si>
  <si>
    <t>Lower quartile</t>
  </si>
  <si>
    <t>Median</t>
  </si>
  <si>
    <t>Upper quartile</t>
  </si>
  <si>
    <t>LEGACY</t>
  </si>
  <si>
    <t>INCLUDE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</si>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</sst>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2" fontId="0" fillId="3" borderId="2" xfId="0" applyNumberFormat="1" applyFill="1" applyBorder="1"/>
    <xf numFmtId="0" fontId="0" fillId="4" borderId="2" xfId="0" applyFill="1" applyBorder="1"/>
    <xf numFmtId="0" fontId="0" fillId="5" borderId="2" xfId="0" applyFill="1" applyBorder="1" applyAlignment="1">
      <alignment horizontal="right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5E8C-9672-40B5-8FE6-DCD9FD8CC971}">
  <dimension ref="A1:K101"/>
  <sheetViews>
    <sheetView tabSelected="1" workbookViewId="0"/>
  </sheetViews>
  <sheetFormatPr defaultRowHeight="15" x14ac:dyDescent="0.25"/>
  <sheetData>
    <row r="1" spans="1:11" x14ac:dyDescent="0.25">
      <c r="A1" s="4" t="s">
        <v>0</v>
      </c>
      <c r="B1" s="10"/>
      <c r="C1" s="11"/>
      <c r="D1" s="11"/>
      <c r="E1" s="12"/>
      <c r="F1" s="1">
        <v>100</v>
      </c>
      <c r="G1" s="1">
        <v>99</v>
      </c>
      <c r="H1" s="1">
        <v>98</v>
      </c>
      <c r="I1" s="1">
        <v>97</v>
      </c>
      <c r="J1" s="1">
        <v>96</v>
      </c>
      <c r="K1" s="1">
        <v>95</v>
      </c>
    </row>
    <row r="2" spans="1:11" x14ac:dyDescent="0.25">
      <c r="A2" s="3">
        <v>1</v>
      </c>
      <c r="C2" s="5" t="s">
        <v>4</v>
      </c>
      <c r="D2" s="8" t="s">
        <v>1</v>
      </c>
      <c r="E2" s="9"/>
      <c r="F2" s="2">
        <f>QUARTILE(Values100,1)</f>
        <v>25.75</v>
      </c>
      <c r="G2" s="2">
        <f>QUARTILE(Values099,1)</f>
        <v>25.5</v>
      </c>
      <c r="H2" s="2">
        <f>QUARTILE(Values098,1)</f>
        <v>25.25</v>
      </c>
      <c r="I2" s="2">
        <f>QUARTILE(Values097,1)</f>
        <v>25</v>
      </c>
      <c r="J2" s="2">
        <f>QUARTILE(Values096,1)</f>
        <v>24.75</v>
      </c>
      <c r="K2" s="2">
        <f>QUARTILE(Values095,1)</f>
        <v>24.5</v>
      </c>
    </row>
    <row r="3" spans="1:11" x14ac:dyDescent="0.25">
      <c r="A3" s="3">
        <v>2</v>
      </c>
      <c r="C3" s="6"/>
      <c r="D3" s="8" t="s">
        <v>2</v>
      </c>
      <c r="E3" s="9"/>
      <c r="F3" s="2">
        <f>QUARTILE(Values100,2)</f>
        <v>50.5</v>
      </c>
      <c r="G3" s="2">
        <f>QUARTILE(Values099,2)</f>
        <v>50</v>
      </c>
      <c r="H3" s="2">
        <f>QUARTILE(Values098,2)</f>
        <v>49.5</v>
      </c>
      <c r="I3" s="2">
        <f>QUARTILE(Values097,2)</f>
        <v>49</v>
      </c>
      <c r="J3" s="2">
        <f>QUARTILE(Values096,2)</f>
        <v>48.5</v>
      </c>
      <c r="K3" s="2">
        <f>QUARTILE(Values095,2)</f>
        <v>48</v>
      </c>
    </row>
    <row r="4" spans="1:11" x14ac:dyDescent="0.25">
      <c r="A4" s="3">
        <v>3</v>
      </c>
      <c r="C4" s="7"/>
      <c r="D4" s="8" t="s">
        <v>3</v>
      </c>
      <c r="E4" s="9"/>
      <c r="F4" s="2">
        <f>QUARTILE(Values100,3)</f>
        <v>75.25</v>
      </c>
      <c r="G4" s="2">
        <f>QUARTILE(Values099,3)</f>
        <v>74.5</v>
      </c>
      <c r="H4" s="2">
        <f>QUARTILE(Values098,3)</f>
        <v>73.75</v>
      </c>
      <c r="I4" s="2">
        <f>QUARTILE(Values097,3)</f>
        <v>73</v>
      </c>
      <c r="J4" s="2">
        <f>QUARTILE(Values096,3)</f>
        <v>72.25</v>
      </c>
      <c r="K4" s="2">
        <f>QUARTILE(Values095,3)</f>
        <v>71.5</v>
      </c>
    </row>
    <row r="5" spans="1:11" x14ac:dyDescent="0.25">
      <c r="A5" s="3">
        <v>4</v>
      </c>
    </row>
    <row r="6" spans="1:11" x14ac:dyDescent="0.25">
      <c r="A6" s="3">
        <v>5</v>
      </c>
    </row>
    <row r="7" spans="1:11" x14ac:dyDescent="0.25">
      <c r="A7" s="3">
        <v>6</v>
      </c>
      <c r="C7" s="5" t="s">
        <v>5</v>
      </c>
      <c r="D7" s="8" t="s">
        <v>1</v>
      </c>
      <c r="E7" s="9"/>
      <c r="F7" s="2">
        <f>_xlfn.QUARTILE.INC(Values100,1)</f>
        <v>25.75</v>
      </c>
      <c r="G7" s="2">
        <f>_xlfn.QUARTILE.INC(Values099,1)</f>
        <v>25.5</v>
      </c>
      <c r="H7" s="2">
        <f>_xlfn.QUARTILE.INC(Values098,1)</f>
        <v>25.25</v>
      </c>
      <c r="I7" s="2">
        <f>_xlfn.QUARTILE.INC(Values097,1)</f>
        <v>25</v>
      </c>
      <c r="J7" s="2">
        <f>_xlfn.QUARTILE.INC(Values096,1)</f>
        <v>24.75</v>
      </c>
      <c r="K7" s="2">
        <f>_xlfn.QUARTILE.INC(Values095,1)</f>
        <v>24.5</v>
      </c>
    </row>
    <row r="8" spans="1:11" x14ac:dyDescent="0.25">
      <c r="A8" s="3">
        <v>7</v>
      </c>
      <c r="C8" s="6"/>
      <c r="D8" s="8" t="s">
        <v>2</v>
      </c>
      <c r="E8" s="9"/>
      <c r="F8" s="2">
        <f>_xlfn.QUARTILE.INC(Values100,2)</f>
        <v>50.5</v>
      </c>
      <c r="G8" s="2">
        <f>_xlfn.QUARTILE.INC(Values099,2)</f>
        <v>50</v>
      </c>
      <c r="H8" s="2">
        <f>_xlfn.QUARTILE.INC(Values098,2)</f>
        <v>49.5</v>
      </c>
      <c r="I8" s="2">
        <f>_xlfn.QUARTILE.INC(Values097,2)</f>
        <v>49</v>
      </c>
      <c r="J8" s="2">
        <f>_xlfn.QUARTILE.INC(Values096,2)</f>
        <v>48.5</v>
      </c>
      <c r="K8" s="2">
        <f>_xlfn.QUARTILE.INC(Values095,2)</f>
        <v>48</v>
      </c>
    </row>
    <row r="9" spans="1:11" x14ac:dyDescent="0.25">
      <c r="A9" s="3">
        <v>8</v>
      </c>
      <c r="C9" s="7"/>
      <c r="D9" s="8" t="s">
        <v>3</v>
      </c>
      <c r="E9" s="9"/>
      <c r="F9" s="2">
        <f>_xlfn.QUARTILE.INC(Values100,3)</f>
        <v>75.25</v>
      </c>
      <c r="G9" s="2">
        <f>_xlfn.QUARTILE.INC(Values099,3)</f>
        <v>74.5</v>
      </c>
      <c r="H9" s="2">
        <f>_xlfn.QUARTILE.INC(Values098,3)</f>
        <v>73.75</v>
      </c>
      <c r="I9" s="2">
        <f>_xlfn.QUARTILE.INC(Values097,3)</f>
        <v>73</v>
      </c>
      <c r="J9" s="2">
        <f>_xlfn.QUARTILE.INC(Values096,3)</f>
        <v>72.25</v>
      </c>
      <c r="K9" s="2">
        <f>_xlfn.QUARTILE.INC(Values095,3)</f>
        <v>71.5</v>
      </c>
    </row>
    <row r="10" spans="1:11" x14ac:dyDescent="0.25">
      <c r="A10" s="3">
        <v>9</v>
      </c>
    </row>
    <row r="11" spans="1:11" x14ac:dyDescent="0.25">
      <c r="A11" s="3">
        <v>10</v>
      </c>
    </row>
    <row r="12" spans="1:11" x14ac:dyDescent="0.25">
      <c r="A12" s="3">
        <v>11</v>
      </c>
      <c r="C12" s="5" t="s">
        <v>6</v>
      </c>
      <c r="D12" s="8" t="s">
        <v>1</v>
      </c>
      <c r="E12" s="9"/>
      <c r="F12" s="2">
        <f>_xlfn.QUARTILE.EXC(Values100,1)</f>
        <v>25.25</v>
      </c>
      <c r="G12" s="2">
        <f>_xlfn.QUARTILE.EXC(Values099,1)</f>
        <v>25</v>
      </c>
      <c r="H12" s="2">
        <f>_xlfn.QUARTILE.EXC(Values098,1)</f>
        <v>24.75</v>
      </c>
      <c r="I12" s="2">
        <f>_xlfn.QUARTILE.EXC(Values097,1)</f>
        <v>24.5</v>
      </c>
      <c r="J12" s="2">
        <f>_xlfn.QUARTILE.EXC(Values096,1)</f>
        <v>24.25</v>
      </c>
      <c r="K12" s="2">
        <f>_xlfn.QUARTILE.EXC(Values095,1)</f>
        <v>24</v>
      </c>
    </row>
    <row r="13" spans="1:11" x14ac:dyDescent="0.25">
      <c r="A13" s="3">
        <v>12</v>
      </c>
      <c r="C13" s="6"/>
      <c r="D13" s="8" t="s">
        <v>2</v>
      </c>
      <c r="E13" s="9"/>
      <c r="F13" s="2">
        <f>_xlfn.QUARTILE.EXC(Values100,2)</f>
        <v>50.5</v>
      </c>
      <c r="G13" s="2">
        <f>_xlfn.QUARTILE.EXC(Values099,2)</f>
        <v>50</v>
      </c>
      <c r="H13" s="2">
        <f>_xlfn.QUARTILE.EXC(Values098,2)</f>
        <v>49.5</v>
      </c>
      <c r="I13" s="2">
        <f>_xlfn.QUARTILE.EXC(Values097,2)</f>
        <v>49</v>
      </c>
      <c r="J13" s="2">
        <f>_xlfn.QUARTILE.EXC(Values096,2)</f>
        <v>48.5</v>
      </c>
      <c r="K13" s="2">
        <f>_xlfn.QUARTILE.EXC(Values095,2)</f>
        <v>48</v>
      </c>
    </row>
    <row r="14" spans="1:11" x14ac:dyDescent="0.25">
      <c r="A14" s="3">
        <v>13</v>
      </c>
      <c r="C14" s="7"/>
      <c r="D14" s="8" t="s">
        <v>3</v>
      </c>
      <c r="E14" s="9"/>
      <c r="F14" s="2">
        <f>_xlfn.QUARTILE.EXC(Values100,3)</f>
        <v>75.75</v>
      </c>
      <c r="G14" s="2">
        <f>_xlfn.QUARTILE.EXC(Values099,3)</f>
        <v>75</v>
      </c>
      <c r="H14" s="2">
        <f>_xlfn.QUARTILE.EXC(Values098,3)</f>
        <v>74.25</v>
      </c>
      <c r="I14" s="2">
        <f>_xlfn.QUARTILE.EXC(Values097,3)</f>
        <v>73.5</v>
      </c>
      <c r="J14" s="2">
        <f>_xlfn.QUARTILE.EXC(Values096,3)</f>
        <v>72.75</v>
      </c>
      <c r="K14" s="2">
        <f>_xlfn.QUARTILE.EXC(Values095,3)</f>
        <v>72</v>
      </c>
    </row>
    <row r="15" spans="1:11" x14ac:dyDescent="0.25">
      <c r="A15" s="3">
        <v>14</v>
      </c>
    </row>
    <row r="16" spans="1:11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</sheetData>
  <mergeCells count="13">
    <mergeCell ref="C1:E1"/>
    <mergeCell ref="C12:C14"/>
    <mergeCell ref="D2:E2"/>
    <mergeCell ref="D7:E7"/>
    <mergeCell ref="D8:E8"/>
    <mergeCell ref="C2:C4"/>
    <mergeCell ref="C7:C9"/>
    <mergeCell ref="D9:E9"/>
    <mergeCell ref="D12:E12"/>
    <mergeCell ref="D13:E13"/>
    <mergeCell ref="D14:E14"/>
    <mergeCell ref="D3:E3"/>
    <mergeCell ref="D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6</vt:i4>
      </vt:variant>
    </vt:vector>
  </HeadingPairs>
  <TitlesOfParts>
    <vt:vector size="7" baseType="lpstr">
      <vt:lpstr>Quartiles</vt:lpstr>
      <vt:lpstr>Values095</vt:lpstr>
      <vt:lpstr>Values096</vt:lpstr>
      <vt:lpstr>Values097</vt:lpstr>
      <vt:lpstr>Values098</vt:lpstr>
      <vt:lpstr>Values099</vt:lpstr>
      <vt:lpstr>Quartiles!Values100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Brock</dc:creator>
  <cp:lastModifiedBy>Gustav Brock</cp:lastModifiedBy>
  <dcterms:created xsi:type="dcterms:W3CDTF">2019-08-15T15:02:14Z</dcterms:created>
  <dcterms:modified xsi:type="dcterms:W3CDTF">2019-08-23T08:33:55Z</dcterms:modified>
</cp:coreProperties>
</file>