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pivotCache/pivotCacheDefinition1.xml" ContentType="application/vnd.openxmlformats-officedocument.spreadsheetml.pivotCacheDefinition+xml"/>
  <Override PartName="/customXml/itemProps1.xml" ContentType="application/vnd.openxmlformats-officedocument.customXmlPropertie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assroom.lan\Share\Instructor Exercise Files\PowerBI\Student Files\Day 3 Workfiles\"/>
    </mc:Choice>
  </mc:AlternateContent>
  <bookViews>
    <workbookView xWindow="0" yWindow="0" windowWidth="19200" windowHeight="11595" activeTab="2"/>
  </bookViews>
  <sheets>
    <sheet name="Sales_Totals" sheetId="8" r:id="rId1"/>
    <sheet name="Returns_Totals" sheetId="9" r:id="rId2"/>
    <sheet name="Profit_Totals" sheetId="10" r:id="rId3"/>
    <sheet name="Data" sheetId="6" state="hidden" r:id="rId4"/>
    <sheet name="OG Data" sheetId="5" state="hidden" r:id="rId5"/>
    <sheet name="Sales" sheetId="4" state="hidden" r:id="rId6"/>
    <sheet name="Returns" sheetId="3" state="hidden" r:id="rId7"/>
    <sheet name="Profit" sheetId="2" state="hidden" r:id="rId8"/>
  </sheets>
  <definedNames>
    <definedName name="_xlnm._FilterDatabase" localSheetId="3" hidden="1">Data!$A$3:$G$945</definedName>
    <definedName name="_xlnm._FilterDatabase" localSheetId="4" hidden="1">'OG Data'!$A$15:$G$957</definedName>
  </definedNames>
  <calcPr calcId="152511" calcMode="manual"/>
  <pivotCaches>
    <pivotCache cacheId="0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16" i="5"/>
  <c r="C17" i="5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B17" i="5" l="1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1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06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854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01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749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697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44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592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40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487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35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383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30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278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26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173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21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69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16" i="5"/>
  <c r="H1" i="5"/>
</calcChain>
</file>

<file path=xl/sharedStrings.xml><?xml version="1.0" encoding="utf-8"?>
<sst xmlns="http://schemas.openxmlformats.org/spreadsheetml/2006/main" count="3130" uniqueCount="90">
  <si>
    <t>Sales Report</t>
  </si>
  <si>
    <t>Profit Report</t>
  </si>
  <si>
    <t>Audio</t>
  </si>
  <si>
    <t>Cameras and camcorders</t>
  </si>
  <si>
    <t>Cell phones</t>
  </si>
  <si>
    <t>Computers</t>
  </si>
  <si>
    <t>Music, Movies and Audio Books</t>
  </si>
  <si>
    <t>TV and Video</t>
  </si>
  <si>
    <t>Total</t>
  </si>
  <si>
    <t>Returns Report</t>
  </si>
  <si>
    <t>2007 - Qtr 1</t>
  </si>
  <si>
    <t>2008 - Qtr 1</t>
  </si>
  <si>
    <t>2009 - Qtr 1</t>
  </si>
  <si>
    <t>2007 - Qtr 2</t>
  </si>
  <si>
    <t>2007 - Qtr 3</t>
  </si>
  <si>
    <t>2007 - Qtr 4</t>
  </si>
  <si>
    <t>2008 - Qtr 3</t>
  </si>
  <si>
    <t>2008 - Qtr 4</t>
  </si>
  <si>
    <t>2009 - Qtr 3</t>
  </si>
  <si>
    <t>2009 - Qtr 4</t>
  </si>
  <si>
    <t>2008 - Qtr 2</t>
  </si>
  <si>
    <t>2009 - Qtr 2</t>
  </si>
  <si>
    <t>Sales</t>
  </si>
  <si>
    <t>Profit</t>
  </si>
  <si>
    <t>Returns</t>
  </si>
  <si>
    <t>Date</t>
  </si>
  <si>
    <t>Cameras and Camcorders</t>
  </si>
  <si>
    <t>Cell Phones</t>
  </si>
  <si>
    <t>Category</t>
  </si>
  <si>
    <t>Row Labels</t>
  </si>
  <si>
    <t>Grand Total</t>
  </si>
  <si>
    <t>Sum of Sales</t>
  </si>
  <si>
    <t>Column Labels</t>
  </si>
  <si>
    <t>Year - Qtr</t>
  </si>
  <si>
    <t>Year - Qtr - Month</t>
  </si>
  <si>
    <t>2007 - QTR 1</t>
  </si>
  <si>
    <t>2007 - QTR 2</t>
  </si>
  <si>
    <t>2007 - QTR 3</t>
  </si>
  <si>
    <t>2007 - QTR 4</t>
  </si>
  <si>
    <t>2008 - QTR 1</t>
  </si>
  <si>
    <t>2008 - QTR 2</t>
  </si>
  <si>
    <t>2008 - QTR 3</t>
  </si>
  <si>
    <t>2008 - QTR 4</t>
  </si>
  <si>
    <t>2009 - QTR 1</t>
  </si>
  <si>
    <t>2009 - QTR 2</t>
  </si>
  <si>
    <t>2009 - QTR 3</t>
  </si>
  <si>
    <t>2009 - QTR 4</t>
  </si>
  <si>
    <t>Year - QTR</t>
  </si>
  <si>
    <t>Total Sum of Sales</t>
  </si>
  <si>
    <t>Total Sum of Returns</t>
  </si>
  <si>
    <t>Sum of Returns</t>
  </si>
  <si>
    <t>Total Sum of Profit</t>
  </si>
  <si>
    <t>Sum of Profit</t>
  </si>
  <si>
    <t>Milanii - Categories - Figures</t>
  </si>
  <si>
    <t>2014 - QTR 1 - 1</t>
  </si>
  <si>
    <t>2014 - QTR 1 - 2</t>
  </si>
  <si>
    <t>2014 - QTR 1 - 3</t>
  </si>
  <si>
    <t>2014 - QTR 2 - 4</t>
  </si>
  <si>
    <t>2014 - QTR 2 - 5</t>
  </si>
  <si>
    <t>2014 - QTR 2 - 6</t>
  </si>
  <si>
    <t>2014 - QTR 3 - 7</t>
  </si>
  <si>
    <t>2014 - QTR 3 - 8</t>
  </si>
  <si>
    <t>2014 - QTR 3 - 9</t>
  </si>
  <si>
    <t>2014 - QTR 4 - 10</t>
  </si>
  <si>
    <t>2014 - QTR 4 - 11</t>
  </si>
  <si>
    <t>2014 - QTR 4 - 12</t>
  </si>
  <si>
    <t>2015 - QTR 1 - 1</t>
  </si>
  <si>
    <t>2015 - QTR 1 - 2</t>
  </si>
  <si>
    <t>2015 - QTR 1 - 3</t>
  </si>
  <si>
    <t>2015 - QTR 2 - 4</t>
  </si>
  <si>
    <t>2015 - QTR 2 - 5</t>
  </si>
  <si>
    <t>2015 - QTR 2 - 6</t>
  </si>
  <si>
    <t>2015 - QTR 3 - 7</t>
  </si>
  <si>
    <t>2015 - QTR 3 - 8</t>
  </si>
  <si>
    <t>2015 - QTR 3 - 9</t>
  </si>
  <si>
    <t>2015 - QTR 4 - 10</t>
  </si>
  <si>
    <t>2015 - QTR 4 - 11</t>
  </si>
  <si>
    <t>2015 - QTR 4 - 12</t>
  </si>
  <si>
    <t>2016 - QTR 1 - 1</t>
  </si>
  <si>
    <t>2016 - QTR 1 - 2</t>
  </si>
  <si>
    <t>2016 - QTR 1 - 3</t>
  </si>
  <si>
    <t>2016 - QTR 2 - 4</t>
  </si>
  <si>
    <t>2016 - QTR 2 - 5</t>
  </si>
  <si>
    <t>2016 - QTR 2 - 6</t>
  </si>
  <si>
    <t>2016 - QTR 3 - 7</t>
  </si>
  <si>
    <t>2016 - QTR 3 - 8</t>
  </si>
  <si>
    <t>2016 - QTR 3 - 9</t>
  </si>
  <si>
    <t>2016 - QTR 4 - 10</t>
  </si>
  <si>
    <t>2016 - QTR 4 - 11</t>
  </si>
  <si>
    <t>2016 - QTR 4 - 12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</si>
</sst>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4" fillId="2" borderId="0" xfId="0" applyFont="1" applyFill="1"/>
    <xf numFmtId="0" fontId="0" fillId="2" borderId="0" xfId="0" applyFill="1"/>
    <xf numFmtId="0" fontId="3" fillId="3" borderId="0" xfId="0" applyFont="1" applyFill="1"/>
    <xf numFmtId="17" fontId="1" fillId="3" borderId="0" xfId="0" applyNumberFormat="1" applyFont="1" applyFill="1"/>
    <xf numFmtId="17" fontId="2" fillId="2" borderId="0" xfId="0" applyNumberFormat="1" applyFont="1" applyFill="1"/>
    <xf numFmtId="0" fontId="0" fillId="2" borderId="0" xfId="0" applyFill="1" applyAlignment="1">
      <alignment horizontal="center"/>
    </xf>
    <xf numFmtId="14" fontId="0" fillId="0" borderId="0" xfId="0" applyNumberFormat="1"/>
    <xf numFmtId="44" fontId="3" fillId="3" borderId="0" xfId="1" applyFont="1" applyFill="1"/>
    <xf numFmtId="44" fontId="0" fillId="0" borderId="0" xfId="0" applyNumberFormat="1"/>
    <xf numFmtId="0" fontId="0" fillId="4" borderId="0" xfId="0" applyFill="1"/>
    <xf numFmtId="44" fontId="0" fillId="4" borderId="0" xfId="0" applyNumberFormat="1" applyFill="1"/>
    <xf numFmtId="0" fontId="0" fillId="5" borderId="0" xfId="0" applyFill="1"/>
    <xf numFmtId="44" fontId="0" fillId="5" borderId="0" xfId="0" applyNumberFormat="1" applyFill="1"/>
    <xf numFmtId="0" fontId="0" fillId="6" borderId="0" xfId="0" applyFill="1"/>
    <xf numFmtId="44" fontId="0" fillId="6" borderId="0" xfId="0" applyNumberFormat="1" applyFill="1"/>
    <xf numFmtId="0" fontId="0" fillId="0" borderId="0" xfId="0" applyFill="1"/>
    <xf numFmtId="14" fontId="0" fillId="0" borderId="0" xfId="0" applyNumberFormat="1" applyFill="1"/>
    <xf numFmtId="44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arniT!" refreshedDate="42694.630429166667" createdVersion="6" refreshedVersion="6" minRefreshableVersion="3" recordCount="942">
  <cacheSource type="worksheet">
    <worksheetSource ref="A3:G945" sheet="Data"/>
  </cacheSource>
  <cacheFields count="9">
    <cacheField name="Date" numFmtId="14">
      <sharedItems containsSemiMixedTypes="0" containsNonDate="0" containsDate="1" containsString="0" minDate="2007-01-01T00:00:00" maxDate="2009-12-29T00:00:00" count="157">
        <d v="2007-01-01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09T00:00:00"/>
        <d v="2007-04-16T00:00:00"/>
        <d v="2007-04-23T00:00:00"/>
        <d v="2007-04-30T00:00:00"/>
        <d v="2007-05-07T00:00:00"/>
        <d v="2007-05-14T00:00:00"/>
        <d v="2007-05-21T00:00:00"/>
        <d v="2007-05-28T00:00:00"/>
        <d v="2007-06-04T00:00:00"/>
        <d v="2007-06-11T00:00:00"/>
        <d v="2007-06-18T00:00:00"/>
        <d v="2007-06-25T00:00:00"/>
        <d v="2007-07-02T00:00:00"/>
        <d v="2007-07-09T00:00:00"/>
        <d v="2007-07-16T00:00:00"/>
        <d v="2007-07-23T00:00:00"/>
        <d v="2007-07-30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2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7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4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  <d v="2008-05-26T00:00:00"/>
        <d v="2008-06-02T00:00:00"/>
        <d v="2008-06-09T00:00:00"/>
        <d v="2008-06-16T00:00:00"/>
        <d v="2008-06-23T00:00:00"/>
        <d v="2008-06-30T00:00:00"/>
        <d v="2008-07-07T00:00:00"/>
        <d v="2008-07-14T00:00:00"/>
        <d v="2008-07-21T00:00:00"/>
        <d v="2008-07-28T00:00:00"/>
        <d v="2008-08-04T00:00:00"/>
        <d v="2008-08-11T00:00:00"/>
        <d v="2008-08-18T00:00:00"/>
        <d v="2008-08-25T00:00:00"/>
        <d v="2008-09-01T00:00:00"/>
        <d v="2008-09-08T00:00:00"/>
        <d v="2008-09-15T00:00:00"/>
        <d v="2008-09-22T00:00:00"/>
        <d v="2008-09-29T00:00:00"/>
        <d v="2008-10-06T00:00:00"/>
        <d v="2008-10-13T00:00:00"/>
        <d v="2008-10-20T00:00:00"/>
        <d v="2008-10-27T00:00:00"/>
        <d v="2008-11-03T00:00:00"/>
        <d v="2008-11-10T00:00:00"/>
        <d v="2008-11-17T00:00:00"/>
        <d v="2008-11-24T00:00:00"/>
        <d v="2008-12-01T00:00:00"/>
        <d v="2008-12-08T00:00:00"/>
        <d v="2008-12-15T00:00:00"/>
        <d v="2008-12-22T00:00:00"/>
        <d v="2008-12-29T00:00:00"/>
        <d v="2009-01-05T00:00:00"/>
        <d v="2009-01-12T00:00:00"/>
        <d v="2009-01-19T00:00:00"/>
        <d v="2009-01-26T00:00:00"/>
        <d v="2009-02-02T00:00:00"/>
        <d v="2009-02-09T00:00:00"/>
        <d v="2009-02-16T00:00:00"/>
        <d v="2009-02-23T00:00:00"/>
        <d v="2009-03-02T00:00:00"/>
        <d v="2009-03-09T00:00:00"/>
        <d v="2009-03-16T00:00:00"/>
        <d v="2009-03-23T00:00:00"/>
        <d v="2009-03-30T00:00:00"/>
        <d v="2009-04-06T00:00:00"/>
        <d v="2009-04-13T00:00:00"/>
        <d v="2009-04-20T00:00:00"/>
        <d v="2009-04-27T00:00:00"/>
        <d v="2009-05-04T00:00:00"/>
        <d v="2009-05-11T00:00:00"/>
        <d v="2009-05-18T00:00:00"/>
        <d v="2009-05-25T00:00:00"/>
        <d v="2009-06-01T00:00:00"/>
        <d v="2009-06-08T00:00:00"/>
        <d v="2009-06-15T00:00:00"/>
        <d v="2009-06-22T00:00:00"/>
        <d v="2009-06-29T00:00:00"/>
        <d v="2009-07-06T00:00:00"/>
        <d v="2009-07-13T00:00:00"/>
        <d v="2009-07-20T00:00:00"/>
        <d v="2009-07-27T00:00:00"/>
        <d v="2009-08-03T00:00:00"/>
        <d v="2009-08-10T00:00:00"/>
        <d v="2009-08-17T00:00:00"/>
        <d v="2009-08-24T00:00:00"/>
        <d v="2009-08-31T00:00:00"/>
        <d v="2009-09-07T00:00:00"/>
        <d v="2009-09-14T00:00:00"/>
        <d v="2009-09-21T00:00:00"/>
        <d v="2009-09-28T00:00:00"/>
        <d v="2009-10-05T00:00:00"/>
        <d v="2009-10-12T00:00:00"/>
        <d v="2009-10-19T00:00:00"/>
        <d v="2009-10-26T00:00:00"/>
        <d v="2009-11-02T00:00:00"/>
        <d v="2009-11-09T00:00:00"/>
        <d v="2009-11-16T00:00:00"/>
        <d v="2009-11-23T00:00:00"/>
        <d v="2009-11-30T00:00:00"/>
        <d v="2009-12-07T00:00:00"/>
        <d v="2009-12-14T00:00:00"/>
        <d v="2009-12-21T00:00:00"/>
        <d v="2009-12-28T00:00:00"/>
      </sharedItems>
      <fieldGroup par="8" base="0">
        <rangePr groupBy="months" startDate="2007-01-01T00:00:00" endDate="2009-12-29T00:00:00"/>
        <groupItems count="14">
          <s v="&lt;1/1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09"/>
        </groupItems>
      </fieldGroup>
    </cacheField>
    <cacheField name="Year - Qtr" numFmtId="14">
      <sharedItems count="12">
        <s v="2007 - QTR 1"/>
        <s v="2007 - QTR 2"/>
        <s v="2007 - QTR 3"/>
        <s v="2007 - QTR 4"/>
        <s v="2008 - QTR 1"/>
        <s v="2008 - QTR 2"/>
        <s v="2008 - QTR 3"/>
        <s v="2008 - QTR 4"/>
        <s v="2009 - QTR 1"/>
        <s v="2009 - QTR 2"/>
        <s v="2009 - QTR 3"/>
        <s v="2009 - QTR 4"/>
      </sharedItems>
    </cacheField>
    <cacheField name="Year - Qtr - Month" numFmtId="14">
      <sharedItems count="72">
        <s v="2007 - QTR 1 - 01"/>
        <s v="2007 - QTR 1 - 02"/>
        <s v="2007 - QTR 1 - 03"/>
        <s v="2007 - QTR 2 - 04"/>
        <s v="2007 - QTR 2 - 05"/>
        <s v="2007 - QTR 2 - 06"/>
        <s v="2007 - QTR 3 - 07"/>
        <s v="2007 - QTR 3 - 08"/>
        <s v="2007 - QTR 3 - 09"/>
        <s v="2007 - QTR 4 - 10"/>
        <s v="2007 - QTR 4 - 11"/>
        <s v="2007 - QTR 4 - 12"/>
        <s v="2008 - QTR 1 - 01"/>
        <s v="2008 - QTR 1 - 02"/>
        <s v="2008 - QTR 1 - 03"/>
        <s v="2008 - QTR 2 - 04"/>
        <s v="2008 - QTR 2 - 05"/>
        <s v="2008 - QTR 2 - 06"/>
        <s v="2008 - QTR 3 - 07"/>
        <s v="2008 - QTR 3 - 08"/>
        <s v="2008 - QTR 3 - 09"/>
        <s v="2008 - QTR 4 - 10"/>
        <s v="2008 - QTR 4 - 11"/>
        <s v="2008 - QTR 4 - 12"/>
        <s v="2009 - QTR 1 - 01"/>
        <s v="2009 - QTR 1 - 02"/>
        <s v="2009 - QTR 1 - 03"/>
        <s v="2009 - QTR 2 - 04"/>
        <s v="2009 - QTR 2 - 05"/>
        <s v="2009 - QTR 2 - 06"/>
        <s v="2009 - QTR 3 - 07"/>
        <s v="2009 - QTR 3 - 08"/>
        <s v="2009 - QTR 3 - 09"/>
        <s v="2009 - QTR 4 - 10"/>
        <s v="2009 - QTR 4 - 11"/>
        <s v="2009 - QTR 4 - 12"/>
        <s v="2008 - QTR 3 - Aug" u="1"/>
        <s v="2008 - QTR 4 - Nov" u="1"/>
        <s v="2008 - QTR 4 - Dec" u="1"/>
        <s v="2008 - QTR 4 - Oct" u="1"/>
        <s v="2007 - QTR 2 - May" u="1"/>
        <s v="2007 - QTR 3 - Jul" u="1"/>
        <s v="2007 - QTR 3 - Aug" u="1"/>
        <s v="2007 - QTR 4 - Nov" u="1"/>
        <s v="2007 - QTR 4 - Dec" u="1"/>
        <s v="2007 - QTR 4 - Oct" u="1"/>
        <s v="2009 - QTR 1 - Mar" u="1"/>
        <s v="2008 - QTR 1 - Mar" u="1"/>
        <s v="2009 - QTR 2 - Jun" u="1"/>
        <s v="2007 - QTR 1 - Mar" u="1"/>
        <s v="2008 - QTR 2 - Jun" u="1"/>
        <s v="2009 - QTR 1 - Jan" u="1"/>
        <s v="2007 - QTR 2 - Jun" u="1"/>
        <s v="2009 - QTR 1 - Feb" u="1"/>
        <s v="2008 - QTR 1 - Jan" u="1"/>
        <s v="2008 - QTR 1 - Feb" u="1"/>
        <s v="2009 - QTR 2 - Apr" u="1"/>
        <s v="2009 - QTR 3 - Sep" u="1"/>
        <s v="2007 - QTR 1 - Jan" u="1"/>
        <s v="2007 - QTR 1 - Feb" u="1"/>
        <s v="2008 - QTR 2 - Apr" u="1"/>
        <s v="2008 - QTR 3 - Sep" u="1"/>
        <s v="2007 - QTR 2 - Apr" u="1"/>
        <s v="2007 - QTR 3 - Sep" u="1"/>
        <s v="2009 - QTR 2 - May" u="1"/>
        <s v="2009 - QTR 3 - Jul" u="1"/>
        <s v="2009 - QTR 3 - Aug" u="1"/>
        <s v="2009 - QTR 4 - Nov" u="1"/>
        <s v="2009 - QTR 4 - Dec" u="1"/>
        <s v="2009 - QTR 4 - Oct" u="1"/>
        <s v="2008 - QTR 2 - May" u="1"/>
        <s v="2008 - QTR 3 - Jul" u="1"/>
      </sharedItems>
    </cacheField>
    <cacheField name="Category" numFmtId="0">
      <sharedItems count="6">
        <s v="Audio"/>
        <s v="Cameras and Camcorders"/>
        <s v="Computers"/>
        <s v="Music, Movies and Audio Books"/>
        <s v="Cell Phones"/>
        <s v="TV and Video"/>
      </sharedItems>
    </cacheField>
    <cacheField name="Sales" numFmtId="44">
      <sharedItems containsSemiMixedTypes="0" containsString="0" containsNumber="1" minValue="11666.453523622644" maxValue="54218920.612129517"/>
    </cacheField>
    <cacheField name="Returns" numFmtId="0">
      <sharedItems containsSemiMixedTypes="0" containsString="0" containsNumber="1" minValue="202.63961735849057" maxValue="736902.33014339628"/>
    </cacheField>
    <cacheField name="Profit" numFmtId="0">
      <sharedItems containsSemiMixedTypes="0" containsString="0" containsNumber="1" minValue="11344.154972830189" maxValue="35538031.302660376"/>
    </cacheField>
    <cacheField name="Quarters" numFmtId="0" databaseField="0">
      <fieldGroup base="0">
        <rangePr groupBy="quarters" startDate="2007-01-01T00:00:00" endDate="2009-12-29T00:00:00"/>
        <groupItems count="6">
          <s v="&lt;1/1/2007"/>
          <s v="Qtr1"/>
          <s v="Qtr2"/>
          <s v="Qtr3"/>
          <s v="Qtr4"/>
          <s v="&gt;12/29/2009"/>
        </groupItems>
      </fieldGroup>
    </cacheField>
    <cacheField name="Years" numFmtId="0" databaseField="0">
      <fieldGroup base="0">
        <rangePr groupBy="years" startDate="2007-01-01T00:00:00" endDate="2009-12-29T00:00:00"/>
        <groupItems count="5">
          <s v="&lt;1/1/2007"/>
          <s v="2007"/>
          <s v="2008"/>
          <s v="2009"/>
          <s v="&gt;12/29/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08-00 Instructor" refreshedDate="42705.53970011574" createdVersion="5" refreshedVersion="5" minRefreshableVersion="3" recordCount="942">
  <cacheSource type="worksheet">
    <worksheetSource ref="A15:G957" sheet="OG Data"/>
  </cacheSource>
  <cacheFields count="9">
    <cacheField name="Date" numFmtId="14">
      <sharedItems containsSemiMixedTypes="0" containsNonDate="0" containsDate="1" containsString="0" minDate="2014-01-01T00:00:00" maxDate="2016-12-29T00:00:00" count="157">
        <d v="2014-01-01T00:00:00"/>
        <d v="2014-01-08T00:00:00"/>
        <d v="2014-01-15T00:00:00"/>
        <d v="2014-01-22T00:00:00"/>
        <d v="2014-01-29T00:00:00"/>
        <d v="2014-02-05T00:00:00"/>
        <d v="2014-02-12T00:00:00"/>
        <d v="2014-02-19T00:00:00"/>
        <d v="2014-02-26T00:00:00"/>
        <d v="2014-03-05T00:00:00"/>
        <d v="2014-03-12T00:00:00"/>
        <d v="2014-03-19T00:00:00"/>
        <d v="2014-03-26T00:00:00"/>
        <d v="2014-04-02T00:00:00"/>
        <d v="2014-04-09T00:00:00"/>
        <d v="2014-04-16T00:00:00"/>
        <d v="2014-04-23T00:00:00"/>
        <d v="2014-04-30T00:00:00"/>
        <d v="2014-05-07T00:00:00"/>
        <d v="2014-05-14T00:00:00"/>
        <d v="2014-05-21T00:00:00"/>
        <d v="2014-05-28T00:00:00"/>
        <d v="2014-06-04T00:00:00"/>
        <d v="2014-06-11T00:00:00"/>
        <d v="2014-06-18T00:00:00"/>
        <d v="2014-06-25T00:00:00"/>
        <d v="2014-07-02T00:00:00"/>
        <d v="2014-07-09T00:00:00"/>
        <d v="2014-07-16T00:00:00"/>
        <d v="2014-07-23T00:00:00"/>
        <d v="2014-07-30T00:00:00"/>
        <d v="2014-08-06T00:00:00"/>
        <d v="2014-08-13T00:00:00"/>
        <d v="2014-08-20T00:00:00"/>
        <d v="2014-08-27T00:00:00"/>
        <d v="2014-09-03T00:00:00"/>
        <d v="2014-09-10T00:00:00"/>
        <d v="2014-09-17T00:00:00"/>
        <d v="2014-09-24T00:00:00"/>
        <d v="2014-10-01T00:00:00"/>
        <d v="2014-10-08T00:00:00"/>
        <d v="2014-10-15T00:00:00"/>
        <d v="2014-10-22T00:00:00"/>
        <d v="2014-10-29T00:00:00"/>
        <d v="2014-11-05T00:00:00"/>
        <d v="2014-11-12T00:00:00"/>
        <d v="2014-11-19T00:00:00"/>
        <d v="2014-11-26T00:00:00"/>
        <d v="2014-12-03T00:00:00"/>
        <d v="2014-12-10T00:00:00"/>
        <d v="2014-12-17T00:00:00"/>
        <d v="2014-12-24T00:00:00"/>
        <d v="2014-12-31T00:00:00"/>
        <d v="2015-01-07T00:00:00"/>
        <d v="2015-01-14T00:00:00"/>
        <d v="2015-01-21T00:00:00"/>
        <d v="2015-01-28T00:00:00"/>
        <d v="2015-02-04T00:00:00"/>
        <d v="2015-02-11T00:00:00"/>
        <d v="2015-02-18T00:00:00"/>
        <d v="2015-02-25T00:00:00"/>
        <d v="2015-03-04T00:00:00"/>
        <d v="2015-03-11T00:00:00"/>
        <d v="2015-03-18T00:00:00"/>
        <d v="2015-03-25T00:00:00"/>
        <d v="2015-04-01T00:00:00"/>
        <d v="2015-04-08T00:00:00"/>
        <d v="2015-04-15T00:00:00"/>
        <d v="2015-04-22T00:00:00"/>
        <d v="2015-04-29T00:00:00"/>
        <d v="2015-05-06T00:00:00"/>
        <d v="2015-05-13T00:00:00"/>
        <d v="2015-05-20T00:00:00"/>
        <d v="2015-05-27T00:00:00"/>
        <d v="2015-06-03T00:00:00"/>
        <d v="2015-06-10T00:00:00"/>
        <d v="2015-06-17T00:00:00"/>
        <d v="2015-06-24T00:00:00"/>
        <d v="2015-07-01T00:00:00"/>
        <d v="2015-07-08T00:00:00"/>
        <d v="2015-07-15T00:00:00"/>
        <d v="2015-07-22T00:00:00"/>
        <d v="2015-07-29T00:00:00"/>
        <d v="2015-08-05T00:00:00"/>
        <d v="2015-08-12T00:00:00"/>
        <d v="2015-08-19T00:00:00"/>
        <d v="2015-08-26T00:00:00"/>
        <d v="2015-09-02T00:00:00"/>
        <d v="2015-09-09T00:00:00"/>
        <d v="2015-09-16T00:00:00"/>
        <d v="2015-09-23T00:00:00"/>
        <d v="2015-09-30T00:00:00"/>
        <d v="2015-10-07T00:00:00"/>
        <d v="2015-10-14T00:00:00"/>
        <d v="2015-10-21T00:00:00"/>
        <d v="2015-10-28T00:00:00"/>
        <d v="2015-11-04T00:00:00"/>
        <d v="2015-11-11T00:00:00"/>
        <d v="2015-11-18T00:00:00"/>
        <d v="2015-11-25T00:00:00"/>
        <d v="2015-12-02T00:00:00"/>
        <d v="2015-12-09T00:00:00"/>
        <d v="2015-12-16T00:00:00"/>
        <d v="2015-12-23T00:00:00"/>
        <d v="2015-12-30T00:00:00"/>
        <d v="2016-01-06T00:00:00"/>
        <d v="2016-01-13T00:00:00"/>
        <d v="2016-01-20T00:00:00"/>
        <d v="2016-01-27T00:00:00"/>
        <d v="2016-02-03T00:00:00"/>
        <d v="2016-02-10T00:00:00"/>
        <d v="2016-02-17T00:00:00"/>
        <d v="2016-02-24T00:00:00"/>
        <d v="2016-03-02T00:00:00"/>
        <d v="2016-03-09T00:00:00"/>
        <d v="2016-03-16T00:00:00"/>
        <d v="2016-03-23T00:00:00"/>
        <d v="2016-03-30T00:00:00"/>
        <d v="2016-04-06T00:00:00"/>
        <d v="2016-04-13T00:00:00"/>
        <d v="2016-04-20T00:00:00"/>
        <d v="2016-04-27T00:00:00"/>
        <d v="2016-05-04T00:00:00"/>
        <d v="2016-05-11T00:00:00"/>
        <d v="2016-05-18T00:00:00"/>
        <d v="2016-05-25T00:00:00"/>
        <d v="2016-06-01T00:00:00"/>
        <d v="2016-06-08T00:00:00"/>
        <d v="2016-06-15T00:00:00"/>
        <d v="2016-06-22T00:00:00"/>
        <d v="2016-06-29T00:00:00"/>
        <d v="2016-07-06T00:00:00"/>
        <d v="2016-07-13T00:00:00"/>
        <d v="2016-07-20T00:00:00"/>
        <d v="2016-07-27T00:00:00"/>
        <d v="2016-08-03T00:00:00"/>
        <d v="2016-08-10T00:00:00"/>
        <d v="2016-08-17T00:00:00"/>
        <d v="2016-08-24T00:00:00"/>
        <d v="2016-08-31T00:00:00"/>
        <d v="2016-09-07T00:00:00"/>
        <d v="2016-09-14T00:00:00"/>
        <d v="2016-09-21T00:00:00"/>
        <d v="2016-09-28T00:00:00"/>
        <d v="2016-10-05T00:00:00"/>
        <d v="2016-10-12T00:00:00"/>
        <d v="2016-10-19T00:00:00"/>
        <d v="2016-10-26T00:00:00"/>
        <d v="2016-11-02T00:00:00"/>
        <d v="2016-11-09T00:00:00"/>
        <d v="2016-11-16T00:00:00"/>
        <d v="2016-11-23T00:00:00"/>
        <d v="2016-11-30T00:00:00"/>
        <d v="2016-12-07T00:00:00"/>
        <d v="2016-12-14T00:00:00"/>
        <d v="2016-12-21T00:00:00"/>
        <d v="2016-12-28T00:00:00"/>
      </sharedItems>
      <fieldGroup par="8" base="0">
        <rangePr groupBy="months" startDate="2014-01-01T00:00:00" endDate="2016-12-29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6"/>
        </groupItems>
      </fieldGroup>
    </cacheField>
    <cacheField name="Year - QTR" numFmtId="14">
      <sharedItems/>
    </cacheField>
    <cacheField name="Year - Qtr - Month" numFmtId="14">
      <sharedItems count="72">
        <s v="2014 - QTR 1 - 1"/>
        <s v="2014 - QTR 1 - 2"/>
        <s v="2014 - QTR 1 - 3"/>
        <s v="2014 - QTR 2 - 4"/>
        <s v="2014 - QTR 2 - 5"/>
        <s v="2014 - QTR 2 - 6"/>
        <s v="2014 - QTR 3 - 7"/>
        <s v="2014 - QTR 3 - 8"/>
        <s v="2014 - QTR 3 - 9"/>
        <s v="2014 - QTR 4 - 10"/>
        <s v="2014 - QTR 4 - 11"/>
        <s v="2014 - QTR 4 - 12"/>
        <s v="2015 - QTR 1 - 1"/>
        <s v="2015 - QTR 1 - 2"/>
        <s v="2015 - QTR 1 - 3"/>
        <s v="2015 - QTR 2 - 4"/>
        <s v="2015 - QTR 2 - 5"/>
        <s v="2015 - QTR 2 - 6"/>
        <s v="2015 - QTR 3 - 7"/>
        <s v="2015 - QTR 3 - 8"/>
        <s v="2015 - QTR 3 - 9"/>
        <s v="2015 - QTR 4 - 10"/>
        <s v="2015 - QTR 4 - 11"/>
        <s v="2015 - QTR 4 - 12"/>
        <s v="2016 - QTR 1 - 1"/>
        <s v="2016 - QTR 1 - 2"/>
        <s v="2016 - QTR 1 - 3"/>
        <s v="2016 - QTR 2 - 4"/>
        <s v="2016 - QTR 2 - 5"/>
        <s v="2016 - QTR 2 - 6"/>
        <s v="2016 - QTR 3 - 7"/>
        <s v="2016 - QTR 3 - 8"/>
        <s v="2016 - QTR 3 - 9"/>
        <s v="2016 - QTR 4 - 10"/>
        <s v="2016 - QTR 4 - 11"/>
        <s v="2016 - QTR 4 - 12"/>
        <s v="2016 - QTR 3 - Sep" u="1"/>
        <s v="2014 - QTR 1 - Jan" u="1"/>
        <s v="2014 - QTR 1 - Feb" u="1"/>
        <s v="2015 - QTR 2 - Apr" u="1"/>
        <s v="2015 - QTR 3 - Sep" u="1"/>
        <s v="2014 - QTR 2 - Apr" u="1"/>
        <s v="2014 - QTR 3 - Sep" u="1"/>
        <s v="2016 - QTR 2 - May" u="1"/>
        <s v="2016 - QTR 3 - Jul" u="1"/>
        <s v="2016 - QTR 3 - Aug" u="1"/>
        <s v="2016 - QTR 4 - Nov" u="1"/>
        <s v="2016 - QTR 4 - Dec" u="1"/>
        <s v="2016 - QTR 4 - Oct" u="1"/>
        <s v="2015 - QTR 2 - May" u="1"/>
        <s v="2015 - QTR 3 - Jul" u="1"/>
        <s v="2015 - QTR 3 - Aug" u="1"/>
        <s v="2015 - QTR 4 - Nov" u="1"/>
        <s v="2015 - QTR 4 - Dec" u="1"/>
        <s v="2015 - QTR 4 - Oct" u="1"/>
        <s v="2014 - QTR 2 - May" u="1"/>
        <s v="2014 - QTR 3 - Jul" u="1"/>
        <s v="2014 - QTR 3 - Aug" u="1"/>
        <s v="2014 - QTR 4 - Nov" u="1"/>
        <s v="2014 - QTR 4 - Dec" u="1"/>
        <s v="2014 - QTR 4 - Oct" u="1"/>
        <s v="2016 - QTR 1 - Mar" u="1"/>
        <s v="2015 - QTR 1 - Mar" u="1"/>
        <s v="2016 - QTR 2 - Jun" u="1"/>
        <s v="2014 - QTR 1 - Mar" u="1"/>
        <s v="2015 - QTR 2 - Jun" u="1"/>
        <s v="2016 - QTR 1 - Jan" u="1"/>
        <s v="2014 - QTR 2 - Jun" u="1"/>
        <s v="2016 - QTR 1 - Feb" u="1"/>
        <s v="2015 - QTR 1 - Jan" u="1"/>
        <s v="2015 - QTR 1 - Feb" u="1"/>
        <s v="2016 - QTR 2 - Apr" u="1"/>
      </sharedItems>
    </cacheField>
    <cacheField name="Category" numFmtId="0">
      <sharedItems count="6">
        <s v="Audio"/>
        <s v="Cameras and Camcorders"/>
        <s v="Computers"/>
        <s v="Music, Movies and Audio Books"/>
        <s v="Cell Phones"/>
        <s v="TV and Video"/>
      </sharedItems>
    </cacheField>
    <cacheField name="Sales" numFmtId="44">
      <sharedItems containsSemiMixedTypes="0" containsString="0" containsNumber="1" minValue="12464.705810075473" maxValue="55336836.501039401"/>
    </cacheField>
    <cacheField name="Returns" numFmtId="0">
      <sharedItems containsSemiMixedTypes="0" containsString="0" containsNumber="1" minValue="276.40621060377362" maxValue="736902.33014339628"/>
    </cacheField>
    <cacheField name="Profit" numFmtId="0">
      <sharedItems containsSemiMixedTypes="0" containsString="0" containsNumber="1" minValue="9027.362709358491" maxValue="34827270.676607169"/>
    </cacheField>
    <cacheField name="Quarters" numFmtId="0" databaseField="0">
      <fieldGroup base="0">
        <rangePr groupBy="quarters" startDate="2014-01-01T00:00:00" endDate="2016-12-29T00:00:00"/>
        <groupItems count="6">
          <s v="&lt;1/1/2014"/>
          <s v="Qtr1"/>
          <s v="Qtr2"/>
          <s v="Qtr3"/>
          <s v="Qtr4"/>
          <s v="&gt;12/29/2016"/>
        </groupItems>
      </fieldGroup>
    </cacheField>
    <cacheField name="Years" numFmtId="0" databaseField="0">
      <fieldGroup base="0">
        <rangePr groupBy="years" startDate="2014-01-01T00:00:00" endDate="2016-12-29T00:00:00"/>
        <groupItems count="5">
          <s v="&lt;1/1/2014"/>
          <s v="2014"/>
          <s v="2015"/>
          <s v="2016"/>
          <s v="&gt;12/29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2">
  <r>
    <x v="0"/>
    <x v="0"/>
    <x v="0"/>
    <x v="0"/>
    <n v="221673.61840913206"/>
    <n v="11768.425592"/>
    <n v="167012.53147139624"/>
  </r>
  <r>
    <x v="1"/>
    <x v="0"/>
    <x v="0"/>
    <x v="0"/>
    <n v="1166703.2547849056"/>
    <n v="10439.732380000001"/>
    <n v="197378.44628437737"/>
  </r>
  <r>
    <x v="2"/>
    <x v="0"/>
    <x v="0"/>
    <x v="0"/>
    <n v="256674.71605267923"/>
    <n v="2657.3864240000003"/>
    <n v="254314.53655871697"/>
  </r>
  <r>
    <x v="3"/>
    <x v="0"/>
    <x v="0"/>
    <x v="0"/>
    <n v="618352.7250359999"/>
    <n v="2087.9464760000001"/>
    <n v="330229.32359116984"/>
  </r>
  <r>
    <x v="4"/>
    <x v="0"/>
    <x v="0"/>
    <x v="0"/>
    <n v="81669.227834943391"/>
    <n v="18222.078335999999"/>
    <n v="75914.787032452834"/>
  </r>
  <r>
    <x v="5"/>
    <x v="0"/>
    <x v="1"/>
    <x v="0"/>
    <n v="548350.52974890557"/>
    <n v="18601.704968000002"/>
    <n v="311250.62683305662"/>
  </r>
  <r>
    <x v="6"/>
    <x v="0"/>
    <x v="1"/>
    <x v="0"/>
    <n v="525016.46465320745"/>
    <n v="8921.2258520000014"/>
    <n v="356799.49905252829"/>
  </r>
  <r>
    <x v="7"/>
    <x v="0"/>
    <x v="1"/>
    <x v="0"/>
    <n v="1143369.1896892076"/>
    <n v="17273.011756000004"/>
    <n v="22774.436109735849"/>
  </r>
  <r>
    <x v="8"/>
    <x v="0"/>
    <x v="1"/>
    <x v="0"/>
    <n v="408346.1391747169"/>
    <n v="2657.3864240000003"/>
    <n v="334025.06294279249"/>
  </r>
  <r>
    <x v="9"/>
    <x v="0"/>
    <x v="2"/>
    <x v="0"/>
    <n v="606685.6924881509"/>
    <n v="4175.8929520000002"/>
    <n v="216357.14304249056"/>
  </r>
  <r>
    <x v="10"/>
    <x v="0"/>
    <x v="2"/>
    <x v="0"/>
    <n v="163338.45566988678"/>
    <n v="6643.4660600000007"/>
    <n v="170808.27082301889"/>
  </r>
  <r>
    <x v="11"/>
    <x v="0"/>
    <x v="2"/>
    <x v="0"/>
    <n v="1096701.0594978111"/>
    <n v="10819.359011999999"/>
    <n v="121463.65925192453"/>
  </r>
  <r>
    <x v="12"/>
    <x v="0"/>
    <x v="2"/>
    <x v="0"/>
    <n v="1155036.2222370566"/>
    <n v="15754.505228000002"/>
    <n v="94893.483790566039"/>
  </r>
  <r>
    <x v="13"/>
    <x v="1"/>
    <x v="3"/>
    <x v="0"/>
    <n v="1038365.8967585659"/>
    <n v="8541.5992200000001"/>
    <n v="356799.49905252829"/>
  </r>
  <r>
    <x v="14"/>
    <x v="1"/>
    <x v="3"/>
    <x v="0"/>
    <n v="968363.70147147169"/>
    <n v="18981.331600000001"/>
    <n v="34161.654164603773"/>
  </r>
  <r>
    <x v="15"/>
    <x v="1"/>
    <x v="3"/>
    <x v="0"/>
    <n v="1120035.1245935094"/>
    <n v="11958.238908000001"/>
    <n v="79710.526384075463"/>
  </r>
  <r>
    <x v="16"/>
    <x v="1"/>
    <x v="3"/>
    <x v="0"/>
    <n v="781691.1807058868"/>
    <n v="9490.6658000000007"/>
    <n v="163216.7921197736"/>
  </r>
  <r>
    <x v="17"/>
    <x v="1"/>
    <x v="3"/>
    <x v="0"/>
    <n v="1026698.8642107169"/>
    <n v="13666.558752000001"/>
    <n v="379573.93516226416"/>
  </r>
  <r>
    <x v="18"/>
    <x v="1"/>
    <x v="4"/>
    <x v="0"/>
    <n v="443347.23681826412"/>
    <n v="12907.305488"/>
    <n v="208765.6643392453"/>
  </r>
  <r>
    <x v="19"/>
    <x v="1"/>
    <x v="4"/>
    <x v="0"/>
    <n v="1003364.7991150188"/>
    <n v="18222.078335999999"/>
    <n v="284680.45137169812"/>
  </r>
  <r>
    <x v="20"/>
    <x v="1"/>
    <x v="4"/>
    <x v="0"/>
    <n v="1155036.2222370566"/>
    <n v="2277.7597919999998"/>
    <n v="155625.31341652831"/>
  </r>
  <r>
    <x v="21"/>
    <x v="1"/>
    <x v="4"/>
    <x v="0"/>
    <n v="945029.63637577358"/>
    <n v="3986.0796360000004"/>
    <n v="129055.1379551698"/>
  </r>
  <r>
    <x v="22"/>
    <x v="1"/>
    <x v="5"/>
    <x v="0"/>
    <n v="665020.85522739624"/>
    <n v="7023.0926920000011"/>
    <n v="113872.18054867926"/>
  </r>
  <r>
    <x v="23"/>
    <x v="1"/>
    <x v="5"/>
    <x v="0"/>
    <n v="443347.23681826412"/>
    <n v="3986.0796360000004"/>
    <n v="178399.74952626415"/>
  </r>
  <r>
    <x v="24"/>
    <x v="1"/>
    <x v="5"/>
    <x v="0"/>
    <n v="653353.82267954713"/>
    <n v="13856.372068000001"/>
    <n v="349208.020349283"/>
  </r>
  <r>
    <x v="25"/>
    <x v="1"/>
    <x v="5"/>
    <x v="0"/>
    <n v="1073366.9944021131"/>
    <n v="14995.251964000001"/>
    <n v="204969.92498762265"/>
  </r>
  <r>
    <x v="26"/>
    <x v="2"/>
    <x v="6"/>
    <x v="0"/>
    <n v="851693.37599298102"/>
    <n v="12527.678856000002"/>
    <n v="113872.18054867926"/>
  </r>
  <r>
    <x v="27"/>
    <x v="2"/>
    <x v="6"/>
    <x v="0"/>
    <n v="233340.65095698112"/>
    <n v="569.43994799999996"/>
    <n v="303659.14812981134"/>
  </r>
  <r>
    <x v="28"/>
    <x v="2"/>
    <x v="6"/>
    <x v="0"/>
    <n v="735023.05051449046"/>
    <n v="8541.5992200000001"/>
    <n v="201174.18563600001"/>
  </r>
  <r>
    <x v="29"/>
    <x v="2"/>
    <x v="6"/>
    <x v="0"/>
    <n v="116670.32547849056"/>
    <n v="569.43994799999996"/>
    <n v="11387.218054867924"/>
  </r>
  <r>
    <x v="30"/>
    <x v="2"/>
    <x v="6"/>
    <x v="0"/>
    <n v="595018.65994030191"/>
    <n v="1138.8798959999999"/>
    <n v="201174.18563600001"/>
  </r>
  <r>
    <x v="31"/>
    <x v="2"/>
    <x v="7"/>
    <x v="0"/>
    <n v="256674.71605267923"/>
    <n v="10249.919064000002"/>
    <n v="303659.14812981134"/>
  </r>
  <r>
    <x v="32"/>
    <x v="2"/>
    <x v="7"/>
    <x v="0"/>
    <n v="641686.79013169813"/>
    <n v="15374.878596"/>
    <n v="132850.87730679245"/>
  </r>
  <r>
    <x v="33"/>
    <x v="2"/>
    <x v="7"/>
    <x v="0"/>
    <n v="933362.60382792447"/>
    <n v="2277.7597919999998"/>
    <n v="231540.10044898116"/>
  </r>
  <r>
    <x v="34"/>
    <x v="2"/>
    <x v="7"/>
    <x v="0"/>
    <n v="361678.00898332073"/>
    <n v="8541.5992200000001"/>
    <n v="288476.19072332076"/>
  </r>
  <r>
    <x v="35"/>
    <x v="2"/>
    <x v="8"/>
    <x v="0"/>
    <n v="338343.94388762268"/>
    <n v="4175.8929520000002"/>
    <n v="30365.914812981133"/>
  </r>
  <r>
    <x v="36"/>
    <x v="2"/>
    <x v="8"/>
    <x v="0"/>
    <n v="151671.42312203773"/>
    <n v="9300.8524840000009"/>
    <n v="148033.83471328302"/>
  </r>
  <r>
    <x v="37"/>
    <x v="2"/>
    <x v="8"/>
    <x v="0"/>
    <n v="805025.24580158491"/>
    <n v="10249.919064000002"/>
    <n v="132850.87730679245"/>
  </r>
  <r>
    <x v="38"/>
    <x v="2"/>
    <x v="8"/>
    <x v="0"/>
    <n v="1096701.0594978111"/>
    <n v="3796.2663200000006"/>
    <n v="220152.8823941132"/>
  </r>
  <r>
    <x v="39"/>
    <x v="3"/>
    <x v="9"/>
    <x v="0"/>
    <n v="793358.2132537358"/>
    <n v="4745.3329000000003"/>
    <n v="41753.132867849061"/>
  </r>
  <r>
    <x v="40"/>
    <x v="3"/>
    <x v="9"/>
    <x v="0"/>
    <n v="70002.195287094335"/>
    <n v="6643.4660600000007"/>
    <n v="318842.10553630185"/>
  </r>
  <r>
    <x v="41"/>
    <x v="3"/>
    <x v="9"/>
    <x v="0"/>
    <n v="1003364.7991150188"/>
    <n v="13856.372068000001"/>
    <n v="11387.218054867924"/>
  </r>
  <r>
    <x v="42"/>
    <x v="3"/>
    <x v="9"/>
    <x v="0"/>
    <n v="408346.1391747169"/>
    <n v="16323.945176000001"/>
    <n v="98689.223142188683"/>
  </r>
  <r>
    <x v="43"/>
    <x v="3"/>
    <x v="9"/>
    <x v="0"/>
    <n v="863360.40854083013"/>
    <n v="17273.011756000004"/>
    <n v="349208.020349283"/>
  </r>
  <r>
    <x v="44"/>
    <x v="3"/>
    <x v="10"/>
    <x v="0"/>
    <n v="455014.26936611318"/>
    <n v="14235.998700000002"/>
    <n v="235335.83980060378"/>
  </r>
  <r>
    <x v="45"/>
    <x v="3"/>
    <x v="10"/>
    <x v="0"/>
    <n v="1120035.1245935094"/>
    <n v="9680.4791160000004"/>
    <n v="72119.04768083019"/>
  </r>
  <r>
    <x v="46"/>
    <x v="3"/>
    <x v="10"/>
    <x v="0"/>
    <n v="1050032.9293064149"/>
    <n v="14235.998700000002"/>
    <n v="334025.06294279249"/>
  </r>
  <r>
    <x v="47"/>
    <x v="3"/>
    <x v="10"/>
    <x v="0"/>
    <n v="536683.49720105657"/>
    <n v="6643.4660600000007"/>
    <n v="277088.97266845283"/>
  </r>
  <r>
    <x v="48"/>
    <x v="3"/>
    <x v="11"/>
    <x v="0"/>
    <n v="618352.7250359999"/>
    <n v="7023.0926920000011"/>
    <n v="178399.74952626415"/>
  </r>
  <r>
    <x v="49"/>
    <x v="3"/>
    <x v="11"/>
    <x v="0"/>
    <n v="23334.065095698112"/>
    <n v="3986.0796360000004"/>
    <n v="163216.7921197736"/>
  </r>
  <r>
    <x v="50"/>
    <x v="3"/>
    <x v="11"/>
    <x v="0"/>
    <n v="723356.01796664146"/>
    <n v="16513.758492000001"/>
    <n v="368186.71710739622"/>
  </r>
  <r>
    <x v="51"/>
    <x v="3"/>
    <x v="11"/>
    <x v="0"/>
    <n v="606685.6924881509"/>
    <n v="7972.1592720000008"/>
    <n v="167012.53147139624"/>
  </r>
  <r>
    <x v="52"/>
    <x v="3"/>
    <x v="11"/>
    <x v="0"/>
    <n v="921695.57128007547"/>
    <n v="11009.172328000001"/>
    <n v="273293.23331683018"/>
  </r>
  <r>
    <x v="53"/>
    <x v="4"/>
    <x v="12"/>
    <x v="0"/>
    <n v="974574.83809811319"/>
    <n v="11083.765267924529"/>
    <n v="453766.19891320757"/>
  </r>
  <r>
    <x v="54"/>
    <x v="4"/>
    <x v="12"/>
    <x v="0"/>
    <n v="1416179.0616113206"/>
    <n v="1204.7570943396227"/>
    <n v="181506.47956528302"/>
  </r>
  <r>
    <x v="55"/>
    <x v="4"/>
    <x v="12"/>
    <x v="0"/>
    <n v="319782.36875094339"/>
    <n v="8192.348241509435"/>
    <n v="714681.763288302"/>
  </r>
  <r>
    <x v="56"/>
    <x v="4"/>
    <x v="12"/>
    <x v="0"/>
    <n v="1477089.9889924529"/>
    <n v="6746.6397283018869"/>
    <n v="578551.90361433965"/>
  </r>
  <r>
    <x v="57"/>
    <x v="4"/>
    <x v="13"/>
    <x v="0"/>
    <n v="60910.927381132075"/>
    <n v="22890.384792452831"/>
    <n v="1055006.4124732076"/>
  </r>
  <r>
    <x v="58"/>
    <x v="4"/>
    <x v="13"/>
    <x v="0"/>
    <n v="60910.927381132075"/>
    <n v="963.80567547169824"/>
    <n v="828123.3130166037"/>
  </r>
  <r>
    <x v="59"/>
    <x v="4"/>
    <x v="13"/>
    <x v="0"/>
    <n v="1142079.8883962266"/>
    <n v="18553.25925283019"/>
    <n v="147474.01464679244"/>
  </r>
  <r>
    <x v="60"/>
    <x v="4"/>
    <x v="13"/>
    <x v="0"/>
    <n v="578653.81012075476"/>
    <n v="11806.619524528303"/>
    <n v="896188.24285358493"/>
  </r>
  <r>
    <x v="61"/>
    <x v="4"/>
    <x v="14"/>
    <x v="0"/>
    <n v="670020.20119245281"/>
    <n v="7469.4939849056609"/>
    <n v="1111727.1873373585"/>
  </r>
  <r>
    <x v="62"/>
    <x v="4"/>
    <x v="14"/>
    <x v="0"/>
    <n v="304554.63690566039"/>
    <n v="22408.481954716983"/>
    <n v="998285.63760905666"/>
  </r>
  <r>
    <x v="63"/>
    <x v="4"/>
    <x v="14"/>
    <x v="0"/>
    <n v="944119.37440754729"/>
    <n v="5782.8340528301896"/>
    <n v="623928.52350566036"/>
  </r>
  <r>
    <x v="64"/>
    <x v="4"/>
    <x v="14"/>
    <x v="0"/>
    <n v="487287.4190490566"/>
    <n v="23613.239049056607"/>
    <n v="952909.01771773596"/>
  </r>
  <r>
    <x v="65"/>
    <x v="4"/>
    <x v="14"/>
    <x v="0"/>
    <n v="1416179.0616113206"/>
    <n v="5541.8826339622647"/>
    <n v="1055006.4124732076"/>
  </r>
  <r>
    <x v="66"/>
    <x v="5"/>
    <x v="15"/>
    <x v="0"/>
    <n v="1050713.4973245284"/>
    <n v="20239.919184905662"/>
    <n v="952909.01771773596"/>
  </r>
  <r>
    <x v="67"/>
    <x v="5"/>
    <x v="15"/>
    <x v="0"/>
    <n v="213188.24583396225"/>
    <n v="2650.4656075471698"/>
    <n v="533175.28372301895"/>
  </r>
  <r>
    <x v="68"/>
    <x v="5"/>
    <x v="15"/>
    <x v="0"/>
    <n v="746158.8604188679"/>
    <n v="2409.5141886792453"/>
    <n v="873499.93290792452"/>
  </r>
  <r>
    <x v="69"/>
    <x v="5"/>
    <x v="15"/>
    <x v="0"/>
    <n v="822297.51964528312"/>
    <n v="14216.133713207548"/>
    <n v="56720.774864150946"/>
  </r>
  <r>
    <x v="70"/>
    <x v="5"/>
    <x v="16"/>
    <x v="0"/>
    <n v="213188.24583396225"/>
    <n v="12770.4252"/>
    <n v="226883.09945660378"/>
  </r>
  <r>
    <x v="71"/>
    <x v="5"/>
    <x v="16"/>
    <x v="0"/>
    <n v="974574.83809811319"/>
    <n v="12529.473781132076"/>
    <n v="272259.71934792452"/>
  </r>
  <r>
    <x v="72"/>
    <x v="5"/>
    <x v="16"/>
    <x v="0"/>
    <n v="974574.83809811319"/>
    <n v="15902.793645283022"/>
    <n v="748714.2282067925"/>
  </r>
  <r>
    <x v="73"/>
    <x v="5"/>
    <x v="16"/>
    <x v="0"/>
    <n v="1263901.7431584906"/>
    <n v="16143.745064150944"/>
    <n v="657960.98842415097"/>
  </r>
  <r>
    <x v="74"/>
    <x v="5"/>
    <x v="17"/>
    <x v="0"/>
    <n v="1416179.0616113206"/>
    <n v="13252.32803773585"/>
    <n v="204194.7895109434"/>
  </r>
  <r>
    <x v="75"/>
    <x v="5"/>
    <x v="17"/>
    <x v="0"/>
    <n v="1507545.452683019"/>
    <n v="10601.862430188679"/>
    <n v="1055006.4124732076"/>
  </r>
  <r>
    <x v="76"/>
    <x v="5"/>
    <x v="17"/>
    <x v="0"/>
    <n v="152277.31845283019"/>
    <n v="9879.0081735849071"/>
    <n v="1111727.1873373585"/>
  </r>
  <r>
    <x v="77"/>
    <x v="5"/>
    <x v="17"/>
    <x v="0"/>
    <n v="883208.44702641515"/>
    <n v="23372.287630188679"/>
    <n v="771402.53815245291"/>
  </r>
  <r>
    <x v="78"/>
    <x v="5"/>
    <x v="17"/>
    <x v="0"/>
    <n v="213188.24583396225"/>
    <n v="6023.7854716981128"/>
    <n v="249571.40940226417"/>
  </r>
  <r>
    <x v="79"/>
    <x v="6"/>
    <x v="18"/>
    <x v="0"/>
    <n v="1126852.1565509434"/>
    <n v="19758.016347169814"/>
    <n v="1100383.0323645284"/>
  </r>
  <r>
    <x v="80"/>
    <x v="6"/>
    <x v="18"/>
    <x v="0"/>
    <n v="700475.66488301894"/>
    <n v="10360.911011320755"/>
    <n v="431077.88896754722"/>
  </r>
  <r>
    <x v="81"/>
    <x v="6"/>
    <x v="18"/>
    <x v="0"/>
    <n v="274099.17321509437"/>
    <n v="13011.376618867926"/>
    <n v="646616.83345132077"/>
  </r>
  <r>
    <x v="82"/>
    <x v="6"/>
    <x v="18"/>
    <x v="0"/>
    <n v="45683.195535849052"/>
    <n v="19035.162090566038"/>
    <n v="442422.04394037736"/>
  </r>
  <r>
    <x v="83"/>
    <x v="6"/>
    <x v="19"/>
    <x v="0"/>
    <n v="137049.58660754719"/>
    <n v="11565.668105660379"/>
    <n v="907532.39782641514"/>
  </r>
  <r>
    <x v="84"/>
    <x v="6"/>
    <x v="19"/>
    <x v="0"/>
    <n v="1065941.2291698114"/>
    <n v="7951.3968226415109"/>
    <n v="11344.154972830189"/>
  </r>
  <r>
    <x v="85"/>
    <x v="6"/>
    <x v="19"/>
    <x v="0"/>
    <n v="578653.81012075476"/>
    <n v="3132.3684452830189"/>
    <n v="79409.08480981132"/>
  </r>
  <r>
    <x v="86"/>
    <x v="6"/>
    <x v="19"/>
    <x v="0"/>
    <n v="1309584.9386943397"/>
    <n v="18071.356415094342"/>
    <n v="34032.464918490565"/>
  </r>
  <r>
    <x v="87"/>
    <x v="6"/>
    <x v="20"/>
    <x v="0"/>
    <n v="517742.88273962267"/>
    <n v="12288.522362264153"/>
    <n v="862155.77793509443"/>
  </r>
  <r>
    <x v="88"/>
    <x v="6"/>
    <x v="20"/>
    <x v="0"/>
    <n v="152277.31845283019"/>
    <n v="11083.765267924529"/>
    <n v="1055006.4124732076"/>
  </r>
  <r>
    <x v="89"/>
    <x v="6"/>
    <x v="20"/>
    <x v="0"/>
    <n v="1035485.7654792453"/>
    <n v="16625.647901886794"/>
    <n v="1043662.2575003775"/>
  </r>
  <r>
    <x v="90"/>
    <x v="6"/>
    <x v="20"/>
    <x v="0"/>
    <n v="45683.195535849052"/>
    <n v="3132.3684452830189"/>
    <n v="612584.36853283015"/>
  </r>
  <r>
    <x v="91"/>
    <x v="6"/>
    <x v="20"/>
    <x v="0"/>
    <n v="593881.54196603771"/>
    <n v="8192.348241509435"/>
    <n v="510486.97377735854"/>
  </r>
  <r>
    <x v="92"/>
    <x v="7"/>
    <x v="21"/>
    <x v="0"/>
    <n v="578653.81012075476"/>
    <n v="8915.2024981132072"/>
    <n v="465110.35388603777"/>
  </r>
  <r>
    <x v="93"/>
    <x v="7"/>
    <x v="21"/>
    <x v="0"/>
    <n v="121821.85476226415"/>
    <n v="23854.190467924531"/>
    <n v="748714.2282067925"/>
  </r>
  <r>
    <x v="94"/>
    <x v="7"/>
    <x v="21"/>
    <x v="0"/>
    <n v="319782.36875094339"/>
    <n v="2168.5627698113212"/>
    <n v="884844.08788075473"/>
  </r>
  <r>
    <x v="95"/>
    <x v="7"/>
    <x v="21"/>
    <x v="0"/>
    <n v="152277.31845283019"/>
    <n v="481.90283773584912"/>
    <n v="930220.70777207555"/>
  </r>
  <r>
    <x v="96"/>
    <x v="7"/>
    <x v="22"/>
    <x v="0"/>
    <n v="1370495.8660754717"/>
    <n v="19998.967766037738"/>
    <n v="419733.73399471701"/>
  </r>
  <r>
    <x v="97"/>
    <x v="7"/>
    <x v="22"/>
    <x v="0"/>
    <n v="60910.927381132075"/>
    <n v="20239.919184905662"/>
    <n v="544519.43869584904"/>
  </r>
  <r>
    <x v="98"/>
    <x v="7"/>
    <x v="22"/>
    <x v="0"/>
    <n v="456831.95535849058"/>
    <n v="4819.0283773584906"/>
    <n v="102097.3947554717"/>
  </r>
  <r>
    <x v="99"/>
    <x v="7"/>
    <x v="22"/>
    <x v="0"/>
    <n v="243643.7095245283"/>
    <n v="1686.6599320754717"/>
    <n v="45376.619891320755"/>
  </r>
  <r>
    <x v="100"/>
    <x v="7"/>
    <x v="23"/>
    <x v="0"/>
    <n v="76138.659226415097"/>
    <n v="12529.473781132076"/>
    <n v="771402.53815245291"/>
  </r>
  <r>
    <x v="101"/>
    <x v="7"/>
    <x v="23"/>
    <x v="0"/>
    <n v="350237.83244150947"/>
    <n v="17348.50215849057"/>
    <n v="635272.67847849056"/>
  </r>
  <r>
    <x v="102"/>
    <x v="7"/>
    <x v="23"/>
    <x v="0"/>
    <n v="822297.51964528312"/>
    <n v="7469.4939849056609"/>
    <n v="397045.4240490566"/>
  </r>
  <r>
    <x v="103"/>
    <x v="7"/>
    <x v="23"/>
    <x v="0"/>
    <n v="182732.78214339621"/>
    <n v="10601.862430188679"/>
    <n v="1111727.1873373585"/>
  </r>
  <r>
    <x v="104"/>
    <x v="7"/>
    <x v="23"/>
    <x v="0"/>
    <n v="776614.32410943403"/>
    <n v="10601.862430188679"/>
    <n v="850811.62296226411"/>
  </r>
  <r>
    <x v="105"/>
    <x v="8"/>
    <x v="24"/>
    <x v="0"/>
    <n v="1594360.6168439998"/>
    <n v="202.63961735849057"/>
    <n v="676015.11008490564"/>
  </r>
  <r>
    <x v="106"/>
    <x v="8"/>
    <x v="24"/>
    <x v="0"/>
    <n v="421151.8610531321"/>
    <n v="202.63961735849057"/>
    <n v="1662631.7572358493"/>
  </r>
  <r>
    <x v="107"/>
    <x v="8"/>
    <x v="24"/>
    <x v="0"/>
    <n v="1985430.2021076225"/>
    <n v="8510.8639290566043"/>
    <n v="1187594.1123113208"/>
  </r>
  <r>
    <x v="108"/>
    <x v="8"/>
    <x v="24"/>
    <x v="0"/>
    <n v="962632.82526430185"/>
    <n v="8713.5035464150951"/>
    <n v="822180.53929245297"/>
  </r>
  <r>
    <x v="109"/>
    <x v="8"/>
    <x v="25"/>
    <x v="0"/>
    <n v="2948063.0273719244"/>
    <n v="10739.899720000001"/>
    <n v="950075.28984905663"/>
  </r>
  <r>
    <x v="110"/>
    <x v="8"/>
    <x v="25"/>
    <x v="0"/>
    <n v="2045594.7536866413"/>
    <n v="12968.935510943396"/>
    <n v="1498195.6493773586"/>
  </r>
  <r>
    <x v="111"/>
    <x v="8"/>
    <x v="25"/>
    <x v="0"/>
    <n v="120329.10315803773"/>
    <n v="16211.169388679247"/>
    <n v="1114511.3977075473"/>
  </r>
  <r>
    <x v="112"/>
    <x v="8"/>
    <x v="25"/>
    <x v="0"/>
    <n v="2226088.408423698"/>
    <n v="7700.305459622642"/>
    <n v="1534737.0066792453"/>
  </r>
  <r>
    <x v="113"/>
    <x v="8"/>
    <x v="26"/>
    <x v="0"/>
    <n v="752056.89473773586"/>
    <n v="15603.250536603773"/>
    <n v="1790526.5077924528"/>
  </r>
  <r>
    <x v="114"/>
    <x v="8"/>
    <x v="26"/>
    <x v="0"/>
    <n v="2256170.6842132076"/>
    <n v="17832.286327547172"/>
    <n v="274060.17976415093"/>
  </r>
  <r>
    <x v="115"/>
    <x v="8"/>
    <x v="26"/>
    <x v="0"/>
    <n v="1203291.0315803774"/>
    <n v="15197.971301886793"/>
    <n v="1461654.292075472"/>
  </r>
  <r>
    <x v="116"/>
    <x v="8"/>
    <x v="26"/>
    <x v="0"/>
    <n v="2496828.8905292829"/>
    <n v="5876.5489033962258"/>
    <n v="274060.17976415093"/>
  </r>
  <r>
    <x v="117"/>
    <x v="8"/>
    <x v="26"/>
    <x v="0"/>
    <n v="1263455.5831593962"/>
    <n v="16616.448623396227"/>
    <n v="1772255.8291415095"/>
  </r>
  <r>
    <x v="118"/>
    <x v="9"/>
    <x v="27"/>
    <x v="0"/>
    <n v="1955347.9263181132"/>
    <n v="2431.6754083018868"/>
    <n v="1461654.292075472"/>
  </r>
  <r>
    <x v="119"/>
    <x v="9"/>
    <x v="27"/>
    <x v="0"/>
    <n v="2767569.3726348681"/>
    <n v="4052.7923471698118"/>
    <n v="146165.42920754719"/>
  </r>
  <r>
    <x v="120"/>
    <x v="9"/>
    <x v="27"/>
    <x v="0"/>
    <n v="1263455.5831593962"/>
    <n v="11347.818572075472"/>
    <n v="1808797.1864433961"/>
  </r>
  <r>
    <x v="121"/>
    <x v="9"/>
    <x v="27"/>
    <x v="0"/>
    <n v="1835018.8231600756"/>
    <n v="15805.890153962264"/>
    <n v="1699173.1145377359"/>
  </r>
  <r>
    <x v="122"/>
    <x v="9"/>
    <x v="28"/>
    <x v="0"/>
    <n v="872385.99789577362"/>
    <n v="7700.305459622642"/>
    <n v="1425112.9347735848"/>
  </r>
  <r>
    <x v="123"/>
    <x v="9"/>
    <x v="28"/>
    <x v="0"/>
    <n v="2015512.477897132"/>
    <n v="18440.205179622644"/>
    <n v="657744.43143396231"/>
  </r>
  <r>
    <x v="124"/>
    <x v="9"/>
    <x v="28"/>
    <x v="0"/>
    <n v="812221.44631675468"/>
    <n v="13171.575128301887"/>
    <n v="548120.35952830187"/>
  </r>
  <r>
    <x v="125"/>
    <x v="9"/>
    <x v="28"/>
    <x v="0"/>
    <n v="2015512.477897132"/>
    <n v="15400.610919245284"/>
    <n v="712556.46738679241"/>
  </r>
  <r>
    <x v="126"/>
    <x v="9"/>
    <x v="29"/>
    <x v="0"/>
    <n v="2617157.9936873205"/>
    <n v="18642.844796981135"/>
    <n v="1479924.9707264153"/>
  </r>
  <r>
    <x v="127"/>
    <x v="9"/>
    <x v="29"/>
    <x v="0"/>
    <n v="1714689.7200020379"/>
    <n v="17021.727858113209"/>
    <n v="401954.93032075471"/>
  </r>
  <r>
    <x v="128"/>
    <x v="9"/>
    <x v="29"/>
    <x v="0"/>
    <n v="1233373.3073698869"/>
    <n v="8916.1431637735859"/>
    <n v="328872.21571698115"/>
  </r>
  <r>
    <x v="129"/>
    <x v="9"/>
    <x v="29"/>
    <x v="0"/>
    <n v="752056.89473773586"/>
    <n v="4052.7923471698118"/>
    <n v="274060.17976415093"/>
  </r>
  <r>
    <x v="130"/>
    <x v="9"/>
    <x v="29"/>
    <x v="0"/>
    <n v="661810.06736920762"/>
    <n v="20061.322118490567"/>
    <n v="986616.6471509434"/>
  </r>
  <r>
    <x v="131"/>
    <x v="10"/>
    <x v="30"/>
    <x v="0"/>
    <n v="2346417.5115817357"/>
    <n v="17832.286327547172"/>
    <n v="1553007.6853301888"/>
  </r>
  <r>
    <x v="132"/>
    <x v="10"/>
    <x v="30"/>
    <x v="0"/>
    <n v="1925265.6505286037"/>
    <n v="15197.971301886793"/>
    <n v="639473.75278301886"/>
  </r>
  <r>
    <x v="133"/>
    <x v="10"/>
    <x v="30"/>
    <x v="0"/>
    <n v="2737487.0968453586"/>
    <n v="4255.4319645283022"/>
    <n v="840451.2179433963"/>
  </r>
  <r>
    <x v="134"/>
    <x v="10"/>
    <x v="30"/>
    <x v="0"/>
    <n v="2857816.2000033963"/>
    <n v="15805.890153962264"/>
    <n v="785639.18199056608"/>
  </r>
  <r>
    <x v="135"/>
    <x v="10"/>
    <x v="31"/>
    <x v="0"/>
    <n v="2827733.9242138867"/>
    <n v="10131.980867924529"/>
    <n v="475037.64492452831"/>
  </r>
  <r>
    <x v="136"/>
    <x v="10"/>
    <x v="31"/>
    <x v="0"/>
    <n v="330905.03368460381"/>
    <n v="1013.198086792453"/>
    <n v="803909.86064150941"/>
  </r>
  <r>
    <x v="137"/>
    <x v="10"/>
    <x v="31"/>
    <x v="0"/>
    <n v="782139.17052724527"/>
    <n v="6281.8281381132083"/>
    <n v="1589549.0426320755"/>
  </r>
  <r>
    <x v="138"/>
    <x v="10"/>
    <x v="31"/>
    <x v="0"/>
    <n v="1654525.1684230187"/>
    <n v="11347.818572075472"/>
    <n v="1808797.1864433961"/>
  </r>
  <r>
    <x v="139"/>
    <x v="10"/>
    <x v="31"/>
    <x v="0"/>
    <n v="2406582.0631607547"/>
    <n v="17832.286327547172"/>
    <n v="1004887.3258018867"/>
  </r>
  <r>
    <x v="140"/>
    <x v="10"/>
    <x v="32"/>
    <x v="0"/>
    <n v="1744771.9957915472"/>
    <n v="12361.016658867926"/>
    <n v="292330.85841509438"/>
  </r>
  <r>
    <x v="141"/>
    <x v="10"/>
    <x v="32"/>
    <x v="0"/>
    <n v="1022797.3768433207"/>
    <n v="7902.9450769811319"/>
    <n v="1571278.3639811322"/>
  </r>
  <r>
    <x v="142"/>
    <x v="10"/>
    <x v="32"/>
    <x v="0"/>
    <n v="1233373.3073698869"/>
    <n v="3242.2338777358491"/>
    <n v="621203.07413207553"/>
  </r>
  <r>
    <x v="143"/>
    <x v="10"/>
    <x v="32"/>
    <x v="0"/>
    <n v="541480.96421116975"/>
    <n v="8713.5035464150951"/>
    <n v="986616.6471509434"/>
  </r>
  <r>
    <x v="144"/>
    <x v="11"/>
    <x v="33"/>
    <x v="0"/>
    <n v="2857816.2000033963"/>
    <n v="5673.9092860377359"/>
    <n v="785639.18199056608"/>
  </r>
  <r>
    <x v="145"/>
    <x v="11"/>
    <x v="33"/>
    <x v="0"/>
    <n v="571563.24000067927"/>
    <n v="19656.042883773585"/>
    <n v="694285.78873584908"/>
  </r>
  <r>
    <x v="146"/>
    <x v="11"/>
    <x v="33"/>
    <x v="0"/>
    <n v="962632.82526430185"/>
    <n v="20061.322118490567"/>
    <n v="1607819.7212830188"/>
  </r>
  <r>
    <x v="147"/>
    <x v="11"/>
    <x v="33"/>
    <x v="0"/>
    <n v="1955347.9263181132"/>
    <n v="2229.0357909433965"/>
    <n v="785639.18199056608"/>
  </r>
  <r>
    <x v="148"/>
    <x v="11"/>
    <x v="34"/>
    <x v="0"/>
    <n v="3008227.5789509434"/>
    <n v="14792.692067169812"/>
    <n v="639473.75278301886"/>
  </r>
  <r>
    <x v="149"/>
    <x v="11"/>
    <x v="34"/>
    <x v="0"/>
    <n v="1052879.6526328302"/>
    <n v="1013.198086792453"/>
    <n v="475037.64492452831"/>
  </r>
  <r>
    <x v="150"/>
    <x v="11"/>
    <x v="34"/>
    <x v="0"/>
    <n v="2196006.132634189"/>
    <n v="17021.727858113209"/>
    <n v="1004887.3258018867"/>
  </r>
  <r>
    <x v="151"/>
    <x v="11"/>
    <x v="34"/>
    <x v="0"/>
    <n v="2045594.7536866413"/>
    <n v="4458.071581886793"/>
    <n v="292330.85841509438"/>
  </r>
  <r>
    <x v="152"/>
    <x v="11"/>
    <x v="34"/>
    <x v="0"/>
    <n v="481316.41263215092"/>
    <n v="4255.4319645283022"/>
    <n v="676015.11008490564"/>
  </r>
  <r>
    <x v="153"/>
    <x v="11"/>
    <x v="35"/>
    <x v="0"/>
    <n v="872385.99789577362"/>
    <n v="5673.9092860377359"/>
    <n v="1534737.0066792453"/>
  </r>
  <r>
    <x v="154"/>
    <x v="11"/>
    <x v="35"/>
    <x v="0"/>
    <n v="2948063.0273719244"/>
    <n v="14590.052449811323"/>
    <n v="950075.28984905663"/>
  </r>
  <r>
    <x v="155"/>
    <x v="11"/>
    <x v="35"/>
    <x v="0"/>
    <n v="1383784.6863174341"/>
    <n v="15197.971301886793"/>
    <n v="365413.57301886799"/>
  </r>
  <r>
    <x v="156"/>
    <x v="11"/>
    <x v="35"/>
    <x v="0"/>
    <n v="1173208.7557908678"/>
    <n v="10942.53933735849"/>
    <n v="876992.57524528308"/>
  </r>
  <r>
    <x v="0"/>
    <x v="0"/>
    <x v="0"/>
    <x v="1"/>
    <n v="16486956.004166039"/>
    <n v="225582.34596226414"/>
    <n v="3438804.4521147166"/>
  </r>
  <r>
    <x v="1"/>
    <x v="0"/>
    <x v="0"/>
    <x v="1"/>
    <n v="9452521.442388529"/>
    <n v="578994.68796981138"/>
    <n v="3152237.4144384903"/>
  </r>
  <r>
    <x v="2"/>
    <x v="0"/>
    <x v="0"/>
    <x v="1"/>
    <n v="8793043.2022218872"/>
    <n v="278218.22668679245"/>
    <n v="24644765.24015547"/>
  </r>
  <r>
    <x v="3"/>
    <x v="0"/>
    <x v="0"/>
    <x v="1"/>
    <n v="5275825.9213331314"/>
    <n v="503800.57264905662"/>
    <n v="5158206.6781720752"/>
  </r>
  <r>
    <x v="4"/>
    <x v="0"/>
    <x v="0"/>
    <x v="1"/>
    <n v="18905042.884777058"/>
    <n v="436125.86886037735"/>
    <n v="9743279.2809916977"/>
  </r>
  <r>
    <x v="5"/>
    <x v="0"/>
    <x v="1"/>
    <x v="1"/>
    <n v="12090434.403055094"/>
    <n v="165427.05370566036"/>
    <n v="26650734.503889054"/>
  </r>
  <r>
    <x v="6"/>
    <x v="0"/>
    <x v="1"/>
    <x v="1"/>
    <n v="9452521.442388529"/>
    <n v="533878.21877735842"/>
    <n v="17194022.260573581"/>
  </r>
  <r>
    <x v="7"/>
    <x v="0"/>
    <x v="1"/>
    <x v="1"/>
    <n v="18025738.564554866"/>
    <n v="548917.0418415094"/>
    <n v="8597011.1302867904"/>
  </r>
  <r>
    <x v="8"/>
    <x v="0"/>
    <x v="1"/>
    <x v="1"/>
    <n v="1758608.6404443774"/>
    <n v="533878.21877735842"/>
    <n v="14901485.959163774"/>
  </r>
  <r>
    <x v="9"/>
    <x v="0"/>
    <x v="2"/>
    <x v="1"/>
    <n v="13409390.883388376"/>
    <n v="616591.74563018861"/>
    <n v="23211930.051774334"/>
  </r>
  <r>
    <x v="10"/>
    <x v="0"/>
    <x v="2"/>
    <x v="1"/>
    <n v="9232695.3623329811"/>
    <n v="594033.51103396225"/>
    <n v="18626857.448954716"/>
  </r>
  <r>
    <x v="11"/>
    <x v="0"/>
    <x v="2"/>
    <x v="1"/>
    <n v="1538782.5603888303"/>
    <n v="97752.349916981126"/>
    <n v="4011938.5274671693"/>
  </r>
  <r>
    <x v="12"/>
    <x v="0"/>
    <x v="2"/>
    <x v="1"/>
    <n v="12749912.643221736"/>
    <n v="60155.292256603774"/>
    <n v="19486558.561983395"/>
  </r>
  <r>
    <x v="13"/>
    <x v="1"/>
    <x v="3"/>
    <x v="1"/>
    <n v="14068869.123555019"/>
    <n v="413567.63426415093"/>
    <n v="24931332.277831696"/>
  </r>
  <r>
    <x v="14"/>
    <x v="1"/>
    <x v="3"/>
    <x v="1"/>
    <n v="18245564.644610416"/>
    <n v="466203.51498867921"/>
    <n v="25791033.390860375"/>
  </r>
  <r>
    <x v="15"/>
    <x v="1"/>
    <x v="3"/>
    <x v="1"/>
    <n v="3517217.2808887549"/>
    <n v="496281.16111698112"/>
    <n v="23498497.089450564"/>
  </r>
  <r>
    <x v="16"/>
    <x v="1"/>
    <x v="3"/>
    <x v="1"/>
    <n v="11211130.082832906"/>
    <n v="631630.5686943396"/>
    <n v="3725371.4897909435"/>
  </r>
  <r>
    <x v="17"/>
    <x v="1"/>
    <x v="3"/>
    <x v="1"/>
    <n v="5495652.0013886802"/>
    <n v="195504.69983396225"/>
    <n v="1146268.1507049056"/>
  </r>
  <r>
    <x v="18"/>
    <x v="1"/>
    <x v="4"/>
    <x v="1"/>
    <n v="11650782.242944"/>
    <n v="646669.39175849059"/>
    <n v="19486558.561983395"/>
  </r>
  <r>
    <x v="19"/>
    <x v="1"/>
    <x v="4"/>
    <x v="1"/>
    <n v="10111999.682555171"/>
    <n v="240621.1690264151"/>
    <n v="11176114.469372828"/>
  </r>
  <r>
    <x v="20"/>
    <x v="1"/>
    <x v="4"/>
    <x v="1"/>
    <n v="15387825.603888301"/>
    <n v="571475.27643773588"/>
    <n v="14328351.883811319"/>
  </r>
  <r>
    <x v="21"/>
    <x v="1"/>
    <x v="4"/>
    <x v="1"/>
    <n v="8793043.2022218872"/>
    <n v="488761.74958490563"/>
    <n v="10316413.35634415"/>
  </r>
  <r>
    <x v="22"/>
    <x v="1"/>
    <x v="5"/>
    <x v="1"/>
    <n v="7254260.6418330558"/>
    <n v="383489.98813584901"/>
    <n v="9743279.2809916977"/>
  </r>
  <r>
    <x v="23"/>
    <x v="1"/>
    <x v="5"/>
    <x v="1"/>
    <n v="16706782.084221585"/>
    <n v="52635.880724528302"/>
    <n v="3438804.4521147166"/>
  </r>
  <r>
    <x v="24"/>
    <x v="1"/>
    <x v="5"/>
    <x v="1"/>
    <n v="11870608.322999546"/>
    <n v="721863.50707924529"/>
    <n v="27510435.616917733"/>
  </r>
  <r>
    <x v="25"/>
    <x v="1"/>
    <x v="5"/>
    <x v="1"/>
    <n v="4616347.6811664905"/>
    <n v="736902.33014339628"/>
    <n v="10316413.35634415"/>
  </r>
  <r>
    <x v="26"/>
    <x v="2"/>
    <x v="6"/>
    <x v="1"/>
    <n v="14508521.283666112"/>
    <n v="345892.93047547172"/>
    <n v="24358198.202479243"/>
  </r>
  <r>
    <x v="27"/>
    <x v="2"/>
    <x v="6"/>
    <x v="1"/>
    <n v="14508521.283666112"/>
    <n v="172946.46523773586"/>
    <n v="24358198.202479243"/>
  </r>
  <r>
    <x v="28"/>
    <x v="2"/>
    <x v="6"/>
    <x v="1"/>
    <n v="5935304.1614997732"/>
    <n v="391009.3996679245"/>
    <n v="17194022.260573581"/>
  </r>
  <r>
    <x v="29"/>
    <x v="2"/>
    <x v="6"/>
    <x v="1"/>
    <n v="13189564.80333283"/>
    <n v="556436.4533735849"/>
    <n v="5731340.7535245279"/>
  </r>
  <r>
    <x v="30"/>
    <x v="2"/>
    <x v="6"/>
    <x v="1"/>
    <n v="9892173.6024996229"/>
    <n v="172946.46523773586"/>
    <n v="20632826.712688301"/>
  </r>
  <r>
    <x v="31"/>
    <x v="2"/>
    <x v="7"/>
    <x v="1"/>
    <n v="659478.24016664142"/>
    <n v="676747.03788679244"/>
    <n v="14901485.959163774"/>
  </r>
  <r>
    <x v="32"/>
    <x v="2"/>
    <x v="7"/>
    <x v="1"/>
    <n v="18465390.724665962"/>
    <n v="616591.74563018861"/>
    <n v="12895516.695430188"/>
  </r>
  <r>
    <x v="33"/>
    <x v="2"/>
    <x v="7"/>
    <x v="1"/>
    <n v="4176695.5210553962"/>
    <n v="60155.292256603774"/>
    <n v="24931332.277831696"/>
  </r>
  <r>
    <x v="34"/>
    <x v="2"/>
    <x v="7"/>
    <x v="1"/>
    <n v="6374956.321610868"/>
    <n v="90232.938384905661"/>
    <n v="11749248.544725282"/>
  </r>
  <r>
    <x v="35"/>
    <x v="2"/>
    <x v="8"/>
    <x v="1"/>
    <n v="14948173.443777209"/>
    <n v="135349.40757735848"/>
    <n v="20919393.750364527"/>
  </r>
  <r>
    <x v="36"/>
    <x v="2"/>
    <x v="8"/>
    <x v="1"/>
    <n v="3517217.2808887549"/>
    <n v="736902.33014339628"/>
    <n v="14901485.959163774"/>
  </r>
  <r>
    <x v="37"/>
    <x v="2"/>
    <x v="8"/>
    <x v="1"/>
    <n v="21103303.685332526"/>
    <n v="631630.5686943396"/>
    <n v="2292536.3014098112"/>
  </r>
  <r>
    <x v="38"/>
    <x v="2"/>
    <x v="8"/>
    <x v="1"/>
    <n v="879304.32022218872"/>
    <n v="338373.51894339622"/>
    <n v="10602980.394020377"/>
  </r>
  <r>
    <x v="39"/>
    <x v="3"/>
    <x v="9"/>
    <x v="1"/>
    <n v="20004173.285054792"/>
    <n v="654188.80329056596"/>
    <n v="10602980.394020377"/>
  </r>
  <r>
    <x v="40"/>
    <x v="3"/>
    <x v="9"/>
    <x v="1"/>
    <n v="16486956.004166039"/>
    <n v="511319.98418113211"/>
    <n v="3725371.4897909435"/>
  </r>
  <r>
    <x v="41"/>
    <x v="3"/>
    <x v="9"/>
    <x v="1"/>
    <n v="8573217.1221663393"/>
    <n v="586514.09950188675"/>
    <n v="3725371.4897909435"/>
  </r>
  <r>
    <x v="42"/>
    <x v="3"/>
    <x v="9"/>
    <x v="1"/>
    <n v="7034434.5617775097"/>
    <n v="383489.98813584901"/>
    <n v="1719402.2260573583"/>
  </r>
  <r>
    <x v="43"/>
    <x v="3"/>
    <x v="9"/>
    <x v="1"/>
    <n v="9012869.2822774332"/>
    <n v="533878.21877735842"/>
    <n v="13182083.733106412"/>
  </r>
  <r>
    <x v="44"/>
    <x v="3"/>
    <x v="10"/>
    <x v="1"/>
    <n v="6374956.321610868"/>
    <n v="721863.50707924529"/>
    <n v="20346259.675012074"/>
  </r>
  <r>
    <x v="45"/>
    <x v="3"/>
    <x v="10"/>
    <x v="1"/>
    <n v="5935304.1614997732"/>
    <n v="443645.28039245284"/>
    <n v="9170145.205639245"/>
  </r>
  <r>
    <x v="46"/>
    <x v="3"/>
    <x v="10"/>
    <x v="1"/>
    <n v="17805912.48449932"/>
    <n v="127829.99604528303"/>
    <n v="6877608.9042294333"/>
  </r>
  <r>
    <x v="47"/>
    <x v="3"/>
    <x v="10"/>
    <x v="1"/>
    <n v="15827477.763999395"/>
    <n v="157907.6421735849"/>
    <n v="286567.03767622641"/>
  </r>
  <r>
    <x v="48"/>
    <x v="3"/>
    <x v="11"/>
    <x v="1"/>
    <n v="20223999.365110341"/>
    <n v="82713.526852830182"/>
    <n v="2579103.3390860376"/>
  </r>
  <r>
    <x v="49"/>
    <x v="3"/>
    <x v="11"/>
    <x v="1"/>
    <n v="1318956.4803332828"/>
    <n v="293257.04975094338"/>
    <n v="24931332.277831696"/>
  </r>
  <r>
    <x v="50"/>
    <x v="3"/>
    <x v="11"/>
    <x v="1"/>
    <n v="1318956.4803332828"/>
    <n v="165427.05370566036"/>
    <n v="19199991.524307169"/>
  </r>
  <r>
    <x v="51"/>
    <x v="3"/>
    <x v="11"/>
    <x v="1"/>
    <n v="6155130.241555321"/>
    <n v="82713.526852830182"/>
    <n v="21205960.788040753"/>
  </r>
  <r>
    <x v="52"/>
    <x v="3"/>
    <x v="11"/>
    <x v="1"/>
    <n v="7254260.6418330558"/>
    <n v="721863.50707924529"/>
    <n v="23211930.051774334"/>
  </r>
  <r>
    <x v="53"/>
    <x v="4"/>
    <x v="12"/>
    <x v="1"/>
    <n v="19779114.598059773"/>
    <n v="209171.23777962264"/>
    <n v="2114058.1960030184"/>
  </r>
  <r>
    <x v="54"/>
    <x v="4"/>
    <x v="12"/>
    <x v="1"/>
    <n v="5725533.1731225662"/>
    <n v="194990.13691320753"/>
    <n v="18180900.48562596"/>
  </r>
  <r>
    <x v="55"/>
    <x v="4"/>
    <x v="12"/>
    <x v="1"/>
    <n v="3643521.1101689059"/>
    <n v="237533.43951245281"/>
    <n v="11838725.897616904"/>
  </r>
  <r>
    <x v="56"/>
    <x v="4"/>
    <x v="12"/>
    <x v="1"/>
    <n v="8067796.7439454338"/>
    <n v="329710.59514415095"/>
    <n v="17335277.207224753"/>
  </r>
  <r>
    <x v="57"/>
    <x v="4"/>
    <x v="13"/>
    <x v="1"/>
    <n v="2602515.0786920758"/>
    <n v="304893.66862792452"/>
    <n v="3382493.1136048301"/>
  </r>
  <r>
    <x v="58"/>
    <x v="4"/>
    <x v="13"/>
    <x v="1"/>
    <n v="260251.50786920756"/>
    <n v="138265.73344754716"/>
    <n v="18815117.944426864"/>
  </r>
  <r>
    <x v="59"/>
    <x v="4"/>
    <x v="13"/>
    <x v="1"/>
    <n v="22121378.168882642"/>
    <n v="38998.027382641507"/>
    <n v="1691246.5568024151"/>
  </r>
  <r>
    <x v="60"/>
    <x v="4"/>
    <x v="13"/>
    <x v="1"/>
    <n v="25764899.279051546"/>
    <n v="290712.56776150945"/>
    <n v="12684349.176018111"/>
  </r>
  <r>
    <x v="61"/>
    <x v="4"/>
    <x v="14"/>
    <x v="1"/>
    <n v="14574084.440675624"/>
    <n v="127629.90779773584"/>
    <n v="2536869.8352036225"/>
  </r>
  <r>
    <x v="62"/>
    <x v="4"/>
    <x v="14"/>
    <x v="1"/>
    <n v="12492072.377721963"/>
    <n v="340346.42079396226"/>
    <n v="4228116.3920060368"/>
  </r>
  <r>
    <x v="63"/>
    <x v="4"/>
    <x v="14"/>
    <x v="1"/>
    <n v="16135593.487890868"/>
    <n v="315529.49427773582"/>
    <n v="5707957.1292081503"/>
  </r>
  <r>
    <x v="64"/>
    <x v="4"/>
    <x v="14"/>
    <x v="1"/>
    <n v="18738108.566582944"/>
    <n v="120539.35736452829"/>
    <n v="1268434.9176018112"/>
  </r>
  <r>
    <x v="65"/>
    <x v="4"/>
    <x v="14"/>
    <x v="1"/>
    <n v="260251.50786920756"/>
    <n v="265895.64124528301"/>
    <n v="6764986.2272096602"/>
  </r>
  <r>
    <x v="66"/>
    <x v="5"/>
    <x v="15"/>
    <x v="1"/>
    <n v="12492072.377721963"/>
    <n v="187899.58647999997"/>
    <n v="8033421.1448114701"/>
  </r>
  <r>
    <x v="67"/>
    <x v="5"/>
    <x v="15"/>
    <x v="1"/>
    <n v="17957354.042975321"/>
    <n v="241078.71472905658"/>
    <n v="20294958.68162898"/>
  </r>
  <r>
    <x v="68"/>
    <x v="5"/>
    <x v="15"/>
    <x v="1"/>
    <n v="5985784.6809917735"/>
    <n v="81541.329981886782"/>
    <n v="4650928.0312066413"/>
  </r>
  <r>
    <x v="69"/>
    <x v="5"/>
    <x v="15"/>
    <x v="1"/>
    <n v="8848551.2675530575"/>
    <n v="145356.28388075472"/>
    <n v="3593898.9332051319"/>
  </r>
  <r>
    <x v="70"/>
    <x v="5"/>
    <x v="16"/>
    <x v="1"/>
    <n v="19518863.090190567"/>
    <n v="35452.752166037732"/>
    <n v="4439522.2116063396"/>
  </r>
  <r>
    <x v="71"/>
    <x v="5"/>
    <x v="16"/>
    <x v="1"/>
    <n v="20299617.61379819"/>
    <n v="10635.825649811321"/>
    <n v="4439522.2116063396"/>
  </r>
  <r>
    <x v="72"/>
    <x v="5"/>
    <x v="16"/>
    <x v="1"/>
    <n v="13533078.409198795"/>
    <n v="134720.45823094339"/>
    <n v="19660741.222828075"/>
  </r>
  <r>
    <x v="73"/>
    <x v="5"/>
    <x v="16"/>
    <x v="1"/>
    <n v="1821760.555084453"/>
    <n v="354527.52166037733"/>
    <n v="5496551.3096078495"/>
  </r>
  <r>
    <x v="74"/>
    <x v="5"/>
    <x v="17"/>
    <x v="1"/>
    <n v="24984144.755443927"/>
    <n v="255259.81559547168"/>
    <n v="11627320.078016603"/>
  </r>
  <r>
    <x v="75"/>
    <x v="5"/>
    <x v="17"/>
    <x v="1"/>
    <n v="11711317.854114339"/>
    <n v="120539.35736452829"/>
    <n v="12261537.536817508"/>
  </r>
  <r>
    <x v="76"/>
    <x v="5"/>
    <x v="17"/>
    <x v="1"/>
    <n v="780754.52360762272"/>
    <n v="287167.29254490568"/>
    <n v="8456232.7840120737"/>
  </r>
  <r>
    <x v="77"/>
    <x v="5"/>
    <x v="17"/>
    <x v="1"/>
    <n v="18217605.550844528"/>
    <n v="198535.4121298113"/>
    <n v="16912465.568024147"/>
  </r>
  <r>
    <x v="78"/>
    <x v="5"/>
    <x v="17"/>
    <x v="1"/>
    <n v="2862766.5865612831"/>
    <n v="120539.35736452829"/>
    <n v="13952784.093619924"/>
  </r>
  <r>
    <x v="79"/>
    <x v="6"/>
    <x v="18"/>
    <x v="1"/>
    <n v="2342263.570822868"/>
    <n v="60269.678682264144"/>
    <n v="13741378.274019621"/>
  </r>
  <r>
    <x v="80"/>
    <x v="6"/>
    <x v="18"/>
    <x v="1"/>
    <n v="13272826.901329586"/>
    <n v="301348.39341132075"/>
    <n v="19237929.58362747"/>
  </r>
  <r>
    <x v="81"/>
    <x v="6"/>
    <x v="18"/>
    <x v="1"/>
    <n v="1561509.0472152454"/>
    <n v="290712.56776150945"/>
    <n v="17758088.846425358"/>
  </r>
  <r>
    <x v="82"/>
    <x v="6"/>
    <x v="18"/>
    <x v="1"/>
    <n v="23682887.216097888"/>
    <n v="88631.880415094332"/>
    <n v="3593898.9332051319"/>
  </r>
  <r>
    <x v="83"/>
    <x v="6"/>
    <x v="19"/>
    <x v="1"/>
    <n v="520503.01573841512"/>
    <n v="155992.10953056603"/>
    <n v="10781696.799615394"/>
  </r>
  <r>
    <x v="84"/>
    <x v="6"/>
    <x v="19"/>
    <x v="1"/>
    <n v="21080372.137405813"/>
    <n v="308438.94384452829"/>
    <n v="20929176.140429884"/>
  </r>
  <r>
    <x v="85"/>
    <x v="6"/>
    <x v="19"/>
    <x v="1"/>
    <n v="7807545.2360762265"/>
    <n v="88631.880415094332"/>
    <n v="3805304.7528054337"/>
  </r>
  <r>
    <x v="86"/>
    <x v="6"/>
    <x v="19"/>
    <x v="1"/>
    <n v="17697102.535106115"/>
    <n v="308438.94384452829"/>
    <n v="16278248.109223245"/>
  </r>
  <r>
    <x v="87"/>
    <x v="6"/>
    <x v="20"/>
    <x v="1"/>
    <n v="2602515.0786920758"/>
    <n v="251714.54037886791"/>
    <n v="18392306.305226263"/>
  </r>
  <r>
    <x v="88"/>
    <x v="6"/>
    <x v="20"/>
    <x v="1"/>
    <n v="7287042.2203378119"/>
    <n v="290712.56776150945"/>
    <n v="1691246.5568024151"/>
  </r>
  <r>
    <x v="89"/>
    <x v="6"/>
    <x v="20"/>
    <x v="1"/>
    <n v="19779114.598059773"/>
    <n v="159537.3847471698"/>
    <n v="15432624.830822036"/>
  </r>
  <r>
    <x v="90"/>
    <x v="6"/>
    <x v="20"/>
    <x v="1"/>
    <n v="18477857.058713738"/>
    <n v="326165.31992754713"/>
    <n v="2959681.4744042261"/>
  </r>
  <r>
    <x v="91"/>
    <x v="6"/>
    <x v="20"/>
    <x v="1"/>
    <n v="22121378.168882642"/>
    <n v="226897.6138626415"/>
    <n v="14164189.913220225"/>
  </r>
  <r>
    <x v="92"/>
    <x v="7"/>
    <x v="21"/>
    <x v="1"/>
    <n v="25504647.771182343"/>
    <n v="145356.28388075472"/>
    <n v="1479840.737202113"/>
  </r>
  <r>
    <x v="93"/>
    <x v="7"/>
    <x v="21"/>
    <x v="1"/>
    <n v="1301257.5393460379"/>
    <n v="343891.69601056597"/>
    <n v="13107160.815218715"/>
  </r>
  <r>
    <x v="94"/>
    <x v="7"/>
    <x v="21"/>
    <x v="1"/>
    <n v="2602515.0786920758"/>
    <n v="255259.81559547168"/>
    <n v="634217.45880090562"/>
  </r>
  <r>
    <x v="95"/>
    <x v="7"/>
    <x v="21"/>
    <x v="1"/>
    <n v="14313832.932806415"/>
    <n v="202080.68734641507"/>
    <n v="12050131.717217207"/>
  </r>
  <r>
    <x v="96"/>
    <x v="7"/>
    <x v="22"/>
    <x v="1"/>
    <n v="1561509.0472152454"/>
    <n v="14181.100866415094"/>
    <n v="18180900.48562596"/>
  </r>
  <r>
    <x v="97"/>
    <x v="7"/>
    <x v="22"/>
    <x v="1"/>
    <n v="9889557.2990298867"/>
    <n v="152446.83431396226"/>
    <n v="2114058.1960030184"/>
  </r>
  <r>
    <x v="98"/>
    <x v="7"/>
    <x v="22"/>
    <x v="1"/>
    <n v="3383269.6022996986"/>
    <n v="326165.31992754713"/>
    <n v="4862333.8508069431"/>
  </r>
  <r>
    <x v="99"/>
    <x v="7"/>
    <x v="22"/>
    <x v="1"/>
    <n v="11451066.346245132"/>
    <n v="159537.3847471698"/>
    <n v="13107160.815218715"/>
  </r>
  <r>
    <x v="100"/>
    <x v="7"/>
    <x v="23"/>
    <x v="1"/>
    <n v="8328048.251814642"/>
    <n v="202080.68734641507"/>
    <n v="19237929.58362747"/>
  </r>
  <r>
    <x v="101"/>
    <x v="7"/>
    <x v="23"/>
    <x v="1"/>
    <n v="8328048.251814642"/>
    <n v="120539.35736452829"/>
    <n v="8879044.4232126791"/>
  </r>
  <r>
    <x v="102"/>
    <x v="7"/>
    <x v="23"/>
    <x v="1"/>
    <n v="15615090.472152453"/>
    <n v="347436.97122716979"/>
    <n v="17758088.846425358"/>
  </r>
  <r>
    <x v="103"/>
    <x v="7"/>
    <x v="23"/>
    <x v="1"/>
    <n v="11190814.838375926"/>
    <n v="116994.08214792452"/>
    <n v="211405.81960030188"/>
  </r>
  <r>
    <x v="104"/>
    <x v="7"/>
    <x v="23"/>
    <x v="1"/>
    <n v="13272826.901329586"/>
    <n v="287167.29254490568"/>
    <n v="6553580.4076093575"/>
  </r>
  <r>
    <x v="105"/>
    <x v="8"/>
    <x v="24"/>
    <x v="1"/>
    <n v="13844250.815893736"/>
    <n v="163993.40915547169"/>
    <n v="14988404.000560755"/>
  </r>
  <r>
    <x v="106"/>
    <x v="8"/>
    <x v="24"/>
    <x v="1"/>
    <n v="18249239.711859927"/>
    <n v="113830.71929615093"/>
    <n v="14419224.101805285"/>
  </r>
  <r>
    <x v="107"/>
    <x v="8"/>
    <x v="24"/>
    <x v="1"/>
    <n v="30520280.207765736"/>
    <n v="23152.010704301883"/>
    <n v="7019885.4179841522"/>
  </r>
  <r>
    <x v="108"/>
    <x v="8"/>
    <x v="24"/>
    <x v="1"/>
    <n v="5348915.087958944"/>
    <n v="158205.40647939622"/>
    <n v="3604806.0254513212"/>
  </r>
  <r>
    <x v="109"/>
    <x v="8"/>
    <x v="25"/>
    <x v="1"/>
    <n v="12271040.495905811"/>
    <n v="136982.73000045281"/>
    <n v="2845899.4937773584"/>
  </r>
  <r>
    <x v="110"/>
    <x v="8"/>
    <x v="25"/>
    <x v="1"/>
    <n v="6607483.3439492835"/>
    <n v="173640.08028226413"/>
    <n v="11383597.975109434"/>
  </r>
  <r>
    <x v="111"/>
    <x v="8"/>
    <x v="25"/>
    <x v="1"/>
    <n v="6607483.3439492835"/>
    <n v="9646.6711267924511"/>
    <n v="6450705.5192286801"/>
  </r>
  <r>
    <x v="112"/>
    <x v="8"/>
    <x v="25"/>
    <x v="1"/>
    <n v="19507807.967850264"/>
    <n v="11576.005352150942"/>
    <n v="4173985.9242067928"/>
  </r>
  <r>
    <x v="113"/>
    <x v="8"/>
    <x v="26"/>
    <x v="1"/>
    <n v="21710302.415833358"/>
    <n v="169781.41183154716"/>
    <n v="758906.53167396237"/>
  </r>
  <r>
    <x v="114"/>
    <x v="8"/>
    <x v="26"/>
    <x v="1"/>
    <n v="12271040.495905811"/>
    <n v="21222.676478943395"/>
    <n v="11383597.975109434"/>
  </r>
  <r>
    <x v="115"/>
    <x v="8"/>
    <x v="26"/>
    <x v="1"/>
    <n v="29890996.079770565"/>
    <n v="40516.018732528297"/>
    <n v="18024030.127256606"/>
  </r>
  <r>
    <x v="116"/>
    <x v="8"/>
    <x v="26"/>
    <x v="1"/>
    <n v="28317785.759782642"/>
    <n v="90678.708591849034"/>
    <n v="6071252.2533916989"/>
  </r>
  <r>
    <x v="117"/>
    <x v="8"/>
    <x v="26"/>
    <x v="1"/>
    <n v="21710302.415833358"/>
    <n v="21222.676478943395"/>
    <n v="3035626.1266958495"/>
  </r>
  <r>
    <x v="118"/>
    <x v="9"/>
    <x v="27"/>
    <x v="1"/>
    <n v="4090346.8319686037"/>
    <n v="177498.74873298113"/>
    <n v="3984259.2912883018"/>
  </r>
  <r>
    <x v="119"/>
    <x v="9"/>
    <x v="27"/>
    <x v="1"/>
    <n v="13844250.815893736"/>
    <n v="92608.042817207534"/>
    <n v="5312345.7217177358"/>
  </r>
  <r>
    <x v="120"/>
    <x v="9"/>
    <x v="27"/>
    <x v="1"/>
    <n v="16046745.263876831"/>
    <n v="167852.07760618866"/>
    <n v="15178130.633479247"/>
  </r>
  <r>
    <x v="121"/>
    <x v="9"/>
    <x v="27"/>
    <x v="1"/>
    <n v="16990671.455869585"/>
    <n v="17364.008028226413"/>
    <n v="2276719.5950218868"/>
  </r>
  <r>
    <x v="122"/>
    <x v="9"/>
    <x v="28"/>
    <x v="1"/>
    <n v="14473534.943888905"/>
    <n v="59809.360986113206"/>
    <n v="9865784.9117615111"/>
  </r>
  <r>
    <x v="123"/>
    <x v="9"/>
    <x v="28"/>
    <x v="1"/>
    <n v="12900324.623900982"/>
    <n v="150488.06957796225"/>
    <n v="10434964.810516981"/>
  </r>
  <r>
    <x v="124"/>
    <x v="9"/>
    <x v="28"/>
    <x v="1"/>
    <n v="21081018.287838191"/>
    <n v="140841.39845116981"/>
    <n v="7778791.9496581135"/>
  </r>
  <r>
    <x v="125"/>
    <x v="9"/>
    <x v="28"/>
    <x v="1"/>
    <n v="10068546.047922717"/>
    <n v="7717.3369014339614"/>
    <n v="2466446.2279403778"/>
  </r>
  <r>
    <x v="126"/>
    <x v="9"/>
    <x v="29"/>
    <x v="1"/>
    <n v="10383188.111920303"/>
    <n v="169781.41183154716"/>
    <n v="9865784.9117615111"/>
  </r>
  <r>
    <x v="127"/>
    <x v="9"/>
    <x v="29"/>
    <x v="1"/>
    <n v="5348915.087958944"/>
    <n v="28940.013380377357"/>
    <n v="13280864.30429434"/>
  </r>
  <r>
    <x v="128"/>
    <x v="9"/>
    <x v="29"/>
    <x v="1"/>
    <n v="19822450.031847849"/>
    <n v="175569.4145076226"/>
    <n v="14988404.000560755"/>
  </r>
  <r>
    <x v="129"/>
    <x v="9"/>
    <x v="29"/>
    <x v="1"/>
    <n v="27688501.631787471"/>
    <n v="48233.355633962259"/>
    <n v="569179.89875547169"/>
  </r>
  <r>
    <x v="130"/>
    <x v="9"/>
    <x v="29"/>
    <x v="1"/>
    <n v="1573210.3199879248"/>
    <n v="135053.39577509434"/>
    <n v="7589065.3167396234"/>
  </r>
  <r>
    <x v="131"/>
    <x v="10"/>
    <x v="30"/>
    <x v="1"/>
    <n v="18563881.775857512"/>
    <n v="34728.016056452827"/>
    <n v="7589065.3167396234"/>
  </r>
  <r>
    <x v="132"/>
    <x v="10"/>
    <x v="30"/>
    <x v="1"/>
    <n v="11327114.303913057"/>
    <n v="19293.342253584902"/>
    <n v="5881525.6204732088"/>
  </r>
  <r>
    <x v="133"/>
    <x v="10"/>
    <x v="30"/>
    <x v="1"/>
    <n v="2831778.5759782642"/>
    <n v="179428.0829583396"/>
    <n v="7209612.0509026423"/>
  </r>
  <r>
    <x v="134"/>
    <x v="10"/>
    <x v="30"/>
    <x v="1"/>
    <n v="23283512.735821284"/>
    <n v="52092.024084679244"/>
    <n v="17454850.228501134"/>
  </r>
  <r>
    <x v="135"/>
    <x v="10"/>
    <x v="31"/>
    <x v="1"/>
    <n v="27059217.503792305"/>
    <n v="148558.73535260375"/>
    <n v="18403483.393093586"/>
  </r>
  <r>
    <x v="136"/>
    <x v="10"/>
    <x v="31"/>
    <x v="1"/>
    <n v="12271040.495905811"/>
    <n v="44374.687183245282"/>
    <n v="3035626.1266958495"/>
  </r>
  <r>
    <x v="137"/>
    <x v="10"/>
    <x v="31"/>
    <x v="1"/>
    <n v="17619955.583864756"/>
    <n v="9646.6711267924511"/>
    <n v="12901411.03845736"/>
  </r>
  <r>
    <x v="138"/>
    <x v="10"/>
    <x v="31"/>
    <x v="1"/>
    <n v="22024944.479830943"/>
    <n v="69456.032112905654"/>
    <n v="13660317.570131321"/>
  </r>
  <r>
    <x v="139"/>
    <x v="10"/>
    <x v="31"/>
    <x v="1"/>
    <n v="10383188.111920303"/>
    <n v="96466.711267924518"/>
    <n v="9296605.013006039"/>
  </r>
  <r>
    <x v="140"/>
    <x v="10"/>
    <x v="32"/>
    <x v="1"/>
    <n v="16361387.327874415"/>
    <n v="3858.6684507169807"/>
    <n v="14988404.000560755"/>
  </r>
  <r>
    <x v="141"/>
    <x v="10"/>
    <x v="32"/>
    <x v="1"/>
    <n v="25800649.247801963"/>
    <n v="142770.73267652828"/>
    <n v="2656172.8608588679"/>
  </r>
  <r>
    <x v="142"/>
    <x v="10"/>
    <x v="32"/>
    <x v="1"/>
    <n v="11327114.303913057"/>
    <n v="65597.363662188669"/>
    <n v="11193871.342190946"/>
  </r>
  <r>
    <x v="143"/>
    <x v="10"/>
    <x v="32"/>
    <x v="1"/>
    <n v="7236767.4719444523"/>
    <n v="169781.41183154716"/>
    <n v="17265123.595582642"/>
  </r>
  <r>
    <x v="144"/>
    <x v="11"/>
    <x v="33"/>
    <x v="1"/>
    <n v="943926.19199275482"/>
    <n v="140841.39845116981"/>
    <n v="1707539.6962664151"/>
  </r>
  <r>
    <x v="145"/>
    <x v="11"/>
    <x v="33"/>
    <x v="1"/>
    <n v="17934597.647862341"/>
    <n v="175569.4145076226"/>
    <n v="3415079.3925328301"/>
  </r>
  <r>
    <x v="146"/>
    <x v="11"/>
    <x v="33"/>
    <x v="1"/>
    <n v="3461062.7039734339"/>
    <n v="108042.71662007546"/>
    <n v="3035626.1266958495"/>
  </r>
  <r>
    <x v="147"/>
    <x v="11"/>
    <x v="33"/>
    <x v="1"/>
    <n v="20137092.095845435"/>
    <n v="34728.016056452827"/>
    <n v="18593210.026012078"/>
  </r>
  <r>
    <x v="148"/>
    <x v="11"/>
    <x v="34"/>
    <x v="1"/>
    <n v="8180693.6639372073"/>
    <n v="179428.0829583396"/>
    <n v="14419224.101805285"/>
  </r>
  <r>
    <x v="149"/>
    <x v="11"/>
    <x v="34"/>
    <x v="1"/>
    <n v="31149564.335760906"/>
    <n v="28940.013380377357"/>
    <n v="8537698.4813320749"/>
  </r>
  <r>
    <x v="150"/>
    <x v="11"/>
    <x v="34"/>
    <x v="1"/>
    <n v="943926.19199275482"/>
    <n v="90678.708591849034"/>
    <n v="4932892.4558807556"/>
  </r>
  <r>
    <x v="151"/>
    <x v="11"/>
    <x v="34"/>
    <x v="1"/>
    <n v="30520280.207765736"/>
    <n v="44374.687183245282"/>
    <n v="9486331.6459245291"/>
  </r>
  <r>
    <x v="152"/>
    <x v="11"/>
    <x v="34"/>
    <x v="1"/>
    <n v="12271040.495905811"/>
    <n v="5788.0026760754708"/>
    <n v="14988404.000560755"/>
  </r>
  <r>
    <x v="153"/>
    <x v="11"/>
    <x v="35"/>
    <x v="1"/>
    <n v="16990671.455869585"/>
    <n v="115760.05352150943"/>
    <n v="7019885.4179841522"/>
  </r>
  <r>
    <x v="154"/>
    <x v="11"/>
    <x v="35"/>
    <x v="1"/>
    <n v="8180693.6639372073"/>
    <n v="81032.037465056594"/>
    <n v="10814418.076353962"/>
  </r>
  <r>
    <x v="155"/>
    <x v="11"/>
    <x v="35"/>
    <x v="1"/>
    <n v="9439261.9199275468"/>
    <n v="84890.705915773578"/>
    <n v="14229497.468886793"/>
  </r>
  <r>
    <x v="156"/>
    <x v="11"/>
    <x v="35"/>
    <x v="1"/>
    <n v="11641756.367910642"/>
    <n v="98396.045493283018"/>
    <n v="11383597.975109434"/>
  </r>
  <r>
    <x v="0"/>
    <x v="0"/>
    <x v="0"/>
    <x v="2"/>
    <n v="484840.91222852835"/>
    <n v="125057.7277584151"/>
    <n v="861581.74003301887"/>
  </r>
  <r>
    <x v="1"/>
    <x v="0"/>
    <x v="0"/>
    <x v="2"/>
    <n v="3959534.1165329814"/>
    <n v="51885.653006150947"/>
    <n v="7658504.3558490574"/>
  </r>
  <r>
    <x v="2"/>
    <x v="0"/>
    <x v="0"/>
    <x v="2"/>
    <n v="2343397.742437887"/>
    <n v="13304.013591320754"/>
    <n v="6892653.9202641509"/>
  </r>
  <r>
    <x v="3"/>
    <x v="0"/>
    <x v="0"/>
    <x v="2"/>
    <n v="3393886.3855996984"/>
    <n v="103771.30601230189"/>
    <n v="5552415.6579905665"/>
  </r>
  <r>
    <x v="4"/>
    <x v="0"/>
    <x v="0"/>
    <x v="2"/>
    <n v="1212102.2805713208"/>
    <n v="15964.816309584905"/>
    <n v="8711548.7047783025"/>
  </r>
  <r>
    <x v="5"/>
    <x v="0"/>
    <x v="1"/>
    <x v="2"/>
    <n v="1454522.736685585"/>
    <n v="61198.462520075467"/>
    <n v="1244506.9578254716"/>
  </r>
  <r>
    <x v="6"/>
    <x v="0"/>
    <x v="1"/>
    <x v="2"/>
    <n v="6949386.408608906"/>
    <n v="78493.680188792452"/>
    <n v="9477399.1403632089"/>
  </r>
  <r>
    <x v="7"/>
    <x v="0"/>
    <x v="1"/>
    <x v="2"/>
    <n v="7595840.9582469435"/>
    <n v="81154.482907056605"/>
    <n v="4116446.0912688687"/>
  </r>
  <r>
    <x v="8"/>
    <x v="0"/>
    <x v="1"/>
    <x v="2"/>
    <n v="7999875.0517707169"/>
    <n v="33260.033978301886"/>
    <n v="2201820.0023066043"/>
  </r>
  <r>
    <x v="9"/>
    <x v="0"/>
    <x v="2"/>
    <x v="2"/>
    <n v="4040340.935237736"/>
    <n v="7982.4081547924525"/>
    <n v="3829252.1779245287"/>
  </r>
  <r>
    <x v="10"/>
    <x v="0"/>
    <x v="2"/>
    <x v="2"/>
    <n v="3555500.023009208"/>
    <n v="81154.482907056605"/>
    <n v="6988385.2247122647"/>
  </r>
  <r>
    <x v="11"/>
    <x v="0"/>
    <x v="2"/>
    <x v="2"/>
    <n v="2020170.467618868"/>
    <n v="34590.435337433963"/>
    <n v="765850.43558490579"/>
  </r>
  <r>
    <x v="12"/>
    <x v="0"/>
    <x v="2"/>
    <x v="2"/>
    <n v="1454522.736685585"/>
    <n v="97119.299216641506"/>
    <n v="1244506.9578254716"/>
  </r>
  <r>
    <x v="13"/>
    <x v="1"/>
    <x v="3"/>
    <x v="2"/>
    <n v="2181784.1050283774"/>
    <n v="53216.054365283017"/>
    <n v="574387.82668867928"/>
  </r>
  <r>
    <x v="14"/>
    <x v="1"/>
    <x v="3"/>
    <x v="2"/>
    <n v="7757454.5956564536"/>
    <n v="89136.891061849048"/>
    <n v="957313.04448113218"/>
  </r>
  <r>
    <x v="15"/>
    <x v="1"/>
    <x v="3"/>
    <x v="2"/>
    <n v="6464545.4963803776"/>
    <n v="107762.51008969812"/>
    <n v="4786565.2224056609"/>
  </r>
  <r>
    <x v="16"/>
    <x v="1"/>
    <x v="3"/>
    <x v="2"/>
    <n v="6626159.1337898877"/>
    <n v="33260.033978301886"/>
    <n v="6126803.4846792463"/>
  </r>
  <r>
    <x v="17"/>
    <x v="1"/>
    <x v="3"/>
    <x v="2"/>
    <n v="2909045.47337117"/>
    <n v="131709.73455407546"/>
    <n v="4499371.3090613214"/>
  </r>
  <r>
    <x v="18"/>
    <x v="1"/>
    <x v="4"/>
    <x v="2"/>
    <n v="4605988.666171019"/>
    <n v="15964.816309584905"/>
    <n v="8424354.7914339639"/>
  </r>
  <r>
    <x v="19"/>
    <x v="1"/>
    <x v="4"/>
    <x v="2"/>
    <n v="6141318.2215613592"/>
    <n v="107762.51008969812"/>
    <n v="4690833.9179575481"/>
  </r>
  <r>
    <x v="20"/>
    <x v="1"/>
    <x v="4"/>
    <x v="2"/>
    <n v="3151465.9294854342"/>
    <n v="58537.659801811315"/>
    <n v="9477399.1403632089"/>
  </r>
  <r>
    <x v="21"/>
    <x v="1"/>
    <x v="4"/>
    <x v="2"/>
    <n v="5171636.3971043024"/>
    <n v="129048.93183581132"/>
    <n v="6509728.7024716986"/>
  </r>
  <r>
    <x v="22"/>
    <x v="1"/>
    <x v="5"/>
    <x v="2"/>
    <n v="2424204.5611426416"/>
    <n v="78493.680188792452"/>
    <n v="765850.43558490579"/>
  </r>
  <r>
    <x v="23"/>
    <x v="1"/>
    <x v="5"/>
    <x v="2"/>
    <n v="7030193.2273136601"/>
    <n v="101110.50329403773"/>
    <n v="3063401.7423396232"/>
  </r>
  <r>
    <x v="24"/>
    <x v="1"/>
    <x v="5"/>
    <x v="2"/>
    <n v="7434227.3208374344"/>
    <n v="5321.6054365283017"/>
    <n v="8232892.1825377373"/>
  </r>
  <r>
    <x v="25"/>
    <x v="1"/>
    <x v="5"/>
    <x v="2"/>
    <n v="1939363.6489141134"/>
    <n v="69180.870674867925"/>
    <n v="5360953.0490943398"/>
  </r>
  <r>
    <x v="26"/>
    <x v="2"/>
    <x v="6"/>
    <x v="2"/>
    <n v="6222125.0402661134"/>
    <n v="106432.10873056603"/>
    <n v="670119.13113679248"/>
  </r>
  <r>
    <x v="27"/>
    <x v="2"/>
    <x v="6"/>
    <x v="2"/>
    <n v="6464545.4963803776"/>
    <n v="78493.680188792452"/>
    <n v="2201820.0023066043"/>
  </r>
  <r>
    <x v="28"/>
    <x v="2"/>
    <x v="6"/>
    <x v="2"/>
    <n v="646454.5496380378"/>
    <n v="47894.448928754719"/>
    <n v="9381667.8359150961"/>
  </r>
  <r>
    <x v="29"/>
    <x v="2"/>
    <x v="6"/>
    <x v="2"/>
    <n v="80806.818704754725"/>
    <n v="14634.414950452829"/>
    <n v="3254864.3512358493"/>
  </r>
  <r>
    <x v="30"/>
    <x v="2"/>
    <x v="6"/>
    <x v="2"/>
    <n v="5414056.8532185666"/>
    <n v="85145.686984452826"/>
    <n v="8328623.4869858501"/>
  </r>
  <r>
    <x v="31"/>
    <x v="2"/>
    <x v="7"/>
    <x v="2"/>
    <n v="3070659.1107806796"/>
    <n v="30599.231260037734"/>
    <n v="3350595.6556839626"/>
  </r>
  <r>
    <x v="32"/>
    <x v="2"/>
    <x v="7"/>
    <x v="2"/>
    <n v="4363568.2100567548"/>
    <n v="126388.12911754716"/>
    <n v="382925.2177924529"/>
  </r>
  <r>
    <x v="33"/>
    <x v="2"/>
    <x v="7"/>
    <x v="2"/>
    <n v="5818090.94674234"/>
    <n v="69180.870674867925"/>
    <n v="8615817.4003301896"/>
  </r>
  <r>
    <x v="34"/>
    <x v="2"/>
    <x v="7"/>
    <x v="2"/>
    <n v="242420.45611426418"/>
    <n v="55876.857083547169"/>
    <n v="6413997.3980235849"/>
  </r>
  <r>
    <x v="35"/>
    <x v="2"/>
    <x v="8"/>
    <x v="2"/>
    <n v="6787772.7711993968"/>
    <n v="71841.673393132078"/>
    <n v="6222534.7891273592"/>
  </r>
  <r>
    <x v="36"/>
    <x v="2"/>
    <x v="8"/>
    <x v="2"/>
    <n v="1858556.8302093586"/>
    <n v="3991.2040773962262"/>
    <n v="9381667.8359150961"/>
  </r>
  <r>
    <x v="37"/>
    <x v="2"/>
    <x v="8"/>
    <x v="2"/>
    <n v="2828238.6546664154"/>
    <n v="98449.70057577359"/>
    <n v="3637789.5690283026"/>
  </r>
  <r>
    <x v="38"/>
    <x v="2"/>
    <x v="8"/>
    <x v="2"/>
    <n v="3959534.1165329814"/>
    <n v="106432.10873056603"/>
    <n v="2393282.6112028304"/>
  </r>
  <r>
    <x v="39"/>
    <x v="3"/>
    <x v="9"/>
    <x v="2"/>
    <n v="1858556.8302093586"/>
    <n v="30599.231260037734"/>
    <n v="1723163.4800660377"/>
  </r>
  <r>
    <x v="40"/>
    <x v="3"/>
    <x v="9"/>
    <x v="2"/>
    <n v="1858556.8302093586"/>
    <n v="19956.02038698113"/>
    <n v="6701191.3113679253"/>
  </r>
  <r>
    <x v="41"/>
    <x v="3"/>
    <x v="9"/>
    <x v="2"/>
    <n v="6383738.6776756225"/>
    <n v="65189.666597471696"/>
    <n v="9381667.8359150961"/>
  </r>
  <r>
    <x v="42"/>
    <x v="3"/>
    <x v="9"/>
    <x v="2"/>
    <n v="1373715.9179808304"/>
    <n v="23947.224464377359"/>
    <n v="1340238.262273585"/>
  </r>
  <r>
    <x v="43"/>
    <x v="3"/>
    <x v="9"/>
    <x v="2"/>
    <n v="808068.1870475472"/>
    <n v="105101.70737143395"/>
    <n v="3350595.6556839626"/>
  </r>
  <r>
    <x v="44"/>
    <x v="3"/>
    <x v="10"/>
    <x v="2"/>
    <n v="646454.5496380378"/>
    <n v="121066.52368101888"/>
    <n v="3637789.5690283026"/>
  </r>
  <r>
    <x v="45"/>
    <x v="3"/>
    <x v="10"/>
    <x v="2"/>
    <n v="2424204.5611426416"/>
    <n v="86476.08834358491"/>
    <n v="4212177.395716982"/>
  </r>
  <r>
    <x v="46"/>
    <x v="3"/>
    <x v="10"/>
    <x v="2"/>
    <n v="6302931.8589708684"/>
    <n v="114414.51688535849"/>
    <n v="3446326.9601320755"/>
  </r>
  <r>
    <x v="47"/>
    <x v="3"/>
    <x v="10"/>
    <x v="2"/>
    <n v="2100977.2863236228"/>
    <n v="94458.496498377353"/>
    <n v="3924983.482372642"/>
  </r>
  <r>
    <x v="48"/>
    <x v="3"/>
    <x v="11"/>
    <x v="2"/>
    <n v="5575670.4906280758"/>
    <n v="43903.24485135849"/>
    <n v="4403640.0046132086"/>
  </r>
  <r>
    <x v="49"/>
    <x v="3"/>
    <x v="11"/>
    <x v="2"/>
    <n v="4363568.2100567548"/>
    <n v="71841.673393132078"/>
    <n v="9094473.9225707557"/>
  </r>
  <r>
    <x v="50"/>
    <x v="3"/>
    <x v="11"/>
    <x v="2"/>
    <n v="6868579.5899041509"/>
    <n v="27938.428541773585"/>
    <n v="2489013.9156509433"/>
  </r>
  <r>
    <x v="51"/>
    <x v="3"/>
    <x v="11"/>
    <x v="2"/>
    <n v="2181784.1050283774"/>
    <n v="18625.619027849058"/>
    <n v="2680476.5245471699"/>
  </r>
  <r>
    <x v="52"/>
    <x v="3"/>
    <x v="11"/>
    <x v="2"/>
    <n v="3232272.7481901888"/>
    <n v="109092.91144883019"/>
    <n v="8711548.7047783025"/>
  </r>
  <r>
    <x v="53"/>
    <x v="4"/>
    <x v="12"/>
    <x v="2"/>
    <n v="6441264.4600240756"/>
    <n v="36078.529343999995"/>
    <n v="6369310.7179706423"/>
  </r>
  <r>
    <x v="54"/>
    <x v="4"/>
    <x v="12"/>
    <x v="2"/>
    <n v="969652.71441222634"/>
    <n v="59223.246281660373"/>
    <n v="4938004.9386513969"/>
  </r>
  <r>
    <x v="55"/>
    <x v="4"/>
    <x v="12"/>
    <x v="2"/>
    <n v="1662261.7961352454"/>
    <n v="63307.608094188676"/>
    <n v="6011484.2731408309"/>
  </r>
  <r>
    <x v="56"/>
    <x v="4"/>
    <x v="12"/>
    <x v="2"/>
    <n v="1385218.1634460378"/>
    <n v="27229.078750188677"/>
    <n v="4222352.0489917733"/>
  </r>
  <r>
    <x v="57"/>
    <x v="4"/>
    <x v="13"/>
    <x v="2"/>
    <n v="4432698.123027321"/>
    <n v="26548.351781433961"/>
    <n v="6584006.5848685289"/>
  </r>
  <r>
    <x v="58"/>
    <x v="4"/>
    <x v="13"/>
    <x v="2"/>
    <n v="623348.17355071695"/>
    <n v="11572.358468830187"/>
    <n v="6870267.7407323774"/>
  </r>
  <r>
    <x v="59"/>
    <x v="4"/>
    <x v="13"/>
    <x v="2"/>
    <n v="831130.89806762268"/>
    <n v="63307.608094188676"/>
    <n v="644087.60069366032"/>
  </r>
  <r>
    <x v="60"/>
    <x v="4"/>
    <x v="13"/>
    <x v="2"/>
    <n v="2147088.1533413585"/>
    <n v="13614.539375094339"/>
    <n v="6798702.4517664155"/>
  </r>
  <r>
    <x v="61"/>
    <x v="4"/>
    <x v="14"/>
    <x v="2"/>
    <n v="3947871.7658212073"/>
    <n v="27229.078750188677"/>
    <n v="5510527.2503790949"/>
  </r>
  <r>
    <x v="62"/>
    <x v="4"/>
    <x v="14"/>
    <x v="2"/>
    <n v="2216349.0615136605"/>
    <n v="26548.351781433961"/>
    <n v="572522.31172769819"/>
  </r>
  <r>
    <x v="63"/>
    <x v="4"/>
    <x v="14"/>
    <x v="2"/>
    <n v="138521.81634460378"/>
    <n v="31994.167531471696"/>
    <n v="4508613.2048556227"/>
  </r>
  <r>
    <x v="64"/>
    <x v="4"/>
    <x v="14"/>
    <x v="2"/>
    <n v="4017132.6739935093"/>
    <n v="66711.242937962263"/>
    <n v="3292003.2924342644"/>
  </r>
  <r>
    <x v="65"/>
    <x v="4"/>
    <x v="14"/>
    <x v="2"/>
    <n v="3047479.9595812829"/>
    <n v="38801.437219018866"/>
    <n v="1574436.3572511701"/>
  </r>
  <r>
    <x v="66"/>
    <x v="5"/>
    <x v="15"/>
    <x v="2"/>
    <n v="6164220.8273348678"/>
    <n v="68072.696875471695"/>
    <n v="4293917.3379577361"/>
  </r>
  <r>
    <x v="67"/>
    <x v="5"/>
    <x v="15"/>
    <x v="2"/>
    <n v="900391.80623992439"/>
    <n v="36759.256312754711"/>
    <n v="6011484.2731408309"/>
  </r>
  <r>
    <x v="68"/>
    <x v="5"/>
    <x v="15"/>
    <x v="2"/>
    <n v="3670828.133132"/>
    <n v="17698.90118762264"/>
    <n v="4508613.2048556227"/>
  </r>
  <r>
    <x v="69"/>
    <x v="5"/>
    <x v="15"/>
    <x v="2"/>
    <n v="3116740.8677535849"/>
    <n v="63307.608094188676"/>
    <n v="7156528.8965962268"/>
  </r>
  <r>
    <x v="70"/>
    <x v="5"/>
    <x v="16"/>
    <x v="2"/>
    <n v="4709741.7557165287"/>
    <n v="4084.3618125283019"/>
    <n v="5510527.2503790949"/>
  </r>
  <r>
    <x v="71"/>
    <x v="5"/>
    <x v="16"/>
    <x v="2"/>
    <n v="1385218.1634460378"/>
    <n v="4084.3618125283019"/>
    <n v="7013398.318664303"/>
  </r>
  <r>
    <x v="72"/>
    <x v="5"/>
    <x v="16"/>
    <x v="2"/>
    <n v="3255262.6840981883"/>
    <n v="55138.88446913207"/>
    <n v="3363568.5814002263"/>
  </r>
  <r>
    <x v="73"/>
    <x v="5"/>
    <x v="16"/>
    <x v="2"/>
    <n v="6649047.1845409814"/>
    <n v="68072.696875471695"/>
    <n v="5939918.9841748681"/>
  </r>
  <r>
    <x v="74"/>
    <x v="5"/>
    <x v="17"/>
    <x v="2"/>
    <n v="1870044.5206521507"/>
    <n v="66711.242937962263"/>
    <n v="1001914.0455234718"/>
  </r>
  <r>
    <x v="75"/>
    <x v="5"/>
    <x v="17"/>
    <x v="2"/>
    <n v="831130.89806762268"/>
    <n v="46289.433875320748"/>
    <n v="1145044.6234553964"/>
  </r>
  <r>
    <x v="76"/>
    <x v="5"/>
    <x v="17"/>
    <x v="2"/>
    <n v="6025699.010990263"/>
    <n v="49012.341750339627"/>
    <n v="4580178.4938215856"/>
  </r>
  <r>
    <x v="77"/>
    <x v="5"/>
    <x v="17"/>
    <x v="2"/>
    <n v="2839697.2350643771"/>
    <n v="10891.631500075471"/>
    <n v="4866439.6496854341"/>
  </r>
  <r>
    <x v="78"/>
    <x v="5"/>
    <x v="17"/>
    <x v="2"/>
    <n v="4709741.7557165287"/>
    <n v="29271.259656452828"/>
    <n v="4079221.4710598495"/>
  </r>
  <r>
    <x v="79"/>
    <x v="6"/>
    <x v="18"/>
    <x v="2"/>
    <n v="6856829.9090578863"/>
    <n v="36078.529343999995"/>
    <n v="4651743.7827875474"/>
  </r>
  <r>
    <x v="80"/>
    <x v="6"/>
    <x v="18"/>
    <x v="2"/>
    <n v="2077827.2451690563"/>
    <n v="19741.082093886791"/>
    <n v="2504785.1138086794"/>
  </r>
  <r>
    <x v="81"/>
    <x v="6"/>
    <x v="18"/>
    <x v="2"/>
    <n v="4917524.4802334337"/>
    <n v="13614.539375094339"/>
    <n v="4866439.6496854341"/>
  </r>
  <r>
    <x v="82"/>
    <x v="6"/>
    <x v="18"/>
    <x v="2"/>
    <n v="5748655.378301057"/>
    <n v="40843.618125283014"/>
    <n v="2290089.2469107928"/>
  </r>
  <r>
    <x v="83"/>
    <x v="6"/>
    <x v="19"/>
    <x v="2"/>
    <n v="1662261.7961352454"/>
    <n v="42885.799031547169"/>
    <n v="1073479.334489434"/>
  </r>
  <r>
    <x v="84"/>
    <x v="6"/>
    <x v="19"/>
    <x v="2"/>
    <n v="5956438.1028179619"/>
    <n v="28590.532687698113"/>
    <n v="1789132.2241490567"/>
  </r>
  <r>
    <x v="85"/>
    <x v="6"/>
    <x v="19"/>
    <x v="2"/>
    <n v="2008566.3369967546"/>
    <n v="5445.8157500377356"/>
    <n v="1431305.7793192451"/>
  </r>
  <r>
    <x v="86"/>
    <x v="6"/>
    <x v="19"/>
    <x v="2"/>
    <n v="2562653.6023751698"/>
    <n v="49012.341750339627"/>
    <n v="2146958.6689788681"/>
  </r>
  <r>
    <x v="87"/>
    <x v="6"/>
    <x v="20"/>
    <x v="2"/>
    <n v="1523739.9797906415"/>
    <n v="44247.252969056601"/>
    <n v="4723309.0717535093"/>
  </r>
  <r>
    <x v="88"/>
    <x v="6"/>
    <x v="20"/>
    <x v="2"/>
    <n v="5956438.1028179619"/>
    <n v="30632.713593962264"/>
    <n v="1574436.3572511701"/>
  </r>
  <r>
    <x v="89"/>
    <x v="6"/>
    <x v="20"/>
    <x v="2"/>
    <n v="3947871.7658212073"/>
    <n v="53096.703562867922"/>
    <n v="5868353.6952089062"/>
  </r>
  <r>
    <x v="90"/>
    <x v="6"/>
    <x v="20"/>
    <x v="2"/>
    <n v="2354870.8778582644"/>
    <n v="21102.536031396226"/>
    <n v="6083049.5621067928"/>
  </r>
  <r>
    <x v="91"/>
    <x v="6"/>
    <x v="20"/>
    <x v="2"/>
    <n v="5056046.2965780376"/>
    <n v="34036.348437735847"/>
    <n v="858783.46759154717"/>
  </r>
  <r>
    <x v="92"/>
    <x v="7"/>
    <x v="21"/>
    <x v="2"/>
    <n v="2285609.9696859624"/>
    <n v="66711.242937962263"/>
    <n v="500957.02276173589"/>
  </r>
  <r>
    <x v="93"/>
    <x v="7"/>
    <x v="21"/>
    <x v="2"/>
    <n v="831130.89806762268"/>
    <n v="63988.335062943392"/>
    <n v="572522.31172769819"/>
  </r>
  <r>
    <x v="94"/>
    <x v="7"/>
    <x v="21"/>
    <x v="2"/>
    <n v="1593000.8879629434"/>
    <n v="23825.44390641509"/>
    <n v="3005742.1365704155"/>
  </r>
  <r>
    <x v="95"/>
    <x v="7"/>
    <x v="21"/>
    <x v="2"/>
    <n v="831130.89806762268"/>
    <n v="23825.44390641509"/>
    <n v="5009570.2276173588"/>
  </r>
  <r>
    <x v="96"/>
    <x v="7"/>
    <x v="22"/>
    <x v="2"/>
    <n v="3186001.7759258868"/>
    <n v="53096.703562867922"/>
    <n v="6870267.7407323774"/>
  </r>
  <r>
    <x v="97"/>
    <x v="7"/>
    <x v="22"/>
    <x v="2"/>
    <n v="3186001.7759258868"/>
    <n v="66711.242937962263"/>
    <n v="4723309.0717535093"/>
  </r>
  <r>
    <x v="98"/>
    <x v="7"/>
    <x v="22"/>
    <x v="2"/>
    <n v="2008566.3369967546"/>
    <n v="44247.252969056601"/>
    <n v="5868353.6952089062"/>
  </r>
  <r>
    <x v="99"/>
    <x v="7"/>
    <x v="22"/>
    <x v="2"/>
    <n v="6649047.1845409814"/>
    <n v="4765.0887812830188"/>
    <n v="143130.57793192455"/>
  </r>
  <r>
    <x v="100"/>
    <x v="7"/>
    <x v="23"/>
    <x v="2"/>
    <n v="3670828.133132"/>
    <n v="17698.90118762264"/>
    <n v="3363568.5814002263"/>
  </r>
  <r>
    <x v="101"/>
    <x v="7"/>
    <x v="23"/>
    <x v="2"/>
    <n v="1870044.5206521507"/>
    <n v="68072.696875471695"/>
    <n v="357826.44482981128"/>
  </r>
  <r>
    <x v="102"/>
    <x v="7"/>
    <x v="23"/>
    <x v="2"/>
    <n v="1800783.6124798488"/>
    <n v="59223.246281660373"/>
    <n v="5796788.4062429443"/>
  </r>
  <r>
    <x v="103"/>
    <x v="7"/>
    <x v="23"/>
    <x v="2"/>
    <n v="4224915.3985104151"/>
    <n v="46970.160844075464"/>
    <n v="3077307.4255363774"/>
  </r>
  <r>
    <x v="104"/>
    <x v="7"/>
    <x v="23"/>
    <x v="2"/>
    <n v="2216349.0615136605"/>
    <n v="42205.072062792453"/>
    <n v="4079221.4710598495"/>
  </r>
  <r>
    <x v="105"/>
    <x v="8"/>
    <x v="24"/>
    <x v="2"/>
    <n v="1813641.2353729811"/>
    <n v="61421.736447999996"/>
    <n v="5539177.1406916976"/>
  </r>
  <r>
    <x v="106"/>
    <x v="8"/>
    <x v="24"/>
    <x v="2"/>
    <n v="3497736.6682193209"/>
    <n v="74169.644012679244"/>
    <n v="651667.89890490554"/>
  </r>
  <r>
    <x v="107"/>
    <x v="8"/>
    <x v="24"/>
    <x v="2"/>
    <n v="3238645.0631660377"/>
    <n v="91553.154328150937"/>
    <n v="4235841.3428818863"/>
  </r>
  <r>
    <x v="108"/>
    <x v="8"/>
    <x v="24"/>
    <x v="2"/>
    <n v="1230685.1240030944"/>
    <n v="54468.332321811322"/>
    <n v="1498836.1674812827"/>
  </r>
  <r>
    <x v="109"/>
    <x v="8"/>
    <x v="25"/>
    <x v="2"/>
    <n v="4534103.0884324526"/>
    <n v="50991.630258716978"/>
    <n v="3910007.393429433"/>
  </r>
  <r>
    <x v="110"/>
    <x v="8"/>
    <x v="25"/>
    <x v="2"/>
    <n v="1684095.4328463397"/>
    <n v="101983.26051743396"/>
    <n v="3519006.6540864902"/>
  </r>
  <r>
    <x v="111"/>
    <x v="8"/>
    <x v="25"/>
    <x v="2"/>
    <n v="2137505.7416895847"/>
    <n v="27813.616504754718"/>
    <n v="4757175.662005811"/>
  </r>
  <r>
    <x v="112"/>
    <x v="8"/>
    <x v="25"/>
    <x v="2"/>
    <n v="3951146.9770625657"/>
    <n v="63739.537823396226"/>
    <n v="6321178.6193775842"/>
  </r>
  <r>
    <x v="113"/>
    <x v="8"/>
    <x v="26"/>
    <x v="2"/>
    <n v="6153425.6200154712"/>
    <n v="79964.147451169803"/>
    <n v="4887509.2417867919"/>
  </r>
  <r>
    <x v="114"/>
    <x v="8"/>
    <x v="26"/>
    <x v="2"/>
    <n v="323864.50631660374"/>
    <n v="15065.70894007547"/>
    <n v="1107835.4281383394"/>
  </r>
  <r>
    <x v="115"/>
    <x v="8"/>
    <x v="26"/>
    <x v="2"/>
    <n v="1230685.1240030944"/>
    <n v="60262.835760301881"/>
    <n v="2737005.1754006036"/>
  </r>
  <r>
    <x v="116"/>
    <x v="8"/>
    <x v="26"/>
    <x v="2"/>
    <n v="5440923.7061189441"/>
    <n v="81123.048138867918"/>
    <n v="6256011.8294870937"/>
  </r>
  <r>
    <x v="117"/>
    <x v="8"/>
    <x v="26"/>
    <x v="2"/>
    <n v="129545.80252664151"/>
    <n v="55627.233009509437"/>
    <n v="3062839.1248530559"/>
  </r>
  <r>
    <x v="118"/>
    <x v="9"/>
    <x v="27"/>
    <x v="2"/>
    <n v="2655688.9517961508"/>
    <n v="91553.154328150937"/>
    <n v="977501.84835735825"/>
  </r>
  <r>
    <x v="119"/>
    <x v="9"/>
    <x v="27"/>
    <x v="2"/>
    <n v="971593.51894981135"/>
    <n v="92712.055015849066"/>
    <n v="1107835.4281383394"/>
  </r>
  <r>
    <x v="120"/>
    <x v="9"/>
    <x v="27"/>
    <x v="2"/>
    <n v="5440923.7061189441"/>
    <n v="92712.055015849066"/>
    <n v="4952676.0316772824"/>
  </r>
  <r>
    <x v="121"/>
    <x v="9"/>
    <x v="27"/>
    <x v="2"/>
    <n v="2590916.0505328299"/>
    <n v="10430.106189283018"/>
    <n v="4626842.0822248291"/>
  </r>
  <r>
    <x v="122"/>
    <x v="9"/>
    <x v="28"/>
    <x v="2"/>
    <n v="4080692.7795892074"/>
    <n v="5794.5034384905666"/>
    <n v="2085337.2764956979"/>
  </r>
  <r>
    <x v="123"/>
    <x v="9"/>
    <x v="28"/>
    <x v="2"/>
    <n v="1230685.1240030944"/>
    <n v="98506.558454339611"/>
    <n v="6125678.2497061118"/>
  </r>
  <r>
    <x v="124"/>
    <x v="9"/>
    <x v="28"/>
    <x v="2"/>
    <n v="3627282.4707459621"/>
    <n v="48673.828883320755"/>
    <n v="3910007.393429433"/>
  </r>
  <r>
    <x v="125"/>
    <x v="9"/>
    <x v="28"/>
    <x v="2"/>
    <n v="4404557.285905811"/>
    <n v="95029.856391245281"/>
    <n v="2606671.5956196222"/>
  </r>
  <r>
    <x v="126"/>
    <x v="9"/>
    <x v="29"/>
    <x v="2"/>
    <n v="2785234.7543227924"/>
    <n v="38243.722694037737"/>
    <n v="4235841.3428818863"/>
  </r>
  <r>
    <x v="127"/>
    <x v="9"/>
    <x v="29"/>
    <x v="2"/>
    <n v="2785234.7543227924"/>
    <n v="81123.048138867918"/>
    <n v="195500.36967147168"/>
  </r>
  <r>
    <x v="128"/>
    <x v="9"/>
    <x v="29"/>
    <x v="2"/>
    <n v="3368190.8656926793"/>
    <n v="59103.935072603774"/>
    <n v="2085337.2764956979"/>
  </r>
  <r>
    <x v="129"/>
    <x v="9"/>
    <x v="29"/>
    <x v="2"/>
    <n v="4404557.285905811"/>
    <n v="90394.253640452822"/>
    <n v="2541504.8057291317"/>
  </r>
  <r>
    <x v="130"/>
    <x v="9"/>
    <x v="29"/>
    <x v="2"/>
    <n v="3627282.4707459621"/>
    <n v="81123.048138867918"/>
    <n v="2606671.5956196222"/>
  </r>
  <r>
    <x v="131"/>
    <x v="10"/>
    <x v="30"/>
    <x v="2"/>
    <n v="3173872.1619027168"/>
    <n v="60262.835760301881"/>
    <n v="3910007.393429433"/>
  </r>
  <r>
    <x v="132"/>
    <x v="10"/>
    <x v="30"/>
    <x v="2"/>
    <n v="1813641.2353729811"/>
    <n v="31290.318567849059"/>
    <n v="3649340.2338674711"/>
  </r>
  <r>
    <x v="133"/>
    <x v="10"/>
    <x v="30"/>
    <x v="2"/>
    <n v="6088652.7187521504"/>
    <n v="75328.544700377359"/>
    <n v="521334.31912392448"/>
  </r>
  <r>
    <x v="134"/>
    <x v="10"/>
    <x v="30"/>
    <x v="2"/>
    <n v="5700015.3111722264"/>
    <n v="82281.948826566033"/>
    <n v="2411171.2259481503"/>
  </r>
  <r>
    <x v="135"/>
    <x v="10"/>
    <x v="31"/>
    <x v="2"/>
    <n v="1813641.2353729811"/>
    <n v="101983.26051743396"/>
    <n v="6451512.1991585651"/>
  </r>
  <r>
    <x v="136"/>
    <x v="10"/>
    <x v="31"/>
    <x v="2"/>
    <n v="5505696.607382264"/>
    <n v="11589.006876981133"/>
    <n v="4757175.662005811"/>
  </r>
  <r>
    <x v="137"/>
    <x v="10"/>
    <x v="31"/>
    <x v="2"/>
    <n v="5570469.5086455848"/>
    <n v="90394.253640452822"/>
    <n v="5408843.5609107157"/>
  </r>
  <r>
    <x v="138"/>
    <x v="10"/>
    <x v="31"/>
    <x v="2"/>
    <n v="4922740.4960123776"/>
    <n v="45197.126820226411"/>
    <n v="3323506.2844150187"/>
  </r>
  <r>
    <x v="139"/>
    <x v="10"/>
    <x v="31"/>
    <x v="2"/>
    <n v="2461370.2480061888"/>
    <n v="17383.510315471696"/>
    <n v="2671838.3855101131"/>
  </r>
  <r>
    <x v="140"/>
    <x v="10"/>
    <x v="32"/>
    <x v="2"/>
    <n v="6153425.6200154712"/>
    <n v="70692.9419495849"/>
    <n v="4887509.2417867919"/>
  </r>
  <r>
    <x v="141"/>
    <x v="10"/>
    <x v="32"/>
    <x v="2"/>
    <n v="6218198.521278793"/>
    <n v="105459.9625805283"/>
    <n v="2411171.2259481503"/>
  </r>
  <r>
    <x v="142"/>
    <x v="10"/>
    <x v="32"/>
    <x v="2"/>
    <n v="4598875.9896957735"/>
    <n v="90394.253640452822"/>
    <n v="456167.52923343389"/>
  </r>
  <r>
    <x v="143"/>
    <x v="10"/>
    <x v="32"/>
    <x v="2"/>
    <n v="5117059.19980234"/>
    <n v="12747.907564679244"/>
    <n v="2411171.2259481503"/>
  </r>
  <r>
    <x v="144"/>
    <x v="11"/>
    <x v="33"/>
    <x v="2"/>
    <n v="2720461.8530594721"/>
    <n v="39402.623381735852"/>
    <n v="2280837.6461671693"/>
  </r>
  <r>
    <x v="145"/>
    <x v="11"/>
    <x v="33"/>
    <x v="2"/>
    <n v="647729.01263320749"/>
    <n v="55627.233009509437"/>
    <n v="2541504.8057291317"/>
  </r>
  <r>
    <x v="146"/>
    <x v="11"/>
    <x v="33"/>
    <x v="2"/>
    <n v="6088652.7187521504"/>
    <n v="15065.70894007547"/>
    <n v="1173002.2180288299"/>
  </r>
  <r>
    <x v="147"/>
    <x v="11"/>
    <x v="33"/>
    <x v="2"/>
    <n v="5570469.5086455848"/>
    <n v="20860.212378566037"/>
    <n v="586501.10901441495"/>
  </r>
  <r>
    <x v="148"/>
    <x v="11"/>
    <x v="34"/>
    <x v="2"/>
    <n v="1036366.420213132"/>
    <n v="11589.006876981133"/>
    <n v="4431341.7125533577"/>
  </r>
  <r>
    <x v="149"/>
    <x v="11"/>
    <x v="34"/>
    <x v="2"/>
    <n v="6153425.6200154712"/>
    <n v="92712.055015849066"/>
    <n v="847168.26857637719"/>
  </r>
  <r>
    <x v="150"/>
    <x v="11"/>
    <x v="34"/>
    <x v="2"/>
    <n v="3756828.2732726038"/>
    <n v="44038.226132528296"/>
    <n v="260667.15956196224"/>
  </r>
  <r>
    <x v="151"/>
    <x v="11"/>
    <x v="34"/>
    <x v="2"/>
    <n v="5117059.19980234"/>
    <n v="107777.76395592453"/>
    <n v="716834.68879539613"/>
  </r>
  <r>
    <x v="152"/>
    <x v="11"/>
    <x v="34"/>
    <x v="2"/>
    <n v="5311377.9035923015"/>
    <n v="83440.849514264148"/>
    <n v="6125678.2497061118"/>
  </r>
  <r>
    <x v="153"/>
    <x v="11"/>
    <x v="35"/>
    <x v="2"/>
    <n v="3627282.4707459621"/>
    <n v="90394.253640452822"/>
    <n v="5734677.510363169"/>
  </r>
  <r>
    <x v="154"/>
    <x v="11"/>
    <x v="35"/>
    <x v="2"/>
    <n v="712501.91389652831"/>
    <n v="48673.828883320755"/>
    <n v="5604343.9305821881"/>
  </r>
  <r>
    <x v="155"/>
    <x v="11"/>
    <x v="35"/>
    <x v="2"/>
    <n v="5829561.1136988671"/>
    <n v="84599.750201962248"/>
    <n v="130333.57978098112"/>
  </r>
  <r>
    <x v="156"/>
    <x v="11"/>
    <x v="35"/>
    <x v="2"/>
    <n v="971593.51894981135"/>
    <n v="57945.034384905659"/>
    <n v="586501.10901441495"/>
  </r>
  <r>
    <x v="0"/>
    <x v="0"/>
    <x v="0"/>
    <x v="3"/>
    <n v="11975556.072376981"/>
    <n v="453552.66798113205"/>
    <n v="18124395.964356791"/>
  </r>
  <r>
    <x v="1"/>
    <x v="0"/>
    <x v="0"/>
    <x v="3"/>
    <n v="5474539.9188009063"/>
    <n v="176381.59310377354"/>
    <n v="29851946.294234715"/>
  </r>
  <r>
    <x v="2"/>
    <x v="0"/>
    <x v="0"/>
    <x v="3"/>
    <n v="10264762.347751699"/>
    <n v="352763.18620754709"/>
    <n v="14925973.147117358"/>
  </r>
  <r>
    <x v="3"/>
    <x v="0"/>
    <x v="0"/>
    <x v="3"/>
    <n v="4448063.6840257356"/>
    <n v="292289.49714339623"/>
    <n v="18124395.964356791"/>
  </r>
  <r>
    <x v="4"/>
    <x v="0"/>
    <x v="0"/>
    <x v="3"/>
    <n v="18818730.970878113"/>
    <n v="377960.55665094336"/>
    <n v="20256677.842516415"/>
  </r>
  <r>
    <x v="5"/>
    <x v="0"/>
    <x v="1"/>
    <x v="3"/>
    <n v="28399175.828779697"/>
    <n v="347723.71211886784"/>
    <n v="29141185.668181509"/>
  </r>
  <r>
    <x v="6"/>
    <x v="0"/>
    <x v="1"/>
    <x v="3"/>
    <n v="25319747.124454189"/>
    <n v="438434.24571509426"/>
    <n v="20612058.155543018"/>
  </r>
  <r>
    <x v="7"/>
    <x v="0"/>
    <x v="1"/>
    <x v="3"/>
    <n v="15054984.776702492"/>
    <n v="398118.45300566033"/>
    <n v="26653523.476995282"/>
  </r>
  <r>
    <x v="8"/>
    <x v="0"/>
    <x v="1"/>
    <x v="3"/>
    <n v="13344191.052077208"/>
    <n v="443473.71980377357"/>
    <n v="18124395.964356791"/>
  </r>
  <r>
    <x v="9"/>
    <x v="0"/>
    <x v="2"/>
    <x v="3"/>
    <n v="16423619.756402716"/>
    <n v="241894.75625660375"/>
    <n v="25587382.537915468"/>
  </r>
  <r>
    <x v="10"/>
    <x v="0"/>
    <x v="2"/>
    <x v="3"/>
    <n v="11291238.582526868"/>
    <n v="282210.54896603769"/>
    <n v="25942762.850942072"/>
  </r>
  <r>
    <x v="11"/>
    <x v="0"/>
    <x v="2"/>
    <x v="3"/>
    <n v="26688382.104154415"/>
    <n v="327565.81576415093"/>
    <n v="34471890.363580562"/>
  </r>
  <r>
    <x v="12"/>
    <x v="0"/>
    <x v="2"/>
    <x v="3"/>
    <n v="16423619.756402716"/>
    <n v="211657.9117245283"/>
    <n v="11727550.329877924"/>
  </r>
  <r>
    <x v="13"/>
    <x v="1"/>
    <x v="3"/>
    <x v="3"/>
    <n v="11291238.582526868"/>
    <n v="80631.585418867922"/>
    <n v="2487662.1911862264"/>
  </r>
  <r>
    <x v="14"/>
    <x v="1"/>
    <x v="3"/>
    <x v="3"/>
    <n v="29425652.063554868"/>
    <n v="85671.059507547165"/>
    <n v="31273467.546341132"/>
  </r>
  <r>
    <x v="15"/>
    <x v="1"/>
    <x v="3"/>
    <x v="3"/>
    <n v="18476572.225953057"/>
    <n v="171342.11901509433"/>
    <n v="10306029.077771509"/>
  </r>
  <r>
    <x v="16"/>
    <x v="1"/>
    <x v="3"/>
    <x v="3"/>
    <n v="6501016.153576076"/>
    <n v="292289.49714339623"/>
    <n v="3909183.4432926415"/>
  </r>
  <r>
    <x v="17"/>
    <x v="1"/>
    <x v="3"/>
    <x v="3"/>
    <n v="3421587.4492505663"/>
    <n v="302368.44532075466"/>
    <n v="8529127.5126384906"/>
  </r>
  <r>
    <x v="18"/>
    <x v="1"/>
    <x v="4"/>
    <x v="3"/>
    <n v="3763746.1941756229"/>
    <n v="45355.266798113204"/>
    <n v="13859832.208037546"/>
  </r>
  <r>
    <x v="19"/>
    <x v="1"/>
    <x v="4"/>
    <x v="3"/>
    <n v="24977588.379529133"/>
    <n v="221736.85990188678"/>
    <n v="28430425.042128302"/>
  </r>
  <r>
    <x v="20"/>
    <x v="1"/>
    <x v="4"/>
    <x v="3"/>
    <n v="27372699.59400453"/>
    <n v="156223.69674905657"/>
    <n v="24521241.598835658"/>
  </r>
  <r>
    <x v="21"/>
    <x v="1"/>
    <x v="4"/>
    <x v="3"/>
    <n v="29083493.318629812"/>
    <n v="125986.85221698113"/>
    <n v="18835156.590409998"/>
  </r>
  <r>
    <x v="22"/>
    <x v="1"/>
    <x v="5"/>
    <x v="3"/>
    <n v="4105904.939100679"/>
    <n v="90710.533596226407"/>
    <n v="18479776.277383395"/>
  </r>
  <r>
    <x v="23"/>
    <x v="1"/>
    <x v="5"/>
    <x v="3"/>
    <n v="5816698.6637259629"/>
    <n v="468671.09024716972"/>
    <n v="2487662.1911862264"/>
  </r>
  <r>
    <x v="24"/>
    <x v="1"/>
    <x v="5"/>
    <x v="3"/>
    <n v="22240318.420128681"/>
    <n v="206618.43763584906"/>
    <n v="15636733.773170566"/>
  </r>
  <r>
    <x v="25"/>
    <x v="1"/>
    <x v="5"/>
    <x v="3"/>
    <n v="21213842.18535351"/>
    <n v="95750.007684905635"/>
    <n v="10661409.390798114"/>
  </r>
  <r>
    <x v="26"/>
    <x v="2"/>
    <x v="6"/>
    <x v="3"/>
    <n v="7185333.6434261892"/>
    <n v="125986.85221698113"/>
    <n v="19190536.903436605"/>
  </r>
  <r>
    <x v="27"/>
    <x v="2"/>
    <x v="6"/>
    <x v="3"/>
    <n v="6158857.4086510194"/>
    <n v="125986.85221698113"/>
    <n v="9950648.7647449058"/>
  </r>
  <r>
    <x v="28"/>
    <x v="2"/>
    <x v="6"/>
    <x v="3"/>
    <n v="17792254.736102942"/>
    <n v="292289.49714339623"/>
    <n v="19901297.529489812"/>
  </r>
  <r>
    <x v="29"/>
    <x v="2"/>
    <x v="6"/>
    <x v="3"/>
    <n v="28057017.083854642"/>
    <n v="120947.37812830188"/>
    <n v="8173747.1996118864"/>
  </r>
  <r>
    <x v="30"/>
    <x v="2"/>
    <x v="6"/>
    <x v="3"/>
    <n v="27372699.59400453"/>
    <n v="45355.266798113204"/>
    <n v="20612058.155543018"/>
  </r>
  <r>
    <x v="31"/>
    <x v="2"/>
    <x v="7"/>
    <x v="3"/>
    <n v="15739302.266552605"/>
    <n v="408197.40118301881"/>
    <n v="11016789.703824716"/>
  </r>
  <r>
    <x v="32"/>
    <x v="2"/>
    <x v="7"/>
    <x v="3"/>
    <n v="24635429.634604078"/>
    <n v="257013.17852264148"/>
    <n v="17769015.651330188"/>
  </r>
  <r>
    <x v="33"/>
    <x v="2"/>
    <x v="7"/>
    <x v="3"/>
    <n v="4790222.4289507922"/>
    <n v="211657.9117245283"/>
    <n v="35538031.302660376"/>
  </r>
  <r>
    <x v="34"/>
    <x v="2"/>
    <x v="7"/>
    <x v="3"/>
    <n v="11291238.582526868"/>
    <n v="503947.40886792453"/>
    <n v="23455100.659755848"/>
  </r>
  <r>
    <x v="35"/>
    <x v="2"/>
    <x v="8"/>
    <x v="3"/>
    <n v="4105904.939100679"/>
    <n v="277171.07487735845"/>
    <n v="1776901.5651330189"/>
  </r>
  <r>
    <x v="36"/>
    <x v="2"/>
    <x v="8"/>
    <x v="3"/>
    <n v="14370667.286852378"/>
    <n v="418276.34936037735"/>
    <n v="16702874.712250376"/>
  </r>
  <r>
    <x v="37"/>
    <x v="2"/>
    <x v="8"/>
    <x v="3"/>
    <n v="32847239.512805432"/>
    <n v="388039.50482830184"/>
    <n v="19545917.216463204"/>
  </r>
  <r>
    <x v="38"/>
    <x v="2"/>
    <x v="8"/>
    <x v="3"/>
    <n v="22582477.165053736"/>
    <n v="443473.71980377357"/>
    <n v="31984228.172394339"/>
  </r>
  <r>
    <x v="39"/>
    <x v="3"/>
    <x v="9"/>
    <x v="3"/>
    <n v="5132381.1738758497"/>
    <n v="115907.90403962262"/>
    <n v="25587382.537915468"/>
  </r>
  <r>
    <x v="40"/>
    <x v="3"/>
    <x v="9"/>
    <x v="3"/>
    <n v="6158857.4086510194"/>
    <n v="156223.69674905657"/>
    <n v="21322818.781596228"/>
  </r>
  <r>
    <x v="41"/>
    <x v="3"/>
    <x v="9"/>
    <x v="3"/>
    <n v="18818730.970878113"/>
    <n v="317486.86758679239"/>
    <n v="4264563.7563192453"/>
  </r>
  <r>
    <x v="42"/>
    <x v="3"/>
    <x v="9"/>
    <x v="3"/>
    <n v="23951112.144753963"/>
    <n v="226776.33399056603"/>
    <n v="29496565.981208108"/>
  </r>
  <r>
    <x v="43"/>
    <x v="3"/>
    <x v="9"/>
    <x v="3"/>
    <n v="26004064.614304304"/>
    <n v="50394.740886792446"/>
    <n v="19901297.529489812"/>
  </r>
  <r>
    <x v="44"/>
    <x v="3"/>
    <x v="10"/>
    <x v="3"/>
    <n v="13002032.307152152"/>
    <n v="443473.71980377357"/>
    <n v="15992114.086197169"/>
  </r>
  <r>
    <x v="45"/>
    <x v="3"/>
    <x v="10"/>
    <x v="3"/>
    <n v="34215874.492505662"/>
    <n v="181421.06719245281"/>
    <n v="13504451.895010943"/>
  </r>
  <r>
    <x v="46"/>
    <x v="3"/>
    <x v="10"/>
    <x v="3"/>
    <n v="26004064.614304304"/>
    <n v="493868.46069056599"/>
    <n v="16347494.399223773"/>
  </r>
  <r>
    <x v="47"/>
    <x v="3"/>
    <x v="10"/>
    <x v="3"/>
    <n v="25661905.869379248"/>
    <n v="372921.08256226411"/>
    <n v="4264563.7563192453"/>
  </r>
  <r>
    <x v="48"/>
    <x v="3"/>
    <x v="11"/>
    <x v="3"/>
    <n v="15739302.266552605"/>
    <n v="105828.95586226415"/>
    <n v="27719664.416075092"/>
  </r>
  <r>
    <x v="49"/>
    <x v="3"/>
    <x v="11"/>
    <x v="3"/>
    <n v="31478604.533105209"/>
    <n v="297328.97123207542"/>
    <n v="28075044.729101695"/>
  </r>
  <r>
    <x v="50"/>
    <x v="3"/>
    <x v="11"/>
    <x v="3"/>
    <n v="5132381.1738758497"/>
    <n v="297328.97123207542"/>
    <n v="17769015.651330188"/>
  </r>
  <r>
    <x v="51"/>
    <x v="3"/>
    <x v="11"/>
    <x v="3"/>
    <n v="15397143.521627547"/>
    <n v="503947.40886792453"/>
    <n v="33761129.737527356"/>
  </r>
  <r>
    <x v="52"/>
    <x v="3"/>
    <x v="11"/>
    <x v="3"/>
    <n v="7527492.3883512458"/>
    <n v="503947.40886792453"/>
    <n v="15281353.460143961"/>
  </r>
  <r>
    <x v="53"/>
    <x v="4"/>
    <x v="12"/>
    <x v="3"/>
    <n v="3715178.1378890569"/>
    <n v="135895.69463400001"/>
    <n v="10294542.935434528"/>
  </r>
  <r>
    <x v="54"/>
    <x v="4"/>
    <x v="12"/>
    <x v="3"/>
    <n v="36408745.751312755"/>
    <n v="233330.34361686796"/>
    <n v="2906694.4758873964"/>
  </r>
  <r>
    <x v="55"/>
    <x v="4"/>
    <x v="12"/>
    <x v="3"/>
    <n v="371517.81378890568"/>
    <n v="58973.603331735852"/>
    <n v="3875592.6345165283"/>
  </r>
  <r>
    <x v="56"/>
    <x v="4"/>
    <x v="12"/>
    <x v="3"/>
    <n v="21548033.199756525"/>
    <n v="7692.2091302264153"/>
    <n v="1816684.0474296226"/>
  </r>
  <r>
    <x v="57"/>
    <x v="4"/>
    <x v="13"/>
    <x v="3"/>
    <n v="4086695.9516779627"/>
    <n v="125639.41579369814"/>
    <n v="11021216.554406378"/>
  </r>
  <r>
    <x v="58"/>
    <x v="4"/>
    <x v="13"/>
    <x v="3"/>
    <n v="29721425.103112455"/>
    <n v="248714.76187732079"/>
    <n v="10173430.665605888"/>
  </r>
  <r>
    <x v="59"/>
    <x v="4"/>
    <x v="13"/>
    <x v="3"/>
    <n v="12260087.855033886"/>
    <n v="76922.091302264162"/>
    <n v="11263441.094063662"/>
  </r>
  <r>
    <x v="60"/>
    <x v="4"/>
    <x v="13"/>
    <x v="3"/>
    <n v="12260087.855033886"/>
    <n v="238458.48303701889"/>
    <n v="3027806.7457160377"/>
  </r>
  <r>
    <x v="61"/>
    <x v="4"/>
    <x v="14"/>
    <x v="3"/>
    <n v="30464460.730690263"/>
    <n v="79486.161012339624"/>
    <n v="8235634.348347622"/>
  </r>
  <r>
    <x v="62"/>
    <x v="4"/>
    <x v="14"/>
    <x v="3"/>
    <n v="10030980.972300453"/>
    <n v="166664.53115490568"/>
    <n v="1695571.7776009811"/>
  </r>
  <r>
    <x v="63"/>
    <x v="4"/>
    <x v="14"/>
    <x v="3"/>
    <n v="11888570.041244982"/>
    <n v="74358.021592188685"/>
    <n v="6782287.1104039242"/>
  </r>
  <r>
    <x v="64"/>
    <x v="4"/>
    <x v="14"/>
    <x v="3"/>
    <n v="16346783.806711851"/>
    <n v="148716.04318437737"/>
    <n v="1695571.7776009811"/>
  </r>
  <r>
    <x v="65"/>
    <x v="4"/>
    <x v="14"/>
    <x v="3"/>
    <n v="9287945.3447226416"/>
    <n v="30768.836520905661"/>
    <n v="7751185.2690330567"/>
  </r>
  <r>
    <x v="66"/>
    <x v="5"/>
    <x v="15"/>
    <x v="3"/>
    <n v="17832855.061867472"/>
    <n v="76922.091302264162"/>
    <n v="5450052.1422888683"/>
  </r>
  <r>
    <x v="67"/>
    <x v="5"/>
    <x v="15"/>
    <x v="3"/>
    <n v="15603748.179134037"/>
    <n v="97434.648982867933"/>
    <n v="12111226.982864151"/>
  </r>
  <r>
    <x v="68"/>
    <x v="5"/>
    <x v="15"/>
    <x v="3"/>
    <n v="35665710.123734944"/>
    <n v="28204.766810830195"/>
    <n v="12111226.982864151"/>
  </r>
  <r>
    <x v="69"/>
    <x v="5"/>
    <x v="15"/>
    <x v="3"/>
    <n v="5944285.0206224909"/>
    <n v="202561.50709596227"/>
    <n v="10294542.935434528"/>
  </r>
  <r>
    <x v="70"/>
    <x v="5"/>
    <x v="16"/>
    <x v="3"/>
    <n v="10030980.972300453"/>
    <n v="210253.7162261887"/>
    <n v="4238929.4440024523"/>
  </r>
  <r>
    <x v="71"/>
    <x v="5"/>
    <x v="16"/>
    <x v="3"/>
    <n v="7801874.0895670187"/>
    <n v="220509.99506649058"/>
    <n v="6782287.1104039242"/>
  </r>
  <r>
    <x v="72"/>
    <x v="5"/>
    <x v="16"/>
    <x v="3"/>
    <n v="27863836.034167923"/>
    <n v="20512.557680603775"/>
    <n v="6540062.5707466416"/>
  </r>
  <r>
    <x v="73"/>
    <x v="5"/>
    <x v="16"/>
    <x v="3"/>
    <n v="7058838.4619892072"/>
    <n v="151280.11289445285"/>
    <n v="5207827.6026315847"/>
  </r>
  <r>
    <x v="74"/>
    <x v="5"/>
    <x v="17"/>
    <x v="3"/>
    <n v="17461337.248078566"/>
    <n v="120511.27637354718"/>
    <n v="8598971.1578335483"/>
  </r>
  <r>
    <x v="75"/>
    <x v="5"/>
    <x v="17"/>
    <x v="3"/>
    <n v="31950531.985845886"/>
    <n v="107690.92782316983"/>
    <n v="7145623.9198898496"/>
  </r>
  <r>
    <x v="76"/>
    <x v="5"/>
    <x v="17"/>
    <x v="3"/>
    <n v="5944285.0206224909"/>
    <n v="223074.06477656605"/>
    <n v="5207827.6026315847"/>
  </r>
  <r>
    <x v="77"/>
    <x v="5"/>
    <x v="17"/>
    <x v="3"/>
    <n v="24148657.896278869"/>
    <n v="207689.64651611325"/>
    <n v="2180020.856915547"/>
  </r>
  <r>
    <x v="78"/>
    <x v="5"/>
    <x v="17"/>
    <x v="3"/>
    <n v="6687320.6482003024"/>
    <n v="143587.90376422644"/>
    <n v="3754480.364687887"/>
  </r>
  <r>
    <x v="79"/>
    <x v="6"/>
    <x v="18"/>
    <x v="3"/>
    <n v="22291068.827334341"/>
    <n v="53845.463911584913"/>
    <n v="3148919.015544679"/>
  </r>
  <r>
    <x v="80"/>
    <x v="6"/>
    <x v="18"/>
    <x v="3"/>
    <n v="6315802.8344113957"/>
    <n v="241022.55274709436"/>
    <n v="4723378.5233170185"/>
  </r>
  <r>
    <x v="81"/>
    <x v="6"/>
    <x v="18"/>
    <x v="3"/>
    <n v="1857589.0689445285"/>
    <n v="53845.463911584913"/>
    <n v="3512255.8250306039"/>
  </r>
  <r>
    <x v="82"/>
    <x v="6"/>
    <x v="18"/>
    <x v="3"/>
    <n v="8916427.5309337359"/>
    <n v="51281.394201509444"/>
    <n v="6418950.3009179998"/>
  </r>
  <r>
    <x v="83"/>
    <x v="6"/>
    <x v="19"/>
    <x v="3"/>
    <n v="3715178.1378890569"/>
    <n v="56409.53362166039"/>
    <n v="11990114.713035509"/>
  </r>
  <r>
    <x v="84"/>
    <x v="6"/>
    <x v="19"/>
    <x v="3"/>
    <n v="28978389.475534644"/>
    <n v="161536.39173475475"/>
    <n v="9325644.7768053953"/>
  </r>
  <r>
    <x v="85"/>
    <x v="6"/>
    <x v="19"/>
    <x v="3"/>
    <n v="22291068.827334341"/>
    <n v="153844.18260452832"/>
    <n v="9446757.046634037"/>
  </r>
  <r>
    <x v="86"/>
    <x v="6"/>
    <x v="19"/>
    <x v="3"/>
    <n v="11517052.227456076"/>
    <n v="99998.718692943396"/>
    <n v="11142328.82423502"/>
  </r>
  <r>
    <x v="87"/>
    <x v="6"/>
    <x v="20"/>
    <x v="3"/>
    <n v="26749282.59280121"/>
    <n v="184613.01912543399"/>
    <n v="7630072.9992044149"/>
  </r>
  <r>
    <x v="88"/>
    <x v="6"/>
    <x v="20"/>
    <x v="3"/>
    <n v="743035.62757781136"/>
    <n v="238458.48303701889"/>
    <n v="7751185.2690330567"/>
  </r>
  <r>
    <x v="89"/>
    <x v="6"/>
    <x v="20"/>
    <x v="3"/>
    <n v="16718301.620500755"/>
    <n v="164100.4614448302"/>
    <n v="7266736.1897184905"/>
  </r>
  <r>
    <x v="90"/>
    <x v="6"/>
    <x v="20"/>
    <x v="3"/>
    <n v="15975265.992922943"/>
    <n v="99998.718692943396"/>
    <n v="6661174.8405752825"/>
  </r>
  <r>
    <x v="91"/>
    <x v="6"/>
    <x v="20"/>
    <x v="3"/>
    <n v="1114553.441366717"/>
    <n v="48717.324491433967"/>
    <n v="3754480.364687887"/>
  </r>
  <r>
    <x v="92"/>
    <x v="7"/>
    <x v="21"/>
    <x v="3"/>
    <n v="13374641.296400605"/>
    <n v="35896.975941056611"/>
    <n v="363336.80948592455"/>
  </r>
  <r>
    <x v="93"/>
    <x v="7"/>
    <x v="21"/>
    <x v="3"/>
    <n v="1486071.2551556227"/>
    <n v="79486.161012339624"/>
    <n v="1695571.7776009811"/>
  </r>
  <r>
    <x v="94"/>
    <x v="7"/>
    <x v="21"/>
    <x v="3"/>
    <n v="18575890.689445283"/>
    <n v="184613.01912543399"/>
    <n v="6055613.4914320754"/>
  </r>
  <r>
    <x v="95"/>
    <x v="7"/>
    <x v="21"/>
    <x v="3"/>
    <n v="36780263.565101661"/>
    <n v="179484.87970528303"/>
    <n v="8598971.1578335483"/>
  </r>
  <r>
    <x v="96"/>
    <x v="7"/>
    <x v="22"/>
    <x v="3"/>
    <n v="16718301.620500755"/>
    <n v="102562.78840301889"/>
    <n v="10778992.014749093"/>
  </r>
  <r>
    <x v="97"/>
    <x v="7"/>
    <x v="22"/>
    <x v="3"/>
    <n v="12260087.855033886"/>
    <n v="110254.99753324529"/>
    <n v="11263441.094063662"/>
  </r>
  <r>
    <x v="98"/>
    <x v="7"/>
    <x v="22"/>
    <x v="3"/>
    <n v="22662586.641123246"/>
    <n v="79486.161012339624"/>
    <n v="5934501.2216034345"/>
  </r>
  <r>
    <x v="99"/>
    <x v="7"/>
    <x v="22"/>
    <x v="3"/>
    <n v="24148657.896278869"/>
    <n v="138459.76434407549"/>
    <n v="1695571.7776009811"/>
  </r>
  <r>
    <x v="100"/>
    <x v="7"/>
    <x v="23"/>
    <x v="3"/>
    <n v="24891693.523856677"/>
    <n v="123075.34608362264"/>
    <n v="6661174.8405752825"/>
  </r>
  <r>
    <x v="101"/>
    <x v="7"/>
    <x v="23"/>
    <x v="3"/>
    <n v="1486071.2551556227"/>
    <n v="30768.836520905661"/>
    <n v="5934501.2216034345"/>
  </r>
  <r>
    <x v="102"/>
    <x v="7"/>
    <x v="23"/>
    <x v="3"/>
    <n v="3715178.1378890569"/>
    <n v="248714.76187732079"/>
    <n v="1574459.5077723395"/>
  </r>
  <r>
    <x v="103"/>
    <x v="7"/>
    <x v="23"/>
    <x v="3"/>
    <n v="11145534.41366717"/>
    <n v="79486.161012339624"/>
    <n v="3754480.364687887"/>
  </r>
  <r>
    <x v="104"/>
    <x v="7"/>
    <x v="23"/>
    <x v="3"/>
    <n v="20061961.944600906"/>
    <n v="74358.021592188685"/>
    <n v="10536767.475091811"/>
  </r>
  <r>
    <x v="105"/>
    <x v="8"/>
    <x v="24"/>
    <x v="3"/>
    <n v="11179158.889098868"/>
    <n v="433946.62601524533"/>
    <n v="1986483.2669741891"/>
  </r>
  <r>
    <x v="106"/>
    <x v="8"/>
    <x v="24"/>
    <x v="3"/>
    <n v="35214350.50066144"/>
    <n v="125781.63072905662"/>
    <n v="11546433.989287473"/>
  </r>
  <r>
    <x v="107"/>
    <x v="8"/>
    <x v="24"/>
    <x v="3"/>
    <n v="43598719.667485587"/>
    <n v="371055.810650717"/>
    <n v="4842052.9632495856"/>
  </r>
  <r>
    <x v="108"/>
    <x v="8"/>
    <x v="24"/>
    <x v="3"/>
    <n v="17327696.278103247"/>
    <n v="440235.70755169814"/>
    <n v="5586984.1883649062"/>
  </r>
  <r>
    <x v="109"/>
    <x v="8"/>
    <x v="25"/>
    <x v="3"/>
    <n v="30183729.000566944"/>
    <n v="364766.72911426419"/>
    <n v="11298123.580915699"/>
  </r>
  <r>
    <x v="110"/>
    <x v="8"/>
    <x v="25"/>
    <x v="3"/>
    <n v="15650822.444738416"/>
    <n v="6289.0815364528307"/>
    <n v="8070088.2720826427"/>
  </r>
  <r>
    <x v="111"/>
    <x v="8"/>
    <x v="25"/>
    <x v="3"/>
    <n v="36332266.389571324"/>
    <n v="50312.652291622646"/>
    <n v="3600500.9213907178"/>
  </r>
  <r>
    <x v="112"/>
    <x v="8"/>
    <x v="25"/>
    <x v="3"/>
    <n v="43598719.667485587"/>
    <n v="188672.44609358493"/>
    <n v="5835294.5967366807"/>
  </r>
  <r>
    <x v="113"/>
    <x v="8"/>
    <x v="26"/>
    <x v="3"/>
    <n v="44157677.611940533"/>
    <n v="566017.33828075475"/>
    <n v="3103880.1046471703"/>
  </r>
  <r>
    <x v="114"/>
    <x v="8"/>
    <x v="26"/>
    <x v="3"/>
    <n v="3912705.611184604"/>
    <n v="12578.163072905661"/>
    <n v="5338673.7799931327"/>
  </r>
  <r>
    <x v="115"/>
    <x v="8"/>
    <x v="26"/>
    <x v="3"/>
    <n v="34655392.556206495"/>
    <n v="528282.84906203777"/>
    <n v="9559950.7223132849"/>
  </r>
  <r>
    <x v="116"/>
    <x v="8"/>
    <x v="26"/>
    <x v="3"/>
    <n v="7825411.222369208"/>
    <n v="389923.05526007549"/>
    <n v="1117396.8376729814"/>
  </r>
  <r>
    <x v="117"/>
    <x v="8"/>
    <x v="26"/>
    <x v="3"/>
    <n v="33537476.667296611"/>
    <n v="308164.99528618873"/>
    <n v="8939174.7013838515"/>
  </r>
  <r>
    <x v="118"/>
    <x v="9"/>
    <x v="27"/>
    <x v="3"/>
    <n v="54218920.612129517"/>
    <n v="12578.163072905661"/>
    <n v="8442553.8846403025"/>
  </r>
  <r>
    <x v="119"/>
    <x v="9"/>
    <x v="27"/>
    <x v="3"/>
    <n v="15091864.500283472"/>
    <n v="566017.33828075475"/>
    <n v="7573467.4553390956"/>
  </r>
  <r>
    <x v="120"/>
    <x v="9"/>
    <x v="27"/>
    <x v="3"/>
    <n v="40244972.000755928"/>
    <n v="132070.71226550944"/>
    <n v="1365707.246044755"/>
  </r>
  <r>
    <x v="121"/>
    <x v="9"/>
    <x v="27"/>
    <x v="3"/>
    <n v="32419560.778386723"/>
    <n v="138359.79380196228"/>
    <n v="11670589.193473361"/>
  </r>
  <r>
    <x v="122"/>
    <x v="9"/>
    <x v="28"/>
    <x v="3"/>
    <n v="5030621.5000944911"/>
    <n v="157227.03841132077"/>
    <n v="6331915.4134802269"/>
  </r>
  <r>
    <x v="123"/>
    <x v="9"/>
    <x v="28"/>
    <x v="3"/>
    <n v="13973948.611373587"/>
    <n v="603751.82749947172"/>
    <n v="10429037.151614493"/>
  </r>
  <r>
    <x v="124"/>
    <x v="9"/>
    <x v="28"/>
    <x v="3"/>
    <n v="10061243.000188982"/>
    <n v="377344.89218716987"/>
    <n v="11794744.397659248"/>
  </r>
  <r>
    <x v="125"/>
    <x v="9"/>
    <x v="28"/>
    <x v="3"/>
    <n v="7825411.222369208"/>
    <n v="100625.30458324529"/>
    <n v="10056571.539056832"/>
  </r>
  <r>
    <x v="126"/>
    <x v="9"/>
    <x v="29"/>
    <x v="3"/>
    <n v="46952467.334215254"/>
    <n v="622619.07210883021"/>
    <n v="1117396.8376729814"/>
  </r>
  <r>
    <x v="127"/>
    <x v="9"/>
    <x v="29"/>
    <x v="3"/>
    <n v="21240401.889287852"/>
    <n v="31445.407682264155"/>
    <n v="12291365.214402795"/>
  </r>
  <r>
    <x v="128"/>
    <x v="9"/>
    <x v="29"/>
    <x v="3"/>
    <n v="21799359.833742794"/>
    <n v="125781.63072905662"/>
    <n v="10429037.151614493"/>
  </r>
  <r>
    <x v="129"/>
    <x v="9"/>
    <x v="29"/>
    <x v="3"/>
    <n v="19004570.111468077"/>
    <n v="490548.3598433208"/>
    <n v="8690864.293012077"/>
  </r>
  <r>
    <x v="130"/>
    <x v="9"/>
    <x v="29"/>
    <x v="3"/>
    <n v="16768738.333648305"/>
    <n v="106914.38611969812"/>
    <n v="5586984.1883649062"/>
  </r>
  <r>
    <x v="131"/>
    <x v="10"/>
    <x v="30"/>
    <x v="3"/>
    <n v="8943327.1112790946"/>
    <n v="81758.05997388679"/>
    <n v="372465.61255766044"/>
  </r>
  <r>
    <x v="132"/>
    <x v="10"/>
    <x v="30"/>
    <x v="3"/>
    <n v="30183729.000566944"/>
    <n v="6289.0815364528307"/>
    <n v="7697622.6595249819"/>
  </r>
  <r>
    <x v="133"/>
    <x v="10"/>
    <x v="30"/>
    <x v="3"/>
    <n v="47511425.278670199"/>
    <n v="327032.23989554716"/>
    <n v="496620.81674354727"/>
  </r>
  <r>
    <x v="134"/>
    <x v="10"/>
    <x v="30"/>
    <x v="3"/>
    <n v="2794789.7222747169"/>
    <n v="364766.72911426419"/>
    <n v="10553192.355800379"/>
  </r>
  <r>
    <x v="135"/>
    <x v="10"/>
    <x v="31"/>
    <x v="3"/>
    <n v="25153107.500472456"/>
    <n v="415079.38140588684"/>
    <n v="8690864.293012077"/>
  </r>
  <r>
    <x v="136"/>
    <x v="10"/>
    <x v="31"/>
    <x v="3"/>
    <n v="26271023.389382344"/>
    <n v="213828.77223939623"/>
    <n v="11918899.601845134"/>
  </r>
  <r>
    <x v="137"/>
    <x v="10"/>
    <x v="31"/>
    <x v="3"/>
    <n v="23476233.667107627"/>
    <n v="88047.141510339643"/>
    <n v="12415520.418588681"/>
  </r>
  <r>
    <x v="138"/>
    <x v="10"/>
    <x v="31"/>
    <x v="3"/>
    <n v="13414990.666918643"/>
    <n v="12578.163072905661"/>
    <n v="5338673.7799931327"/>
  </r>
  <r>
    <x v="139"/>
    <x v="10"/>
    <x v="31"/>
    <x v="3"/>
    <n v="19563528.055923022"/>
    <n v="276719.58760392456"/>
    <n v="11546433.989287473"/>
  </r>
  <r>
    <x v="140"/>
    <x v="10"/>
    <x v="32"/>
    <x v="3"/>
    <n v="21240401.889287852"/>
    <n v="408790.29986943403"/>
    <n v="1365707.246044755"/>
  </r>
  <r>
    <x v="141"/>
    <x v="10"/>
    <x v="32"/>
    <x v="3"/>
    <n v="10620200.944643926"/>
    <n v="471681.11523396231"/>
    <n v="8442553.8846403025"/>
  </r>
  <r>
    <x v="142"/>
    <x v="10"/>
    <x v="32"/>
    <x v="3"/>
    <n v="15650822.444738416"/>
    <n v="559728.25674430188"/>
    <n v="12415520.418588681"/>
  </r>
  <r>
    <x v="143"/>
    <x v="10"/>
    <x v="32"/>
    <x v="3"/>
    <n v="21240401.889287852"/>
    <n v="207539.69070294342"/>
    <n v="124155.20418588682"/>
  </r>
  <r>
    <x v="144"/>
    <x v="11"/>
    <x v="33"/>
    <x v="3"/>
    <n v="11738116.833553813"/>
    <n v="12578.163072905661"/>
    <n v="7573467.4553390956"/>
  </r>
  <r>
    <x v="145"/>
    <x v="11"/>
    <x v="33"/>
    <x v="3"/>
    <n v="5589579.4445494339"/>
    <n v="364766.72911426419"/>
    <n v="8690864.293012077"/>
  </r>
  <r>
    <x v="146"/>
    <x v="11"/>
    <x v="33"/>
    <x v="3"/>
    <n v="21799359.833742794"/>
    <n v="465392.03369750944"/>
    <n v="6580225.8218520014"/>
  </r>
  <r>
    <x v="147"/>
    <x v="11"/>
    <x v="33"/>
    <x v="3"/>
    <n v="24035191.611562565"/>
    <n v="603751.82749947172"/>
    <n v="12291365.214402795"/>
  </r>
  <r>
    <x v="148"/>
    <x v="11"/>
    <x v="34"/>
    <x v="3"/>
    <n v="31860602.833931774"/>
    <n v="220117.85377584907"/>
    <n v="9932416.3348709457"/>
  </r>
  <r>
    <x v="149"/>
    <x v="11"/>
    <x v="34"/>
    <x v="3"/>
    <n v="41362887.88966582"/>
    <n v="69179.896900981141"/>
    <n v="8442553.8846403025"/>
  </r>
  <r>
    <x v="150"/>
    <x v="11"/>
    <x v="34"/>
    <x v="3"/>
    <n v="14532906.55582853"/>
    <n v="320743.15835909435"/>
    <n v="869086.42930120765"/>
  </r>
  <r>
    <x v="151"/>
    <x v="11"/>
    <x v="34"/>
    <x v="3"/>
    <n v="50306215.000944912"/>
    <n v="314454.07682264154"/>
    <n v="3848811.3297624909"/>
  </r>
  <r>
    <x v="152"/>
    <x v="11"/>
    <x v="34"/>
    <x v="3"/>
    <n v="52542046.778764687"/>
    <n v="81758.05997388679"/>
    <n v="11794744.397659248"/>
  </r>
  <r>
    <x v="153"/>
    <x v="11"/>
    <x v="35"/>
    <x v="3"/>
    <n v="14532906.55582853"/>
    <n v="238985.09838520759"/>
    <n v="11049813.172543926"/>
  </r>
  <r>
    <x v="154"/>
    <x v="11"/>
    <x v="35"/>
    <x v="3"/>
    <n v="39127056.111846045"/>
    <n v="44023.570755169821"/>
    <n v="248310.40837177364"/>
  </r>
  <r>
    <x v="155"/>
    <x v="11"/>
    <x v="35"/>
    <x v="3"/>
    <n v="46393509.389760301"/>
    <n v="150937.95687486793"/>
    <n v="9311640.3139415104"/>
  </r>
  <r>
    <x v="156"/>
    <x v="11"/>
    <x v="35"/>
    <x v="3"/>
    <n v="10061243.000188982"/>
    <n v="308164.99528618873"/>
    <n v="9187485.1097556241"/>
  </r>
  <r>
    <x v="0"/>
    <x v="0"/>
    <x v="0"/>
    <x v="4"/>
    <n v="524375.42005132069"/>
    <n v="23218.121690716987"/>
    <n v="1234961.0877856603"/>
  </r>
  <r>
    <x v="1"/>
    <x v="0"/>
    <x v="0"/>
    <x v="4"/>
    <n v="3113479.056554717"/>
    <n v="12991.091898377361"/>
    <n v="1373894.2101615472"/>
  </r>
  <r>
    <x v="2"/>
    <x v="0"/>
    <x v="0"/>
    <x v="4"/>
    <n v="1966407.8251924526"/>
    <n v="12991.091898377361"/>
    <n v="123496.10877856603"/>
  </r>
  <r>
    <x v="3"/>
    <x v="0"/>
    <x v="0"/>
    <x v="4"/>
    <n v="589922.34755773586"/>
    <n v="12438.279477169812"/>
    <n v="941657.82943656598"/>
  </r>
  <r>
    <x v="4"/>
    <x v="0"/>
    <x v="0"/>
    <x v="4"/>
    <n v="491601.95629811316"/>
    <n v="15755.154004415097"/>
    <n v="1451079.2781481508"/>
  </r>
  <r>
    <x v="5"/>
    <x v="0"/>
    <x v="1"/>
    <x v="4"/>
    <n v="1212618.1588686791"/>
    <n v="16584.372636226417"/>
    <n v="694665.61187943385"/>
  </r>
  <r>
    <x v="6"/>
    <x v="0"/>
    <x v="1"/>
    <x v="4"/>
    <n v="2884064.8102822639"/>
    <n v="16584.372636226417"/>
    <n v="401362.35353033961"/>
  </r>
  <r>
    <x v="7"/>
    <x v="0"/>
    <x v="1"/>
    <x v="4"/>
    <n v="1769767.0426732076"/>
    <n v="22665.309269509438"/>
    <n v="1188650.046993698"/>
  </r>
  <r>
    <x v="8"/>
    <x v="0"/>
    <x v="1"/>
    <x v="4"/>
    <n v="2392462.853984151"/>
    <n v="24047.340322528304"/>
    <n v="416799.36712766037"/>
  </r>
  <r>
    <x v="9"/>
    <x v="0"/>
    <x v="2"/>
    <x v="4"/>
    <n v="98320.391259622629"/>
    <n v="7739.3738969056612"/>
    <n v="787287.69346335845"/>
  </r>
  <r>
    <x v="10"/>
    <x v="0"/>
    <x v="2"/>
    <x v="4"/>
    <n v="2031954.7526988678"/>
    <n v="11056.248424150945"/>
    <n v="92622.081583924519"/>
  </r>
  <r>
    <x v="11"/>
    <x v="0"/>
    <x v="2"/>
    <x v="4"/>
    <n v="393281.56503849052"/>
    <n v="25152.965164943398"/>
    <n v="1512827.3325374338"/>
  </r>
  <r>
    <x v="12"/>
    <x v="0"/>
    <x v="2"/>
    <x v="4"/>
    <n v="2195822.0714649055"/>
    <n v="19072.02853166038"/>
    <n v="463110.40791962261"/>
  </r>
  <r>
    <x v="13"/>
    <x v="1"/>
    <x v="3"/>
    <x v="4"/>
    <n v="2687424.0277630184"/>
    <n v="23494.527901320755"/>
    <n v="771850.67986603768"/>
  </r>
  <r>
    <x v="14"/>
    <x v="1"/>
    <x v="3"/>
    <x v="4"/>
    <n v="3244572.9115675469"/>
    <n v="22665.309269509438"/>
    <n v="493984.43511426414"/>
  </r>
  <r>
    <x v="15"/>
    <x v="1"/>
    <x v="3"/>
    <x v="4"/>
    <n v="1868087.4339328301"/>
    <n v="17413.591268037737"/>
    <n v="1018842.8974231698"/>
  </r>
  <r>
    <x v="16"/>
    <x v="1"/>
    <x v="3"/>
    <x v="4"/>
    <n v="2654650.5640098108"/>
    <n v="10779.842213547172"/>
    <n v="1481953.3053427923"/>
  </r>
  <r>
    <x v="17"/>
    <x v="1"/>
    <x v="3"/>
    <x v="4"/>
    <n v="1736993.57892"/>
    <n v="25705.777586150947"/>
    <n v="231555.2039598113"/>
  </r>
  <r>
    <x v="18"/>
    <x v="1"/>
    <x v="4"/>
    <x v="4"/>
    <n v="1704220.1151667922"/>
    <n v="17413.591268037737"/>
    <n v="447673.39432230184"/>
  </r>
  <r>
    <x v="19"/>
    <x v="1"/>
    <x v="4"/>
    <x v="4"/>
    <n v="65546.927506415086"/>
    <n v="12161.873266566039"/>
    <n v="138933.12237588677"/>
  </r>
  <r>
    <x v="20"/>
    <x v="1"/>
    <x v="4"/>
    <x v="4"/>
    <n v="2785744.4190226411"/>
    <n v="27087.808639169816"/>
    <n v="1389331.2237588677"/>
  </r>
  <r>
    <x v="21"/>
    <x v="1"/>
    <x v="4"/>
    <x v="4"/>
    <n v="2326915.9264777359"/>
    <n v="16860.778846830191"/>
    <n v="447673.39432230184"/>
  </r>
  <r>
    <x v="22"/>
    <x v="1"/>
    <x v="5"/>
    <x v="4"/>
    <n v="3080705.5928015094"/>
    <n v="9674.2173711320775"/>
    <n v="1497390.3189401133"/>
  </r>
  <r>
    <x v="23"/>
    <x v="1"/>
    <x v="5"/>
    <x v="4"/>
    <n v="1704220.1151667922"/>
    <n v="4698.9055802641515"/>
    <n v="1512827.3325374338"/>
  </r>
  <r>
    <x v="24"/>
    <x v="1"/>
    <x v="5"/>
    <x v="4"/>
    <n v="2949611.7377886791"/>
    <n v="14649.529162000001"/>
    <n v="1312146.1557722641"/>
  </r>
  <r>
    <x v="25"/>
    <x v="1"/>
    <x v="5"/>
    <x v="4"/>
    <n v="2097501.6802052828"/>
    <n v="7462.9676863018876"/>
    <n v="416799.36712766037"/>
  </r>
  <r>
    <x v="26"/>
    <x v="2"/>
    <x v="6"/>
    <x v="4"/>
    <n v="3277346.3753207545"/>
    <n v="8015.7801075094349"/>
    <n v="1173213.0333963772"/>
  </r>
  <r>
    <x v="27"/>
    <x v="2"/>
    <x v="6"/>
    <x v="4"/>
    <n v="1376485.477634717"/>
    <n v="18519.216110452831"/>
    <n v="1435642.2645508302"/>
  </r>
  <r>
    <x v="28"/>
    <x v="2"/>
    <x v="6"/>
    <x v="4"/>
    <n v="98320.391259622629"/>
    <n v="5251.7180014716987"/>
    <n v="1327583.1693695849"/>
  </r>
  <r>
    <x v="29"/>
    <x v="2"/>
    <x v="6"/>
    <x v="4"/>
    <n v="655469.27506415092"/>
    <n v="1658.4372636226417"/>
    <n v="185244.16316784904"/>
  </r>
  <r>
    <x v="30"/>
    <x v="2"/>
    <x v="6"/>
    <x v="4"/>
    <n v="1769767.0426732076"/>
    <n v="22112.496848301889"/>
    <n v="663791.58468479244"/>
  </r>
  <r>
    <x v="31"/>
    <x v="2"/>
    <x v="7"/>
    <x v="4"/>
    <n v="1147071.2313622639"/>
    <n v="22941.715480113213"/>
    <n v="1420205.2509535092"/>
  </r>
  <r>
    <x v="32"/>
    <x v="2"/>
    <x v="7"/>
    <x v="4"/>
    <n v="2425236.3177373582"/>
    <n v="7186.561475698114"/>
    <n v="771850.67986603768"/>
  </r>
  <r>
    <x v="33"/>
    <x v="2"/>
    <x v="7"/>
    <x v="4"/>
    <n v="3244572.9115675469"/>
    <n v="12991.091898377361"/>
    <n v="1281272.1285776226"/>
  </r>
  <r>
    <x v="34"/>
    <x v="2"/>
    <x v="7"/>
    <x v="4"/>
    <n v="884883.52133660379"/>
    <n v="11885.467055962265"/>
    <n v="1173213.0333963772"/>
  </r>
  <r>
    <x v="35"/>
    <x v="2"/>
    <x v="8"/>
    <x v="4"/>
    <n v="1868087.4339328301"/>
    <n v="18242.809899849057"/>
    <n v="1296709.1421749434"/>
  </r>
  <r>
    <x v="36"/>
    <x v="2"/>
    <x v="8"/>
    <x v="4"/>
    <n v="2982385.2015418862"/>
    <n v="19624.840952867926"/>
    <n v="1358457.1965642264"/>
  </r>
  <r>
    <x v="37"/>
    <x v="2"/>
    <x v="8"/>
    <x v="4"/>
    <n v="3080705.5928015094"/>
    <n v="22941.715480113213"/>
    <n v="1512827.3325374338"/>
  </r>
  <r>
    <x v="38"/>
    <x v="2"/>
    <x v="8"/>
    <x v="4"/>
    <n v="327734.63753207546"/>
    <n v="25152.965164943398"/>
    <n v="1157776.0197990565"/>
  </r>
  <r>
    <x v="39"/>
    <x v="3"/>
    <x v="9"/>
    <x v="4"/>
    <n v="426055.02879169805"/>
    <n v="21006.872005886795"/>
    <n v="926220.81583924522"/>
  </r>
  <r>
    <x v="40"/>
    <x v="3"/>
    <x v="9"/>
    <x v="4"/>
    <n v="1015977.3763494339"/>
    <n v="9397.8111605283029"/>
    <n v="1080590.9518124529"/>
  </r>
  <r>
    <x v="41"/>
    <x v="3"/>
    <x v="9"/>
    <x v="4"/>
    <n v="2818517.8827758492"/>
    <n v="17966.403689245286"/>
    <n v="771850.67986603768"/>
  </r>
  <r>
    <x v="42"/>
    <x v="3"/>
    <x v="9"/>
    <x v="4"/>
    <n v="1802540.5064264149"/>
    <n v="10779.842213547172"/>
    <n v="1188650.046993698"/>
  </r>
  <r>
    <x v="43"/>
    <x v="3"/>
    <x v="9"/>
    <x v="4"/>
    <n v="2687424.0277630184"/>
    <n v="1382.0310530188681"/>
    <n v="1219524.0741883395"/>
  </r>
  <r>
    <x v="44"/>
    <x v="3"/>
    <x v="10"/>
    <x v="4"/>
    <n v="2031954.7526988678"/>
    <n v="16584.372636226417"/>
    <n v="771850.67986603768"/>
  </r>
  <r>
    <x v="45"/>
    <x v="3"/>
    <x v="10"/>
    <x v="4"/>
    <n v="2392462.853984151"/>
    <n v="15202.34158320755"/>
    <n v="1481953.3053427923"/>
  </r>
  <r>
    <x v="46"/>
    <x v="3"/>
    <x v="10"/>
    <x v="4"/>
    <n v="1343712.0138815092"/>
    <n v="18519.216110452831"/>
    <n v="1296709.1421749434"/>
  </r>
  <r>
    <x v="47"/>
    <x v="3"/>
    <x v="10"/>
    <x v="4"/>
    <n v="1114297.7676090566"/>
    <n v="21006.872005886795"/>
    <n v="1512827.3325374338"/>
  </r>
  <r>
    <x v="48"/>
    <x v="3"/>
    <x v="11"/>
    <x v="4"/>
    <n v="1671446.6514135846"/>
    <n v="9397.8111605283029"/>
    <n v="308740.27194641507"/>
  </r>
  <r>
    <x v="49"/>
    <x v="3"/>
    <x v="11"/>
    <x v="4"/>
    <n v="589922.34755773586"/>
    <n v="20454.059584679246"/>
    <n v="1451079.2781481508"/>
  </r>
  <r>
    <x v="50"/>
    <x v="3"/>
    <x v="11"/>
    <x v="4"/>
    <n v="98320.391259622629"/>
    <n v="19348.434742264155"/>
    <n v="694665.61187943385"/>
  </r>
  <r>
    <x v="51"/>
    <x v="3"/>
    <x v="11"/>
    <x v="4"/>
    <n v="721016.20257056598"/>
    <n v="22941.715480113213"/>
    <n v="30874.027194641509"/>
  </r>
  <r>
    <x v="52"/>
    <x v="3"/>
    <x v="11"/>
    <x v="4"/>
    <n v="2228595.5352181131"/>
    <n v="2211.2496848301889"/>
    <n v="1528264.3461347548"/>
  </r>
  <r>
    <x v="53"/>
    <x v="4"/>
    <x v="12"/>
    <x v="4"/>
    <n v="872529.40670528309"/>
    <n v="16288.328828"/>
    <n v="658997.47778316983"/>
  </r>
  <r>
    <x v="54"/>
    <x v="4"/>
    <x v="12"/>
    <x v="4"/>
    <n v="37394.117430226419"/>
    <n v="20898.23321328302"/>
    <n v="695106.92862060387"/>
  </r>
  <r>
    <x v="55"/>
    <x v="4"/>
    <x v="12"/>
    <x v="4"/>
    <n v="735417.64279445296"/>
    <n v="2151.2887131320754"/>
    <n v="126383.07793101887"/>
  </r>
  <r>
    <x v="56"/>
    <x v="4"/>
    <x v="12"/>
    <x v="4"/>
    <n v="373941.17430226417"/>
    <n v="12293.078360754716"/>
    <n v="460395.49817728304"/>
  </r>
  <r>
    <x v="57"/>
    <x v="4"/>
    <x v="13"/>
    <x v="4"/>
    <n v="560911.76145339618"/>
    <n v="614.65391803773582"/>
    <n v="81246.264384226422"/>
  </r>
  <r>
    <x v="58"/>
    <x v="4"/>
    <x v="13"/>
    <x v="4"/>
    <n v="498588.23240301892"/>
    <n v="4302.5774262641507"/>
    <n v="63191.538965509433"/>
  </r>
  <r>
    <x v="59"/>
    <x v="4"/>
    <x v="13"/>
    <x v="4"/>
    <n v="112182.35229067925"/>
    <n v="14137.040114867925"/>
    <n v="884681.54551713215"/>
  </r>
  <r>
    <x v="60"/>
    <x v="4"/>
    <x v="13"/>
    <x v="4"/>
    <n v="1209076.4635773208"/>
    <n v="12600.405319773585"/>
    <n v="315957.69482754718"/>
  </r>
  <r>
    <x v="61"/>
    <x v="4"/>
    <x v="14"/>
    <x v="4"/>
    <n v="486123.52659294347"/>
    <n v="21205.560172301884"/>
    <n v="460395.49817728304"/>
  </r>
  <r>
    <x v="62"/>
    <x v="4"/>
    <x v="14"/>
    <x v="4"/>
    <n v="1234005.8751974716"/>
    <n v="14444.367073886793"/>
    <n v="487477.58630535851"/>
  </r>
  <r>
    <x v="63"/>
    <x v="4"/>
    <x v="14"/>
    <x v="4"/>
    <n v="535982.34983324527"/>
    <n v="5224.5583033207549"/>
    <n v="252766.15586203773"/>
  </r>
  <r>
    <x v="64"/>
    <x v="4"/>
    <x v="14"/>
    <x v="4"/>
    <n v="884994.11251535849"/>
    <n v="3073.2695901886791"/>
    <n v="695106.92862060387"/>
  </r>
  <r>
    <x v="65"/>
    <x v="4"/>
    <x v="14"/>
    <x v="4"/>
    <n v="872529.40670528309"/>
    <n v="24278.829762490568"/>
    <n v="776353.19300483016"/>
  </r>
  <r>
    <x v="66"/>
    <x v="5"/>
    <x v="15"/>
    <x v="4"/>
    <n v="623235.29050377361"/>
    <n v="26122.791516603771"/>
    <n v="875654.1828077737"/>
  </r>
  <r>
    <x v="67"/>
    <x v="5"/>
    <x v="15"/>
    <x v="4"/>
    <n v="1209076.4635773208"/>
    <n v="10756.443565660378"/>
    <n v="90273.627093584917"/>
  </r>
  <r>
    <x v="68"/>
    <x v="5"/>
    <x v="15"/>
    <x v="4"/>
    <n v="1059499.9938564152"/>
    <n v="7683.1739754716982"/>
    <n v="649970.11507381138"/>
  </r>
  <r>
    <x v="69"/>
    <x v="5"/>
    <x v="15"/>
    <x v="4"/>
    <n v="573376.46726347168"/>
    <n v="19361.598418188678"/>
    <n v="505532.31172407547"/>
  </r>
  <r>
    <x v="70"/>
    <x v="5"/>
    <x v="16"/>
    <x v="4"/>
    <n v="1171682.3461470944"/>
    <n v="29503.388065811319"/>
    <n v="523587.03714279243"/>
  </r>
  <r>
    <x v="71"/>
    <x v="5"/>
    <x v="16"/>
    <x v="4"/>
    <n v="884994.11251535849"/>
    <n v="19361.598418188678"/>
    <n v="677052.20320188685"/>
  </r>
  <r>
    <x v="72"/>
    <x v="5"/>
    <x v="16"/>
    <x v="4"/>
    <n v="1159217.640337019"/>
    <n v="22127.54104935849"/>
    <n v="225684.06773396226"/>
  </r>
  <r>
    <x v="73"/>
    <x v="5"/>
    <x v="16"/>
    <x v="4"/>
    <n v="872529.40670528309"/>
    <n v="25815.464557584906"/>
    <n v="144437.80334973586"/>
  </r>
  <r>
    <x v="74"/>
    <x v="5"/>
    <x v="17"/>
    <x v="4"/>
    <n v="24929.411620150946"/>
    <n v="26737.445434641511"/>
    <n v="279848.2439901132"/>
  </r>
  <r>
    <x v="75"/>
    <x v="5"/>
    <x v="17"/>
    <x v="4"/>
    <n v="548447.05564332078"/>
    <n v="21820.214090339625"/>
    <n v="126383.07793101887"/>
  </r>
  <r>
    <x v="76"/>
    <x v="5"/>
    <x v="17"/>
    <x v="4"/>
    <n v="37394.117430226419"/>
    <n v="27044.772393660376"/>
    <n v="216656.70502460375"/>
  </r>
  <r>
    <x v="77"/>
    <x v="5"/>
    <x v="17"/>
    <x v="4"/>
    <n v="1146752.9345269434"/>
    <n v="9834.4626886037731"/>
    <n v="99300.989802943397"/>
  </r>
  <r>
    <x v="78"/>
    <x v="5"/>
    <x v="17"/>
    <x v="4"/>
    <n v="1246470.5810075472"/>
    <n v="27659.426311698113"/>
    <n v="695106.92862060387"/>
  </r>
  <r>
    <x v="79"/>
    <x v="6"/>
    <x v="18"/>
    <x v="4"/>
    <n v="922388.22994558502"/>
    <n v="29196.061106792455"/>
    <n v="550669.12527086795"/>
  </r>
  <r>
    <x v="80"/>
    <x v="6"/>
    <x v="18"/>
    <x v="4"/>
    <n v="535982.34983324527"/>
    <n v="7683.1739754716982"/>
    <n v="776353.19300483016"/>
  </r>
  <r>
    <x v="81"/>
    <x v="6"/>
    <x v="18"/>
    <x v="4"/>
    <n v="872529.40670528309"/>
    <n v="19361.598418188678"/>
    <n v="81246.264384226422"/>
  </r>
  <r>
    <x v="82"/>
    <x v="6"/>
    <x v="18"/>
    <x v="4"/>
    <n v="1246470.5810075472"/>
    <n v="11678.424442716982"/>
    <n v="279848.2439901132"/>
  </r>
  <r>
    <x v="83"/>
    <x v="6"/>
    <x v="19"/>
    <x v="4"/>
    <n v="860064.70089520747"/>
    <n v="1536.6347950943396"/>
    <n v="108328.35251230188"/>
  </r>
  <r>
    <x v="84"/>
    <x v="6"/>
    <x v="19"/>
    <x v="4"/>
    <n v="1034570.5822362643"/>
    <n v="29503.388065811319"/>
    <n v="722189.01674867934"/>
  </r>
  <r>
    <x v="85"/>
    <x v="6"/>
    <x v="19"/>
    <x v="4"/>
    <n v="511052.93821309431"/>
    <n v="27352.099352679244"/>
    <n v="785380.55571418861"/>
  </r>
  <r>
    <x v="86"/>
    <x v="6"/>
    <x v="19"/>
    <x v="4"/>
    <n v="797741.17184483027"/>
    <n v="21820.214090339625"/>
    <n v="370121.87108369812"/>
  </r>
  <r>
    <x v="87"/>
    <x v="6"/>
    <x v="20"/>
    <x v="4"/>
    <n v="1059499.9938564152"/>
    <n v="24893.483680528301"/>
    <n v="704134.29132996232"/>
  </r>
  <r>
    <x v="88"/>
    <x v="6"/>
    <x v="20"/>
    <x v="4"/>
    <n v="411335.29173249059"/>
    <n v="12293.078360754716"/>
    <n v="839544.73197033955"/>
  </r>
  <r>
    <x v="89"/>
    <x v="6"/>
    <x v="20"/>
    <x v="4"/>
    <n v="398870.58592241514"/>
    <n v="21512.887131320756"/>
    <n v="180547.25418716983"/>
  </r>
  <r>
    <x v="90"/>
    <x v="6"/>
    <x v="20"/>
    <x v="4"/>
    <n v="511052.93821309431"/>
    <n v="8297.8278935094349"/>
    <n v="550669.12527086795"/>
  </r>
  <r>
    <x v="91"/>
    <x v="6"/>
    <x v="20"/>
    <x v="4"/>
    <n v="1209076.4635773208"/>
    <n v="20898.23321328302"/>
    <n v="433313.41004920751"/>
  </r>
  <r>
    <x v="92"/>
    <x v="7"/>
    <x v="21"/>
    <x v="4"/>
    <n v="311617.6452518868"/>
    <n v="19054.271459169813"/>
    <n v="397203.95921177359"/>
  </r>
  <r>
    <x v="93"/>
    <x v="7"/>
    <x v="21"/>
    <x v="4"/>
    <n v="1059499.9938564152"/>
    <n v="19976.252336226415"/>
    <n v="758298.46758611326"/>
  </r>
  <r>
    <x v="94"/>
    <x v="7"/>
    <x v="21"/>
    <x v="4"/>
    <n v="349011.76268211321"/>
    <n v="11678.424442716982"/>
    <n v="496504.94901471696"/>
  </r>
  <r>
    <x v="95"/>
    <x v="7"/>
    <x v="21"/>
    <x v="4"/>
    <n v="398870.58592241514"/>
    <n v="29503.388065811319"/>
    <n v="586778.57610830187"/>
  </r>
  <r>
    <x v="96"/>
    <x v="7"/>
    <x v="22"/>
    <x v="4"/>
    <n v="635699.99631384911"/>
    <n v="23049.521926415098"/>
    <n v="586778.57610830187"/>
  </r>
  <r>
    <x v="97"/>
    <x v="7"/>
    <x v="22"/>
    <x v="4"/>
    <n v="897458.818325434"/>
    <n v="20283.579295245283"/>
    <n v="830517.3692609811"/>
  </r>
  <r>
    <x v="98"/>
    <x v="7"/>
    <x v="22"/>
    <x v="4"/>
    <n v="149576.46972090568"/>
    <n v="6761.193098415094"/>
    <n v="135410.44064037738"/>
  </r>
  <r>
    <x v="99"/>
    <x v="7"/>
    <x v="22"/>
    <x v="4"/>
    <n v="947317.64156573592"/>
    <n v="25200.81063954717"/>
    <n v="324985.05753690569"/>
  </r>
  <r>
    <x v="100"/>
    <x v="7"/>
    <x v="23"/>
    <x v="4"/>
    <n v="972247.05318588694"/>
    <n v="23664.175844452828"/>
    <n v="866626.82009841502"/>
  </r>
  <r>
    <x v="101"/>
    <x v="7"/>
    <x v="23"/>
    <x v="4"/>
    <n v="1034570.5822362643"/>
    <n v="8605.1548525283015"/>
    <n v="785380.55571418861"/>
  </r>
  <r>
    <x v="102"/>
    <x v="7"/>
    <x v="23"/>
    <x v="4"/>
    <n v="872529.40670528309"/>
    <n v="2458.6156721509433"/>
    <n v="117355.71522166039"/>
  </r>
  <r>
    <x v="103"/>
    <x v="7"/>
    <x v="23"/>
    <x v="4"/>
    <n v="411335.29173249059"/>
    <n v="11678.424442716982"/>
    <n v="171519.89147781132"/>
  </r>
  <r>
    <x v="104"/>
    <x v="7"/>
    <x v="23"/>
    <x v="4"/>
    <n v="24929.411620150946"/>
    <n v="26122.791516603771"/>
    <n v="677052.20320188685"/>
  </r>
  <r>
    <x v="105"/>
    <x v="8"/>
    <x v="24"/>
    <x v="4"/>
    <n v="186663.2563779623"/>
    <n v="4022.9130807547172"/>
    <n v="726590.06896784913"/>
  </r>
  <r>
    <x v="106"/>
    <x v="8"/>
    <x v="24"/>
    <x v="4"/>
    <n v="291661.3380905661"/>
    <n v="4274.3451483018871"/>
    <n v="502201.95943366044"/>
  </r>
  <r>
    <x v="107"/>
    <x v="8"/>
    <x v="24"/>
    <x v="4"/>
    <n v="1003315.0030315474"/>
    <n v="502.86413509433964"/>
    <n v="1025774.2150134342"/>
  </r>
  <r>
    <x v="108"/>
    <x v="8"/>
    <x v="24"/>
    <x v="4"/>
    <n v="361660.05923230195"/>
    <n v="23131.750214339627"/>
    <n v="833441.54969841521"/>
  </r>
  <r>
    <x v="109"/>
    <x v="8"/>
    <x v="25"/>
    <x v="4"/>
    <n v="431658.78037403786"/>
    <n v="3771.4810132075472"/>
    <n v="502201.95943366044"/>
  </r>
  <r>
    <x v="110"/>
    <x v="8"/>
    <x v="25"/>
    <x v="4"/>
    <n v="863317.56074807572"/>
    <n v="16343.084390566039"/>
    <n v="790700.95740618883"/>
  </r>
  <r>
    <x v="111"/>
    <x v="8"/>
    <x v="25"/>
    <x v="4"/>
    <n v="711653.66494098131"/>
    <n v="6034.3696211320757"/>
    <n v="491516.8113606039"/>
  </r>
  <r>
    <x v="112"/>
    <x v="8"/>
    <x v="25"/>
    <x v="4"/>
    <n v="524990.40856301901"/>
    <n v="4777.209283396227"/>
    <n v="576997.99594505667"/>
  </r>
  <r>
    <x v="113"/>
    <x v="8"/>
    <x v="26"/>
    <x v="4"/>
    <n v="489991.04799215106"/>
    <n v="9302.986499245284"/>
    <n v="950978.178502038"/>
  </r>
  <r>
    <x v="114"/>
    <x v="8"/>
    <x v="26"/>
    <x v="4"/>
    <n v="536656.8620866416"/>
    <n v="11817.307174716983"/>
    <n v="267128.70182641514"/>
  </r>
  <r>
    <x v="115"/>
    <x v="8"/>
    <x v="26"/>
    <x v="4"/>
    <n v="618322.0367520001"/>
    <n v="20868.861606415096"/>
    <n v="192332.66531501888"/>
  </r>
  <r>
    <x v="116"/>
    <x v="8"/>
    <x v="26"/>
    <x v="4"/>
    <n v="11666.453523622644"/>
    <n v="23634.614349433967"/>
    <n v="918922.7342828681"/>
  </r>
  <r>
    <x v="117"/>
    <x v="8"/>
    <x v="26"/>
    <x v="4"/>
    <n v="653321.39732286811"/>
    <n v="14080.195782641509"/>
    <n v="235073.25760724532"/>
  </r>
  <r>
    <x v="118"/>
    <x v="9"/>
    <x v="27"/>
    <x v="4"/>
    <n v="501657.50151577371"/>
    <n v="4274.3451483018871"/>
    <n v="876182.1419906416"/>
  </r>
  <r>
    <x v="119"/>
    <x v="9"/>
    <x v="27"/>
    <x v="4"/>
    <n v="1143312.4453150192"/>
    <n v="19863.133336226416"/>
    <n v="694534.62474867934"/>
  </r>
  <r>
    <x v="120"/>
    <x v="9"/>
    <x v="27"/>
    <x v="4"/>
    <n v="921649.8283661888"/>
    <n v="9051.5544316981141"/>
    <n v="341924.73833781137"/>
  </r>
  <r>
    <x v="121"/>
    <x v="9"/>
    <x v="27"/>
    <x v="4"/>
    <n v="384992.96627954731"/>
    <n v="22880.318146792455"/>
    <n v="267128.70182641514"/>
  </r>
  <r>
    <x v="122"/>
    <x v="9"/>
    <x v="28"/>
    <x v="4"/>
    <n v="81665.174665358514"/>
    <n v="12068.739242264151"/>
    <n v="705219.77282173606"/>
  </r>
  <r>
    <x v="123"/>
    <x v="9"/>
    <x v="28"/>
    <x v="4"/>
    <n v="466658.14094490575"/>
    <n v="20114.565403773588"/>
    <n v="651794.03245645296"/>
  </r>
  <r>
    <x v="124"/>
    <x v="9"/>
    <x v="28"/>
    <x v="4"/>
    <n v="69998.721141735863"/>
    <n v="7542.9620264150944"/>
    <n v="192332.66531501888"/>
  </r>
  <r>
    <x v="125"/>
    <x v="9"/>
    <x v="28"/>
    <x v="4"/>
    <n v="606655.58322837751"/>
    <n v="5280.0734184905668"/>
    <n v="406035.62677615101"/>
  </r>
  <r>
    <x v="126"/>
    <x v="9"/>
    <x v="29"/>
    <x v="4"/>
    <n v="699987.21141735872"/>
    <n v="10057.282701886794"/>
    <n v="42740.592292226422"/>
  </r>
  <r>
    <x v="127"/>
    <x v="9"/>
    <x v="29"/>
    <x v="4"/>
    <n v="699987.21141735872"/>
    <n v="14583.059917735851"/>
    <n v="747960.36511396244"/>
  </r>
  <r>
    <x v="128"/>
    <x v="9"/>
    <x v="29"/>
    <x v="4"/>
    <n v="128330.98875984909"/>
    <n v="7040.0978913207546"/>
    <n v="309869.29411864158"/>
  </r>
  <r>
    <x v="129"/>
    <x v="9"/>
    <x v="29"/>
    <x v="4"/>
    <n v="419992.32685041515"/>
    <n v="22628.886079245283"/>
    <n v="865496.993917585"/>
  </r>
  <r>
    <x v="130"/>
    <x v="9"/>
    <x v="29"/>
    <x v="4"/>
    <n v="373326.5127559246"/>
    <n v="10057.282701886794"/>
    <n v="780015.80933313223"/>
  </r>
  <r>
    <x v="131"/>
    <x v="10"/>
    <x v="30"/>
    <x v="4"/>
    <n v="886650.4677953209"/>
    <n v="18103.108863396228"/>
    <n v="128221.77687667927"/>
  </r>
  <r>
    <x v="132"/>
    <x v="10"/>
    <x v="30"/>
    <x v="4"/>
    <n v="1166645.3523622644"/>
    <n v="10057.282701886794"/>
    <n v="117536.62880362266"/>
  </r>
  <r>
    <x v="133"/>
    <x v="10"/>
    <x v="30"/>
    <x v="4"/>
    <n v="839984.6537008303"/>
    <n v="15085.924052830189"/>
    <n v="705219.77282173606"/>
  </r>
  <r>
    <x v="134"/>
    <x v="10"/>
    <x v="30"/>
    <x v="4"/>
    <n v="851651.10722445312"/>
    <n v="20114.565403773588"/>
    <n v="427405.9229222642"/>
  </r>
  <r>
    <x v="135"/>
    <x v="10"/>
    <x v="31"/>
    <x v="4"/>
    <n v="291661.3380905661"/>
    <n v="18857.405066037736"/>
    <n v="609053.44016422657"/>
  </r>
  <r>
    <x v="136"/>
    <x v="10"/>
    <x v="31"/>
    <x v="4"/>
    <n v="688320.75789373601"/>
    <n v="17348.81266075472"/>
    <n v="352609.88641086803"/>
  </r>
  <r>
    <x v="137"/>
    <x v="10"/>
    <x v="31"/>
    <x v="4"/>
    <n v="618322.0367520001"/>
    <n v="8297.2582290566043"/>
    <n v="876182.1419906416"/>
  </r>
  <r>
    <x v="138"/>
    <x v="10"/>
    <x v="31"/>
    <x v="4"/>
    <n v="781652.38608271722"/>
    <n v="14583.059917735851"/>
    <n v="1004403.9188673209"/>
  </r>
  <r>
    <x v="139"/>
    <x v="10"/>
    <x v="31"/>
    <x v="4"/>
    <n v="629988.49027562281"/>
    <n v="4274.3451483018871"/>
    <n v="416720.77484920761"/>
  </r>
  <r>
    <x v="140"/>
    <x v="10"/>
    <x v="32"/>
    <x v="4"/>
    <n v="128330.98875984909"/>
    <n v="7291.5299588679254"/>
    <n v="181647.51724196228"/>
  </r>
  <r>
    <x v="141"/>
    <x v="10"/>
    <x v="32"/>
    <x v="4"/>
    <n v="396659.41980316991"/>
    <n v="23131.750214339627"/>
    <n v="961663.32657509448"/>
  </r>
  <r>
    <x v="142"/>
    <x v="10"/>
    <x v="32"/>
    <x v="4"/>
    <n v="828318.20017720771"/>
    <n v="19360.269201132076"/>
    <n v="587683.14401811326"/>
  </r>
  <r>
    <x v="143"/>
    <x v="10"/>
    <x v="32"/>
    <x v="4"/>
    <n v="408325.87332679256"/>
    <n v="1760.0244728301886"/>
    <n v="106851.48073056605"/>
  </r>
  <r>
    <x v="144"/>
    <x v="11"/>
    <x v="33"/>
    <x v="4"/>
    <n v="863317.56074807572"/>
    <n v="21874.589876603772"/>
    <n v="972348.47464815108"/>
  </r>
  <r>
    <x v="145"/>
    <x v="11"/>
    <x v="33"/>
    <x v="4"/>
    <n v="524990.40856301901"/>
    <n v="5531.5054860377359"/>
    <n v="769330.66126007552"/>
  </r>
  <r>
    <x v="146"/>
    <x v="11"/>
    <x v="33"/>
    <x v="4"/>
    <n v="711653.66494098131"/>
    <n v="5028.6413509433969"/>
    <n v="769330.66126007552"/>
  </r>
  <r>
    <x v="147"/>
    <x v="11"/>
    <x v="33"/>
    <x v="4"/>
    <n v="1119979.5382677738"/>
    <n v="18605.972998490568"/>
    <n v="886867.29006369831"/>
  </r>
  <r>
    <x v="148"/>
    <x v="11"/>
    <x v="34"/>
    <x v="4"/>
    <n v="944982.73541343422"/>
    <n v="15337.356120377361"/>
    <n v="406035.62677615101"/>
  </r>
  <r>
    <x v="149"/>
    <x v="11"/>
    <x v="34"/>
    <x v="4"/>
    <n v="571656.22265750961"/>
    <n v="8045.8261615094343"/>
    <n v="598368.29209116998"/>
  </r>
  <r>
    <x v="150"/>
    <x v="11"/>
    <x v="34"/>
    <x v="4"/>
    <n v="886650.4677953209"/>
    <n v="19611.701268679244"/>
    <n v="790700.95740618883"/>
  </r>
  <r>
    <x v="151"/>
    <x v="11"/>
    <x v="34"/>
    <x v="4"/>
    <n v="851651.10722445312"/>
    <n v="13074.467512452831"/>
    <n v="673164.32860256615"/>
  </r>
  <r>
    <x v="152"/>
    <x v="11"/>
    <x v="34"/>
    <x v="4"/>
    <n v="629988.49027562281"/>
    <n v="16845.948525660377"/>
    <n v="544942.55172588688"/>
  </r>
  <r>
    <x v="153"/>
    <x v="11"/>
    <x v="35"/>
    <x v="4"/>
    <n v="734986.57198822661"/>
    <n v="10560.146836981134"/>
    <n v="758645.51318701892"/>
  </r>
  <r>
    <x v="154"/>
    <x v="11"/>
    <x v="35"/>
    <x v="4"/>
    <n v="524990.40856301901"/>
    <n v="18605.972998490568"/>
    <n v="673164.32860256615"/>
  </r>
  <r>
    <x v="155"/>
    <x v="11"/>
    <x v="35"/>
    <x v="4"/>
    <n v="863317.56074807572"/>
    <n v="14331.627850188681"/>
    <n v="373980.18255698122"/>
  </r>
  <r>
    <x v="156"/>
    <x v="11"/>
    <x v="35"/>
    <x v="4"/>
    <n v="1014981.45655517"/>
    <n v="4525.777215849057"/>
    <n v="715904.92089479254"/>
  </r>
  <r>
    <x v="0"/>
    <x v="0"/>
    <x v="0"/>
    <x v="5"/>
    <n v="7016325.3980463399"/>
    <n v="204760.55568916985"/>
    <n v="1198402.5587039997"/>
  </r>
  <r>
    <x v="1"/>
    <x v="0"/>
    <x v="0"/>
    <x v="5"/>
    <n v="4539975.2575593963"/>
    <n v="145921.31554860377"/>
    <n v="5925434.8735919986"/>
  </r>
  <r>
    <x v="2"/>
    <x v="0"/>
    <x v="0"/>
    <x v="5"/>
    <n v="1650900.0936579623"/>
    <n v="98849.923436150944"/>
    <n v="2463383.0373359998"/>
  </r>
  <r>
    <x v="3"/>
    <x v="0"/>
    <x v="0"/>
    <x v="5"/>
    <n v="16096275.913165133"/>
    <n v="58839.240140566042"/>
    <n v="1997337.5978399997"/>
  </r>
  <r>
    <x v="4"/>
    <x v="0"/>
    <x v="0"/>
    <x v="5"/>
    <n v="12588113.214141963"/>
    <n v="32949.974478716984"/>
    <n v="4593876.4750319989"/>
  </r>
  <r>
    <x v="5"/>
    <x v="0"/>
    <x v="1"/>
    <x v="5"/>
    <n v="9905400.5619477741"/>
    <n v="162396.30278796228"/>
    <n v="865512.95906399994"/>
  </r>
  <r>
    <x v="6"/>
    <x v="0"/>
    <x v="1"/>
    <x v="5"/>
    <n v="7635412.933168076"/>
    <n v="9414.2784224905663"/>
    <n v="1930759.6779119999"/>
  </r>
  <r>
    <x v="7"/>
    <x v="0"/>
    <x v="1"/>
    <x v="5"/>
    <n v="7016325.3980463399"/>
    <n v="58839.240140566042"/>
    <n v="266311.67971199995"/>
  </r>
  <r>
    <x v="8"/>
    <x v="0"/>
    <x v="1"/>
    <x v="5"/>
    <n v="4746337.7692666417"/>
    <n v="9414.2784224905663"/>
    <n v="4061253.1156079997"/>
  </r>
  <r>
    <x v="9"/>
    <x v="0"/>
    <x v="2"/>
    <x v="5"/>
    <n v="2476350.1404869435"/>
    <n v="171810.58121045283"/>
    <n v="466045.43949599995"/>
  </r>
  <r>
    <x v="10"/>
    <x v="0"/>
    <x v="2"/>
    <x v="5"/>
    <n v="7016325.3980463399"/>
    <n v="209467.69490041508"/>
    <n v="4793610.2348159989"/>
  </r>
  <r>
    <x v="11"/>
    <x v="0"/>
    <x v="2"/>
    <x v="5"/>
    <n v="14032650.79609268"/>
    <n v="148274.88515422642"/>
    <n v="1065246.7188479998"/>
  </r>
  <r>
    <x v="12"/>
    <x v="0"/>
    <x v="2"/>
    <x v="5"/>
    <n v="4127250.2341449056"/>
    <n v="11767.848028113209"/>
    <n v="199733.75978399999"/>
  </r>
  <r>
    <x v="13"/>
    <x v="1"/>
    <x v="3"/>
    <x v="5"/>
    <n v="13207200.749263698"/>
    <n v="122385.61949237736"/>
    <n v="1797603.8380559999"/>
  </r>
  <r>
    <x v="14"/>
    <x v="1"/>
    <x v="3"/>
    <x v="5"/>
    <n v="11143575.632191246"/>
    <n v="63546.379351811323"/>
    <n v="1264980.4786319998"/>
  </r>
  <r>
    <x v="15"/>
    <x v="1"/>
    <x v="3"/>
    <x v="5"/>
    <n v="20636251.17072453"/>
    <n v="35303.544084339628"/>
    <n v="5259655.6743119992"/>
  </r>
  <r>
    <x v="16"/>
    <x v="1"/>
    <x v="3"/>
    <x v="5"/>
    <n v="16509000.936579622"/>
    <n v="56485.670534943398"/>
    <n v="266311.67971199995"/>
  </r>
  <r>
    <x v="17"/>
    <x v="1"/>
    <x v="3"/>
    <x v="5"/>
    <n v="12175388.190727472"/>
    <n v="190639.13805543396"/>
    <n v="4194408.9554639999"/>
  </r>
  <r>
    <x v="18"/>
    <x v="1"/>
    <x v="4"/>
    <x v="5"/>
    <n v="5984512.8395101139"/>
    <n v="68253.518563056612"/>
    <n v="5659123.1938799992"/>
  </r>
  <r>
    <x v="19"/>
    <x v="1"/>
    <x v="4"/>
    <x v="5"/>
    <n v="16096275.913165133"/>
    <n v="11767.848028113209"/>
    <n v="798935.03913599998"/>
  </r>
  <r>
    <x v="20"/>
    <x v="1"/>
    <x v="4"/>
    <x v="5"/>
    <n v="13826288.284385435"/>
    <n v="112971.3410698868"/>
    <n v="3462051.8362559997"/>
  </r>
  <r>
    <x v="21"/>
    <x v="1"/>
    <x v="4"/>
    <x v="5"/>
    <n v="2889075.1639014338"/>
    <n v="96496.353830528315"/>
    <n v="4061253.1156079997"/>
  </r>
  <r>
    <x v="22"/>
    <x v="1"/>
    <x v="5"/>
    <x v="5"/>
    <n v="19604438.612188302"/>
    <n v="40010.68329558491"/>
    <n v="6191746.5533039989"/>
  </r>
  <r>
    <x v="23"/>
    <x v="1"/>
    <x v="5"/>
    <x v="5"/>
    <n v="3920887.7224376607"/>
    <n v="230649.82135101888"/>
    <n v="5326233.5942399986"/>
  </r>
  <r>
    <x v="24"/>
    <x v="1"/>
    <x v="5"/>
    <x v="5"/>
    <n v="10111763.07365502"/>
    <n v="138860.60673173587"/>
    <n v="3462051.8362559997"/>
  </r>
  <r>
    <x v="25"/>
    <x v="1"/>
    <x v="5"/>
    <x v="5"/>
    <n v="6603600.3746318491"/>
    <n v="204760.55568916985"/>
    <n v="6258324.4732319983"/>
  </r>
  <r>
    <x v="26"/>
    <x v="2"/>
    <x v="6"/>
    <x v="5"/>
    <n v="3714525.2107304158"/>
    <n v="89435.645013660382"/>
    <n v="2263649.2775519998"/>
  </r>
  <r>
    <x v="27"/>
    <x v="2"/>
    <x v="6"/>
    <x v="5"/>
    <n v="15477188.378043396"/>
    <n v="98849.923436150944"/>
    <n v="532623.35942399991"/>
  </r>
  <r>
    <x v="28"/>
    <x v="2"/>
    <x v="6"/>
    <x v="5"/>
    <n v="18985351.077066567"/>
    <n v="75314.22737992453"/>
    <n v="3994675.1956799994"/>
  </r>
  <r>
    <x v="29"/>
    <x v="2"/>
    <x v="6"/>
    <x v="5"/>
    <n v="8873588.0034115482"/>
    <n v="160042.73318233964"/>
    <n v="1664447.9982"/>
  </r>
  <r>
    <x v="30"/>
    <x v="2"/>
    <x v="6"/>
    <x v="5"/>
    <n v="4746337.7692666417"/>
    <n v="101203.49304177359"/>
    <n v="6191746.5533039989"/>
  </r>
  <r>
    <x v="31"/>
    <x v="2"/>
    <x v="7"/>
    <x v="5"/>
    <n v="7841775.4448753214"/>
    <n v="174164.15081607547"/>
    <n v="4593876.4750319989"/>
  </r>
  <r>
    <x v="32"/>
    <x v="2"/>
    <x v="7"/>
    <x v="5"/>
    <n v="16921725.959994115"/>
    <n v="160042.73318233964"/>
    <n v="5459389.4340959992"/>
  </r>
  <r>
    <x v="33"/>
    <x v="2"/>
    <x v="7"/>
    <x v="5"/>
    <n v="15064463.354628906"/>
    <n v="40010.68329558491"/>
    <n v="4793610.2348159989"/>
  </r>
  <r>
    <x v="34"/>
    <x v="2"/>
    <x v="7"/>
    <x v="5"/>
    <n v="7635412.933168076"/>
    <n v="108264.20185864152"/>
    <n v="4660454.3949599992"/>
  </r>
  <r>
    <x v="35"/>
    <x v="2"/>
    <x v="8"/>
    <x v="5"/>
    <n v="1857262.6053652079"/>
    <n v="211821.26450603775"/>
    <n v="6258324.4732319983"/>
  </r>
  <r>
    <x v="36"/>
    <x v="2"/>
    <x v="8"/>
    <x v="5"/>
    <n v="9286313.026826039"/>
    <n v="216528.40371728304"/>
    <n v="1398136.3184879997"/>
  </r>
  <r>
    <x v="37"/>
    <x v="2"/>
    <x v="8"/>
    <x v="5"/>
    <n v="12794475.725849209"/>
    <n v="49424.961718075472"/>
    <n v="5193077.7543839989"/>
  </r>
  <r>
    <x v="38"/>
    <x v="2"/>
    <x v="8"/>
    <x v="5"/>
    <n v="7429050.4214608315"/>
    <n v="169457.01160483022"/>
    <n v="4527298.5551039996"/>
  </r>
  <r>
    <x v="39"/>
    <x v="3"/>
    <x v="9"/>
    <x v="5"/>
    <n v="10730850.608776756"/>
    <n v="209467.69490041508"/>
    <n v="6258324.4732319983"/>
  </r>
  <r>
    <x v="40"/>
    <x v="3"/>
    <x v="9"/>
    <x v="5"/>
    <n v="10730850.608776756"/>
    <n v="77667.796985547175"/>
    <n v="2130493.4376959996"/>
  </r>
  <r>
    <x v="41"/>
    <x v="3"/>
    <x v="9"/>
    <x v="5"/>
    <n v="18778988.565359324"/>
    <n v="150628.45475984906"/>
    <n v="6391480.3130879998"/>
  </r>
  <r>
    <x v="42"/>
    <x v="3"/>
    <x v="9"/>
    <x v="5"/>
    <n v="8048137.9565825667"/>
    <n v="174164.15081607547"/>
    <n v="2996006.3967599995"/>
  </r>
  <r>
    <x v="43"/>
    <x v="3"/>
    <x v="9"/>
    <x v="5"/>
    <n v="16715363.448286869"/>
    <n v="183578.42923856605"/>
    <n v="1065246.7188479998"/>
  </r>
  <r>
    <x v="44"/>
    <x v="3"/>
    <x v="10"/>
    <x v="5"/>
    <n v="16302638.42487238"/>
    <n v="94142.78422490567"/>
    <n v="5392811.5141679989"/>
  </r>
  <r>
    <x v="45"/>
    <x v="3"/>
    <x v="10"/>
    <x v="5"/>
    <n v="9286313.026826039"/>
    <n v="21182.126450603777"/>
    <n v="865512.95906399994"/>
  </r>
  <r>
    <x v="46"/>
    <x v="3"/>
    <x v="10"/>
    <x v="5"/>
    <n v="16509000.936579622"/>
    <n v="7060.7088168679247"/>
    <n v="5925434.8735919986"/>
  </r>
  <r>
    <x v="47"/>
    <x v="3"/>
    <x v="10"/>
    <x v="5"/>
    <n v="10318125.585362265"/>
    <n v="150628.45475984906"/>
    <n v="5592545.2739519989"/>
  </r>
  <r>
    <x v="48"/>
    <x v="3"/>
    <x v="11"/>
    <x v="5"/>
    <n v="2476350.1404869435"/>
    <n v="103557.06264739623"/>
    <n v="399467.51956799999"/>
  </r>
  <r>
    <x v="49"/>
    <x v="3"/>
    <x v="11"/>
    <x v="5"/>
    <n v="1238175.0702434718"/>
    <n v="30596.40487309434"/>
    <n v="1198402.5587039997"/>
  </r>
  <r>
    <x v="50"/>
    <x v="3"/>
    <x v="11"/>
    <x v="5"/>
    <n v="19191713.588773813"/>
    <n v="207114.12529479247"/>
    <n v="1398136.3184879997"/>
  </r>
  <r>
    <x v="51"/>
    <x v="3"/>
    <x v="11"/>
    <x v="5"/>
    <n v="1444537.5819507169"/>
    <n v="103557.06264739623"/>
    <n v="1997337.5978399997"/>
  </r>
  <r>
    <x v="52"/>
    <x v="3"/>
    <x v="11"/>
    <x v="5"/>
    <n v="12588113.214141963"/>
    <n v="42364.252901207554"/>
    <n v="2596538.8771919995"/>
  </r>
  <r>
    <x v="53"/>
    <x v="4"/>
    <x v="12"/>
    <x v="5"/>
    <n v="11548034.92347585"/>
    <n v="18762.33148709434"/>
    <n v="3460745.7161781136"/>
  </r>
  <r>
    <x v="54"/>
    <x v="4"/>
    <x v="12"/>
    <x v="5"/>
    <n v="10686241.272470187"/>
    <n v="116594.4885269434"/>
    <n v="865186.4290445284"/>
  </r>
  <r>
    <x v="55"/>
    <x v="4"/>
    <x v="12"/>
    <x v="5"/>
    <n v="12582187.30468264"/>
    <n v="40204.996043773586"/>
    <n v="865186.4290445284"/>
  </r>
  <r>
    <x v="56"/>
    <x v="4"/>
    <x v="12"/>
    <x v="5"/>
    <n v="12065111.114079244"/>
    <n v="64327.993670037744"/>
    <n v="3028152.5016558496"/>
  </r>
  <r>
    <x v="57"/>
    <x v="4"/>
    <x v="13"/>
    <x v="5"/>
    <n v="7928501.5892520752"/>
    <n v="64327.993670037744"/>
    <n v="9841495.6303815115"/>
  </r>
  <r>
    <x v="58"/>
    <x v="4"/>
    <x v="13"/>
    <x v="5"/>
    <n v="4136609.5248271697"/>
    <n v="57627.160996075479"/>
    <n v="7354084.6468784921"/>
  </r>
  <r>
    <x v="59"/>
    <x v="4"/>
    <x v="13"/>
    <x v="5"/>
    <n v="7756142.8590509435"/>
    <n v="105873.15624860377"/>
    <n v="9084457.504967548"/>
  </r>
  <r>
    <x v="60"/>
    <x v="4"/>
    <x v="13"/>
    <x v="5"/>
    <n v="8790295.2402577344"/>
    <n v="1340.1665347924529"/>
    <n v="9733347.3267509453"/>
  </r>
  <r>
    <x v="61"/>
    <x v="4"/>
    <x v="14"/>
    <x v="5"/>
    <n v="7583784.1288498119"/>
    <n v="125975.65427049057"/>
    <n v="4001487.2343309438"/>
  </r>
  <r>
    <x v="62"/>
    <x v="4"/>
    <x v="14"/>
    <x v="5"/>
    <n v="11375676.193274718"/>
    <n v="46905.828717735851"/>
    <n v="8651864.2904452849"/>
  </r>
  <r>
    <x v="63"/>
    <x v="4"/>
    <x v="14"/>
    <x v="5"/>
    <n v="15339926.987900756"/>
    <n v="128655.98734007549"/>
    <n v="1081483.0363056606"/>
  </r>
  <r>
    <x v="64"/>
    <x v="4"/>
    <x v="14"/>
    <x v="5"/>
    <n v="2413022.2228158494"/>
    <n v="79069.825552754715"/>
    <n v="9517050.7194898129"/>
  </r>
  <r>
    <x v="65"/>
    <x v="4"/>
    <x v="14"/>
    <x v="5"/>
    <n v="6204914.2872407548"/>
    <n v="44225.495648150943"/>
    <n v="8976309.2013369817"/>
  </r>
  <r>
    <x v="66"/>
    <x v="5"/>
    <x v="15"/>
    <x v="5"/>
    <n v="11720393.653676981"/>
    <n v="87110.82476150943"/>
    <n v="5191118.5742671704"/>
  </r>
  <r>
    <x v="67"/>
    <x v="5"/>
    <x v="15"/>
    <x v="5"/>
    <n v="14133415.87649283"/>
    <n v="26803.330695849058"/>
    <n v="8002974.4686618876"/>
  </r>
  <r>
    <x v="68"/>
    <x v="5"/>
    <x v="15"/>
    <x v="5"/>
    <n v="11548034.92347585"/>
    <n v="67008.326739622644"/>
    <n v="3460745.7161781136"/>
  </r>
  <r>
    <x v="69"/>
    <x v="5"/>
    <x v="15"/>
    <x v="5"/>
    <n v="7411425.3986486793"/>
    <n v="97832.157039849073"/>
    <n v="4001487.2343309438"/>
  </r>
  <r>
    <x v="70"/>
    <x v="5"/>
    <x v="16"/>
    <x v="5"/>
    <n v="1723587.3020113206"/>
    <n v="92471.490900679244"/>
    <n v="8651864.2904452849"/>
  </r>
  <r>
    <x v="71"/>
    <x v="5"/>
    <x v="16"/>
    <x v="5"/>
    <n v="11720393.653676981"/>
    <n v="17422.16495230189"/>
    <n v="9625199.0231203791"/>
  </r>
  <r>
    <x v="72"/>
    <x v="5"/>
    <x v="16"/>
    <x v="5"/>
    <n v="14305774.606693961"/>
    <n v="65668.160204830187"/>
    <n v="5948156.699681133"/>
  </r>
  <r>
    <x v="73"/>
    <x v="5"/>
    <x v="16"/>
    <x v="5"/>
    <n v="9996806.3516656607"/>
    <n v="100512.49010943396"/>
    <n v="6597046.5214645294"/>
  </r>
  <r>
    <x v="74"/>
    <x v="5"/>
    <x v="17"/>
    <x v="5"/>
    <n v="8790295.2402577344"/>
    <n v="68348.493274415101"/>
    <n v="4650377.0561143402"/>
  </r>
  <r>
    <x v="75"/>
    <x v="5"/>
    <x v="17"/>
    <x v="5"/>
    <n v="12237469.844280377"/>
    <n v="116594.4885269434"/>
    <n v="2920004.1980252839"/>
  </r>
  <r>
    <x v="76"/>
    <x v="5"/>
    <x v="17"/>
    <x v="5"/>
    <n v="1206511.1114079247"/>
    <n v="22782.8310914717"/>
    <n v="9408902.4158592466"/>
  </r>
  <r>
    <x v="77"/>
    <x v="5"/>
    <x v="17"/>
    <x v="5"/>
    <n v="6549631.7476430191"/>
    <n v="56286.994461283022"/>
    <n v="2379262.6798724532"/>
  </r>
  <r>
    <x v="78"/>
    <x v="5"/>
    <x v="17"/>
    <x v="5"/>
    <n v="3619533.3342237733"/>
    <n v="61647.660600452829"/>
    <n v="865186.4290445284"/>
  </r>
  <r>
    <x v="79"/>
    <x v="6"/>
    <x v="18"/>
    <x v="5"/>
    <n v="12754546.034883773"/>
    <n v="73709.159413584915"/>
    <n v="9733347.3267509453"/>
  </r>
  <r>
    <x v="80"/>
    <x v="6"/>
    <x v="18"/>
    <x v="5"/>
    <n v="12065111.114079244"/>
    <n v="24122.99762626415"/>
    <n v="9733347.3267509453"/>
  </r>
  <r>
    <x v="81"/>
    <x v="6"/>
    <x v="18"/>
    <x v="5"/>
    <n v="2413022.2228158494"/>
    <n v="113914.15545735849"/>
    <n v="1730372.8580890568"/>
  </r>
  <r>
    <x v="82"/>
    <x v="6"/>
    <x v="18"/>
    <x v="5"/>
    <n v="172358.73020113207"/>
    <n v="14741.831882716981"/>
    <n v="8868160.8977064174"/>
  </r>
  <r>
    <x v="83"/>
    <x v="6"/>
    <x v="19"/>
    <x v="5"/>
    <n v="8790295.2402577344"/>
    <n v="32163.996835018872"/>
    <n v="7678529.5577701898"/>
  </r>
  <r>
    <x v="84"/>
    <x v="6"/>
    <x v="19"/>
    <x v="5"/>
    <n v="6377273.0174418865"/>
    <n v="26803.330695849058"/>
    <n v="4758525.3597449064"/>
  </r>
  <r>
    <x v="85"/>
    <x v="6"/>
    <x v="19"/>
    <x v="5"/>
    <n v="9479730.1610622648"/>
    <n v="116594.4885269434"/>
    <n v="973334.73267509451"/>
  </r>
  <r>
    <x v="86"/>
    <x v="6"/>
    <x v="19"/>
    <x v="5"/>
    <n v="6894349.2080452824"/>
    <n v="76389.492483169815"/>
    <n v="1730372.8580890568"/>
  </r>
  <r>
    <x v="87"/>
    <x v="6"/>
    <x v="20"/>
    <x v="5"/>
    <n v="1895946.032212453"/>
    <n v="117934.65506173584"/>
    <n v="7029639.7359867943"/>
  </r>
  <r>
    <x v="88"/>
    <x v="6"/>
    <x v="20"/>
    <x v="5"/>
    <n v="5687838.0966373589"/>
    <n v="79069.825552754715"/>
    <n v="8868160.8977064174"/>
  </r>
  <r>
    <x v="89"/>
    <x v="6"/>
    <x v="20"/>
    <x v="5"/>
    <n v="16201720.638906414"/>
    <n v="128655.98734007549"/>
    <n v="1081483.0363056606"/>
  </r>
  <r>
    <x v="90"/>
    <x v="6"/>
    <x v="20"/>
    <x v="5"/>
    <n v="4481326.9852294335"/>
    <n v="71028.826344000001"/>
    <n v="5191118.5742671704"/>
  </r>
  <r>
    <x v="91"/>
    <x v="6"/>
    <x v="20"/>
    <x v="5"/>
    <n v="12237469.844280377"/>
    <n v="6700.8326739622644"/>
    <n v="648889.8217833963"/>
  </r>
  <r>
    <x v="92"/>
    <x v="7"/>
    <x v="21"/>
    <x v="5"/>
    <n v="4308968.2550283018"/>
    <n v="25463.164161056608"/>
    <n v="7894826.1650313223"/>
  </r>
  <r>
    <x v="93"/>
    <x v="7"/>
    <x v="21"/>
    <x v="5"/>
    <n v="12237469.844280377"/>
    <n v="46905.828717735851"/>
    <n v="10165940.541273208"/>
  </r>
  <r>
    <x v="94"/>
    <x v="7"/>
    <x v="21"/>
    <x v="5"/>
    <n v="6721990.4778441517"/>
    <n v="53606.661391698115"/>
    <n v="10274088.844903775"/>
  </r>
  <r>
    <x v="95"/>
    <x v="7"/>
    <x v="21"/>
    <x v="5"/>
    <n v="11203317.463073585"/>
    <n v="71028.826344000001"/>
    <n v="5948156.699681133"/>
  </r>
  <r>
    <x v="96"/>
    <x v="7"/>
    <x v="22"/>
    <x v="5"/>
    <n v="3102457.1436203774"/>
    <n v="85770.658226716987"/>
    <n v="5731860.0924200006"/>
  </r>
  <r>
    <x v="97"/>
    <x v="7"/>
    <x v="22"/>
    <x v="5"/>
    <n v="16546438.099308679"/>
    <n v="104532.98971381132"/>
    <n v="1622224.5544584908"/>
  </r>
  <r>
    <x v="98"/>
    <x v="7"/>
    <x v="22"/>
    <x v="5"/>
    <n v="6377273.0174418865"/>
    <n v="54946.827926490565"/>
    <n v="4001487.2343309438"/>
  </r>
  <r>
    <x v="99"/>
    <x v="7"/>
    <x v="22"/>
    <x v="5"/>
    <n v="14305774.606693961"/>
    <n v="116594.4885269434"/>
    <n v="5515563.4851588691"/>
  </r>
  <r>
    <x v="100"/>
    <x v="7"/>
    <x v="23"/>
    <x v="5"/>
    <n v="4826044.4456316987"/>
    <n v="129996.15387486793"/>
    <n v="8543715.9868147187"/>
  </r>
  <r>
    <x v="101"/>
    <x v="7"/>
    <x v="23"/>
    <x v="5"/>
    <n v="10513882.542269057"/>
    <n v="107213.32278339623"/>
    <n v="5515563.4851588691"/>
  </r>
  <r>
    <x v="102"/>
    <x v="7"/>
    <x v="23"/>
    <x v="5"/>
    <n v="10858600.00267132"/>
    <n v="22782.8310914717"/>
    <n v="2162966.0726113212"/>
  </r>
  <r>
    <x v="103"/>
    <x v="7"/>
    <x v="23"/>
    <x v="5"/>
    <n v="1206511.1114079247"/>
    <n v="100512.49010943396"/>
    <n v="2162966.0726113212"/>
  </r>
  <r>
    <x v="104"/>
    <x v="7"/>
    <x v="23"/>
    <x v="5"/>
    <n v="4308968.2550283018"/>
    <n v="116594.4885269434"/>
    <n v="2595559.2871335852"/>
  </r>
  <r>
    <x v="105"/>
    <x v="8"/>
    <x v="24"/>
    <x v="5"/>
    <n v="17422148.720044527"/>
    <n v="70072.150225509438"/>
    <n v="6532631.0455698119"/>
  </r>
  <r>
    <x v="106"/>
    <x v="8"/>
    <x v="24"/>
    <x v="5"/>
    <n v="1290529.5348181131"/>
    <n v="56596.736720603782"/>
    <n v="2305634.4866716983"/>
  </r>
  <r>
    <x v="107"/>
    <x v="8"/>
    <x v="24"/>
    <x v="5"/>
    <n v="8388441.9763177345"/>
    <n v="40426.240514716977"/>
    <n v="2075071.0380045283"/>
  </r>
  <r>
    <x v="108"/>
    <x v="8"/>
    <x v="24"/>
    <x v="5"/>
    <n v="20218296.045483772"/>
    <n v="156314.79665690567"/>
    <n v="5379813.8022339633"/>
  </r>
  <r>
    <x v="109"/>
    <x v="8"/>
    <x v="25"/>
    <x v="5"/>
    <n v="14410913.138802264"/>
    <n v="229082.02958339624"/>
    <n v="7378030.3573494339"/>
  </r>
  <r>
    <x v="110"/>
    <x v="8"/>
    <x v="25"/>
    <x v="5"/>
    <n v="8173353.7205147156"/>
    <n v="88937.729132377353"/>
    <n v="1075962.7604467925"/>
  </r>
  <r>
    <x v="111"/>
    <x v="8"/>
    <x v="25"/>
    <x v="5"/>
    <n v="14410913.138802264"/>
    <n v="94327.894534339619"/>
    <n v="5764086.2166792452"/>
  </r>
  <r>
    <x v="112"/>
    <x v="8"/>
    <x v="25"/>
    <x v="5"/>
    <n v="11399677.557559999"/>
    <n v="167095.1274608302"/>
    <n v="4841832.4220105661"/>
  </r>
  <r>
    <x v="113"/>
    <x v="8"/>
    <x v="26"/>
    <x v="5"/>
    <n v="16131619.185226414"/>
    <n v="43121.323215698118"/>
    <n v="5149250.3535667928"/>
  </r>
  <r>
    <x v="114"/>
    <x v="8"/>
    <x v="26"/>
    <x v="5"/>
    <n v="18927766.510665659"/>
    <n v="32340.992411773586"/>
    <n v="3227888.2813403774"/>
  </r>
  <r>
    <x v="115"/>
    <x v="8"/>
    <x v="26"/>
    <x v="5"/>
    <n v="11399677.557559999"/>
    <n v="121278.72154415095"/>
    <n v="999108.27755773591"/>
  </r>
  <r>
    <x v="116"/>
    <x v="8"/>
    <x v="26"/>
    <x v="5"/>
    <n v="9463883.2553328294"/>
    <n v="40426.240514716977"/>
    <n v="2766761.3840060378"/>
  </r>
  <r>
    <x v="117"/>
    <x v="8"/>
    <x v="26"/>
    <x v="5"/>
    <n v="10324236.278544905"/>
    <n v="250642.69119124528"/>
    <n v="6378922.0797916986"/>
  </r>
  <r>
    <x v="118"/>
    <x v="9"/>
    <x v="27"/>
    <x v="5"/>
    <n v="7528088.9531056592"/>
    <n v="250642.69119124528"/>
    <n v="1537089.6577811323"/>
  </r>
  <r>
    <x v="119"/>
    <x v="9"/>
    <x v="27"/>
    <x v="5"/>
    <n v="4947029.8834694335"/>
    <n v="21560.661607849059"/>
    <n v="6916903.4600150939"/>
  </r>
  <r>
    <x v="120"/>
    <x v="9"/>
    <x v="27"/>
    <x v="5"/>
    <n v="1720706.0464241507"/>
    <n v="142839.38315200002"/>
    <n v="7378030.3573494339"/>
  </r>
  <r>
    <x v="121"/>
    <x v="9"/>
    <x v="27"/>
    <x v="5"/>
    <n v="1505617.7906211319"/>
    <n v="164400.04475984906"/>
    <n v="999108.27755773591"/>
  </r>
  <r>
    <x v="122"/>
    <x v="9"/>
    <x v="28"/>
    <x v="5"/>
    <n v="4301765.1160603771"/>
    <n v="64681.984823547173"/>
    <n v="1613944.1406701887"/>
  </r>
  <r>
    <x v="123"/>
    <x v="9"/>
    <x v="28"/>
    <x v="5"/>
    <n v="9033706.7437267918"/>
    <n v="10780.330803924529"/>
    <n v="6686340.0113479244"/>
  </r>
  <r>
    <x v="124"/>
    <x v="9"/>
    <x v="28"/>
    <x v="5"/>
    <n v="7958265.4647116968"/>
    <n v="223691.86418143398"/>
    <n v="1767653.106448302"/>
  </r>
  <r>
    <x v="125"/>
    <x v="9"/>
    <x v="28"/>
    <x v="5"/>
    <n v="20863560.812892828"/>
    <n v="153619.71395592453"/>
    <n v="2305634.4866716983"/>
  </r>
  <r>
    <x v="126"/>
    <x v="9"/>
    <x v="29"/>
    <x v="5"/>
    <n v="6452647.6740905652"/>
    <n v="188655.78906867924"/>
    <n v="3458451.730007547"/>
  </r>
  <r>
    <x v="127"/>
    <x v="9"/>
    <x v="29"/>
    <x v="5"/>
    <n v="12475118.836575093"/>
    <n v="167095.1274608302"/>
    <n v="2075071.0380045283"/>
  </r>
  <r>
    <x v="128"/>
    <x v="9"/>
    <x v="29"/>
    <x v="5"/>
    <n v="18927766.510665659"/>
    <n v="231777.11228437736"/>
    <n v="1383380.6920030189"/>
  </r>
  <r>
    <x v="129"/>
    <x v="9"/>
    <x v="29"/>
    <x v="5"/>
    <n v="13335471.859787168"/>
    <n v="64681.984823547173"/>
    <n v="5456668.2851230195"/>
  </r>
  <r>
    <x v="130"/>
    <x v="9"/>
    <x v="29"/>
    <x v="5"/>
    <n v="21508825.580301885"/>
    <n v="91632.811833358501"/>
    <n v="6763194.4942369815"/>
  </r>
  <r>
    <x v="131"/>
    <x v="10"/>
    <x v="30"/>
    <x v="5"/>
    <n v="9033706.7437267918"/>
    <n v="142839.38315200002"/>
    <n v="1075962.7604467925"/>
  </r>
  <r>
    <x v="132"/>
    <x v="10"/>
    <x v="30"/>
    <x v="5"/>
    <n v="14626001.394605281"/>
    <n v="212911.53337750945"/>
    <n v="2305634.4866716983"/>
  </r>
  <r>
    <x v="133"/>
    <x v="10"/>
    <x v="30"/>
    <x v="5"/>
    <n v="2796147.325439245"/>
    <n v="132059.05234807546"/>
    <n v="6763194.4942369815"/>
  </r>
  <r>
    <x v="134"/>
    <x v="10"/>
    <x v="30"/>
    <x v="5"/>
    <n v="20863560.812892828"/>
    <n v="177875.45826475471"/>
    <n v="1075962.7604467925"/>
  </r>
  <r>
    <x v="135"/>
    <x v="10"/>
    <x v="31"/>
    <x v="5"/>
    <n v="10969501.045953961"/>
    <n v="13475.41350490566"/>
    <n v="6225213.1140135853"/>
  </r>
  <r>
    <x v="136"/>
    <x v="10"/>
    <x v="31"/>
    <x v="5"/>
    <n v="20863560.812892828"/>
    <n v="204826.28527456603"/>
    <n v="922253.79466867924"/>
  </r>
  <r>
    <x v="137"/>
    <x v="10"/>
    <x v="31"/>
    <x v="5"/>
    <n v="15701442.673620377"/>
    <n v="105108.22533826416"/>
    <n v="7224321.3915713215"/>
  </r>
  <r>
    <x v="138"/>
    <x v="10"/>
    <x v="31"/>
    <x v="5"/>
    <n v="13120383.603984149"/>
    <n v="75462.315627471704"/>
    <n v="7454884.8402384911"/>
  </r>
  <r>
    <x v="139"/>
    <x v="10"/>
    <x v="31"/>
    <x v="5"/>
    <n v="7528088.9531056592"/>
    <n v="264118.10469615093"/>
    <n v="3765869.6615637736"/>
  </r>
  <r>
    <x v="140"/>
    <x v="10"/>
    <x v="32"/>
    <x v="5"/>
    <n v="13120383.603984149"/>
    <n v="129363.96964709435"/>
    <n v="3919578.627341887"/>
  </r>
  <r>
    <x v="141"/>
    <x v="10"/>
    <x v="32"/>
    <x v="5"/>
    <n v="18067413.487453584"/>
    <n v="70072.150225509438"/>
    <n v="4995541.3877886795"/>
  </r>
  <r>
    <x v="142"/>
    <x v="10"/>
    <x v="32"/>
    <x v="5"/>
    <n v="18282501.743256602"/>
    <n v="142839.38315200002"/>
    <n v="5840940.6995683024"/>
  </r>
  <r>
    <x v="143"/>
    <x v="10"/>
    <x v="32"/>
    <x v="5"/>
    <n v="5162118.1392724523"/>
    <n v="115888.55614218868"/>
    <n v="537981.38022339623"/>
  </r>
  <r>
    <x v="144"/>
    <x v="11"/>
    <x v="33"/>
    <x v="5"/>
    <n v="21078649.068695847"/>
    <n v="48511.488617660383"/>
    <n v="3689015.178674717"/>
  </r>
  <r>
    <x v="145"/>
    <x v="11"/>
    <x v="33"/>
    <x v="5"/>
    <n v="9463883.2553328294"/>
    <n v="18865.578906867926"/>
    <n v="6302067.5969026424"/>
  </r>
  <r>
    <x v="146"/>
    <x v="11"/>
    <x v="33"/>
    <x v="5"/>
    <n v="2796147.325439245"/>
    <n v="207521.36797554715"/>
    <n v="614835.86311245291"/>
  </r>
  <r>
    <x v="147"/>
    <x v="11"/>
    <x v="33"/>
    <x v="5"/>
    <n v="15271266.162014339"/>
    <n v="37731.157813735852"/>
    <n v="999108.27755773591"/>
  </r>
  <r>
    <x v="148"/>
    <x v="11"/>
    <x v="34"/>
    <x v="5"/>
    <n v="15056177.906211318"/>
    <n v="229082.02958339624"/>
    <n v="2151925.5208935849"/>
  </r>
  <r>
    <x v="149"/>
    <x v="11"/>
    <x v="34"/>
    <x v="5"/>
    <n v="9248794.9995298106"/>
    <n v="148229.54855396229"/>
    <n v="3689015.178674717"/>
  </r>
  <r>
    <x v="150"/>
    <x v="11"/>
    <x v="34"/>
    <x v="5"/>
    <n v="18282501.743256602"/>
    <n v="185960.70636769812"/>
    <n v="4841832.4220105661"/>
  </r>
  <r>
    <x v="151"/>
    <x v="11"/>
    <x v="34"/>
    <x v="5"/>
    <n v="14410913.138802264"/>
    <n v="159009.87935788679"/>
    <n v="845399.31177962269"/>
  </r>
  <r>
    <x v="152"/>
    <x v="11"/>
    <x v="34"/>
    <x v="5"/>
    <n v="8818618.487923773"/>
    <n v="202131.20257358492"/>
    <n v="1767653.106448302"/>
  </r>
  <r>
    <x v="153"/>
    <x v="11"/>
    <x v="35"/>
    <x v="5"/>
    <n v="19573031.278074715"/>
    <n v="191350.87176966039"/>
    <n v="2382488.969560755"/>
  </r>
  <r>
    <x v="154"/>
    <x v="11"/>
    <x v="35"/>
    <x v="5"/>
    <n v="5592294.6508784899"/>
    <n v="75462.315627471704"/>
    <n v="6302067.5969026424"/>
  </r>
  <r>
    <x v="155"/>
    <x v="11"/>
    <x v="35"/>
    <x v="5"/>
    <n v="11829854.069166036"/>
    <n v="156314.79665690567"/>
    <n v="2075071.0380045283"/>
  </r>
  <r>
    <x v="156"/>
    <x v="11"/>
    <x v="35"/>
    <x v="5"/>
    <n v="3011235.5812422638"/>
    <n v="24255.744308830192"/>
    <n v="1690798.62355924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2">
  <r>
    <x v="0"/>
    <s v="2014 - QTR 1"/>
    <x v="0"/>
    <x v="0"/>
    <n v="828359.31089728291"/>
    <n v="3606.453004"/>
    <n v="246723.05785547171"/>
  </r>
  <r>
    <x v="1"/>
    <s v="2014 - QTR 1"/>
    <x v="0"/>
    <x v="0"/>
    <n v="945029.63637577358"/>
    <n v="2657.3864240000003"/>
    <n v="345412.28099766036"/>
  </r>
  <r>
    <x v="2"/>
    <s v="2014 - QTR 1"/>
    <x v="0"/>
    <x v="0"/>
    <n v="245007.6835048302"/>
    <n v="2087.9464760000001"/>
    <n v="68323.308329207546"/>
  </r>
  <r>
    <x v="3"/>
    <s v="2014 - QTR 1"/>
    <x v="0"/>
    <x v="0"/>
    <n v="560017.56229675468"/>
    <n v="18222.078335999999"/>
    <n v="155625.31341652831"/>
  </r>
  <r>
    <x v="4"/>
    <s v="2014 - QTR 1"/>
    <x v="0"/>
    <x v="0"/>
    <n v="700021.95287094335"/>
    <n v="9680.4791160000004"/>
    <n v="250518.79720709435"/>
  </r>
  <r>
    <x v="5"/>
    <s v="2014 - QTR 1"/>
    <x v="1"/>
    <x v="0"/>
    <n v="93336.260382792447"/>
    <n v="4175.8929520000002"/>
    <n v="265701.7546135849"/>
  </r>
  <r>
    <x v="6"/>
    <s v="2014 - QTR 1"/>
    <x v="1"/>
    <x v="0"/>
    <n v="46668.130191396223"/>
    <n v="9300.8524840000009"/>
    <n v="163216.7921197736"/>
  </r>
  <r>
    <x v="7"/>
    <s v="2014 - QTR 1"/>
    <x v="1"/>
    <x v="0"/>
    <n v="1085034.0269499621"/>
    <n v="2657.3864240000003"/>
    <n v="269497.49396520754"/>
  </r>
  <r>
    <x v="8"/>
    <s v="2014 - QTR 1"/>
    <x v="1"/>
    <x v="0"/>
    <n v="758357.11561018869"/>
    <n v="949.06658000000016"/>
    <n v="239131.57915222642"/>
  </r>
  <r>
    <x v="9"/>
    <s v="2014 - QTR 1"/>
    <x v="2"/>
    <x v="0"/>
    <n v="945029.63637577358"/>
    <n v="18222.078335999999"/>
    <n v="280884.71202007547"/>
  </r>
  <r>
    <x v="10"/>
    <s v="2014 - QTR 1"/>
    <x v="2"/>
    <x v="0"/>
    <n v="735023.05051449046"/>
    <n v="10249.919064000002"/>
    <n v="322637.84488792456"/>
  </r>
  <r>
    <x v="11"/>
    <s v="2014 - QTR 1"/>
    <x v="2"/>
    <x v="0"/>
    <n v="921695.57128007547"/>
    <n v="3226.826372"/>
    <n v="106280.70184543397"/>
  </r>
  <r>
    <x v="12"/>
    <s v="2014 - QTR 1"/>
    <x v="2"/>
    <x v="0"/>
    <n v="1061699.9618542641"/>
    <n v="12527.678856000002"/>
    <n v="72119.04768083019"/>
  </r>
  <r>
    <x v="13"/>
    <s v="2014 - QTR 2"/>
    <x v="3"/>
    <x v="0"/>
    <n v="641686.79013169813"/>
    <n v="17462.825072"/>
    <n v="182195.48887788679"/>
  </r>
  <r>
    <x v="14"/>
    <s v="2014 - QTR 2"/>
    <x v="3"/>
    <x v="0"/>
    <n v="93336.260382792447"/>
    <n v="9300.8524840000009"/>
    <n v="72119.04768083019"/>
  </r>
  <r>
    <x v="15"/>
    <s v="2014 - QTR 2"/>
    <x v="3"/>
    <x v="0"/>
    <n v="571684.59484460379"/>
    <n v="7023.0926920000011"/>
    <n v="208765.6643392453"/>
  </r>
  <r>
    <x v="16"/>
    <s v="2014 - QTR 2"/>
    <x v="3"/>
    <x v="0"/>
    <n v="653353.82267954713"/>
    <n v="17652.638387999999"/>
    <n v="371982.45645901887"/>
  </r>
  <r>
    <x v="17"/>
    <s v="2014 - QTR 2"/>
    <x v="3"/>
    <x v="0"/>
    <n v="105003.2929306415"/>
    <n v="4745.3329000000003"/>
    <n v="140442.35601003774"/>
  </r>
  <r>
    <x v="18"/>
    <s v="2014 - QTR 2"/>
    <x v="4"/>
    <x v="0"/>
    <n v="70002.195287094335"/>
    <n v="9490.6658000000007"/>
    <n v="72119.04768083019"/>
  </r>
  <r>
    <x v="19"/>
    <s v="2014 - QTR 2"/>
    <x v="4"/>
    <x v="0"/>
    <n v="933362.60382792447"/>
    <n v="14805.438648000001"/>
    <n v="227744.36109735852"/>
  </r>
  <r>
    <x v="20"/>
    <s v="2014 - QTR 2"/>
    <x v="4"/>
    <x v="0"/>
    <n v="968363.70147147169"/>
    <n v="13666.558752000001"/>
    <n v="56936.090274339629"/>
  </r>
  <r>
    <x v="21"/>
    <s v="2014 - QTR 2"/>
    <x v="4"/>
    <x v="0"/>
    <n v="945029.63637577358"/>
    <n v="3986.0796360000004"/>
    <n v="337820.80229441507"/>
  </r>
  <r>
    <x v="22"/>
    <s v="2014 - QTR 2"/>
    <x v="5"/>
    <x v="0"/>
    <n v="1038365.8967585659"/>
    <n v="1708.3198440000001"/>
    <n v="349208.020349283"/>
  </r>
  <r>
    <x v="23"/>
    <s v="2014 - QTR 2"/>
    <x v="5"/>
    <x v="0"/>
    <n v="630019.75758384902"/>
    <n v="3606.453004"/>
    <n v="360595.23840415099"/>
  </r>
  <r>
    <x v="24"/>
    <s v="2014 - QTR 2"/>
    <x v="5"/>
    <x v="0"/>
    <n v="863360.40854083013"/>
    <n v="14615.625332000001"/>
    <n v="129055.1379551698"/>
  </r>
  <r>
    <x v="25"/>
    <s v="2014 - QTR 2"/>
    <x v="5"/>
    <x v="0"/>
    <n v="140004.39057418867"/>
    <n v="11388.798960000002"/>
    <n v="174604.0101746415"/>
  </r>
  <r>
    <x v="26"/>
    <s v="2014 - QTR 3"/>
    <x v="6"/>
    <x v="0"/>
    <n v="606685.6924881509"/>
    <n v="949.06658000000016"/>
    <n v="11387.218054867924"/>
  </r>
  <r>
    <x v="27"/>
    <s v="2014 - QTR 3"/>
    <x v="6"/>
    <x v="0"/>
    <n v="1166703.2547849056"/>
    <n v="6643.4660600000007"/>
    <n v="303659.14812981134"/>
  </r>
  <r>
    <x v="28"/>
    <s v="2014 - QTR 3"/>
    <x v="6"/>
    <x v="0"/>
    <n v="595018.65994030191"/>
    <n v="18222.078335999999"/>
    <n v="178399.74952626415"/>
  </r>
  <r>
    <x v="29"/>
    <s v="2014 - QTR 3"/>
    <x v="6"/>
    <x v="0"/>
    <n v="851693.37599298102"/>
    <n v="4365.7062679999999"/>
    <n v="151829.57406490567"/>
  </r>
  <r>
    <x v="30"/>
    <s v="2014 - QTR 3"/>
    <x v="6"/>
    <x v="0"/>
    <n v="863360.40854083013"/>
    <n v="12907.305488"/>
    <n v="212561.40369086794"/>
  </r>
  <r>
    <x v="31"/>
    <s v="2014 - QTR 3"/>
    <x v="7"/>
    <x v="0"/>
    <n v="268341.74860052828"/>
    <n v="6263.8394280000011"/>
    <n v="94893.483790566039"/>
  </r>
  <r>
    <x v="32"/>
    <s v="2014 - QTR 3"/>
    <x v="7"/>
    <x v="0"/>
    <n v="630019.75758384902"/>
    <n v="15374.878596"/>
    <n v="246723.05785547171"/>
  </r>
  <r>
    <x v="33"/>
    <s v="2014 - QTR 3"/>
    <x v="7"/>
    <x v="0"/>
    <n v="315009.87879192451"/>
    <n v="11958.238908000001"/>
    <n v="303659.14812981134"/>
  </r>
  <r>
    <x v="34"/>
    <s v="2014 - QTR 3"/>
    <x v="7"/>
    <x v="0"/>
    <n v="513349.43210535846"/>
    <n v="2847.1997400000005"/>
    <n v="129055.1379551698"/>
  </r>
  <r>
    <x v="35"/>
    <s v="2014 - QTR 3"/>
    <x v="8"/>
    <x v="0"/>
    <n v="256674.71605267923"/>
    <n v="14046.185384000002"/>
    <n v="307454.88748143398"/>
  </r>
  <r>
    <x v="36"/>
    <s v="2014 - QTR 3"/>
    <x v="8"/>
    <x v="0"/>
    <n v="758357.11561018869"/>
    <n v="9680.4791160000004"/>
    <n v="94893.483790566039"/>
  </r>
  <r>
    <x v="37"/>
    <s v="2014 - QTR 3"/>
    <x v="8"/>
    <x v="0"/>
    <n v="560017.56229675468"/>
    <n v="5124.9595320000008"/>
    <n v="242927.31850384906"/>
  </r>
  <r>
    <x v="38"/>
    <s v="2014 - QTR 3"/>
    <x v="8"/>
    <x v="0"/>
    <n v="816692.27834943379"/>
    <n v="6643.4660600000007"/>
    <n v="178399.74952626415"/>
  </r>
  <r>
    <x v="39"/>
    <s v="2014 - QTR 4"/>
    <x v="9"/>
    <x v="0"/>
    <n v="1015031.8316628678"/>
    <n v="3986.0796360000004"/>
    <n v="375778.19581064151"/>
  </r>
  <r>
    <x v="40"/>
    <s v="2014 - QTR 4"/>
    <x v="9"/>
    <x v="0"/>
    <n v="513349.43210535846"/>
    <n v="5884.2127959999998"/>
    <n v="163216.7921197736"/>
  </r>
  <r>
    <x v="41"/>
    <s v="2014 - QTR 4"/>
    <x v="9"/>
    <x v="0"/>
    <n v="1003364.7991150188"/>
    <n v="17842.451704000003"/>
    <n v="45548.872219471697"/>
  </r>
  <r>
    <x v="42"/>
    <s v="2014 - QTR 4"/>
    <x v="9"/>
    <x v="0"/>
    <n v="933362.60382792447"/>
    <n v="2467.573108"/>
    <n v="174604.0101746415"/>
  </r>
  <r>
    <x v="43"/>
    <s v="2014 - QTR 4"/>
    <x v="9"/>
    <x v="0"/>
    <n v="268341.74860052828"/>
    <n v="13476.745436000003"/>
    <n v="53140.350922716985"/>
  </r>
  <r>
    <x v="44"/>
    <s v="2014 - QTR 4"/>
    <x v="10"/>
    <x v="0"/>
    <n v="863360.40854083013"/>
    <n v="18032.265020000003"/>
    <n v="280884.71202007547"/>
  </r>
  <r>
    <x v="45"/>
    <s v="2014 - QTR 4"/>
    <x v="10"/>
    <x v="0"/>
    <n v="1085034.0269499621"/>
    <n v="10439.732380000001"/>
    <n v="79710.526384075463"/>
  </r>
  <r>
    <x v="46"/>
    <s v="2014 - QTR 4"/>
    <x v="10"/>
    <x v="0"/>
    <n v="268341.74860052828"/>
    <n v="6643.4660600000007"/>
    <n v="68323.308329207546"/>
  </r>
  <r>
    <x v="47"/>
    <s v="2014 - QTR 4"/>
    <x v="10"/>
    <x v="0"/>
    <n v="140004.39057418867"/>
    <n v="14235.998700000002"/>
    <n v="182195.48887788679"/>
  </r>
  <r>
    <x v="48"/>
    <s v="2014 - QTR 4"/>
    <x v="11"/>
    <x v="0"/>
    <n v="933362.60382792447"/>
    <n v="7212.9060079999999"/>
    <n v="53140.350922716985"/>
  </r>
  <r>
    <x v="49"/>
    <s v="2014 - QTR 4"/>
    <x v="11"/>
    <x v="0"/>
    <n v="478348.33446181123"/>
    <n v="16513.758492000001"/>
    <n v="30365.914812981133"/>
  </r>
  <r>
    <x v="50"/>
    <s v="2014 - QTR 4"/>
    <x v="11"/>
    <x v="0"/>
    <n v="268341.74860052828"/>
    <n v="9870.2924320000002"/>
    <n v="159421.05276815093"/>
  </r>
  <r>
    <x v="51"/>
    <s v="2014 - QTR 4"/>
    <x v="11"/>
    <x v="0"/>
    <n v="198339.55331343395"/>
    <n v="5884.2127959999998"/>
    <n v="379573.93516226416"/>
  </r>
  <r>
    <x v="52"/>
    <s v="2014 - QTR 4"/>
    <x v="11"/>
    <x v="0"/>
    <n v="968363.70147147169"/>
    <n v="5694.3994800000009"/>
    <n v="178399.74952626415"/>
  </r>
  <r>
    <x v="53"/>
    <s v="2015 - QTR 1"/>
    <x v="12"/>
    <x v="0"/>
    <n v="502515.1508943396"/>
    <n v="5782.8340528301896"/>
    <n v="1020973.9475547171"/>
  </r>
  <r>
    <x v="54"/>
    <s v="2015 - QTR 1"/>
    <x v="12"/>
    <x v="0"/>
    <n v="1446634.5253018867"/>
    <n v="16143.745064150944"/>
    <n v="1009629.7925818868"/>
  </r>
  <r>
    <x v="55"/>
    <s v="2015 - QTR 1"/>
    <x v="12"/>
    <x v="0"/>
    <n v="609109.27381132077"/>
    <n v="15661.842226415094"/>
    <n v="714681.763288302"/>
  </r>
  <r>
    <x v="56"/>
    <s v="2015 - QTR 1"/>
    <x v="12"/>
    <x v="0"/>
    <n v="121821.85476226415"/>
    <n v="22167.530535849059"/>
    <n v="374357.11410339625"/>
  </r>
  <r>
    <x v="57"/>
    <s v="2015 - QTR 1"/>
    <x v="13"/>
    <x v="0"/>
    <n v="274099.17321509437"/>
    <n v="12047.570943396226"/>
    <n v="79409.08480981132"/>
  </r>
  <r>
    <x v="58"/>
    <s v="2015 - QTR 1"/>
    <x v="13"/>
    <x v="0"/>
    <n v="867980.71518113208"/>
    <n v="18071.356415094342"/>
    <n v="465110.35388603777"/>
  </r>
  <r>
    <x v="59"/>
    <s v="2015 - QTR 1"/>
    <x v="13"/>
    <x v="0"/>
    <n v="578653.81012075476"/>
    <n v="963.80567547169824"/>
    <n v="952909.01771773596"/>
  </r>
  <r>
    <x v="60"/>
    <s v="2015 - QTR 1"/>
    <x v="13"/>
    <x v="0"/>
    <n v="1065941.2291698114"/>
    <n v="10601.862430188679"/>
    <n v="1123071.3423101888"/>
  </r>
  <r>
    <x v="61"/>
    <s v="2015 - QTR 1"/>
    <x v="14"/>
    <x v="0"/>
    <n v="639564.73750188679"/>
    <n v="5541.8826339622647"/>
    <n v="907532.39782641514"/>
  </r>
  <r>
    <x v="62"/>
    <s v="2015 - QTR 1"/>
    <x v="14"/>
    <x v="0"/>
    <n v="1279129.4750037736"/>
    <n v="24095.141886792451"/>
    <n v="1009629.7925818868"/>
  </r>
  <r>
    <x v="63"/>
    <s v="2015 - QTR 1"/>
    <x v="14"/>
    <x v="0"/>
    <n v="121821.85476226415"/>
    <n v="20721.822022641511"/>
    <n v="238227.25442943399"/>
  </r>
  <r>
    <x v="64"/>
    <s v="2015 - QTR 1"/>
    <x v="14"/>
    <x v="0"/>
    <n v="928891.64256226423"/>
    <n v="20962.773441509438"/>
    <n v="657960.98842415097"/>
  </r>
  <r>
    <x v="65"/>
    <s v="2015 - QTR 2"/>
    <x v="15"/>
    <x v="0"/>
    <n v="1050713.4973245284"/>
    <n v="12047.570943396226"/>
    <n v="567207.74864150945"/>
  </r>
  <r>
    <x v="66"/>
    <s v="2015 - QTR 2"/>
    <x v="15"/>
    <x v="0"/>
    <n v="1050713.4973245284"/>
    <n v="19998.967766037738"/>
    <n v="170162.32459245285"/>
  </r>
  <r>
    <x v="67"/>
    <s v="2015 - QTR 2"/>
    <x v="15"/>
    <x v="0"/>
    <n v="837525.25149056618"/>
    <n v="18553.25925283019"/>
    <n v="283603.87432075472"/>
  </r>
  <r>
    <x v="68"/>
    <s v="2015 - QTR 2"/>
    <x v="15"/>
    <x v="0"/>
    <n v="137049.58660754719"/>
    <n v="2650.4656075471698"/>
    <n v="487798.66383169813"/>
  </r>
  <r>
    <x v="69"/>
    <s v="2015 - QTR 2"/>
    <x v="15"/>
    <x v="0"/>
    <n v="578653.81012075476"/>
    <n v="2891.4170264150948"/>
    <n v="56720.774864150946"/>
  </r>
  <r>
    <x v="70"/>
    <s v="2015 - QTR 2"/>
    <x v="16"/>
    <x v="0"/>
    <n v="213188.24583396225"/>
    <n v="3855.2227018867929"/>
    <n v="998285.63760905666"/>
  </r>
  <r>
    <x v="71"/>
    <s v="2015 - QTR 2"/>
    <x v="16"/>
    <x v="0"/>
    <n v="30455.463690566037"/>
    <n v="18794.210671698114"/>
    <n v="238227.25442943399"/>
  </r>
  <r>
    <x v="72"/>
    <s v="2015 - QTR 2"/>
    <x v="16"/>
    <x v="0"/>
    <n v="1477089.9889924529"/>
    <n v="8915.2024981132072"/>
    <n v="136129.85967396226"/>
  </r>
  <r>
    <x v="73"/>
    <s v="2015 - QTR 2"/>
    <x v="16"/>
    <x v="0"/>
    <n v="913663.91071698116"/>
    <n v="15420.890807547172"/>
    <n v="1089038.8773916981"/>
  </r>
  <r>
    <x v="74"/>
    <s v="2015 - QTR 2"/>
    <x v="17"/>
    <x v="0"/>
    <n v="913663.91071698116"/>
    <n v="11083.765267924529"/>
    <n v="11344.154972830189"/>
  </r>
  <r>
    <x v="75"/>
    <s v="2015 - QTR 2"/>
    <x v="17"/>
    <x v="0"/>
    <n v="335010.1005962264"/>
    <n v="11083.765267924529"/>
    <n v="760058.38317962259"/>
  </r>
  <r>
    <x v="76"/>
    <s v="2015 - QTR 2"/>
    <x v="17"/>
    <x v="0"/>
    <n v="1294357.2068490565"/>
    <n v="17830.404996226414"/>
    <n v="907532.39782641514"/>
  </r>
  <r>
    <x v="77"/>
    <s v="2015 - QTR 2"/>
    <x v="17"/>
    <x v="0"/>
    <n v="1218218.5476226415"/>
    <n v="1686.6599320754717"/>
    <n v="22688.309945660378"/>
  </r>
  <r>
    <x v="78"/>
    <s v="2015 - QTR 3"/>
    <x v="18"/>
    <x v="0"/>
    <n v="426376.49166792451"/>
    <n v="12529.473781132076"/>
    <n v="760058.38317962259"/>
  </r>
  <r>
    <x v="79"/>
    <s v="2015 - QTR 3"/>
    <x v="18"/>
    <x v="0"/>
    <n v="883208.44702641515"/>
    <n v="1686.6599320754717"/>
    <n v="158818.16961962264"/>
  </r>
  <r>
    <x v="80"/>
    <s v="2015 - QTR 3"/>
    <x v="18"/>
    <x v="0"/>
    <n v="837525.25149056618"/>
    <n v="23854.190467924531"/>
    <n v="1100383.0323645284"/>
  </r>
  <r>
    <x v="81"/>
    <s v="2015 - QTR 3"/>
    <x v="18"/>
    <x v="0"/>
    <n v="441604.22351320757"/>
    <n v="23613.239049056607"/>
    <n v="850811.62296226411"/>
  </r>
  <r>
    <x v="82"/>
    <s v="2015 - QTR 3"/>
    <x v="18"/>
    <x v="0"/>
    <n v="1248674.0113132077"/>
    <n v="4096.1741207547175"/>
    <n v="646616.83345132077"/>
  </r>
  <r>
    <x v="83"/>
    <s v="2015 - QTR 3"/>
    <x v="19"/>
    <x v="0"/>
    <n v="228415.97767924529"/>
    <n v="14698.036550943398"/>
    <n v="680649.29836981138"/>
  </r>
  <r>
    <x v="84"/>
    <s v="2015 - QTR 3"/>
    <x v="19"/>
    <x v="0"/>
    <n v="365465.56428679242"/>
    <n v="22167.530535849059"/>
    <n v="1134415.4972830189"/>
  </r>
  <r>
    <x v="85"/>
    <s v="2015 - QTR 3"/>
    <x v="19"/>
    <x v="0"/>
    <n v="15227.731845283019"/>
    <n v="4096.1741207547175"/>
    <n v="714681.763288302"/>
  </r>
  <r>
    <x v="86"/>
    <s v="2015 - QTR 3"/>
    <x v="19"/>
    <x v="0"/>
    <n v="1492317.7208377358"/>
    <n v="8192.348241509435"/>
    <n v="487798.66383169813"/>
  </r>
  <r>
    <x v="87"/>
    <s v="2015 - QTR 3"/>
    <x v="20"/>
    <x v="0"/>
    <n v="563426.07827547169"/>
    <n v="22649.433373584907"/>
    <n v="930220.70777207555"/>
  </r>
  <r>
    <x v="88"/>
    <s v="2015 - QTR 3"/>
    <x v="20"/>
    <x v="0"/>
    <n v="791842.05595471698"/>
    <n v="6746.6397283018869"/>
    <n v="215538.94448377361"/>
  </r>
  <r>
    <x v="89"/>
    <s v="2015 - QTR 3"/>
    <x v="20"/>
    <x v="0"/>
    <n v="1431406.7934566038"/>
    <n v="7951.3968226415109"/>
    <n v="862155.77793509443"/>
  </r>
  <r>
    <x v="90"/>
    <s v="2015 - QTR 3"/>
    <x v="20"/>
    <x v="0"/>
    <n v="1172535.3520867925"/>
    <n v="7469.4939849056609"/>
    <n v="998285.63760905666"/>
  </r>
  <r>
    <x v="91"/>
    <s v="2015 - QTR 3"/>
    <x v="20"/>
    <x v="0"/>
    <n v="1035485.7654792453"/>
    <n v="15902.793645283022"/>
    <n v="124785.70470113208"/>
  </r>
  <r>
    <x v="92"/>
    <s v="2015 - QTR 4"/>
    <x v="21"/>
    <x v="0"/>
    <n v="1218218.5476226415"/>
    <n v="5541.8826339622647"/>
    <n v="1123071.3423101888"/>
  </r>
  <r>
    <x v="93"/>
    <s v="2015 - QTR 4"/>
    <x v="21"/>
    <x v="0"/>
    <n v="274099.17321509437"/>
    <n v="14457.085132075474"/>
    <n v="226883.09945660378"/>
  </r>
  <r>
    <x v="94"/>
    <s v="2015 - QTR 4"/>
    <x v="21"/>
    <x v="0"/>
    <n v="319782.36875094339"/>
    <n v="15179.939388679248"/>
    <n v="226883.09945660378"/>
  </r>
  <r>
    <x v="95"/>
    <s v="2015 - QTR 4"/>
    <x v="21"/>
    <x v="0"/>
    <n v="715703.39672830189"/>
    <n v="10601.862430188679"/>
    <n v="975597.32766339625"/>
  </r>
  <r>
    <x v="96"/>
    <s v="2015 - QTR 4"/>
    <x v="22"/>
    <x v="0"/>
    <n v="654792.46934716986"/>
    <n v="481.90283773584912"/>
    <n v="601240.21355999995"/>
  </r>
  <r>
    <x v="97"/>
    <s v="2015 - QTR 4"/>
    <x v="22"/>
    <x v="0"/>
    <n v="456831.95535849058"/>
    <n v="6505.6883094339628"/>
    <n v="453766.19891320757"/>
  </r>
  <r>
    <x v="98"/>
    <s v="2015 - QTR 4"/>
    <x v="22"/>
    <x v="0"/>
    <n v="974574.83809811319"/>
    <n v="7228.5425660377368"/>
    <n v="181506.47956528302"/>
  </r>
  <r>
    <x v="99"/>
    <s v="2015 - QTR 4"/>
    <x v="22"/>
    <x v="0"/>
    <n v="319782.36875094339"/>
    <n v="14216.133713207548"/>
    <n v="45376.619891320755"/>
  </r>
  <r>
    <x v="100"/>
    <s v="2015 - QTR 4"/>
    <x v="23"/>
    <x v="0"/>
    <n v="837525.25149056618"/>
    <n v="23131.336211320759"/>
    <n v="215538.94448377361"/>
  </r>
  <r>
    <x v="101"/>
    <s v="2015 - QTR 4"/>
    <x v="23"/>
    <x v="0"/>
    <n v="1187763.0839320754"/>
    <n v="23613.239049056607"/>
    <n v="884844.08788075473"/>
  </r>
  <r>
    <x v="102"/>
    <s v="2015 - QTR 4"/>
    <x v="23"/>
    <x v="0"/>
    <n v="91366.391071698104"/>
    <n v="2409.5141886792453"/>
    <n v="1066350.5674460379"/>
  </r>
  <r>
    <x v="103"/>
    <s v="2015 - QTR 4"/>
    <x v="23"/>
    <x v="0"/>
    <n v="1065941.2291698114"/>
    <n v="1204.7570943396227"/>
    <n v="782746.693125283"/>
  </r>
  <r>
    <x v="104"/>
    <s v="2015 - QTR 4"/>
    <x v="23"/>
    <x v="0"/>
    <n v="1522773.1845283019"/>
    <n v="13975.182294339624"/>
    <n v="1009629.7925818868"/>
  </r>
  <r>
    <x v="105"/>
    <s v="2016 - QTR 1"/>
    <x v="24"/>
    <x v="0"/>
    <n v="571563.24000067927"/>
    <n v="1823.7565562264153"/>
    <n v="347142.89436792454"/>
  </r>
  <r>
    <x v="106"/>
    <s v="2016 - QTR 1"/>
    <x v="24"/>
    <x v="0"/>
    <n v="2376499.7873712452"/>
    <n v="4458.071581886793"/>
    <n v="566391.03817924531"/>
  </r>
  <r>
    <x v="107"/>
    <s v="2016 - QTR 1"/>
    <x v="24"/>
    <x v="0"/>
    <n v="30082.275789509433"/>
    <n v="2431.6754083018868"/>
    <n v="1553007.6853301888"/>
  </r>
  <r>
    <x v="108"/>
    <s v="2016 - QTR 1"/>
    <x v="24"/>
    <x v="0"/>
    <n v="1654525.1684230187"/>
    <n v="10739.899720000001"/>
    <n v="602932.39548113209"/>
  </r>
  <r>
    <x v="109"/>
    <s v="2016 - QTR 1"/>
    <x v="25"/>
    <x v="0"/>
    <n v="1774854.2715810568"/>
    <n v="9929.3412505660381"/>
    <n v="1443383.6134245282"/>
  </r>
  <r>
    <x v="110"/>
    <s v="2016 - QTR 1"/>
    <x v="25"/>
    <x v="0"/>
    <n v="1022797.3768433207"/>
    <n v="18642.844796981135"/>
    <n v="1096240.7190566037"/>
  </r>
  <r>
    <x v="111"/>
    <s v="2016 - QTR 1"/>
    <x v="25"/>
    <x v="0"/>
    <n v="1955347.9263181132"/>
    <n v="14792.692067169812"/>
    <n v="1059699.3617547171"/>
  </r>
  <r>
    <x v="112"/>
    <s v="2016 - QTR 1"/>
    <x v="25"/>
    <x v="0"/>
    <n v="2767569.3726348681"/>
    <n v="6281.8281381132083"/>
    <n v="1041428.6831037736"/>
  </r>
  <r>
    <x v="113"/>
    <s v="2016 - QTR 1"/>
    <x v="26"/>
    <x v="0"/>
    <n v="2647240.2694768305"/>
    <n v="8105.5846943396236"/>
    <n v="639473.75278301886"/>
  </r>
  <r>
    <x v="114"/>
    <s v="2016 - QTR 1"/>
    <x v="26"/>
    <x v="0"/>
    <n v="2015512.477897132"/>
    <n v="8713.5035464150951"/>
    <n v="1662631.7572358493"/>
  </r>
  <r>
    <x v="115"/>
    <s v="2016 - QTR 1"/>
    <x v="26"/>
    <x v="0"/>
    <n v="2587075.7178978114"/>
    <n v="2634.3150256603776"/>
    <n v="529849.68087735854"/>
  </r>
  <r>
    <x v="116"/>
    <s v="2016 - QTR 1"/>
    <x v="26"/>
    <x v="0"/>
    <n v="2196006.132634189"/>
    <n v="2634.3150256603776"/>
    <n v="456766.96627358499"/>
  </r>
  <r>
    <x v="117"/>
    <s v="2016 - QTR 1"/>
    <x v="26"/>
    <x v="0"/>
    <n v="240658.20631607546"/>
    <n v="20263.961735849058"/>
    <n v="493308.3235754717"/>
  </r>
  <r>
    <x v="118"/>
    <s v="2016 - QTR 2"/>
    <x v="27"/>
    <x v="0"/>
    <n v="2015512.477897132"/>
    <n v="9321.4223984905675"/>
    <n v="1132782.0763584906"/>
  </r>
  <r>
    <x v="119"/>
    <s v="2016 - QTR 2"/>
    <x v="27"/>
    <x v="0"/>
    <n v="391069.58526362263"/>
    <n v="13374.214745660378"/>
    <n v="767368.50333962264"/>
  </r>
  <r>
    <x v="120"/>
    <s v="2016 - QTR 2"/>
    <x v="27"/>
    <x v="0"/>
    <n v="1985430.2021076225"/>
    <n v="14995.331684528303"/>
    <n v="1187594.1123113208"/>
  </r>
  <r>
    <x v="121"/>
    <s v="2016 - QTR 2"/>
    <x v="27"/>
    <x v="0"/>
    <n v="661810.06736920762"/>
    <n v="4660.7111992452838"/>
    <n v="438496.28762264154"/>
  </r>
  <r>
    <x v="122"/>
    <s v="2016 - QTR 2"/>
    <x v="28"/>
    <x v="0"/>
    <n v="120329.10315803773"/>
    <n v="810.55846943396227"/>
    <n v="1169323.4336603775"/>
  </r>
  <r>
    <x v="123"/>
    <s v="2016 - QTR 2"/>
    <x v="28"/>
    <x v="0"/>
    <n v="1293537.8589489057"/>
    <n v="14184.773215094341"/>
    <n v="895263.25389622641"/>
  </r>
  <r>
    <x v="124"/>
    <s v="2016 - QTR 2"/>
    <x v="28"/>
    <x v="0"/>
    <n v="330905.03368460381"/>
    <n v="4458.071581886793"/>
    <n v="292330.85841509438"/>
  </r>
  <r>
    <x v="125"/>
    <s v="2016 - QTR 2"/>
    <x v="28"/>
    <x v="0"/>
    <n v="812221.44631675468"/>
    <n v="18440.205179622644"/>
    <n v="493308.3235754717"/>
  </r>
  <r>
    <x v="126"/>
    <s v="2016 - QTR 2"/>
    <x v="29"/>
    <x v="0"/>
    <n v="842303.72210626421"/>
    <n v="19048.124031698113"/>
    <n v="1644361.0785849059"/>
  </r>
  <r>
    <x v="127"/>
    <s v="2016 - QTR 2"/>
    <x v="29"/>
    <x v="0"/>
    <n v="2917980.7515824153"/>
    <n v="3444.8734950943394"/>
    <n v="1023158.0044528303"/>
  </r>
  <r>
    <x v="128"/>
    <s v="2016 - QTR 2"/>
    <x v="29"/>
    <x v="0"/>
    <n v="1985430.2021076225"/>
    <n v="13374.214745660378"/>
    <n v="456766.96627358499"/>
  </r>
  <r>
    <x v="129"/>
    <s v="2016 - QTR 2"/>
    <x v="29"/>
    <x v="0"/>
    <n v="1293537.8589489057"/>
    <n v="17224.367475471699"/>
    <n v="803909.86064150941"/>
  </r>
  <r>
    <x v="130"/>
    <s v="2016 - QTR 2"/>
    <x v="29"/>
    <x v="0"/>
    <n v="481316.41263215092"/>
    <n v="9929.3412505660381"/>
    <n v="91353.393254716997"/>
  </r>
  <r>
    <x v="131"/>
    <s v="2016 - QTR 3"/>
    <x v="30"/>
    <x v="0"/>
    <n v="2857816.2000033963"/>
    <n v="4458.071581886793"/>
    <n v="1096240.7190566037"/>
  </r>
  <r>
    <x v="132"/>
    <s v="2016 - QTR 3"/>
    <x v="30"/>
    <x v="0"/>
    <n v="1113044.204211849"/>
    <n v="11145.178954716981"/>
    <n v="1260676.8269150944"/>
  </r>
  <r>
    <x v="133"/>
    <s v="2016 - QTR 3"/>
    <x v="30"/>
    <x v="0"/>
    <n v="1534196.065264981"/>
    <n v="6079.1885207547175"/>
    <n v="365413.57301886799"/>
  </r>
  <r>
    <x v="134"/>
    <s v="2016 - QTR 3"/>
    <x v="30"/>
    <x v="0"/>
    <n v="1383784.6863174341"/>
    <n v="9929.3412505660381"/>
    <n v="1553007.6853301888"/>
  </r>
  <r>
    <x v="135"/>
    <s v="2016 - QTR 3"/>
    <x v="31"/>
    <x v="0"/>
    <n v="2978145.3031614339"/>
    <n v="1823.7565562264153"/>
    <n v="182706.78650943399"/>
  </r>
  <r>
    <x v="136"/>
    <s v="2016 - QTR 3"/>
    <x v="31"/>
    <x v="0"/>
    <n v="1443949.2378964529"/>
    <n v="17629.646710188681"/>
    <n v="1169323.4336603775"/>
  </r>
  <r>
    <x v="137"/>
    <s v="2016 - QTR 3"/>
    <x v="31"/>
    <x v="0"/>
    <n v="782139.17052724527"/>
    <n v="10739.899720000001"/>
    <n v="91353.393254716997"/>
  </r>
  <r>
    <x v="138"/>
    <s v="2016 - QTR 3"/>
    <x v="31"/>
    <x v="0"/>
    <n v="90246.827368528306"/>
    <n v="18034.925944905659"/>
    <n v="749097.82468867931"/>
  </r>
  <r>
    <x v="139"/>
    <s v="2016 - QTR 3"/>
    <x v="31"/>
    <x v="0"/>
    <n v="631727.7915796981"/>
    <n v="2026.3961735849059"/>
    <n v="1571278.3639811322"/>
  </r>
  <r>
    <x v="140"/>
    <s v="2016 - QTR 3"/>
    <x v="32"/>
    <x v="0"/>
    <n v="60164.551579018866"/>
    <n v="5673.9092860377359"/>
    <n v="657744.43143396231"/>
  </r>
  <r>
    <x v="141"/>
    <s v="2016 - QTR 3"/>
    <x v="32"/>
    <x v="0"/>
    <n v="2587075.7178978114"/>
    <n v="13171.575128301887"/>
    <n v="146165.42920754719"/>
  </r>
  <r>
    <x v="142"/>
    <s v="2016 - QTR 3"/>
    <x v="32"/>
    <x v="0"/>
    <n v="300822.75789509434"/>
    <n v="1418.477321509434"/>
    <n v="1004887.3258018867"/>
  </r>
  <r>
    <x v="143"/>
    <s v="2016 - QTR 3"/>
    <x v="32"/>
    <x v="0"/>
    <n v="511398.68842166034"/>
    <n v="16211.169388679247"/>
    <n v="858721.89659433963"/>
  </r>
  <r>
    <x v="144"/>
    <s v="2016 - QTR 4"/>
    <x v="33"/>
    <x v="0"/>
    <n v="842303.72210626421"/>
    <n v="12766.295893584907"/>
    <n v="676015.11008490564"/>
  </r>
  <r>
    <x v="145"/>
    <s v="2016 - QTR 4"/>
    <x v="33"/>
    <x v="0"/>
    <n v="782139.17052724527"/>
    <n v="12766.295893584907"/>
    <n v="822180.53929245297"/>
  </r>
  <r>
    <x v="146"/>
    <s v="2016 - QTR 4"/>
    <x v="33"/>
    <x v="0"/>
    <n v="2286252.9600027171"/>
    <n v="8308.2243116981135"/>
    <n v="1242406.1482641511"/>
  </r>
  <r>
    <x v="147"/>
    <s v="2016 - QTR 4"/>
    <x v="33"/>
    <x v="0"/>
    <n v="1052879.6526328302"/>
    <n v="6079.1885207547175"/>
    <n v="127894.75055660379"/>
  </r>
  <r>
    <x v="148"/>
    <s v="2016 - QTR 4"/>
    <x v="34"/>
    <x v="0"/>
    <n v="932550.54947479244"/>
    <n v="19453.403266415095"/>
    <n v="1479924.9707264153"/>
  </r>
  <r>
    <x v="149"/>
    <s v="2016 - QTR 4"/>
    <x v="34"/>
    <x v="0"/>
    <n v="1082961.9284223395"/>
    <n v="19453.403266415095"/>
    <n v="475037.64492452831"/>
  </r>
  <r>
    <x v="150"/>
    <s v="2016 - QTR 4"/>
    <x v="34"/>
    <x v="0"/>
    <n v="1022797.3768433207"/>
    <n v="16616.448623396227"/>
    <n v="1352030.2201698113"/>
  </r>
  <r>
    <x v="151"/>
    <s v="2016 - QTR 4"/>
    <x v="34"/>
    <x v="0"/>
    <n v="511398.68842166034"/>
    <n v="4660.7111992452838"/>
    <n v="73082.714603773595"/>
  </r>
  <r>
    <x v="152"/>
    <s v="2016 - QTR 4"/>
    <x v="34"/>
    <x v="0"/>
    <n v="1534196.065264981"/>
    <n v="6079.1885207547175"/>
    <n v="712556.46738679241"/>
  </r>
  <r>
    <x v="153"/>
    <s v="2016 - QTR 4"/>
    <x v="35"/>
    <x v="0"/>
    <n v="210575.93052656605"/>
    <n v="13374.214745660378"/>
    <n v="749097.82468867931"/>
  </r>
  <r>
    <x v="154"/>
    <s v="2016 - QTR 4"/>
    <x v="35"/>
    <x v="0"/>
    <n v="2526911.1663187924"/>
    <n v="2431.6754083018868"/>
    <n v="438496.28762264154"/>
  </r>
  <r>
    <x v="155"/>
    <s v="2016 - QTR 4"/>
    <x v="35"/>
    <x v="0"/>
    <n v="2226088.408423698"/>
    <n v="3039.5942603773588"/>
    <n v="1772255.8291415095"/>
  </r>
  <r>
    <x v="156"/>
    <s v="2016 - QTR 4"/>
    <x v="35"/>
    <x v="0"/>
    <n v="992715.10105381126"/>
    <n v="8713.5035464150951"/>
    <n v="584661.71683018876"/>
  </r>
  <r>
    <x v="0"/>
    <s v="2014 - QTR 1"/>
    <x v="0"/>
    <x v="1"/>
    <n v="18685216.804721512"/>
    <n v="165427.05370566036"/>
    <n v="23211930.051774334"/>
  </r>
  <r>
    <x v="1"/>
    <s v="2014 - QTR 1"/>
    <x v="0"/>
    <x v="1"/>
    <n v="6155130.241555321"/>
    <n v="263179.40362264146"/>
    <n v="12035815.582401508"/>
  </r>
  <r>
    <x v="2"/>
    <s v="2014 - QTR 1"/>
    <x v="0"/>
    <x v="1"/>
    <n v="1978434.7204999244"/>
    <n v="398528.8112"/>
    <n v="10029846.318667924"/>
  </r>
  <r>
    <x v="3"/>
    <s v="2014 - QTR 1"/>
    <x v="0"/>
    <x v="1"/>
    <n v="12530086.56316619"/>
    <n v="631630.5686943396"/>
    <n v="27510435.616917733"/>
  </r>
  <r>
    <x v="4"/>
    <s v="2014 - QTR 1"/>
    <x v="0"/>
    <x v="1"/>
    <n v="21103303.685332526"/>
    <n v="609072.33409811324"/>
    <n v="27797002.654593959"/>
  </r>
  <r>
    <x v="5"/>
    <s v="2014 - QTR 1"/>
    <x v="1"/>
    <x v="1"/>
    <n v="17366260.324388228"/>
    <n v="488761.74958490563"/>
    <n v="24931332.277831696"/>
  </r>
  <r>
    <x v="6"/>
    <s v="2014 - QTR 1"/>
    <x v="1"/>
    <x v="1"/>
    <n v="11430956.162888452"/>
    <n v="466203.51498867921"/>
    <n v="26650734.503889054"/>
  </r>
  <r>
    <x v="7"/>
    <s v="2014 - QTR 1"/>
    <x v="1"/>
    <x v="1"/>
    <n v="10111999.682555171"/>
    <n v="52635.880724528302"/>
    <n v="3438804.4521147166"/>
  </r>
  <r>
    <x v="8"/>
    <s v="2014 - QTR 1"/>
    <x v="1"/>
    <x v="1"/>
    <n v="659478.24016664142"/>
    <n v="443645.28039245284"/>
    <n v="18913424.486630939"/>
  </r>
  <r>
    <x v="9"/>
    <s v="2014 - QTR 1"/>
    <x v="2"/>
    <x v="1"/>
    <n v="18905042.884777058"/>
    <n v="699305.27248301881"/>
    <n v="16907455.222897355"/>
  </r>
  <r>
    <x v="10"/>
    <s v="2014 - QTR 1"/>
    <x v="2"/>
    <x v="1"/>
    <n v="3737043.3609443023"/>
    <n v="481242.33805283019"/>
    <n v="23211930.051774334"/>
  </r>
  <r>
    <x v="11"/>
    <s v="2014 - QTR 1"/>
    <x v="2"/>
    <x v="1"/>
    <n v="2198260.8005554718"/>
    <n v="533878.21877735842"/>
    <n v="4011938.5274671693"/>
  </r>
  <r>
    <x v="12"/>
    <s v="2014 - QTR 1"/>
    <x v="2"/>
    <x v="1"/>
    <n v="16267129.924110491"/>
    <n v="338373.51894339622"/>
    <n v="12322382.620077735"/>
  </r>
  <r>
    <x v="13"/>
    <s v="2014 - QTR 2"/>
    <x v="3"/>
    <x v="1"/>
    <n v="8793043.2022218872"/>
    <n v="90232.938384905661"/>
    <n v="20059692.637335848"/>
  </r>
  <r>
    <x v="14"/>
    <s v="2014 - QTR 2"/>
    <x v="3"/>
    <x v="1"/>
    <n v="20223999.365110341"/>
    <n v="112791.17298113207"/>
    <n v="2292536.3014098112"/>
  </r>
  <r>
    <x v="15"/>
    <s v="2014 - QTR 2"/>
    <x v="3"/>
    <x v="1"/>
    <n v="20663651.525221433"/>
    <n v="300776.46128301887"/>
    <n v="14041784.846135091"/>
  </r>
  <r>
    <x v="16"/>
    <s v="2014 - QTR 2"/>
    <x v="3"/>
    <x v="1"/>
    <n v="18025738.564554866"/>
    <n v="436125.86886037735"/>
    <n v="4871639.6404958488"/>
  </r>
  <r>
    <x v="17"/>
    <s v="2014 - QTR 2"/>
    <x v="3"/>
    <x v="1"/>
    <n v="13849043.043499472"/>
    <n v="112791.17298113207"/>
    <n v="12035815.582401508"/>
  </r>
  <r>
    <x v="18"/>
    <s v="2014 - QTR 2"/>
    <x v="4"/>
    <x v="1"/>
    <n v="19784347.204999246"/>
    <n v="60155.292256603774"/>
    <n v="7164175.9419056596"/>
  </r>
  <r>
    <x v="19"/>
    <s v="2014 - QTR 2"/>
    <x v="4"/>
    <x v="1"/>
    <n v="9892173.6024996229"/>
    <n v="669227.62635471695"/>
    <n v="8310444.092610565"/>
  </r>
  <r>
    <x v="20"/>
    <s v="2014 - QTR 2"/>
    <x v="4"/>
    <x v="1"/>
    <n v="11650782.242944"/>
    <n v="676747.03788679244"/>
    <n v="4298505.5651433952"/>
  </r>
  <r>
    <x v="21"/>
    <s v="2014 - QTR 2"/>
    <x v="4"/>
    <x v="1"/>
    <n v="4616347.6811664905"/>
    <n v="7519.4115320754718"/>
    <n v="859701.11302867916"/>
  </r>
  <r>
    <x v="22"/>
    <s v="2014 - QTR 2"/>
    <x v="5"/>
    <x v="1"/>
    <n v="19124868.964832604"/>
    <n v="45116.469192452831"/>
    <n v="15761187.072192453"/>
  </r>
  <r>
    <x v="23"/>
    <s v="2014 - QTR 2"/>
    <x v="5"/>
    <x v="1"/>
    <n v="7474086.7218886046"/>
    <n v="654188.80329056596"/>
    <n v="13755217.808458867"/>
  </r>
  <r>
    <x v="24"/>
    <s v="2014 - QTR 2"/>
    <x v="5"/>
    <x v="1"/>
    <n v="9232695.3623329811"/>
    <n v="436125.86886037735"/>
    <n v="16047754.109868677"/>
  </r>
  <r>
    <x v="25"/>
    <s v="2014 - QTR 2"/>
    <x v="5"/>
    <x v="1"/>
    <n v="3077565.1207776605"/>
    <n v="15038.823064150944"/>
    <n v="6877608.9042294333"/>
  </r>
  <r>
    <x v="26"/>
    <s v="2014 - QTR 3"/>
    <x v="6"/>
    <x v="1"/>
    <n v="8793043.2022218872"/>
    <n v="691785.86095094343"/>
    <n v="28083569.692270182"/>
  </r>
  <r>
    <x v="27"/>
    <s v="2014 - QTR 3"/>
    <x v="6"/>
    <x v="1"/>
    <n v="8573217.1221663393"/>
    <n v="187985.28830188682"/>
    <n v="20346259.675012074"/>
  </r>
  <r>
    <x v="28"/>
    <s v="2014 - QTR 3"/>
    <x v="6"/>
    <x v="1"/>
    <n v="12530086.56316619"/>
    <n v="609072.33409811324"/>
    <n v="1146268.1507049056"/>
  </r>
  <r>
    <x v="29"/>
    <s v="2014 - QTR 3"/>
    <x v="6"/>
    <x v="1"/>
    <n v="14288695.203610566"/>
    <n v="75194.115320754718"/>
    <n v="13755217.808458867"/>
  </r>
  <r>
    <x v="30"/>
    <s v="2014 - QTR 3"/>
    <x v="6"/>
    <x v="1"/>
    <n v="6155130.241555321"/>
    <n v="736902.33014339628"/>
    <n v="22065661.901069432"/>
  </r>
  <r>
    <x v="31"/>
    <s v="2014 - QTR 3"/>
    <x v="7"/>
    <x v="1"/>
    <n v="2418086.8806110187"/>
    <n v="157907.6421735849"/>
    <n v="14041784.846135091"/>
  </r>
  <r>
    <x v="32"/>
    <s v="2014 - QTR 3"/>
    <x v="7"/>
    <x v="1"/>
    <n v="3517217.2808887549"/>
    <n v="646669.39175849059"/>
    <n v="8883578.1679630186"/>
  </r>
  <r>
    <x v="33"/>
    <s v="2014 - QTR 3"/>
    <x v="7"/>
    <x v="1"/>
    <n v="659478.24016664142"/>
    <n v="278218.22668679245"/>
    <n v="13755217.808458867"/>
  </r>
  <r>
    <x v="34"/>
    <s v="2014 - QTR 3"/>
    <x v="7"/>
    <x v="1"/>
    <n v="10771477.922721811"/>
    <n v="616591.74563018861"/>
    <n v="3152237.4144384903"/>
  </r>
  <r>
    <x v="35"/>
    <s v="2014 - QTR 3"/>
    <x v="8"/>
    <x v="1"/>
    <n v="7913738.8819996975"/>
    <n v="669227.62635471695"/>
    <n v="23498497.089450564"/>
  </r>
  <r>
    <x v="36"/>
    <s v="2014 - QTR 3"/>
    <x v="8"/>
    <x v="1"/>
    <n v="18025738.564554866"/>
    <n v="300776.46128301887"/>
    <n v="10316413.35634415"/>
  </r>
  <r>
    <x v="37"/>
    <s v="2014 - QTR 3"/>
    <x v="8"/>
    <x v="1"/>
    <n v="2418086.8806110187"/>
    <n v="270698.81515471695"/>
    <n v="21205960.788040753"/>
  </r>
  <r>
    <x v="38"/>
    <s v="2014 - QTR 3"/>
    <x v="8"/>
    <x v="1"/>
    <n v="5935304.1614997732"/>
    <n v="466203.51498867921"/>
    <n v="2292536.3014098112"/>
  </r>
  <r>
    <x v="39"/>
    <s v="2014 - QTR 4"/>
    <x v="9"/>
    <x v="1"/>
    <n v="11211130.082832906"/>
    <n v="240621.1690264151"/>
    <n v="22065661.901069432"/>
  </r>
  <r>
    <x v="40"/>
    <s v="2014 - QTR 4"/>
    <x v="9"/>
    <x v="1"/>
    <n v="20223999.365110341"/>
    <n v="601552.92256603774"/>
    <n v="8597011.1302867904"/>
  </r>
  <r>
    <x v="41"/>
    <s v="2014 - QTR 4"/>
    <x v="9"/>
    <x v="1"/>
    <n v="879304.32022218872"/>
    <n v="52635.880724528302"/>
    <n v="28656703.767622638"/>
  </r>
  <r>
    <x v="42"/>
    <s v="2014 - QTR 4"/>
    <x v="9"/>
    <x v="1"/>
    <n v="12530086.56316619"/>
    <n v="67674.703788679239"/>
    <n v="8023877.0549343387"/>
  </r>
  <r>
    <x v="43"/>
    <s v="2014 - QTR 4"/>
    <x v="9"/>
    <x v="1"/>
    <n v="659478.24016664142"/>
    <n v="654188.80329056596"/>
    <n v="25504466.353184149"/>
  </r>
  <r>
    <x v="44"/>
    <s v="2014 - QTR 4"/>
    <x v="10"/>
    <x v="1"/>
    <n v="15167999.523832755"/>
    <n v="646669.39175849059"/>
    <n v="14328351.883811319"/>
  </r>
  <r>
    <x v="45"/>
    <s v="2014 - QTR 4"/>
    <x v="10"/>
    <x v="1"/>
    <n v="879304.32022218872"/>
    <n v="195504.69983396225"/>
    <n v="16620888.18522113"/>
  </r>
  <r>
    <x v="46"/>
    <s v="2014 - QTR 4"/>
    <x v="10"/>
    <x v="1"/>
    <n v="13849043.043499472"/>
    <n v="406048.22273207543"/>
    <n v="859701.11302867916"/>
  </r>
  <r>
    <x v="47"/>
    <s v="2014 - QTR 4"/>
    <x v="10"/>
    <x v="1"/>
    <n v="1978434.7204999244"/>
    <n v="661708.21482264146"/>
    <n v="7450742.9795818869"/>
  </r>
  <r>
    <x v="48"/>
    <s v="2014 - QTR 4"/>
    <x v="11"/>
    <x v="1"/>
    <n v="1978434.7204999244"/>
    <n v="571475.27643773588"/>
    <n v="4011938.5274671693"/>
  </r>
  <r>
    <x v="49"/>
    <s v="2014 - QTR 4"/>
    <x v="11"/>
    <x v="1"/>
    <n v="2198260.8005554718"/>
    <n v="639149.98022641509"/>
    <n v="11749248.544725282"/>
  </r>
  <r>
    <x v="50"/>
    <s v="2014 - QTR 4"/>
    <x v="11"/>
    <x v="1"/>
    <n v="3956869.4409998488"/>
    <n v="578994.68796981138"/>
    <n v="17194022.260573581"/>
  </r>
  <r>
    <x v="51"/>
    <s v="2014 - QTR 4"/>
    <x v="11"/>
    <x v="1"/>
    <n v="14288695.203610566"/>
    <n v="105271.7614490566"/>
    <n v="17767156.335926037"/>
  </r>
  <r>
    <x v="52"/>
    <s v="2014 - QTR 4"/>
    <x v="11"/>
    <x v="1"/>
    <n v="6594782.4016664149"/>
    <n v="563955.86490566039"/>
    <n v="11749248.544725282"/>
  </r>
  <r>
    <x v="53"/>
    <s v="2015 - QTR 1"/>
    <x v="12"/>
    <x v="1"/>
    <n v="9889557.2990298867"/>
    <n v="241078.71472905658"/>
    <n v="16066842.28962294"/>
  </r>
  <r>
    <x v="54"/>
    <s v="2015 - QTR 1"/>
    <x v="12"/>
    <x v="1"/>
    <n v="4424275.6337765288"/>
    <n v="10635.825649811321"/>
    <n v="15855436.470022641"/>
  </r>
  <r>
    <x v="55"/>
    <s v="2015 - QTR 1"/>
    <x v="12"/>
    <x v="1"/>
    <n v="14313832.932806415"/>
    <n v="237533.43951245281"/>
    <n v="5919362.9488084521"/>
  </r>
  <r>
    <x v="56"/>
    <s v="2015 - QTR 1"/>
    <x v="12"/>
    <x v="1"/>
    <n v="14574084.440675624"/>
    <n v="272986.19167849055"/>
    <n v="7187797.8664102638"/>
  </r>
  <r>
    <x v="57"/>
    <s v="2015 - QTR 1"/>
    <x v="13"/>
    <x v="1"/>
    <n v="6766539.2045993973"/>
    <n v="127629.90779773584"/>
    <n v="14375595.732820528"/>
  </r>
  <r>
    <x v="58"/>
    <s v="2015 - QTR 1"/>
    <x v="13"/>
    <x v="1"/>
    <n v="16656096.503629284"/>
    <n v="159537.3847471698"/>
    <n v="2114058.1960030184"/>
  </r>
  <r>
    <x v="59"/>
    <s v="2015 - QTR 1"/>
    <x v="13"/>
    <x v="1"/>
    <n v="12231820.869852755"/>
    <n v="333255.87036075466"/>
    <n v="2748275.6548039247"/>
  </r>
  <r>
    <x v="60"/>
    <s v="2015 - QTR 1"/>
    <x v="13"/>
    <x v="1"/>
    <n v="1041006.0314768302"/>
    <n v="67360.229115471695"/>
    <n v="5073739.6704072449"/>
  </r>
  <r>
    <x v="61"/>
    <s v="2015 - QTR 1"/>
    <x v="14"/>
    <x v="1"/>
    <n v="5205030.1573841516"/>
    <n v="184354.31126339623"/>
    <n v="19449335.403227773"/>
  </r>
  <r>
    <x v="62"/>
    <s v="2015 - QTR 1"/>
    <x v="14"/>
    <x v="1"/>
    <n v="24203390.231836304"/>
    <n v="184354.31126339623"/>
    <n v="2536869.8352036225"/>
  </r>
  <r>
    <x v="63"/>
    <s v="2015 - QTR 1"/>
    <x v="14"/>
    <x v="1"/>
    <n v="21600875.153144225"/>
    <n v="74450.779548679231"/>
    <n v="17546683.026825055"/>
  </r>
  <r>
    <x v="64"/>
    <s v="2015 - QTR 1"/>
    <x v="14"/>
    <x v="1"/>
    <n v="4684527.1416457361"/>
    <n v="124084.63258113207"/>
    <n v="14164189.913220225"/>
  </r>
  <r>
    <x v="65"/>
    <s v="2015 - QTR 2"/>
    <x v="15"/>
    <x v="1"/>
    <n v="21861126.661013436"/>
    <n v="209171.23777962264"/>
    <n v="6130768.7684087539"/>
  </r>
  <r>
    <x v="66"/>
    <s v="2015 - QTR 2"/>
    <x v="15"/>
    <x v="1"/>
    <n v="23422635.708228678"/>
    <n v="35452.752166037732"/>
    <n v="13318566.63481902"/>
  </r>
  <r>
    <x v="67"/>
    <s v="2015 - QTR 2"/>
    <x v="15"/>
    <x v="1"/>
    <n v="17697102.535106115"/>
    <n v="70905.504332075463"/>
    <n v="13318566.63481902"/>
  </r>
  <r>
    <x v="68"/>
    <s v="2015 - QTR 2"/>
    <x v="15"/>
    <x v="1"/>
    <n v="25244396.26331313"/>
    <n v="24816.926516226413"/>
    <n v="15855436.470022641"/>
  </r>
  <r>
    <x v="69"/>
    <s v="2015 - QTR 2"/>
    <x v="15"/>
    <x v="1"/>
    <n v="2862766.5865612831"/>
    <n v="49633.853032452826"/>
    <n v="15009813.191621432"/>
  </r>
  <r>
    <x v="70"/>
    <s v="2015 - QTR 2"/>
    <x v="16"/>
    <x v="1"/>
    <n v="18217605.550844528"/>
    <n v="290712.56776150945"/>
    <n v="19026523.764027167"/>
  </r>
  <r>
    <x v="71"/>
    <s v="2015 - QTR 2"/>
    <x v="16"/>
    <x v="1"/>
    <n v="20299617.61379819"/>
    <n v="46088.577815849058"/>
    <n v="5919362.9488084521"/>
  </r>
  <r>
    <x v="72"/>
    <s v="2015 - QTR 2"/>
    <x v="16"/>
    <x v="1"/>
    <n v="1821760.555084453"/>
    <n v="70905.504332075463"/>
    <n v="17546683.026825055"/>
  </r>
  <r>
    <x v="73"/>
    <s v="2015 - QTR 2"/>
    <x v="16"/>
    <x v="1"/>
    <n v="15094587.456414038"/>
    <n v="202080.68734641507"/>
    <n v="8033421.1448114701"/>
  </r>
  <r>
    <x v="74"/>
    <s v="2015 - QTR 2"/>
    <x v="17"/>
    <x v="1"/>
    <n v="13533078.409198795"/>
    <n v="92177.155631698115"/>
    <n v="6342174.5880090557"/>
  </r>
  <r>
    <x v="75"/>
    <s v="2015 - QTR 2"/>
    <x v="17"/>
    <x v="1"/>
    <n v="12231820.869852755"/>
    <n v="319074.76949433959"/>
    <n v="20294958.68162898"/>
  </r>
  <r>
    <x v="76"/>
    <s v="2015 - QTR 2"/>
    <x v="17"/>
    <x v="1"/>
    <n v="11190814.838375926"/>
    <n v="244623.98994566035"/>
    <n v="5919362.9488084521"/>
  </r>
  <r>
    <x v="77"/>
    <s v="2015 - QTR 2"/>
    <x v="17"/>
    <x v="1"/>
    <n v="8328048.251814642"/>
    <n v="230442.88907924524"/>
    <n v="211405.81960030188"/>
  </r>
  <r>
    <x v="78"/>
    <s v="2015 - QTR 3"/>
    <x v="18"/>
    <x v="1"/>
    <n v="2602515.0786920758"/>
    <n v="283622.01732830185"/>
    <n v="6553580.4076093575"/>
  </r>
  <r>
    <x v="79"/>
    <s v="2015 - QTR 3"/>
    <x v="18"/>
    <x v="1"/>
    <n v="14313832.932806415"/>
    <n v="205625.96256301884"/>
    <n v="9513261.8820135836"/>
  </r>
  <r>
    <x v="80"/>
    <s v="2015 - QTR 3"/>
    <x v="18"/>
    <x v="1"/>
    <n v="3643521.1101689059"/>
    <n v="233988.16429584904"/>
    <n v="10358885.160414791"/>
  </r>
  <r>
    <x v="81"/>
    <s v="2015 - QTR 3"/>
    <x v="18"/>
    <x v="1"/>
    <n v="25764899.279051546"/>
    <n v="155992.10953056603"/>
    <n v="10781696.799615394"/>
  </r>
  <r>
    <x v="82"/>
    <s v="2015 - QTR 3"/>
    <x v="18"/>
    <x v="1"/>
    <n v="5725533.1731225662"/>
    <n v="326165.31992754713"/>
    <n v="20083552.862028677"/>
  </r>
  <r>
    <x v="83"/>
    <s v="2015 - QTR 3"/>
    <x v="19"/>
    <x v="1"/>
    <n v="13793329.917067999"/>
    <n v="244623.98994566035"/>
    <n v="19449335.403227773"/>
  </r>
  <r>
    <x v="84"/>
    <s v="2015 - QTR 3"/>
    <x v="19"/>
    <x v="1"/>
    <n v="14313832.932806415"/>
    <n v="212716.5129962264"/>
    <n v="17335277.207224753"/>
  </r>
  <r>
    <x v="85"/>
    <s v="2015 - QTR 3"/>
    <x v="19"/>
    <x v="1"/>
    <n v="2342263.570822868"/>
    <n v="17726.376083018866"/>
    <n v="6553580.4076093575"/>
  </r>
  <r>
    <x v="86"/>
    <s v="2015 - QTR 3"/>
    <x v="19"/>
    <x v="1"/>
    <n v="10149808.806899095"/>
    <n v="283622.01732830185"/>
    <n v="10993102.619215699"/>
  </r>
  <r>
    <x v="87"/>
    <s v="2015 - QTR 3"/>
    <x v="20"/>
    <x v="1"/>
    <n v="8328048.251814642"/>
    <n v="202080.68734641507"/>
    <n v="21140581.960030187"/>
  </r>
  <r>
    <x v="88"/>
    <s v="2015 - QTR 3"/>
    <x v="20"/>
    <x v="1"/>
    <n v="17697102.535106115"/>
    <n v="120539.35736452829"/>
    <n v="19660741.222828075"/>
  </r>
  <r>
    <x v="89"/>
    <s v="2015 - QTR 3"/>
    <x v="20"/>
    <x v="1"/>
    <n v="11711317.854114339"/>
    <n v="226897.6138626415"/>
    <n v="5285145.4900075467"/>
  </r>
  <r>
    <x v="90"/>
    <s v="2015 - QTR 3"/>
    <x v="20"/>
    <x v="1"/>
    <n v="16135593.487890868"/>
    <n v="280076.74211169808"/>
    <n v="15221219.011221735"/>
  </r>
  <r>
    <x v="91"/>
    <s v="2015 - QTR 3"/>
    <x v="20"/>
    <x v="1"/>
    <n v="2602515.0786920758"/>
    <n v="276531.46689509432"/>
    <n v="15644030.65042234"/>
  </r>
  <r>
    <x v="92"/>
    <s v="2015 - QTR 4"/>
    <x v="21"/>
    <x v="1"/>
    <n v="20039366.10592898"/>
    <n v="340346.42079396226"/>
    <n v="6130768.7684087539"/>
  </r>
  <r>
    <x v="93"/>
    <s v="2015 - QTR 4"/>
    <x v="21"/>
    <x v="1"/>
    <n v="12492072.377721963"/>
    <n v="31907.47694943396"/>
    <n v="422811.63920060376"/>
  </r>
  <r>
    <x v="94"/>
    <s v="2015 - QTR 4"/>
    <x v="21"/>
    <x v="1"/>
    <n v="9889557.2990298867"/>
    <n v="223352.33864603774"/>
    <n v="5073739.6704072449"/>
  </r>
  <r>
    <x v="95"/>
    <s v="2015 - QTR 4"/>
    <x v="21"/>
    <x v="1"/>
    <n v="17176599.519367699"/>
    <n v="85086.605198490564"/>
    <n v="18603712.124826565"/>
  </r>
  <r>
    <x v="96"/>
    <s v="2015 - QTR 4"/>
    <x v="22"/>
    <x v="1"/>
    <n v="17697102.535106115"/>
    <n v="326165.31992754713"/>
    <n v="11204508.438816"/>
  </r>
  <r>
    <x v="97"/>
    <s v="2015 - QTR 4"/>
    <x v="22"/>
    <x v="1"/>
    <n v="22381629.676751852"/>
    <n v="198535.4121298113"/>
    <n v="2536869.8352036225"/>
  </r>
  <r>
    <x v="98"/>
    <s v="2015 - QTR 4"/>
    <x v="22"/>
    <x v="1"/>
    <n v="780754.52360762272"/>
    <n v="99267.706064905651"/>
    <n v="20717770.320829581"/>
  </r>
  <r>
    <x v="99"/>
    <s v="2015 - QTR 4"/>
    <x v="22"/>
    <x v="1"/>
    <n v="25244396.26331313"/>
    <n v="241078.71472905658"/>
    <n v="6764986.2272096602"/>
  </r>
  <r>
    <x v="100"/>
    <s v="2015 - QTR 4"/>
    <x v="23"/>
    <x v="1"/>
    <n v="8067796.7439454338"/>
    <n v="262350.36602867924"/>
    <n v="4650928.0312066413"/>
  </r>
  <r>
    <x v="101"/>
    <s v="2015 - QTR 4"/>
    <x v="23"/>
    <x v="1"/>
    <n v="2602515.0786920758"/>
    <n v="88631.880415094332"/>
    <n v="7187797.8664102638"/>
  </r>
  <r>
    <x v="102"/>
    <s v="2015 - QTR 4"/>
    <x v="23"/>
    <x v="1"/>
    <n v="10410060.314768303"/>
    <n v="95722.430848301869"/>
    <n v="16912465.568024147"/>
  </r>
  <r>
    <x v="103"/>
    <s v="2015 - QTR 4"/>
    <x v="23"/>
    <x v="1"/>
    <n v="12492072.377721963"/>
    <n v="95722.430848301869"/>
    <n v="7822015.3252111701"/>
  </r>
  <r>
    <x v="104"/>
    <s v="2015 - QTR 4"/>
    <x v="23"/>
    <x v="1"/>
    <n v="12492072.377721963"/>
    <n v="297803.11819471692"/>
    <n v="18180900.48562596"/>
  </r>
  <r>
    <x v="105"/>
    <s v="2016 - QTR 1"/>
    <x v="24"/>
    <x v="1"/>
    <n v="6922125.4079468679"/>
    <n v="94537.377042566033"/>
    <n v="18213756.760175094"/>
  </r>
  <r>
    <x v="106"/>
    <s v="2016 - QTR 1"/>
    <x v="24"/>
    <x v="1"/>
    <n v="8180693.6639372073"/>
    <n v="21222.676478943395"/>
    <n v="8347971.8484135857"/>
  </r>
  <r>
    <x v="107"/>
    <s v="2016 - QTR 1"/>
    <x v="24"/>
    <x v="1"/>
    <n v="8495335.7279347926"/>
    <n v="21222.676478943395"/>
    <n v="15178130.633479247"/>
  </r>
  <r>
    <x v="108"/>
    <s v="2016 - QTR 1"/>
    <x v="24"/>
    <x v="1"/>
    <n v="29890996.079770565"/>
    <n v="81032.037465056594"/>
    <n v="4173985.9242067928"/>
  </r>
  <r>
    <x v="109"/>
    <s v="2016 - QTR 1"/>
    <x v="25"/>
    <x v="1"/>
    <n v="4404988.895966189"/>
    <n v="81032.037465056594"/>
    <n v="1138359.7975109434"/>
  </r>
  <r>
    <x v="110"/>
    <s v="2016 - QTR 1"/>
    <x v="25"/>
    <x v="1"/>
    <n v="10383188.111920303"/>
    <n v="65597.363662188669"/>
    <n v="12142504.506783398"/>
  </r>
  <r>
    <x v="111"/>
    <s v="2016 - QTR 1"/>
    <x v="25"/>
    <x v="1"/>
    <n v="23598154.79981887"/>
    <n v="69456.032112905654"/>
    <n v="948633.16459245293"/>
  </r>
  <r>
    <x v="112"/>
    <s v="2016 - QTR 1"/>
    <x v="25"/>
    <x v="1"/>
    <n v="24227438.92781404"/>
    <n v="23152.010704301883"/>
    <n v="189726.63291849059"/>
  </r>
  <r>
    <x v="113"/>
    <s v="2016 - QTR 1"/>
    <x v="26"/>
    <x v="1"/>
    <n v="28947069.887777809"/>
    <n v="21222.676478943395"/>
    <n v="6071252.2533916989"/>
  </r>
  <r>
    <x v="114"/>
    <s v="2016 - QTR 1"/>
    <x v="26"/>
    <x v="1"/>
    <n v="30520280.207765736"/>
    <n v="119618.72197222641"/>
    <n v="5502072.3546362268"/>
  </r>
  <r>
    <x v="115"/>
    <s v="2016 - QTR 1"/>
    <x v="26"/>
    <x v="1"/>
    <n v="12900324.623900982"/>
    <n v="127336.05887366035"/>
    <n v="3794532.6583698117"/>
  </r>
  <r>
    <x v="116"/>
    <s v="2016 - QTR 1"/>
    <x v="26"/>
    <x v="1"/>
    <n v="30205638.143768154"/>
    <n v="125406.72464830188"/>
    <n v="4173985.9242067928"/>
  </r>
  <r>
    <x v="117"/>
    <s v="2016 - QTR 1"/>
    <x v="26"/>
    <x v="1"/>
    <n v="1258568.2559903397"/>
    <n v="61738.695211471691"/>
    <n v="10245238.177598491"/>
  </r>
  <r>
    <x v="118"/>
    <s v="2016 - QTR 2"/>
    <x v="27"/>
    <x v="1"/>
    <n v="9753903.9839251321"/>
    <n v="133124.06154973584"/>
    <n v="16885670.329745661"/>
  </r>
  <r>
    <x v="119"/>
    <s v="2016 - QTR 2"/>
    <x v="27"/>
    <x v="1"/>
    <n v="21710302.415833358"/>
    <n v="177498.74873298113"/>
    <n v="6450705.5192286801"/>
  </r>
  <r>
    <x v="120"/>
    <s v="2016 - QTR 2"/>
    <x v="27"/>
    <x v="1"/>
    <n v="20766376.223840605"/>
    <n v="152417.40380332072"/>
    <n v="16506217.063908679"/>
  </r>
  <r>
    <x v="121"/>
    <s v="2016 - QTR 2"/>
    <x v="27"/>
    <x v="1"/>
    <n v="16046745.263876831"/>
    <n v="154346.73802867922"/>
    <n v="8347971.8484135857"/>
  </r>
  <r>
    <x v="122"/>
    <s v="2016 - QTR 2"/>
    <x v="28"/>
    <x v="1"/>
    <n v="27059217.503792305"/>
    <n v="160134.74070475472"/>
    <n v="1897266.3291849059"/>
  </r>
  <r>
    <x v="123"/>
    <s v="2016 - QTR 2"/>
    <x v="28"/>
    <x v="1"/>
    <n v="17305313.519867171"/>
    <n v="46304.021408603767"/>
    <n v="3604806.0254513212"/>
  </r>
  <r>
    <x v="124"/>
    <s v="2016 - QTR 2"/>
    <x v="28"/>
    <x v="1"/>
    <n v="5348915.087958944"/>
    <n v="38586.684507169804"/>
    <n v="9296605.013006039"/>
  </r>
  <r>
    <x v="125"/>
    <s v="2016 - QTR 2"/>
    <x v="28"/>
    <x v="1"/>
    <n v="22024944.479830943"/>
    <n v="30869.347605735846"/>
    <n v="2276719.5950218868"/>
  </r>
  <r>
    <x v="126"/>
    <s v="2016 - QTR 2"/>
    <x v="29"/>
    <x v="1"/>
    <n v="21710302.415833358"/>
    <n v="167852.07760618866"/>
    <n v="6640432.1521471702"/>
  </r>
  <r>
    <x v="127"/>
    <s v="2016 - QTR 2"/>
    <x v="29"/>
    <x v="1"/>
    <n v="25486007.183804378"/>
    <n v="150488.06957796225"/>
    <n v="16695943.696827171"/>
  </r>
  <r>
    <x v="128"/>
    <s v="2016 - QTR 2"/>
    <x v="29"/>
    <x v="1"/>
    <n v="4719630.9599637734"/>
    <n v="1929.3342253584904"/>
    <n v="10624691.443435472"/>
  </r>
  <r>
    <x v="129"/>
    <s v="2016 - QTR 2"/>
    <x v="29"/>
    <x v="1"/>
    <n v="15732103.199879246"/>
    <n v="162064.07493011319"/>
    <n v="2656172.8608588679"/>
  </r>
  <r>
    <x v="130"/>
    <s v="2016 - QTR 2"/>
    <x v="29"/>
    <x v="1"/>
    <n v="4090346.8319686037"/>
    <n v="59809.360986113206"/>
    <n v="18213756.760175094"/>
  </r>
  <r>
    <x v="131"/>
    <s v="2016 - QTR 3"/>
    <x v="30"/>
    <x v="1"/>
    <n v="4404988.895966189"/>
    <n v="81032.037465056594"/>
    <n v="1707539.6962664151"/>
  </r>
  <r>
    <x v="132"/>
    <s v="2016 - QTR 3"/>
    <x v="30"/>
    <x v="1"/>
    <n v="2517136.5119806794"/>
    <n v="71385.366338264139"/>
    <n v="5502072.3546362268"/>
  </r>
  <r>
    <x v="133"/>
    <s v="2016 - QTR 3"/>
    <x v="30"/>
    <x v="1"/>
    <n v="25171365.119806796"/>
    <n v="129265.39309901885"/>
    <n v="2086992.9621033964"/>
  </r>
  <r>
    <x v="134"/>
    <s v="2016 - QTR 3"/>
    <x v="30"/>
    <x v="1"/>
    <n v="28317785.759782642"/>
    <n v="187145.41985977357"/>
    <n v="13091137.671375848"/>
  </r>
  <r>
    <x v="135"/>
    <s v="2016 - QTR 3"/>
    <x v="31"/>
    <x v="1"/>
    <n v="24227438.92781404"/>
    <n v="100325.37971864149"/>
    <n v="6450705.5192286801"/>
  </r>
  <r>
    <x v="136"/>
    <s v="2016 - QTR 3"/>
    <x v="31"/>
    <x v="1"/>
    <n v="28947069.887777809"/>
    <n v="65597.363662188669"/>
    <n v="8917151.7471690569"/>
  </r>
  <r>
    <x v="137"/>
    <s v="2016 - QTR 3"/>
    <x v="31"/>
    <x v="1"/>
    <n v="17934597.647862341"/>
    <n v="44374.687183245282"/>
    <n v="17454850.228501134"/>
  </r>
  <r>
    <x v="138"/>
    <s v="2016 - QTR 3"/>
    <x v="31"/>
    <x v="1"/>
    <n v="20451734.15984302"/>
    <n v="84890.705915773578"/>
    <n v="10434964.810516981"/>
  </r>
  <r>
    <x v="139"/>
    <s v="2016 - QTR 3"/>
    <x v="31"/>
    <x v="1"/>
    <n v="3775704.7679710193"/>
    <n v="17364.008028226413"/>
    <n v="1328086.4304294339"/>
  </r>
  <r>
    <x v="140"/>
    <s v="2016 - QTR 3"/>
    <x v="32"/>
    <x v="1"/>
    <n v="3775704.7679710193"/>
    <n v="187145.41985977357"/>
    <n v="569179.89875547169"/>
  </r>
  <r>
    <x v="141"/>
    <s v="2016 - QTR 3"/>
    <x v="32"/>
    <x v="1"/>
    <n v="6922125.4079468679"/>
    <n v="108042.71662007546"/>
    <n v="1138359.7975109434"/>
  </r>
  <r>
    <x v="142"/>
    <s v="2016 - QTR 3"/>
    <x v="32"/>
    <x v="1"/>
    <n v="24227438.92781404"/>
    <n v="102254.71394399999"/>
    <n v="12521957.772620378"/>
  </r>
  <r>
    <x v="143"/>
    <s v="2016 - QTR 3"/>
    <x v="32"/>
    <x v="1"/>
    <n v="22968870.671823695"/>
    <n v="3858.6684507169807"/>
    <n v="12901411.03845736"/>
  </r>
  <r>
    <x v="144"/>
    <s v="2016 - QTR 4"/>
    <x v="33"/>
    <x v="1"/>
    <n v="9124619.8559299633"/>
    <n v="127336.05887366035"/>
    <n v="4173985.9242067928"/>
  </r>
  <r>
    <x v="145"/>
    <s v="2016 - QTR 4"/>
    <x v="33"/>
    <x v="1"/>
    <n v="9753903.9839251321"/>
    <n v="79102.703239698109"/>
    <n v="13280864.30429434"/>
  </r>
  <r>
    <x v="146"/>
    <s v="2016 - QTR 4"/>
    <x v="33"/>
    <x v="1"/>
    <n v="2202494.4479830945"/>
    <n v="5788.0026760754708"/>
    <n v="16885670.329745661"/>
  </r>
  <r>
    <x v="147"/>
    <s v="2016 - QTR 4"/>
    <x v="33"/>
    <x v="1"/>
    <n v="30834922.271763321"/>
    <n v="150488.06957796225"/>
    <n v="13660317.570131321"/>
  </r>
  <r>
    <x v="148"/>
    <s v="2016 - QTR 4"/>
    <x v="34"/>
    <x v="1"/>
    <n v="20451734.15984302"/>
    <n v="84890.705915773578"/>
    <n v="1328086.4304294339"/>
  </r>
  <r>
    <x v="149"/>
    <s v="2016 - QTR 4"/>
    <x v="34"/>
    <x v="1"/>
    <n v="22968870.671823695"/>
    <n v="125406.72464830188"/>
    <n v="11952777.873864906"/>
  </r>
  <r>
    <x v="150"/>
    <s v="2016 - QTR 4"/>
    <x v="34"/>
    <x v="1"/>
    <n v="25486007.183804378"/>
    <n v="7717.3369014339614"/>
    <n v="5502072.3546362268"/>
  </r>
  <r>
    <x v="151"/>
    <s v="2016 - QTR 4"/>
    <x v="34"/>
    <x v="1"/>
    <n v="28632427.823780227"/>
    <n v="21222.676478943395"/>
    <n v="6640432.1521471702"/>
  </r>
  <r>
    <x v="152"/>
    <s v="2016 - QTR 4"/>
    <x v="34"/>
    <x v="1"/>
    <n v="21395660.351835776"/>
    <n v="5788.0026760754708"/>
    <n v="14419224.101805285"/>
  </r>
  <r>
    <x v="153"/>
    <s v="2016 - QTR 4"/>
    <x v="35"/>
    <x v="1"/>
    <n v="26115291.311799549"/>
    <n v="179428.0829583396"/>
    <n v="7968518.5825766036"/>
  </r>
  <r>
    <x v="154"/>
    <s v="2016 - QTR 4"/>
    <x v="35"/>
    <x v="1"/>
    <n v="25486007.183804378"/>
    <n v="17364.008028226413"/>
    <n v="12332231.139701888"/>
  </r>
  <r>
    <x v="155"/>
    <s v="2016 - QTR 4"/>
    <x v="35"/>
    <x v="1"/>
    <n v="16361387.327874415"/>
    <n v="96466.711267924518"/>
    <n v="11193871.342190946"/>
  </r>
  <r>
    <x v="156"/>
    <s v="2016 - QTR 4"/>
    <x v="35"/>
    <x v="1"/>
    <n v="5034273.0239613587"/>
    <n v="38586.684507169804"/>
    <n v="12901411.03845736"/>
  </r>
  <r>
    <x v="0"/>
    <s v="2014 - QTR 1"/>
    <x v="0"/>
    <x v="2"/>
    <n v="3151465.9294854342"/>
    <n v="119736.1223218868"/>
    <n v="7371310.442504718"/>
  </r>
  <r>
    <x v="1"/>
    <s v="2014 - QTR 1"/>
    <x v="0"/>
    <x v="2"/>
    <n v="5252443.2158090565"/>
    <n v="33260.033978301886"/>
    <n v="4403640.0046132086"/>
  </r>
  <r>
    <x v="2"/>
    <s v="2014 - QTR 1"/>
    <x v="0"/>
    <x v="2"/>
    <n v="161613.63740950945"/>
    <n v="105101.70737143395"/>
    <n v="5839609.5713349069"/>
  </r>
  <r>
    <x v="3"/>
    <s v="2014 - QTR 1"/>
    <x v="0"/>
    <x v="2"/>
    <n v="4525181.8474662639"/>
    <n v="83815.285625320757"/>
    <n v="3350595.6556839626"/>
  </r>
  <r>
    <x v="4"/>
    <s v="2014 - QTR 1"/>
    <x v="0"/>
    <x v="2"/>
    <n v="3151465.9294854342"/>
    <n v="34590.435337433963"/>
    <n v="3159133.0467877365"/>
  </r>
  <r>
    <x v="5"/>
    <s v="2014 - QTR 1"/>
    <x v="1"/>
    <x v="2"/>
    <n v="7272613.6834279252"/>
    <n v="105101.70737143395"/>
    <n v="574387.82668867928"/>
  </r>
  <r>
    <x v="6"/>
    <s v="2014 - QTR 1"/>
    <x v="1"/>
    <x v="2"/>
    <n v="3232272.7481901888"/>
    <n v="33260.033978301886"/>
    <n v="8232892.1825377373"/>
  </r>
  <r>
    <x v="7"/>
    <s v="2014 - QTR 1"/>
    <x v="1"/>
    <x v="2"/>
    <n v="7515034.1395421885"/>
    <n v="93128.095139245284"/>
    <n v="574387.82668867928"/>
  </r>
  <r>
    <x v="8"/>
    <s v="2014 - QTR 1"/>
    <x v="1"/>
    <x v="2"/>
    <n v="4121147.753942491"/>
    <n v="130379.33319494339"/>
    <n v="4116446.0912688687"/>
  </r>
  <r>
    <x v="9"/>
    <s v="2014 - QTR 1"/>
    <x v="2"/>
    <x v="2"/>
    <n v="1373715.9179808304"/>
    <n v="103771.30601230189"/>
    <n v="1723163.4800660377"/>
  </r>
  <r>
    <x v="10"/>
    <s v="2014 - QTR 1"/>
    <x v="2"/>
    <x v="2"/>
    <n v="8080681.870475472"/>
    <n v="102440.90465316981"/>
    <n v="6413997.3980235849"/>
  </r>
  <r>
    <x v="11"/>
    <s v="2014 - QTR 1"/>
    <x v="2"/>
    <x v="2"/>
    <n v="3313079.5668949438"/>
    <n v="94458.496498377353"/>
    <n v="7562773.0514009437"/>
  </r>
  <r>
    <x v="12"/>
    <s v="2014 - QTR 1"/>
    <x v="2"/>
    <x v="2"/>
    <n v="2181784.1050283774"/>
    <n v="107762.51008969812"/>
    <n v="2297551.3067547171"/>
  </r>
  <r>
    <x v="13"/>
    <s v="2014 - QTR 2"/>
    <x v="3"/>
    <x v="2"/>
    <n v="242420.45611426418"/>
    <n v="107762.51008969812"/>
    <n v="8137160.8780896235"/>
  </r>
  <r>
    <x v="14"/>
    <s v="2014 - QTR 2"/>
    <x v="3"/>
    <x v="2"/>
    <n v="3717113.6604187172"/>
    <n v="89136.891061849048"/>
    <n v="957313.04448113218"/>
  </r>
  <r>
    <x v="15"/>
    <s v="2014 - QTR 2"/>
    <x v="3"/>
    <x v="2"/>
    <n v="6383738.6776756225"/>
    <n v="111753.71416709434"/>
    <n v="6031072.1802311325"/>
  </r>
  <r>
    <x v="16"/>
    <s v="2014 - QTR 2"/>
    <x v="3"/>
    <x v="2"/>
    <n v="1292909.0992760756"/>
    <n v="13304.013591320754"/>
    <n v="2584745.2200990571"/>
  </r>
  <r>
    <x v="17"/>
    <s v="2014 - QTR 2"/>
    <x v="3"/>
    <x v="2"/>
    <n v="3393886.3855996984"/>
    <n v="122396.92504015093"/>
    <n v="3254864.3512358493"/>
  </r>
  <r>
    <x v="18"/>
    <s v="2014 - QTR 2"/>
    <x v="4"/>
    <x v="2"/>
    <n v="888875.00575230201"/>
    <n v="105101.70737143395"/>
    <n v="2967670.4378915094"/>
  </r>
  <r>
    <x v="19"/>
    <s v="2014 - QTR 2"/>
    <x v="4"/>
    <x v="2"/>
    <n v="2020170.467618868"/>
    <n v="25277.625823509432"/>
    <n v="5169490.4401981141"/>
  </r>
  <r>
    <x v="20"/>
    <s v="2014 - QTR 2"/>
    <x v="4"/>
    <x v="2"/>
    <n v="3151465.9294854342"/>
    <n v="123727.32639928302"/>
    <n v="5743878.2668867931"/>
  </r>
  <r>
    <x v="21"/>
    <s v="2014 - QTR 2"/>
    <x v="4"/>
    <x v="2"/>
    <n v="4605988.666171019"/>
    <n v="26608.027182641508"/>
    <n v="3446326.9601320755"/>
  </r>
  <r>
    <x v="22"/>
    <s v="2014 - QTR 2"/>
    <x v="5"/>
    <x v="2"/>
    <n v="404034.0935237736"/>
    <n v="33260.033978301886"/>
    <n v="2584745.2200990571"/>
  </r>
  <r>
    <x v="23"/>
    <s v="2014 - QTR 2"/>
    <x v="5"/>
    <x v="2"/>
    <n v="646454.5496380378"/>
    <n v="34590.435337433963"/>
    <n v="4690833.9179575481"/>
  </r>
  <r>
    <x v="24"/>
    <s v="2014 - QTR 2"/>
    <x v="5"/>
    <x v="2"/>
    <n v="2020170.467618868"/>
    <n v="111753.71416709434"/>
    <n v="6892653.9202641509"/>
  </r>
  <r>
    <x v="25"/>
    <s v="2014 - QTR 2"/>
    <x v="5"/>
    <x v="2"/>
    <n v="7434227.3208374344"/>
    <n v="29268.829900905657"/>
    <n v="3446326.9601320755"/>
  </r>
  <r>
    <x v="26"/>
    <s v="2014 - QTR 3"/>
    <x v="6"/>
    <x v="2"/>
    <n v="7595840.9582469435"/>
    <n v="66520.067956603772"/>
    <n v="4307908.7001650948"/>
  </r>
  <r>
    <x v="27"/>
    <s v="2014 - QTR 3"/>
    <x v="6"/>
    <x v="2"/>
    <n v="7919068.2330659628"/>
    <n v="18625.619027849058"/>
    <n v="5073759.1357500004"/>
  </r>
  <r>
    <x v="28"/>
    <s v="2014 - QTR 3"/>
    <x v="6"/>
    <x v="2"/>
    <n v="1373715.9179808304"/>
    <n v="17295.217668716981"/>
    <n v="7849966.9647452841"/>
  </r>
  <r>
    <x v="29"/>
    <s v="2014 - QTR 3"/>
    <x v="6"/>
    <x v="2"/>
    <n v="1696943.1927998492"/>
    <n v="101110.50329403773"/>
    <n v="5648146.9624386802"/>
  </r>
  <r>
    <x v="30"/>
    <s v="2014 - QTR 3"/>
    <x v="6"/>
    <x v="2"/>
    <n v="5010022.7596947923"/>
    <n v="55876.857083547169"/>
    <n v="191462.60889622645"/>
  </r>
  <r>
    <x v="31"/>
    <s v="2014 - QTR 3"/>
    <x v="7"/>
    <x v="2"/>
    <n v="5010022.7596947923"/>
    <n v="2660.8027182641508"/>
    <n v="2201820.0023066043"/>
  </r>
  <r>
    <x v="32"/>
    <s v="2014 - QTR 3"/>
    <x v="7"/>
    <x v="2"/>
    <n v="3070659.1107806796"/>
    <n v="21286.421746113207"/>
    <n v="8903011.31367453"/>
  </r>
  <r>
    <x v="33"/>
    <s v="2014 - QTR 3"/>
    <x v="7"/>
    <x v="2"/>
    <n v="3070659.1107806796"/>
    <n v="89136.891061849048"/>
    <n v="6701191.3113679253"/>
  </r>
  <r>
    <x v="34"/>
    <s v="2014 - QTR 3"/>
    <x v="7"/>
    <x v="2"/>
    <n v="2828238.6546664154"/>
    <n v="95788.897857509437"/>
    <n v="4020714.7868207549"/>
  </r>
  <r>
    <x v="35"/>
    <s v="2014 - QTR 3"/>
    <x v="8"/>
    <x v="2"/>
    <n v="5979704.5841518501"/>
    <n v="54546.455724415093"/>
    <n v="6509728.7024716986"/>
  </r>
  <r>
    <x v="36"/>
    <s v="2014 - QTR 3"/>
    <x v="8"/>
    <x v="2"/>
    <n v="80806.818704754725"/>
    <n v="46564.047569622642"/>
    <n v="8711548.7047783025"/>
  </r>
  <r>
    <x v="37"/>
    <s v="2014 - QTR 3"/>
    <x v="8"/>
    <x v="2"/>
    <n v="646454.5496380378"/>
    <n v="63859.26523833962"/>
    <n v="4690833.9179575481"/>
  </r>
  <r>
    <x v="38"/>
    <s v="2014 - QTR 3"/>
    <x v="8"/>
    <x v="2"/>
    <n v="2747431.8359616608"/>
    <n v="25277.625823509432"/>
    <n v="2489013.9156509433"/>
  </r>
  <r>
    <x v="39"/>
    <s v="2014 - QTR 4"/>
    <x v="9"/>
    <x v="2"/>
    <n v="161613.63740950945"/>
    <n v="25277.625823509432"/>
    <n v="4690833.9179575481"/>
  </r>
  <r>
    <x v="40"/>
    <s v="2014 - QTR 4"/>
    <x v="9"/>
    <x v="2"/>
    <n v="1292909.0992760756"/>
    <n v="78493.680188792452"/>
    <n v="3254864.3512358493"/>
  </r>
  <r>
    <x v="41"/>
    <s v="2014 - QTR 4"/>
    <x v="9"/>
    <x v="2"/>
    <n v="3717113.6604187172"/>
    <n v="107762.51008969812"/>
    <n v="8520086.0958820768"/>
  </r>
  <r>
    <x v="42"/>
    <s v="2014 - QTR 4"/>
    <x v="9"/>
    <x v="2"/>
    <n v="3555500.023009208"/>
    <n v="41242.442133094337"/>
    <n v="8615817.4003301896"/>
  </r>
  <r>
    <x v="43"/>
    <s v="2014 - QTR 4"/>
    <x v="9"/>
    <x v="2"/>
    <n v="6787772.7711993968"/>
    <n v="82484.884266188674"/>
    <n v="2967670.4378915094"/>
  </r>
  <r>
    <x v="44"/>
    <s v="2014 - QTR 4"/>
    <x v="10"/>
    <x v="2"/>
    <n v="161613.63740950945"/>
    <n v="86476.08834358491"/>
    <n v="4978027.8313018866"/>
  </r>
  <r>
    <x v="45"/>
    <s v="2014 - QTR 4"/>
    <x v="10"/>
    <x v="2"/>
    <n v="565647.73093328299"/>
    <n v="83815.285625320757"/>
    <n v="1818894.7845141513"/>
  </r>
  <r>
    <x v="46"/>
    <s v="2014 - QTR 4"/>
    <x v="10"/>
    <x v="2"/>
    <n v="242420.45611426418"/>
    <n v="67850.469315735842"/>
    <n v="4499371.3090613214"/>
  </r>
  <r>
    <x v="47"/>
    <s v="2014 - QTR 4"/>
    <x v="10"/>
    <x v="2"/>
    <n v="6706965.9524946418"/>
    <n v="90467.292420981132"/>
    <n v="2967670.4378915094"/>
  </r>
  <r>
    <x v="48"/>
    <s v="2014 - QTR 4"/>
    <x v="11"/>
    <x v="2"/>
    <n v="727261.3683427925"/>
    <n v="42572.843492226413"/>
    <n v="2297551.3067547171"/>
  </r>
  <r>
    <x v="49"/>
    <s v="2014 - QTR 4"/>
    <x v="11"/>
    <x v="2"/>
    <n v="4929215.9409900382"/>
    <n v="21286.421746113207"/>
    <n v="1053044.3489292455"/>
  </r>
  <r>
    <x v="50"/>
    <s v="2014 - QTR 4"/>
    <x v="11"/>
    <x v="2"/>
    <n v="1616136.3740950944"/>
    <n v="123727.32639928302"/>
    <n v="8328623.4869858501"/>
  </r>
  <r>
    <x v="51"/>
    <s v="2014 - QTR 4"/>
    <x v="11"/>
    <x v="2"/>
    <n v="2828238.6546664154"/>
    <n v="55876.857083547169"/>
    <n v="4307908.7001650948"/>
  </r>
  <r>
    <x v="52"/>
    <s v="2014 - QTR 4"/>
    <x v="11"/>
    <x v="2"/>
    <n v="6302931.8589708684"/>
    <n v="125057.7277584151"/>
    <n v="574387.82668867928"/>
  </r>
  <r>
    <x v="53"/>
    <s v="2015 - QTR 1"/>
    <x v="12"/>
    <x v="2"/>
    <n v="5679394.4701287542"/>
    <n v="19060.355125132075"/>
    <n v="4007656.1820938871"/>
  </r>
  <r>
    <x v="54"/>
    <s v="2015 - QTR 1"/>
    <x v="12"/>
    <x v="2"/>
    <n v="6649047.1845409814"/>
    <n v="25867.624812679245"/>
    <n v="2075393.3800129059"/>
  </r>
  <r>
    <x v="55"/>
    <s v="2015 - QTR 1"/>
    <x v="12"/>
    <x v="2"/>
    <n v="1593000.8879629434"/>
    <n v="23144.716937660374"/>
    <n v="4150786.7600258118"/>
  </r>
  <r>
    <x v="56"/>
    <s v="2015 - QTR 1"/>
    <x v="12"/>
    <x v="2"/>
    <n v="277043.63268920756"/>
    <n v="12253.085437584907"/>
    <n v="143130.57793192455"/>
  </r>
  <r>
    <x v="57"/>
    <s v="2015 - QTR 1"/>
    <x v="13"/>
    <x v="2"/>
    <n v="2285609.9696859624"/>
    <n v="68072.696875471695"/>
    <n v="3435133.8703661887"/>
  </r>
  <r>
    <x v="58"/>
    <s v="2015 - QTR 1"/>
    <x v="13"/>
    <x v="2"/>
    <n v="4432698.123027321"/>
    <n v="22463.989968905658"/>
    <n v="3220438.0034683021"/>
  </r>
  <r>
    <x v="59"/>
    <s v="2015 - QTR 1"/>
    <x v="13"/>
    <x v="2"/>
    <n v="277043.63268920756"/>
    <n v="6126.5427187924533"/>
    <n v="1932262.8020809812"/>
  </r>
  <r>
    <x v="60"/>
    <s v="2015 - QTR 1"/>
    <x v="13"/>
    <x v="2"/>
    <n v="6856829.9090578863"/>
    <n v="12253.085437584907"/>
    <n v="4508613.2048556227"/>
  </r>
  <r>
    <x v="61"/>
    <s v="2015 - QTR 1"/>
    <x v="14"/>
    <x v="2"/>
    <n v="4917524.4802334337"/>
    <n v="1361.4539375094339"/>
    <n v="6727137.1628004527"/>
  </r>
  <r>
    <x v="62"/>
    <s v="2015 - QTR 1"/>
    <x v="14"/>
    <x v="2"/>
    <n v="4086393.5821658112"/>
    <n v="12253.085437584907"/>
    <n v="71565.288965962274"/>
  </r>
  <r>
    <x v="63"/>
    <s v="2015 - QTR 1"/>
    <x v="14"/>
    <x v="2"/>
    <n v="1108174.5307568302"/>
    <n v="6126.5427187924533"/>
    <n v="3578264.4482981134"/>
  </r>
  <r>
    <x v="64"/>
    <s v="2015 - QTR 1"/>
    <x v="14"/>
    <x v="2"/>
    <n v="1246696.3471014339"/>
    <n v="14975.993312603772"/>
    <n v="4293917.3379577361"/>
  </r>
  <r>
    <x v="65"/>
    <s v="2015 - QTR 2"/>
    <x v="15"/>
    <x v="2"/>
    <n v="2631914.5105474717"/>
    <n v="13614.539375094339"/>
    <n v="6798702.4517664155"/>
  </r>
  <r>
    <x v="66"/>
    <s v="2015 - QTR 2"/>
    <x v="15"/>
    <x v="2"/>
    <n v="5263829.0210949434"/>
    <n v="33355.621468981131"/>
    <n v="1502871.0682852077"/>
  </r>
  <r>
    <x v="67"/>
    <s v="2015 - QTR 2"/>
    <x v="15"/>
    <x v="2"/>
    <n v="2147088.1533413585"/>
    <n v="7487.9966563018861"/>
    <n v="2504785.1138086794"/>
  </r>
  <r>
    <x v="68"/>
    <s v="2015 - QTR 2"/>
    <x v="15"/>
    <x v="2"/>
    <n v="4363437.214855019"/>
    <n v="4084.3618125283019"/>
    <n v="7084963.6076302649"/>
  </r>
  <r>
    <x v="69"/>
    <s v="2015 - QTR 2"/>
    <x v="15"/>
    <x v="2"/>
    <n v="4571219.9393719248"/>
    <n v="56500.338406641502"/>
    <n v="2647915.6917406041"/>
  </r>
  <r>
    <x v="70"/>
    <s v="2015 - QTR 2"/>
    <x v="16"/>
    <x v="2"/>
    <n v="1939305.4288244527"/>
    <n v="41524.345094037737"/>
    <n v="6655571.8738344908"/>
  </r>
  <r>
    <x v="71"/>
    <s v="2015 - QTR 2"/>
    <x v="16"/>
    <x v="2"/>
    <n v="4779002.6638888298"/>
    <n v="63988.335062943392"/>
    <n v="930348.75655750942"/>
  </r>
  <r>
    <x v="72"/>
    <s v="2015 - QTR 2"/>
    <x v="16"/>
    <x v="2"/>
    <n v="6787569.0008855844"/>
    <n v="2042.180906264151"/>
    <n v="3220438.0034683021"/>
  </r>
  <r>
    <x v="73"/>
    <s v="2015 - QTR 2"/>
    <x v="16"/>
    <x v="2"/>
    <n v="6094959.9191625658"/>
    <n v="57181.065375396225"/>
    <n v="4437047.9158896608"/>
  </r>
  <r>
    <x v="74"/>
    <s v="2015 - QTR 2"/>
    <x v="17"/>
    <x v="2"/>
    <n v="1454479.0716183395"/>
    <n v="46289.433875320748"/>
    <n v="1288175.2013873206"/>
  </r>
  <r>
    <x v="75"/>
    <s v="2015 - QTR 2"/>
    <x v="17"/>
    <x v="2"/>
    <n v="1454479.0716183395"/>
    <n v="40162.891156528298"/>
    <n v="2433219.824842717"/>
  </r>
  <r>
    <x v="76"/>
    <s v="2015 - QTR 2"/>
    <x v="17"/>
    <x v="2"/>
    <n v="1523739.9797906415"/>
    <n v="38120.71025026415"/>
    <n v="3292003.2924342644"/>
  </r>
  <r>
    <x v="77"/>
    <s v="2015 - QTR 2"/>
    <x v="17"/>
    <x v="2"/>
    <n v="1038913.6225845282"/>
    <n v="29951.986625207544"/>
    <n v="5367396.6724471701"/>
  </r>
  <r>
    <x v="78"/>
    <s v="2015 - QTR 3"/>
    <x v="18"/>
    <x v="2"/>
    <n v="1385218.1634460378"/>
    <n v="36759.256312754711"/>
    <n v="858783.46759154717"/>
  </r>
  <r>
    <x v="79"/>
    <s v="2015 - QTR 3"/>
    <x v="18"/>
    <x v="2"/>
    <n v="2424131.7860305659"/>
    <n v="4765.0887812830188"/>
    <n v="6727137.1628004527"/>
  </r>
  <r>
    <x v="80"/>
    <s v="2015 - QTR 3"/>
    <x v="18"/>
    <x v="2"/>
    <n v="5056046.2965780376"/>
    <n v="28590.532687698113"/>
    <n v="7084963.6076302649"/>
  </r>
  <r>
    <x v="81"/>
    <s v="2015 - QTR 3"/>
    <x v="18"/>
    <x v="2"/>
    <n v="6926090.8172301892"/>
    <n v="61265.427187924528"/>
    <n v="6297745.4290046804"/>
  </r>
  <r>
    <x v="82"/>
    <s v="2015 - QTR 3"/>
    <x v="18"/>
    <x v="2"/>
    <n v="4848263.5720611317"/>
    <n v="4084.3618125283019"/>
    <n v="2862611.5586384903"/>
  </r>
  <r>
    <x v="83"/>
    <s v="2015 - QTR 3"/>
    <x v="19"/>
    <x v="2"/>
    <n v="3255262.6840981883"/>
    <n v="33355.621468981131"/>
    <n v="1717566.9351830943"/>
  </r>
  <r>
    <x v="84"/>
    <s v="2015 - QTR 3"/>
    <x v="19"/>
    <x v="2"/>
    <n v="5125307.2047503395"/>
    <n v="42205.072062792453"/>
    <n v="1860697.5131150188"/>
  </r>
  <r>
    <x v="85"/>
    <s v="2015 - QTR 3"/>
    <x v="19"/>
    <x v="2"/>
    <n v="6094959.9191625658"/>
    <n v="63988.335062943392"/>
    <n v="5438961.961413132"/>
  </r>
  <r>
    <x v="86"/>
    <s v="2015 - QTR 3"/>
    <x v="19"/>
    <x v="2"/>
    <n v="5748655.378301057"/>
    <n v="65349.789000452831"/>
    <n v="3292003.2924342644"/>
  </r>
  <r>
    <x v="87"/>
    <s v="2015 - QTR 3"/>
    <x v="20"/>
    <x v="2"/>
    <n v="277043.63268920756"/>
    <n v="680.72696875471695"/>
    <n v="500957.02276173589"/>
  </r>
  <r>
    <x v="88"/>
    <s v="2015 - QTR 3"/>
    <x v="20"/>
    <x v="2"/>
    <n v="3047479.9595812829"/>
    <n v="36759.256312754711"/>
    <n v="2290089.2469107928"/>
  </r>
  <r>
    <x v="89"/>
    <s v="2015 - QTR 3"/>
    <x v="20"/>
    <x v="2"/>
    <n v="2493392.6942028678"/>
    <n v="33355.621468981131"/>
    <n v="1789132.2241490567"/>
  </r>
  <r>
    <x v="90"/>
    <s v="2015 - QTR 3"/>
    <x v="20"/>
    <x v="2"/>
    <n v="5056046.2965780376"/>
    <n v="43566.526000301885"/>
    <n v="4150786.7600258118"/>
  </r>
  <r>
    <x v="91"/>
    <s v="2015 - QTR 3"/>
    <x v="20"/>
    <x v="2"/>
    <n v="5194568.1129226414"/>
    <n v="34036.348437735847"/>
    <n v="7084963.6076302649"/>
  </r>
  <r>
    <x v="92"/>
    <s v="2015 - QTR 4"/>
    <x v="21"/>
    <x v="2"/>
    <n v="415565.44903381134"/>
    <n v="17698.90118762264"/>
    <n v="2862611.5586384903"/>
  </r>
  <r>
    <x v="93"/>
    <s v="2015 - QTR 4"/>
    <x v="21"/>
    <x v="2"/>
    <n v="5056046.2965780376"/>
    <n v="53777.430531622638"/>
    <n v="3077307.4255363774"/>
  </r>
  <r>
    <x v="94"/>
    <s v="2015 - QTR 4"/>
    <x v="21"/>
    <x v="2"/>
    <n v="4571219.9393719248"/>
    <n v="15656.72028135849"/>
    <n v="3077307.4255363774"/>
  </r>
  <r>
    <x v="95"/>
    <s v="2015 - QTR 4"/>
    <x v="21"/>
    <x v="2"/>
    <n v="3878610.8576489054"/>
    <n v="680.72696875471695"/>
    <n v="6512441.295902567"/>
  </r>
  <r>
    <x v="96"/>
    <s v="2015 - QTR 4"/>
    <x v="22"/>
    <x v="2"/>
    <n v="6510525.3681963766"/>
    <n v="35397.802375245279"/>
    <n v="1860697.5131150188"/>
  </r>
  <r>
    <x v="97"/>
    <s v="2015 - QTR 4"/>
    <x v="22"/>
    <x v="2"/>
    <n v="1385218.1634460378"/>
    <n v="18379.628156377355"/>
    <n v="2934176.8476044531"/>
  </r>
  <r>
    <x v="98"/>
    <s v="2015 - QTR 4"/>
    <x v="22"/>
    <x v="2"/>
    <n v="6926090.8172301892"/>
    <n v="27909.805718943393"/>
    <n v="1431305.7793192451"/>
  </r>
  <r>
    <x v="99"/>
    <s v="2015 - QTR 4"/>
    <x v="22"/>
    <x v="2"/>
    <n v="346304.54086150945"/>
    <n v="42205.072062792453"/>
    <n v="1574436.3572511701"/>
  </r>
  <r>
    <x v="100"/>
    <s v="2015 - QTR 4"/>
    <x v="23"/>
    <x v="2"/>
    <n v="346304.54086150945"/>
    <n v="4765.0887812830188"/>
    <n v="6440876.0069366042"/>
  </r>
  <r>
    <x v="101"/>
    <s v="2015 - QTR 4"/>
    <x v="23"/>
    <x v="2"/>
    <n v="3324523.5922704907"/>
    <n v="65349.789000452831"/>
    <n v="4222352.0489917733"/>
  </r>
  <r>
    <x v="102"/>
    <s v="2015 - QTR 4"/>
    <x v="23"/>
    <x v="2"/>
    <n v="6233481.7355071697"/>
    <n v="11572.358468830187"/>
    <n v="2361654.5358767547"/>
  </r>
  <r>
    <x v="103"/>
    <s v="2015 - QTR 4"/>
    <x v="23"/>
    <x v="2"/>
    <n v="5125307.2047503395"/>
    <n v="14295.266343849056"/>
    <n v="6512441.295902567"/>
  </r>
  <r>
    <x v="104"/>
    <s v="2015 - QTR 4"/>
    <x v="23"/>
    <x v="2"/>
    <n v="4432698.123027321"/>
    <n v="61265.427187924528"/>
    <n v="2433219.824842717"/>
  </r>
  <r>
    <x v="105"/>
    <s v="2016 - QTR 1"/>
    <x v="24"/>
    <x v="2"/>
    <n v="3303417.964429358"/>
    <n v="104301.06189283018"/>
    <n v="2085337.2764956979"/>
  </r>
  <r>
    <x v="106"/>
    <s v="2016 - QTR 1"/>
    <x v="24"/>
    <x v="2"/>
    <n v="4857967.5947490567"/>
    <n v="98506.558454339611"/>
    <n v="1694336.5371527544"/>
  </r>
  <r>
    <x v="107"/>
    <s v="2016 - QTR 1"/>
    <x v="24"/>
    <x v="2"/>
    <n v="2137505.7416895847"/>
    <n v="69534.041261886785"/>
    <n v="4822342.4518963005"/>
  </r>
  <r>
    <x v="108"/>
    <s v="2016 - QTR 1"/>
    <x v="24"/>
    <x v="2"/>
    <n v="4728421.7922224151"/>
    <n v="23178.013753962266"/>
    <n v="847168.26857637719"/>
  </r>
  <r>
    <x v="109"/>
    <s v="2016 - QTR 1"/>
    <x v="25"/>
    <x v="2"/>
    <n v="64772.901263320753"/>
    <n v="66057.339198792455"/>
    <n v="2997672.3349625655"/>
  </r>
  <r>
    <x v="110"/>
    <s v="2016 - QTR 1"/>
    <x v="25"/>
    <x v="2"/>
    <n v="3692055.3720092829"/>
    <n v="61421.736447999996"/>
    <n v="325833.94945245277"/>
  </r>
  <r>
    <x v="111"/>
    <s v="2016 - QTR 1"/>
    <x v="25"/>
    <x v="2"/>
    <n v="3562509.5694826413"/>
    <n v="46356.027507924533"/>
    <n v="2541504.8057291317"/>
  </r>
  <r>
    <x v="112"/>
    <s v="2016 - QTR 1"/>
    <x v="25"/>
    <x v="2"/>
    <n v="2267051.5442162263"/>
    <n v="24336.914441660378"/>
    <n v="260667.15956196224"/>
  </r>
  <r>
    <x v="113"/>
    <s v="2016 - QTR 1"/>
    <x v="26"/>
    <x v="2"/>
    <n v="4275011.4833791694"/>
    <n v="40561.524069433959"/>
    <n v="912335.05846686778"/>
  </r>
  <r>
    <x v="114"/>
    <s v="2016 - QTR 1"/>
    <x v="26"/>
    <x v="2"/>
    <n v="2785234.7543227924"/>
    <n v="75328.544700377359"/>
    <n v="3975174.1833199239"/>
  </r>
  <r>
    <x v="115"/>
    <s v="2016 - QTR 1"/>
    <x v="26"/>
    <x v="2"/>
    <n v="2267051.5442162263"/>
    <n v="2317.8013753962264"/>
    <n v="5343676.7710202262"/>
  </r>
  <r>
    <x v="116"/>
    <s v="2016 - QTR 1"/>
    <x v="26"/>
    <x v="2"/>
    <n v="4404557.285905811"/>
    <n v="107777.76395592453"/>
    <n v="782001.47868588672"/>
  </r>
  <r>
    <x v="117"/>
    <s v="2016 - QTR 1"/>
    <x v="26"/>
    <x v="2"/>
    <n v="3432963.7669559997"/>
    <n v="59103.935072603774"/>
    <n v="5017842.8215677729"/>
  </r>
  <r>
    <x v="118"/>
    <s v="2016 - QTR 2"/>
    <x v="27"/>
    <x v="2"/>
    <n v="1489776.7290563774"/>
    <n v="11589.006876981133"/>
    <n v="1173002.2180288299"/>
  </r>
  <r>
    <x v="119"/>
    <s v="2016 - QTR 2"/>
    <x v="27"/>
    <x v="2"/>
    <n v="194318.70378996228"/>
    <n v="34767.020630943392"/>
    <n v="6516678.9890490556"/>
  </r>
  <r>
    <x v="120"/>
    <s v="2016 - QTR 2"/>
    <x v="27"/>
    <x v="2"/>
    <n v="971593.51894981135"/>
    <n v="50991.630258716978"/>
    <n v="3910007.393429433"/>
  </r>
  <r>
    <x v="121"/>
    <s v="2016 - QTR 2"/>
    <x v="27"/>
    <x v="2"/>
    <n v="582956.11136988678"/>
    <n v="103142.16120513208"/>
    <n v="847168.26857637719"/>
  </r>
  <r>
    <x v="122"/>
    <s v="2016 - QTR 2"/>
    <x v="28"/>
    <x v="2"/>
    <n v="6153425.6200154712"/>
    <n v="30131.417880150941"/>
    <n v="5865011.09014415"/>
  </r>
  <r>
    <x v="123"/>
    <s v="2016 - QTR 2"/>
    <x v="28"/>
    <x v="2"/>
    <n v="2137505.7416895847"/>
    <n v="97347.657766641511"/>
    <n v="6125678.2497061118"/>
  </r>
  <r>
    <x v="124"/>
    <s v="2016 - QTR 2"/>
    <x v="28"/>
    <x v="2"/>
    <n v="1101139.3214764528"/>
    <n v="98506.558454339611"/>
    <n v="5408843.5609107157"/>
  </r>
  <r>
    <x v="125"/>
    <s v="2016 - QTR 2"/>
    <x v="28"/>
    <x v="2"/>
    <n v="6088652.7187521504"/>
    <n v="92712.055015849066"/>
    <n v="4366174.9226628672"/>
  </r>
  <r>
    <x v="126"/>
    <s v="2016 - QTR 2"/>
    <x v="29"/>
    <x v="2"/>
    <n v="5181832.1010656599"/>
    <n v="98506.558454339611"/>
    <n v="3388673.0743055088"/>
  </r>
  <r>
    <x v="127"/>
    <s v="2016 - QTR 2"/>
    <x v="29"/>
    <x v="2"/>
    <n v="64772.901263320753"/>
    <n v="89235.352952754722"/>
    <n v="3649340.2338674711"/>
  </r>
  <r>
    <x v="128"/>
    <s v="2016 - QTR 2"/>
    <x v="29"/>
    <x v="2"/>
    <n v="906820.61768649053"/>
    <n v="95029.856391245281"/>
    <n v="1173002.2180288299"/>
  </r>
  <r>
    <x v="129"/>
    <s v="2016 - QTR 2"/>
    <x v="29"/>
    <x v="2"/>
    <n v="323864.50631660374"/>
    <n v="108936.66464362264"/>
    <n v="1564002.9573717734"/>
  </r>
  <r>
    <x v="130"/>
    <s v="2016 - QTR 2"/>
    <x v="29"/>
    <x v="2"/>
    <n v="1295458.025266415"/>
    <n v="3476.7020630943398"/>
    <n v="4431341.7125533577"/>
  </r>
  <r>
    <x v="131"/>
    <s v="2016 - QTR 3"/>
    <x v="30"/>
    <x v="2"/>
    <n v="2137505.7416895847"/>
    <n v="9271.2055015849055"/>
    <n v="1498836.1674812827"/>
  </r>
  <r>
    <x v="132"/>
    <s v="2016 - QTR 3"/>
    <x v="30"/>
    <x v="2"/>
    <n v="129545.80252664151"/>
    <n v="19701.311690867926"/>
    <n v="1368502.5877003018"/>
  </r>
  <r>
    <x v="133"/>
    <s v="2016 - QTR 3"/>
    <x v="30"/>
    <x v="2"/>
    <n v="3044326.3593760752"/>
    <n v="93870.955703547166"/>
    <n v="4040340.9732104149"/>
  </r>
  <r>
    <x v="134"/>
    <s v="2016 - QTR 3"/>
    <x v="30"/>
    <x v="2"/>
    <n v="5311377.9035923015"/>
    <n v="33608.119943245285"/>
    <n v="6516678.9890490556"/>
  </r>
  <r>
    <x v="135"/>
    <s v="2016 - QTR 3"/>
    <x v="31"/>
    <x v="2"/>
    <n v="1360230.926529736"/>
    <n v="15065.70894007547"/>
    <n v="5734677.510363169"/>
  </r>
  <r>
    <x v="136"/>
    <s v="2016 - QTR 3"/>
    <x v="31"/>
    <x v="2"/>
    <n v="3692055.3720092829"/>
    <n v="81123.048138867918"/>
    <n v="6386345.4092680737"/>
  </r>
  <r>
    <x v="137"/>
    <s v="2016 - QTR 3"/>
    <x v="31"/>
    <x v="2"/>
    <n v="194318.70378996228"/>
    <n v="88076.452265056592"/>
    <n v="782001.47868588672"/>
  </r>
  <r>
    <x v="138"/>
    <s v="2016 - QTR 3"/>
    <x v="31"/>
    <x v="2"/>
    <n v="3886374.0757992454"/>
    <n v="53309.4316341132"/>
    <n v="5083009.6114582634"/>
  </r>
  <r>
    <x v="139"/>
    <s v="2016 - QTR 3"/>
    <x v="31"/>
    <x v="2"/>
    <n v="4210238.5821158495"/>
    <n v="90394.253640452822"/>
    <n v="4952676.0316772824"/>
  </r>
  <r>
    <x v="140"/>
    <s v="2016 - QTR 3"/>
    <x v="32"/>
    <x v="2"/>
    <n v="4339784.3846424911"/>
    <n v="54468.332321811322"/>
    <n v="2020170.4866052074"/>
  </r>
  <r>
    <x v="141"/>
    <s v="2016 - QTR 3"/>
    <x v="32"/>
    <x v="2"/>
    <n v="5635242.4099089047"/>
    <n v="76487.445388075474"/>
    <n v="1433669.3775907923"/>
  </r>
  <r>
    <x v="142"/>
    <s v="2016 - QTR 3"/>
    <x v="32"/>
    <x v="2"/>
    <n v="4663648.8909590943"/>
    <n v="39402.623381735852"/>
    <n v="5669510.7204726776"/>
  </r>
  <r>
    <x v="143"/>
    <s v="2016 - QTR 3"/>
    <x v="32"/>
    <x v="2"/>
    <n v="388637.40757992456"/>
    <n v="15065.70894007547"/>
    <n v="1629169.7472622639"/>
  </r>
  <r>
    <x v="144"/>
    <s v="2016 - QTR 4"/>
    <x v="33"/>
    <x v="2"/>
    <n v="388637.40757992456"/>
    <n v="101983.26051743396"/>
    <n v="2671838.3855101131"/>
  </r>
  <r>
    <x v="145"/>
    <s v="2016 - QTR 4"/>
    <x v="33"/>
    <x v="2"/>
    <n v="2850007.6555861132"/>
    <n v="33608.119943245285"/>
    <n v="3193172.7046340369"/>
  </r>
  <r>
    <x v="146"/>
    <s v="2016 - QTR 4"/>
    <x v="33"/>
    <x v="2"/>
    <n v="1425003.8277930566"/>
    <n v="12747.907564679244"/>
    <n v="3258339.4945245278"/>
  </r>
  <r>
    <x v="147"/>
    <s v="2016 - QTR 4"/>
    <x v="33"/>
    <x v="2"/>
    <n v="1425003.8277930566"/>
    <n v="57945.034384905659"/>
    <n v="1498836.1674812827"/>
  </r>
  <r>
    <x v="148"/>
    <s v="2016 - QTR 4"/>
    <x v="34"/>
    <x v="2"/>
    <n v="971593.51894981135"/>
    <n v="108936.66464362264"/>
    <n v="260667.15956196224"/>
  </r>
  <r>
    <x v="149"/>
    <s v="2016 - QTR 4"/>
    <x v="34"/>
    <x v="2"/>
    <n v="5829561.1136988671"/>
    <n v="56786.133697207544"/>
    <n v="6321178.6193775842"/>
  </r>
  <r>
    <x v="150"/>
    <s v="2016 - QTR 4"/>
    <x v="34"/>
    <x v="2"/>
    <n v="4080692.7795892074"/>
    <n v="27813.616504754718"/>
    <n v="4561675.2923343387"/>
  </r>
  <r>
    <x v="151"/>
    <s v="2016 - QTR 4"/>
    <x v="34"/>
    <x v="2"/>
    <n v="6477290.1263320753"/>
    <n v="83440.849514264148"/>
    <n v="2802171.965291094"/>
  </r>
  <r>
    <x v="152"/>
    <s v="2016 - QTR 4"/>
    <x v="34"/>
    <x v="2"/>
    <n v="6218198.521278793"/>
    <n v="83440.849514264148"/>
    <n v="912335.05846686778"/>
  </r>
  <r>
    <x v="153"/>
    <s v="2016 - QTR 4"/>
    <x v="35"/>
    <x v="2"/>
    <n v="2526143.1492695091"/>
    <n v="32449.21925554717"/>
    <n v="65166.78989049056"/>
  </r>
  <r>
    <x v="154"/>
    <s v="2016 - QTR 4"/>
    <x v="35"/>
    <x v="2"/>
    <n v="64772.901263320753"/>
    <n v="24336.914441660378"/>
    <n v="6451512.1991585651"/>
  </r>
  <r>
    <x v="155"/>
    <s v="2016 - QTR 4"/>
    <x v="35"/>
    <x v="2"/>
    <n v="4339784.3846424911"/>
    <n v="86917.551577358492"/>
    <n v="847168.26857637719"/>
  </r>
  <r>
    <x v="156"/>
    <s v="2016 - QTR 4"/>
    <x v="35"/>
    <x v="2"/>
    <n v="5376150.8048556224"/>
    <n v="18542.411003169811"/>
    <n v="2867338.7551815845"/>
  </r>
  <r>
    <x v="0"/>
    <s v="2014 - QTR 1"/>
    <x v="0"/>
    <x v="3"/>
    <n v="15397143.521627547"/>
    <n v="186460.54128113206"/>
    <n v="3553803.1302660378"/>
  </r>
  <r>
    <x v="1"/>
    <s v="2014 - QTR 1"/>
    <x v="0"/>
    <x v="3"/>
    <n v="11291238.582526868"/>
    <n v="226776.33399056603"/>
    <n v="34471890.363580562"/>
  </r>
  <r>
    <x v="2"/>
    <s v="2014 - QTR 1"/>
    <x v="0"/>
    <x v="3"/>
    <n v="15739302.266552605"/>
    <n v="398118.45300566033"/>
    <n v="20967438.468569621"/>
  </r>
  <r>
    <x v="3"/>
    <s v="2014 - QTR 1"/>
    <x v="0"/>
    <x v="3"/>
    <n v="3763746.1941756229"/>
    <n v="473710.56433584896"/>
    <n v="34471890.363580562"/>
  </r>
  <r>
    <x v="4"/>
    <s v="2014 - QTR 1"/>
    <x v="0"/>
    <x v="3"/>
    <n v="29425652.063554868"/>
    <n v="453552.66798113205"/>
    <n v="22744340.033702642"/>
  </r>
  <r>
    <x v="5"/>
    <s v="2014 - QTR 1"/>
    <x v="1"/>
    <x v="3"/>
    <n v="22582477.165053736"/>
    <n v="357802.66029622639"/>
    <n v="15992114.086197169"/>
  </r>
  <r>
    <x v="6"/>
    <s v="2014 - QTR 1"/>
    <x v="1"/>
    <x v="3"/>
    <n v="14028508.541927321"/>
    <n v="393078.97891698108"/>
    <n v="3553803.1302660378"/>
  </r>
  <r>
    <x v="7"/>
    <s v="2014 - QTR 1"/>
    <x v="1"/>
    <x v="3"/>
    <n v="28741334.573704757"/>
    <n v="161263.17083773584"/>
    <n v="13149071.581984339"/>
  </r>
  <r>
    <x v="8"/>
    <s v="2014 - QTR 1"/>
    <x v="1"/>
    <x v="3"/>
    <n v="33873715.747580603"/>
    <n v="196539.48945849054"/>
    <n v="23810480.972782448"/>
  </r>
  <r>
    <x v="9"/>
    <s v="2014 - QTR 1"/>
    <x v="2"/>
    <x v="3"/>
    <n v="8553968.6231264155"/>
    <n v="503947.40886792453"/>
    <n v="18835156.590409998"/>
  </r>
  <r>
    <x v="10"/>
    <s v="2014 - QTR 1"/>
    <x v="2"/>
    <x v="3"/>
    <n v="22240318.420128681"/>
    <n v="5039.4740886792451"/>
    <n v="30207326.607261319"/>
  </r>
  <r>
    <x v="11"/>
    <s v="2014 - QTR 1"/>
    <x v="2"/>
    <x v="3"/>
    <n v="28741334.573704757"/>
    <n v="226776.33399056603"/>
    <n v="23099720.346729245"/>
  </r>
  <r>
    <x v="12"/>
    <s v="2014 - QTR 1"/>
    <x v="2"/>
    <x v="3"/>
    <n v="14370667.286852378"/>
    <n v="251973.70443396227"/>
    <n v="2132281.8781596227"/>
  </r>
  <r>
    <x v="13"/>
    <s v="2014 - QTR 2"/>
    <x v="3"/>
    <x v="3"/>
    <n v="27372699.59400453"/>
    <n v="357802.66029622639"/>
    <n v="7107606.2605320755"/>
  </r>
  <r>
    <x v="14"/>
    <s v="2014 - QTR 2"/>
    <x v="3"/>
    <x v="3"/>
    <n v="29767810.808479924"/>
    <n v="176381.59310377354"/>
    <n v="30918087.233314529"/>
  </r>
  <r>
    <x v="15"/>
    <s v="2014 - QTR 2"/>
    <x v="3"/>
    <x v="3"/>
    <n v="28399175.828779697"/>
    <n v="418276.34936037735"/>
    <n v="7818366.8865852831"/>
  </r>
  <r>
    <x v="16"/>
    <s v="2014 - QTR 2"/>
    <x v="3"/>
    <x v="3"/>
    <n v="19160889.715803169"/>
    <n v="80631.585418867922"/>
    <n v="9950648.7647449058"/>
  </r>
  <r>
    <x v="17"/>
    <s v="2014 - QTR 2"/>
    <x v="3"/>
    <x v="3"/>
    <n v="3421587.4492505663"/>
    <n v="297328.97123207542"/>
    <n v="8173747.1996118864"/>
  </r>
  <r>
    <x v="18"/>
    <s v="2014 - QTR 2"/>
    <x v="4"/>
    <x v="3"/>
    <n v="2052952.4695503395"/>
    <n v="161263.17083773584"/>
    <n v="4975324.3823724529"/>
  </r>
  <r>
    <x v="19"/>
    <s v="2014 - QTR 2"/>
    <x v="4"/>
    <x v="3"/>
    <n v="31136445.78818015"/>
    <n v="367881.60847358487"/>
    <n v="12082930.642904527"/>
  </r>
  <r>
    <x v="20"/>
    <s v="2014 - QTR 2"/>
    <x v="4"/>
    <x v="3"/>
    <n v="23266794.654903851"/>
    <n v="10078.94817735849"/>
    <n v="14570592.834090754"/>
  </r>
  <r>
    <x v="21"/>
    <s v="2014 - QTR 2"/>
    <x v="4"/>
    <x v="3"/>
    <n v="29425652.063554868"/>
    <n v="30236.844532075469"/>
    <n v="15636733.773170566"/>
  </r>
  <r>
    <x v="22"/>
    <s v="2014 - QTR 2"/>
    <x v="5"/>
    <x v="3"/>
    <n v="33873715.747580603"/>
    <n v="206618.43763584906"/>
    <n v="13149071.581984339"/>
  </r>
  <r>
    <x v="23"/>
    <s v="2014 - QTR 2"/>
    <x v="5"/>
    <x v="3"/>
    <n v="11975556.072376981"/>
    <n v="50394.740886792446"/>
    <n v="7462986.5735586789"/>
  </r>
  <r>
    <x v="24"/>
    <s v="2014 - QTR 2"/>
    <x v="5"/>
    <x v="3"/>
    <n v="3763746.1941756229"/>
    <n v="408197.40118301881"/>
    <n v="28785805.355154905"/>
  </r>
  <r>
    <x v="25"/>
    <s v="2014 - QTR 2"/>
    <x v="5"/>
    <x v="3"/>
    <n v="33531557.002655551"/>
    <n v="408197.40118301881"/>
    <n v="25232002.224888869"/>
  </r>
  <r>
    <x v="26"/>
    <s v="2014 - QTR 3"/>
    <x v="6"/>
    <x v="3"/>
    <n v="22582477.165053736"/>
    <n v="141105.27448301885"/>
    <n v="30207326.607261319"/>
  </r>
  <r>
    <x v="27"/>
    <s v="2014 - QTR 3"/>
    <x v="6"/>
    <x v="3"/>
    <n v="26688382.104154415"/>
    <n v="337644.76394150942"/>
    <n v="33405749.424500752"/>
  </r>
  <r>
    <x v="28"/>
    <s v="2014 - QTR 3"/>
    <x v="6"/>
    <x v="3"/>
    <n v="25661905.869379248"/>
    <n v="357802.66029622639"/>
    <n v="22744340.033702642"/>
  </r>
  <r>
    <x v="29"/>
    <s v="2014 - QTR 3"/>
    <x v="6"/>
    <x v="3"/>
    <n v="2052952.4695503395"/>
    <n v="473710.56433584896"/>
    <n v="27364284.103048492"/>
  </r>
  <r>
    <x v="30"/>
    <s v="2014 - QTR 3"/>
    <x v="6"/>
    <x v="3"/>
    <n v="4790222.4289507922"/>
    <n v="241894.75625660375"/>
    <n v="15281353.460143961"/>
  </r>
  <r>
    <x v="31"/>
    <s v="2014 - QTR 3"/>
    <x v="7"/>
    <x v="3"/>
    <n v="6158857.4086510194"/>
    <n v="403157.92709433957"/>
    <n v="29496565.981208108"/>
  </r>
  <r>
    <x v="32"/>
    <s v="2014 - QTR 3"/>
    <x v="7"/>
    <x v="3"/>
    <n v="25319747.124454189"/>
    <n v="125986.85221698113"/>
    <n v="15636733.773170566"/>
  </r>
  <r>
    <x v="33"/>
    <s v="2014 - QTR 3"/>
    <x v="7"/>
    <x v="3"/>
    <n v="342158.74492505664"/>
    <n v="408197.40118301881"/>
    <n v="28075044.729101695"/>
  </r>
  <r>
    <x v="34"/>
    <s v="2014 - QTR 3"/>
    <x v="7"/>
    <x v="3"/>
    <n v="10949079.837601813"/>
    <n v="181421.06719245281"/>
    <n v="34827270.676607169"/>
  </r>
  <r>
    <x v="35"/>
    <s v="2014 - QTR 3"/>
    <x v="8"/>
    <x v="3"/>
    <n v="19503048.460728228"/>
    <n v="151184.22266037733"/>
    <n v="6396845.6344788671"/>
  </r>
  <r>
    <x v="36"/>
    <s v="2014 - QTR 3"/>
    <x v="8"/>
    <x v="3"/>
    <n v="14370667.286852378"/>
    <n v="90710.533596226407"/>
    <n v="2132281.8781596227"/>
  </r>
  <r>
    <x v="37"/>
    <s v="2014 - QTR 3"/>
    <x v="8"/>
    <x v="3"/>
    <n v="5132381.1738758497"/>
    <n v="483789.5125132075"/>
    <n v="10661409.390798114"/>
  </r>
  <r>
    <x v="38"/>
    <s v="2014 - QTR 3"/>
    <x v="8"/>
    <x v="3"/>
    <n v="23266794.654903851"/>
    <n v="428355.29753773578"/>
    <n v="24521241.598835658"/>
  </r>
  <r>
    <x v="39"/>
    <s v="2014 - QTR 4"/>
    <x v="9"/>
    <x v="3"/>
    <n v="33531557.002655551"/>
    <n v="302368.44532075466"/>
    <n v="4619944.0693458486"/>
  </r>
  <r>
    <x v="40"/>
    <s v="2014 - QTR 4"/>
    <x v="9"/>
    <x v="3"/>
    <n v="14028508.541927321"/>
    <n v="35276.318620754711"/>
    <n v="7462986.5735586789"/>
  </r>
  <r>
    <x v="41"/>
    <s v="2014 - QTR 4"/>
    <x v="9"/>
    <x v="3"/>
    <n v="18818730.970878113"/>
    <n v="322526.34167547169"/>
    <n v="23099720.346729245"/>
  </r>
  <r>
    <x v="42"/>
    <s v="2014 - QTR 4"/>
    <x v="9"/>
    <x v="3"/>
    <n v="10949079.837601813"/>
    <n v="105828.95586226415"/>
    <n v="19545917.216463204"/>
  </r>
  <r>
    <x v="43"/>
    <s v="2014 - QTR 4"/>
    <x v="9"/>
    <x v="3"/>
    <n v="8211809.878201358"/>
    <n v="443473.71980377357"/>
    <n v="20256677.842516415"/>
  </r>
  <r>
    <x v="44"/>
    <s v="2014 - QTR 4"/>
    <x v="10"/>
    <x v="3"/>
    <n v="5816698.6637259629"/>
    <n v="176381.59310377354"/>
    <n v="18124395.964356791"/>
  </r>
  <r>
    <x v="45"/>
    <s v="2014 - QTR 4"/>
    <x v="10"/>
    <x v="3"/>
    <n v="33873715.747580603"/>
    <n v="257013.17852264148"/>
    <n v="12793691.268957734"/>
  </r>
  <r>
    <x v="46"/>
    <s v="2014 - QTR 4"/>
    <x v="10"/>
    <x v="3"/>
    <n v="30109969.553404983"/>
    <n v="498907.93477924523"/>
    <n v="23455100.659755848"/>
  </r>
  <r>
    <x v="47"/>
    <s v="2014 - QTR 4"/>
    <x v="10"/>
    <x v="3"/>
    <n v="18134413.481028002"/>
    <n v="302368.44532075466"/>
    <n v="9239888.1386916973"/>
  </r>
  <r>
    <x v="48"/>
    <s v="2014 - QTR 4"/>
    <x v="11"/>
    <x v="3"/>
    <n v="25319747.124454189"/>
    <n v="307407.91940943396"/>
    <n v="21322818.781596228"/>
  </r>
  <r>
    <x v="49"/>
    <s v="2014 - QTR 4"/>
    <x v="11"/>
    <x v="3"/>
    <n v="7869651.1332763024"/>
    <n v="55434.214975471696"/>
    <n v="19545917.216463204"/>
  </r>
  <r>
    <x v="50"/>
    <s v="2014 - QTR 4"/>
    <x v="11"/>
    <x v="3"/>
    <n v="5816698.6637259629"/>
    <n v="5039.4740886792451"/>
    <n v="3909183.4432926415"/>
  </r>
  <r>
    <x v="51"/>
    <s v="2014 - QTR 4"/>
    <x v="11"/>
    <x v="3"/>
    <n v="20529524.695503399"/>
    <n v="362842.13438490563"/>
    <n v="22033579.407649431"/>
  </r>
  <r>
    <x v="52"/>
    <s v="2014 - QTR 4"/>
    <x v="11"/>
    <x v="3"/>
    <n v="2395111.2144753961"/>
    <n v="166302.64492641509"/>
    <n v="17769015.651330188"/>
  </r>
  <r>
    <x v="53"/>
    <s v="2015 - QTR 1"/>
    <x v="12"/>
    <x v="3"/>
    <n v="12631605.668822791"/>
    <n v="125639.41579369814"/>
    <n v="7630072.9992044149"/>
  </r>
  <r>
    <x v="54"/>
    <s v="2015 - QTR 1"/>
    <x v="12"/>
    <x v="3"/>
    <n v="1857589.0689445285"/>
    <n v="228202.20419671701"/>
    <n v="1453347.2379436982"/>
  </r>
  <r>
    <x v="55"/>
    <s v="2015 - QTR 1"/>
    <x v="12"/>
    <x v="3"/>
    <n v="3343660.3241001512"/>
    <n v="225638.13448664156"/>
    <n v="3875592.6345165283"/>
  </r>
  <r>
    <x v="56"/>
    <s v="2015 - QTR 1"/>
    <x v="12"/>
    <x v="3"/>
    <n v="28235353.847956829"/>
    <n v="151280.11289445285"/>
    <n v="121112.26982864151"/>
  </r>
  <r>
    <x v="57"/>
    <s v="2015 - QTR 1"/>
    <x v="13"/>
    <x v="3"/>
    <n v="27863836.034167923"/>
    <n v="76922.091302264162"/>
    <n v="726673.61897184909"/>
  </r>
  <r>
    <x v="58"/>
    <s v="2015 - QTR 1"/>
    <x v="13"/>
    <x v="3"/>
    <n v="25263211.337645583"/>
    <n v="69229.882172037745"/>
    <n v="11263441.094063662"/>
  </r>
  <r>
    <x v="59"/>
    <s v="2015 - QTR 1"/>
    <x v="13"/>
    <x v="3"/>
    <n v="11145534.41366717"/>
    <n v="117947.2066634717"/>
    <n v="9567869.3164626788"/>
  </r>
  <r>
    <x v="60"/>
    <s v="2015 - QTR 1"/>
    <x v="13"/>
    <x v="3"/>
    <n v="743035.62757781136"/>
    <n v="51281.394201509444"/>
    <n v="4360041.7138310941"/>
  </r>
  <r>
    <x v="61"/>
    <s v="2015 - QTR 1"/>
    <x v="14"/>
    <x v="3"/>
    <n v="23405622.268701058"/>
    <n v="5128.1394201509438"/>
    <n v="6540062.5707466416"/>
  </r>
  <r>
    <x v="62"/>
    <s v="2015 - QTR 1"/>
    <x v="14"/>
    <x v="3"/>
    <n v="16718301.620500755"/>
    <n v="53845.463911584913"/>
    <n v="1090010.4284577735"/>
  </r>
  <r>
    <x v="63"/>
    <s v="2015 - QTR 1"/>
    <x v="14"/>
    <x v="3"/>
    <n v="18575890.689445283"/>
    <n v="230766.27390679248"/>
    <n v="7751185.2690330567"/>
  </r>
  <r>
    <x v="64"/>
    <s v="2015 - QTR 1"/>
    <x v="14"/>
    <x v="3"/>
    <n v="7058838.4619892072"/>
    <n v="207689.64651611325"/>
    <n v="2785582.2060587551"/>
  </r>
  <r>
    <x v="65"/>
    <s v="2015 - QTR 2"/>
    <x v="15"/>
    <x v="3"/>
    <n v="10030980.972300453"/>
    <n v="153844.18260452832"/>
    <n v="8114522.0785189811"/>
  </r>
  <r>
    <x v="66"/>
    <s v="2015 - QTR 2"/>
    <x v="15"/>
    <x v="3"/>
    <n v="13746159.110189509"/>
    <n v="256406.9710075472"/>
    <n v="10900104.284577737"/>
  </r>
  <r>
    <x v="67"/>
    <s v="2015 - QTR 2"/>
    <x v="15"/>
    <x v="3"/>
    <n v="34551156.682368226"/>
    <n v="66665.812461962269"/>
    <n v="8598971.1578335483"/>
  </r>
  <r>
    <x v="68"/>
    <s v="2015 - QTR 2"/>
    <x v="15"/>
    <x v="3"/>
    <n v="2229106.882733434"/>
    <n v="53845.463911584913"/>
    <n v="5086715.3328029439"/>
  </r>
  <r>
    <x v="69"/>
    <s v="2015 - QTR 2"/>
    <x v="15"/>
    <x v="3"/>
    <n v="31579014.17205698"/>
    <n v="138459.76434407549"/>
    <n v="2543357.6664014719"/>
  </r>
  <r>
    <x v="70"/>
    <s v="2015 - QTR 2"/>
    <x v="16"/>
    <x v="3"/>
    <n v="18575890.689445283"/>
    <n v="115383.13695339624"/>
    <n v="8235634.348347622"/>
  </r>
  <r>
    <x v="71"/>
    <s v="2015 - QTR 2"/>
    <x v="16"/>
    <x v="3"/>
    <n v="25634729.151434492"/>
    <n v="38461.045651132081"/>
    <n v="7751185.2690330567"/>
  </r>
  <r>
    <x v="72"/>
    <s v="2015 - QTR 2"/>
    <x v="16"/>
    <x v="3"/>
    <n v="9659463.1585115474"/>
    <n v="71793.951882113222"/>
    <n v="9810093.8561199624"/>
  </r>
  <r>
    <x v="73"/>
    <s v="2015 - QTR 2"/>
    <x v="16"/>
    <x v="3"/>
    <n v="10030980.972300453"/>
    <n v="205125.57680603777"/>
    <n v="1090010.4284577735"/>
  </r>
  <r>
    <x v="74"/>
    <s v="2015 - QTR 2"/>
    <x v="17"/>
    <x v="3"/>
    <n v="23777140.082489964"/>
    <n v="23076.627390679248"/>
    <n v="242224.53965728302"/>
  </r>
  <r>
    <x v="75"/>
    <s v="2015 - QTR 2"/>
    <x v="17"/>
    <x v="3"/>
    <n v="371517.81378890568"/>
    <n v="51281.394201509444"/>
    <n v="4602266.2534883777"/>
  </r>
  <r>
    <x v="76"/>
    <s v="2015 - QTR 2"/>
    <x v="17"/>
    <x v="3"/>
    <n v="11517052.227456076"/>
    <n v="130767.55521384907"/>
    <n v="10294542.935434528"/>
  </r>
  <r>
    <x v="77"/>
    <s v="2015 - QTR 2"/>
    <x v="17"/>
    <x v="3"/>
    <n v="19318926.317023095"/>
    <n v="30768.836520905661"/>
    <n v="9446757.046634037"/>
  </r>
  <r>
    <x v="78"/>
    <s v="2015 - QTR 3"/>
    <x v="18"/>
    <x v="3"/>
    <n v="14860712.551556228"/>
    <n v="133331.62492392454"/>
    <n v="726673.61897184909"/>
  </r>
  <r>
    <x v="79"/>
    <s v="2015 - QTR 3"/>
    <x v="18"/>
    <x v="3"/>
    <n v="1114553.441366717"/>
    <n v="87178.37014256604"/>
    <n v="6661174.8405752825"/>
  </r>
  <r>
    <x v="80"/>
    <s v="2015 - QTR 3"/>
    <x v="18"/>
    <x v="3"/>
    <n v="27863836.034167923"/>
    <n v="35896.975941056611"/>
    <n v="1453347.2379436982"/>
  </r>
  <r>
    <x v="81"/>
    <s v="2015 - QTR 3"/>
    <x v="18"/>
    <x v="3"/>
    <n v="5201249.3930446794"/>
    <n v="135895.69463400001"/>
    <n v="10294542.935434528"/>
  </r>
  <r>
    <x v="82"/>
    <s v="2015 - QTR 3"/>
    <x v="18"/>
    <x v="3"/>
    <n v="12260087.855033886"/>
    <n v="205125.57680603777"/>
    <n v="7630072.9992044149"/>
  </r>
  <r>
    <x v="83"/>
    <s v="2015 - QTR 3"/>
    <x v="19"/>
    <x v="3"/>
    <n v="2229106.882733434"/>
    <n v="128203.4855037736"/>
    <n v="4238929.4440024523"/>
  </r>
  <r>
    <x v="84"/>
    <s v="2015 - QTR 3"/>
    <x v="19"/>
    <x v="3"/>
    <n v="16346783.806711851"/>
    <n v="169228.60086498116"/>
    <n v="4844490.7931456603"/>
  </r>
  <r>
    <x v="85"/>
    <s v="2015 - QTR 3"/>
    <x v="19"/>
    <x v="3"/>
    <n v="3715178.1378890569"/>
    <n v="143587.90376422644"/>
    <n v="2664469.9362301133"/>
  </r>
  <r>
    <x v="86"/>
    <s v="2015 - QTR 3"/>
    <x v="19"/>
    <x v="3"/>
    <n v="23777140.082489964"/>
    <n v="238458.48303701889"/>
    <n v="5086715.3328029439"/>
  </r>
  <r>
    <x v="87"/>
    <s v="2015 - QTR 3"/>
    <x v="20"/>
    <x v="3"/>
    <n v="21919551.013545431"/>
    <n v="5128.1394201509438"/>
    <n v="11384553.363892302"/>
  </r>
  <r>
    <x v="88"/>
    <s v="2015 - QTR 3"/>
    <x v="20"/>
    <x v="3"/>
    <n v="17089819.43428966"/>
    <n v="46153.254781358497"/>
    <n v="3148919.015544679"/>
  </r>
  <r>
    <x v="89"/>
    <s v="2015 - QTR 3"/>
    <x v="20"/>
    <x v="3"/>
    <n v="15975265.992922943"/>
    <n v="2564.0697100754719"/>
    <n v="2906694.4758873964"/>
  </r>
  <r>
    <x v="90"/>
    <s v="2015 - QTR 3"/>
    <x v="20"/>
    <x v="3"/>
    <n v="9659463.1585115474"/>
    <n v="92306.509562716994"/>
    <n v="9325644.7768053953"/>
  </r>
  <r>
    <x v="91"/>
    <s v="2015 - QTR 3"/>
    <x v="20"/>
    <x v="3"/>
    <n v="4829731.5792557737"/>
    <n v="20512.557680603775"/>
    <n v="6176725.7612607172"/>
  </r>
  <r>
    <x v="92"/>
    <s v="2015 - QTR 4"/>
    <x v="21"/>
    <x v="3"/>
    <n v="31950531.985845886"/>
    <n v="215381.85564633965"/>
    <n v="9446757.046634037"/>
  </r>
  <r>
    <x v="93"/>
    <s v="2015 - QTR 4"/>
    <x v="21"/>
    <x v="3"/>
    <n v="5572767.2068335852"/>
    <n v="38461.045651132081"/>
    <n v="11869002.443206869"/>
  </r>
  <r>
    <x v="94"/>
    <s v="2015 - QTR 4"/>
    <x v="21"/>
    <x v="3"/>
    <n v="23777140.082489964"/>
    <n v="48717.324491433967"/>
    <n v="4117817.174173811"/>
  </r>
  <r>
    <x v="95"/>
    <s v="2015 - QTR 4"/>
    <x v="21"/>
    <x v="3"/>
    <n v="23034104.454912152"/>
    <n v="87178.37014256604"/>
    <n v="10415655.205263169"/>
  </r>
  <r>
    <x v="96"/>
    <s v="2015 - QTR 4"/>
    <x v="22"/>
    <x v="3"/>
    <n v="13746159.110189509"/>
    <n v="38461.045651132081"/>
    <n v="11505665.633720944"/>
  </r>
  <r>
    <x v="97"/>
    <s v="2015 - QTR 4"/>
    <x v="22"/>
    <x v="3"/>
    <n v="22662586.641123246"/>
    <n v="25640.697100754722"/>
    <n v="4723378.5233170185"/>
  </r>
  <r>
    <x v="98"/>
    <s v="2015 - QTR 4"/>
    <x v="22"/>
    <x v="3"/>
    <n v="20061961.944600906"/>
    <n v="148716.04318437737"/>
    <n v="6176725.7612607172"/>
  </r>
  <r>
    <x v="99"/>
    <s v="2015 - QTR 4"/>
    <x v="22"/>
    <x v="3"/>
    <n v="22662586.641123246"/>
    <n v="7692.2091302264153"/>
    <n v="10536767.475091811"/>
  </r>
  <r>
    <x v="100"/>
    <s v="2015 - QTR 4"/>
    <x v="23"/>
    <x v="3"/>
    <n v="28978389.475534644"/>
    <n v="107690.92782316983"/>
    <n v="6176725.7612607172"/>
  </r>
  <r>
    <x v="101"/>
    <s v="2015 - QTR 4"/>
    <x v="23"/>
    <x v="3"/>
    <n v="20433479.758389812"/>
    <n v="164100.4614448302"/>
    <n v="5934501.2216034345"/>
  </r>
  <r>
    <x v="102"/>
    <s v="2015 - QTR 4"/>
    <x v="23"/>
    <x v="3"/>
    <n v="20804997.572178718"/>
    <n v="2564.0697100754719"/>
    <n v="605561.34914320754"/>
  </r>
  <r>
    <x v="103"/>
    <s v="2015 - QTR 4"/>
    <x v="23"/>
    <x v="3"/>
    <n v="30464460.730690263"/>
    <n v="230766.27390679248"/>
    <n v="8962307.9673194718"/>
  </r>
  <r>
    <x v="104"/>
    <s v="2015 - QTR 4"/>
    <x v="23"/>
    <x v="3"/>
    <n v="30092942.916901361"/>
    <n v="228202.20419671701"/>
    <n v="1211122.6982864151"/>
  </r>
  <r>
    <x v="105"/>
    <s v="2016 - QTR 1"/>
    <x v="24"/>
    <x v="3"/>
    <n v="55336836.501039401"/>
    <n v="157227.03841132077"/>
    <n v="10801502.764172154"/>
  </r>
  <r>
    <x v="106"/>
    <s v="2016 - QTR 1"/>
    <x v="24"/>
    <x v="3"/>
    <n v="3912705.611184604"/>
    <n v="138359.79380196228"/>
    <n v="2855569.6962753967"/>
  </r>
  <r>
    <x v="107"/>
    <s v="2016 - QTR 1"/>
    <x v="24"/>
    <x v="3"/>
    <n v="5030621.5000944911"/>
    <n v="31445.407682264155"/>
    <n v="2110638.4711600756"/>
  </r>
  <r>
    <x v="108"/>
    <s v="2016 - QTR 1"/>
    <x v="24"/>
    <x v="3"/>
    <n v="558957.94445494341"/>
    <n v="591173.6644265661"/>
    <n v="10056571.539056832"/>
  </r>
  <r>
    <x v="109"/>
    <s v="2016 - QTR 1"/>
    <x v="25"/>
    <x v="3"/>
    <n v="558957.94445494341"/>
    <n v="628908.15364528308"/>
    <n v="1117396.8376729814"/>
  </r>
  <r>
    <x v="110"/>
    <s v="2016 - QTR 1"/>
    <x v="25"/>
    <x v="3"/>
    <n v="46952467.334215254"/>
    <n v="270430.50606747175"/>
    <n v="1738172.8586024153"/>
  </r>
  <r>
    <x v="111"/>
    <s v="2016 - QTR 1"/>
    <x v="25"/>
    <x v="3"/>
    <n v="17886654.222558189"/>
    <n v="465392.03369750944"/>
    <n v="12043054.80603102"/>
  </r>
  <r>
    <x v="112"/>
    <s v="2016 - QTR 1"/>
    <x v="25"/>
    <x v="3"/>
    <n v="26829981.333837286"/>
    <n v="616329.99057237746"/>
    <n v="12043054.80603102"/>
  </r>
  <r>
    <x v="113"/>
    <s v="2016 - QTR 1"/>
    <x v="26"/>
    <x v="3"/>
    <n v="31301644.889476832"/>
    <n v="421368.46294233965"/>
    <n v="5090363.3716213591"/>
  </r>
  <r>
    <x v="114"/>
    <s v="2016 - QTR 1"/>
    <x v="26"/>
    <x v="3"/>
    <n v="39127056.111846045"/>
    <n v="144648.87533841512"/>
    <n v="10677347.559986265"/>
  </r>
  <r>
    <x v="115"/>
    <s v="2016 - QTR 1"/>
    <x v="26"/>
    <x v="3"/>
    <n v="3912705.611184604"/>
    <n v="509415.60445267928"/>
    <n v="3352190.5130189438"/>
  </r>
  <r>
    <x v="116"/>
    <s v="2016 - QTR 1"/>
    <x v="26"/>
    <x v="3"/>
    <n v="32978518.722841665"/>
    <n v="433946.62601524533"/>
    <n v="7325157.046967322"/>
  </r>
  <r>
    <x v="117"/>
    <s v="2016 - QTR 1"/>
    <x v="26"/>
    <x v="3"/>
    <n v="47511425.278670199"/>
    <n v="251563.26145811324"/>
    <n v="3352190.5130189438"/>
  </r>
  <r>
    <x v="118"/>
    <s v="2016 - QTR 2"/>
    <x v="27"/>
    <x v="3"/>
    <n v="53101004.723219633"/>
    <n v="138359.79380196228"/>
    <n v="1614017.6544165285"/>
  </r>
  <r>
    <x v="119"/>
    <s v="2016 - QTR 2"/>
    <x v="27"/>
    <x v="3"/>
    <n v="48070383.22312513"/>
    <n v="106914.38611969812"/>
    <n v="1738172.8586024153"/>
  </r>
  <r>
    <x v="120"/>
    <s v="2016 - QTR 2"/>
    <x v="27"/>
    <x v="3"/>
    <n v="36891224.33402627"/>
    <n v="603751.82749947172"/>
    <n v="372465.61255766044"/>
  </r>
  <r>
    <x v="121"/>
    <s v="2016 - QTR 2"/>
    <x v="27"/>
    <x v="3"/>
    <n v="39686014.05630099"/>
    <n v="440235.70755169814"/>
    <n v="3724656.1255766046"/>
  </r>
  <r>
    <x v="122"/>
    <s v="2016 - QTR 2"/>
    <x v="28"/>
    <x v="3"/>
    <n v="46393509.389760301"/>
    <n v="69179.896900981141"/>
    <n v="12043054.80603102"/>
  </r>
  <r>
    <x v="123"/>
    <s v="2016 - QTR 2"/>
    <x v="28"/>
    <x v="3"/>
    <n v="35214350.50066144"/>
    <n v="427657.54447879246"/>
    <n v="7076846.6385955475"/>
  </r>
  <r>
    <x v="124"/>
    <s v="2016 - QTR 2"/>
    <x v="28"/>
    <x v="3"/>
    <n v="27947897.222747173"/>
    <n v="534571.93059849064"/>
    <n v="1738172.8586024153"/>
  </r>
  <r>
    <x v="125"/>
    <s v="2016 - QTR 2"/>
    <x v="28"/>
    <x v="3"/>
    <n v="53659962.667674571"/>
    <n v="301875.91374973586"/>
    <n v="7573467.4553390956"/>
  </r>
  <r>
    <x v="126"/>
    <s v="2016 - QTR 2"/>
    <x v="29"/>
    <x v="3"/>
    <n v="33537476.667296611"/>
    <n v="320743.15835909435"/>
    <n v="9808261.1306850575"/>
  </r>
  <r>
    <x v="127"/>
    <s v="2016 - QTR 2"/>
    <x v="29"/>
    <x v="3"/>
    <n v="29624771.056112003"/>
    <n v="220117.85377584907"/>
    <n v="10180726.743242718"/>
  </r>
  <r>
    <x v="128"/>
    <s v="2016 - QTR 2"/>
    <x v="29"/>
    <x v="3"/>
    <n v="3912705.611184604"/>
    <n v="616329.99057237746"/>
    <n v="10925657.96835804"/>
  </r>
  <r>
    <x v="129"/>
    <s v="2016 - QTR 2"/>
    <x v="29"/>
    <x v="3"/>
    <n v="51424130.889854804"/>
    <n v="339610.40296845289"/>
    <n v="4345432.1465060385"/>
  </r>
  <r>
    <x v="130"/>
    <s v="2016 - QTR 2"/>
    <x v="29"/>
    <x v="3"/>
    <n v="18445612.167013135"/>
    <n v="534571.93059849064"/>
    <n v="5586984.1883649062"/>
  </r>
  <r>
    <x v="131"/>
    <s v="2016 - QTR 3"/>
    <x v="30"/>
    <x v="3"/>
    <n v="27388939.278292231"/>
    <n v="257852.34299456608"/>
    <n v="5214518.5758072464"/>
  </r>
  <r>
    <x v="132"/>
    <s v="2016 - QTR 3"/>
    <x v="30"/>
    <x v="3"/>
    <n v="3353747.6667296607"/>
    <n v="408790.29986943403"/>
    <n v="8815019.4971979633"/>
  </r>
  <r>
    <x v="133"/>
    <s v="2016 - QTR 3"/>
    <x v="30"/>
    <x v="3"/>
    <n v="44157677.611940533"/>
    <n v="465392.03369750944"/>
    <n v="2607259.2879036232"/>
  </r>
  <r>
    <x v="134"/>
    <s v="2016 - QTR 3"/>
    <x v="30"/>
    <x v="3"/>
    <n v="48629341.167580083"/>
    <n v="18867.244609358491"/>
    <n v="2234793.6753459629"/>
  </r>
  <r>
    <x v="135"/>
    <s v="2016 - QTR 3"/>
    <x v="31"/>
    <x v="3"/>
    <n v="35773308.445116378"/>
    <n v="44023.570755169821"/>
    <n v="1489862.4502306418"/>
  </r>
  <r>
    <x v="136"/>
    <s v="2016 - QTR 3"/>
    <x v="31"/>
    <x v="3"/>
    <n v="53101004.723219633"/>
    <n v="289297.75067683024"/>
    <n v="496620.81674354727"/>
  </r>
  <r>
    <x v="137"/>
    <s v="2016 - QTR 3"/>
    <x v="31"/>
    <x v="3"/>
    <n v="17327696.278103247"/>
    <n v="176094.28302067929"/>
    <n v="1986483.2669741891"/>
  </r>
  <r>
    <x v="138"/>
    <s v="2016 - QTR 3"/>
    <x v="31"/>
    <x v="3"/>
    <n v="20122486.000377964"/>
    <n v="69179.896900981141"/>
    <n v="7449312.2511532092"/>
  </r>
  <r>
    <x v="139"/>
    <s v="2016 - QTR 3"/>
    <x v="31"/>
    <x v="3"/>
    <n v="46952467.334215254"/>
    <n v="540861.01213494351"/>
    <n v="9932416.3348709457"/>
  </r>
  <r>
    <x v="140"/>
    <s v="2016 - QTR 3"/>
    <x v="32"/>
    <x v="3"/>
    <n v="47511425.278670199"/>
    <n v="270430.50606747175"/>
    <n v="6456070.6176661141"/>
  </r>
  <r>
    <x v="141"/>
    <s v="2016 - QTR 3"/>
    <x v="32"/>
    <x v="3"/>
    <n v="32419560.778386723"/>
    <n v="421368.46294233965"/>
    <n v="12043054.80603102"/>
  </r>
  <r>
    <x v="142"/>
    <s v="2016 - QTR 3"/>
    <x v="32"/>
    <x v="3"/>
    <n v="50865172.945399858"/>
    <n v="232696.01684875472"/>
    <n v="8939174.7013838515"/>
  </r>
  <r>
    <x v="143"/>
    <s v="2016 - QTR 3"/>
    <x v="32"/>
    <x v="3"/>
    <n v="32419560.778386723"/>
    <n v="150937.95687486793"/>
    <n v="11794744.397659248"/>
  </r>
  <r>
    <x v="144"/>
    <s v="2016 - QTR 4"/>
    <x v="33"/>
    <x v="3"/>
    <n v="12856032.722463701"/>
    <n v="559728.25674430188"/>
    <n v="2234793.6753459629"/>
  </r>
  <r>
    <x v="145"/>
    <s v="2016 - QTR 4"/>
    <x v="33"/>
    <x v="3"/>
    <n v="30742686.94502189"/>
    <n v="389923.05526007549"/>
    <n v="124155.20418588682"/>
  </r>
  <r>
    <x v="146"/>
    <s v="2016 - QTR 4"/>
    <x v="33"/>
    <x v="3"/>
    <n v="34096434.611751549"/>
    <n v="509415.60445267928"/>
    <n v="8194243.4762685299"/>
  </r>
  <r>
    <x v="147"/>
    <s v="2016 - QTR 4"/>
    <x v="33"/>
    <x v="3"/>
    <n v="41362887.88966582"/>
    <n v="509415.60445267928"/>
    <n v="2110638.4711600756"/>
  </r>
  <r>
    <x v="148"/>
    <s v="2016 - QTR 4"/>
    <x v="34"/>
    <x v="3"/>
    <n v="43039761.723030642"/>
    <n v="591173.6644265661"/>
    <n v="12167210.010216909"/>
  </r>
  <r>
    <x v="149"/>
    <s v="2016 - QTR 4"/>
    <x v="34"/>
    <x v="3"/>
    <n v="10061243.000188982"/>
    <n v="125781.63072905662"/>
    <n v="2979724.9004612835"/>
  </r>
  <r>
    <x v="150"/>
    <s v="2016 - QTR 4"/>
    <x v="34"/>
    <x v="3"/>
    <n v="558957.94445494341"/>
    <n v="452813.87062460376"/>
    <n v="2358948.8795318492"/>
  </r>
  <r>
    <x v="151"/>
    <s v="2016 - QTR 4"/>
    <x v="34"/>
    <x v="3"/>
    <n v="31860602.833931774"/>
    <n v="496837.44137977361"/>
    <n v="3972966.5339483782"/>
  </r>
  <r>
    <x v="152"/>
    <s v="2016 - QTR 4"/>
    <x v="34"/>
    <x v="3"/>
    <n v="15091864.500283472"/>
    <n v="566017.33828075475"/>
    <n v="8815019.4971979633"/>
  </r>
  <r>
    <x v="153"/>
    <s v="2016 - QTR 4"/>
    <x v="35"/>
    <x v="3"/>
    <n v="39686014.05630099"/>
    <n v="477970.19677041518"/>
    <n v="8815019.4971979633"/>
  </r>
  <r>
    <x v="154"/>
    <s v="2016 - QTR 4"/>
    <x v="35"/>
    <x v="3"/>
    <n v="9502285.0557340384"/>
    <n v="251563.26145811324"/>
    <n v="2358948.8795318492"/>
  </r>
  <r>
    <x v="155"/>
    <s v="2016 - QTR 4"/>
    <x v="35"/>
    <x v="3"/>
    <n v="41362887.88966582"/>
    <n v="572306.41981720761"/>
    <n v="4345432.1465060385"/>
  </r>
  <r>
    <x v="156"/>
    <s v="2016 - QTR 4"/>
    <x v="35"/>
    <x v="3"/>
    <n v="27947897.222747173"/>
    <n v="169805.20148422645"/>
    <n v="10304881.947428606"/>
  </r>
  <r>
    <x v="0"/>
    <s v="2014 - QTR 1"/>
    <x v="0"/>
    <x v="4"/>
    <n v="1376485.477634717"/>
    <n v="23770.934111924529"/>
    <n v="216118.19036249057"/>
  </r>
  <r>
    <x v="1"/>
    <s v="2014 - QTR 1"/>
    <x v="0"/>
    <x v="4"/>
    <n v="2949611.7377886791"/>
    <n v="23770.934111924529"/>
    <n v="1080590.9518124529"/>
  </r>
  <r>
    <x v="2"/>
    <s v="2014 - QTR 1"/>
    <x v="0"/>
    <x v="4"/>
    <n v="3080705.5928015094"/>
    <n v="14649.529162000001"/>
    <n v="432236.38072498114"/>
  </r>
  <r>
    <x v="3"/>
    <s v="2014 - QTR 1"/>
    <x v="0"/>
    <x v="4"/>
    <n v="2031954.7526988678"/>
    <n v="18242.809899849057"/>
    <n v="447673.39432230184"/>
  </r>
  <r>
    <x v="4"/>
    <s v="2014 - QTR 1"/>
    <x v="0"/>
    <x v="4"/>
    <n v="2884064.8102822639"/>
    <n v="20177.653374075471"/>
    <n v="370488.32633569808"/>
  </r>
  <r>
    <x v="5"/>
    <s v="2014 - QTR 1"/>
    <x v="1"/>
    <x v="4"/>
    <n v="426055.02879169805"/>
    <n v="22665.309269509438"/>
    <n v="447673.39432230184"/>
  </r>
  <r>
    <x v="6"/>
    <s v="2014 - QTR 1"/>
    <x v="1"/>
    <x v="4"/>
    <n v="1442032.405141132"/>
    <n v="27087.808639169816"/>
    <n v="1528264.3461347548"/>
  </r>
  <r>
    <x v="7"/>
    <s v="2014 - QTR 1"/>
    <x v="1"/>
    <x v="4"/>
    <n v="1376485.477634717"/>
    <n v="11056.248424150945"/>
    <n v="15437.013597320754"/>
  </r>
  <r>
    <x v="8"/>
    <s v="2014 - QTR 1"/>
    <x v="1"/>
    <x v="4"/>
    <n v="950430.44884301885"/>
    <n v="19072.02853166038"/>
    <n v="756413.66626871692"/>
  </r>
  <r>
    <x v="9"/>
    <s v="2014 - QTR 1"/>
    <x v="2"/>
    <x v="4"/>
    <n v="819336.59383018862"/>
    <n v="276.40621060377362"/>
    <n v="864472.76144996227"/>
  </r>
  <r>
    <x v="10"/>
    <s v="2014 - QTR 1"/>
    <x v="2"/>
    <x v="4"/>
    <n v="1278165.0863750943"/>
    <n v="14373.122951396228"/>
    <n v="339614.2991410566"/>
  </r>
  <r>
    <x v="11"/>
    <s v="2014 - QTR 1"/>
    <x v="2"/>
    <x v="4"/>
    <n v="557148.88380452828"/>
    <n v="12161.873266566039"/>
    <n v="92622.081583924519"/>
  </r>
  <r>
    <x v="12"/>
    <s v="2014 - QTR 1"/>
    <x v="2"/>
    <x v="4"/>
    <n v="2654650.5640098108"/>
    <n v="7462.9676863018876"/>
    <n v="509421.4487115849"/>
  </r>
  <r>
    <x v="13"/>
    <s v="2014 - QTR 2"/>
    <x v="3"/>
    <x v="4"/>
    <n v="1442032.405141132"/>
    <n v="2487.6558954339625"/>
    <n v="324177.28554373584"/>
  </r>
  <r>
    <x v="14"/>
    <s v="2014 - QTR 2"/>
    <x v="3"/>
    <x v="4"/>
    <n v="2392462.853984151"/>
    <n v="25152.965164943398"/>
    <n v="602043.53029550938"/>
  </r>
  <r>
    <x v="15"/>
    <s v="2014 - QTR 2"/>
    <x v="3"/>
    <x v="4"/>
    <n v="1015977.3763494339"/>
    <n v="19072.02853166038"/>
    <n v="1034279.9110204906"/>
  </r>
  <r>
    <x v="16"/>
    <s v="2014 - QTR 2"/>
    <x v="3"/>
    <x v="4"/>
    <n v="2785744.4190226411"/>
    <n v="6633.7490544905668"/>
    <n v="1404768.2373561887"/>
  </r>
  <r>
    <x v="17"/>
    <s v="2014 - QTR 2"/>
    <x v="3"/>
    <x v="4"/>
    <n v="1507579.3326475471"/>
    <n v="27364.214849773591"/>
    <n v="849035.74785264151"/>
  </r>
  <r>
    <x v="18"/>
    <s v="2014 - QTR 2"/>
    <x v="4"/>
    <x v="4"/>
    <n v="2785744.4190226411"/>
    <n v="22388.903058905664"/>
    <n v="602043.53029550938"/>
  </r>
  <r>
    <x v="19"/>
    <s v="2014 - QTR 2"/>
    <x v="4"/>
    <x v="4"/>
    <n v="2851291.3465290563"/>
    <n v="552.81242120754723"/>
    <n v="1111464.9790070942"/>
  </r>
  <r>
    <x v="20"/>
    <s v="2014 - QTR 2"/>
    <x v="4"/>
    <x v="4"/>
    <n v="3047932.1290483014"/>
    <n v="23770.934111924529"/>
    <n v="926220.81583924522"/>
  </r>
  <r>
    <x v="21"/>
    <s v="2014 - QTR 2"/>
    <x v="4"/>
    <x v="4"/>
    <n v="721016.20257056598"/>
    <n v="15755.154004415097"/>
    <n v="231555.2039598113"/>
  </r>
  <r>
    <x v="22"/>
    <s v="2014 - QTR 2"/>
    <x v="5"/>
    <x v="4"/>
    <n v="163867.31876603773"/>
    <n v="6910.1552650943395"/>
    <n v="787287.69346335845"/>
  </r>
  <r>
    <x v="23"/>
    <s v="2014 - QTR 2"/>
    <x v="5"/>
    <x v="4"/>
    <n v="2687424.0277630184"/>
    <n v="11056.248424150945"/>
    <n v="910783.80224192445"/>
  </r>
  <r>
    <x v="24"/>
    <s v="2014 - QTR 2"/>
    <x v="5"/>
    <x v="4"/>
    <n v="2589103.6365033961"/>
    <n v="8568.592528716983"/>
    <n v="1219524.0741883395"/>
  </r>
  <r>
    <x v="25"/>
    <s v="2014 - QTR 2"/>
    <x v="5"/>
    <x v="4"/>
    <n v="163867.31876603773"/>
    <n v="11332.654634754719"/>
    <n v="1296709.1421749434"/>
  </r>
  <r>
    <x v="26"/>
    <s v="2014 - QTR 3"/>
    <x v="6"/>
    <x v="4"/>
    <n v="2785744.4190226411"/>
    <n v="25705.777586150947"/>
    <n v="1003405.883825849"/>
  </r>
  <r>
    <x v="27"/>
    <s v="2014 - QTR 3"/>
    <x v="6"/>
    <x v="4"/>
    <n v="2490783.2452437733"/>
    <n v="7739.3738969056612"/>
    <n v="740976.65267139615"/>
  </r>
  <r>
    <x v="28"/>
    <s v="2014 - QTR 3"/>
    <x v="6"/>
    <x v="4"/>
    <n v="2949611.7377886791"/>
    <n v="11056.248424150945"/>
    <n v="46311.040791962259"/>
  </r>
  <r>
    <x v="29"/>
    <s v="2014 - QTR 3"/>
    <x v="6"/>
    <x v="4"/>
    <n v="1671446.6514135846"/>
    <n v="15478.747793811322"/>
    <n v="864472.76144996227"/>
  </r>
  <r>
    <x v="30"/>
    <s v="2014 - QTR 3"/>
    <x v="6"/>
    <x v="4"/>
    <n v="1638673.1876603772"/>
    <n v="11609.060845358494"/>
    <n v="493984.43511426414"/>
  </r>
  <r>
    <x v="31"/>
    <s v="2014 - QTR 3"/>
    <x v="7"/>
    <x v="4"/>
    <n v="1802540.5064264149"/>
    <n v="3869.6869484528306"/>
    <n v="1003405.883825849"/>
  </r>
  <r>
    <x v="32"/>
    <s v="2014 - QTR 3"/>
    <x v="7"/>
    <x v="4"/>
    <n v="1540352.7964007547"/>
    <n v="20454.059584679246"/>
    <n v="355051.31273837731"/>
  </r>
  <r>
    <x v="33"/>
    <s v="2014 - QTR 3"/>
    <x v="7"/>
    <x v="4"/>
    <n v="294961.17377886793"/>
    <n v="24323.746533132078"/>
    <n v="401362.35353033961"/>
  </r>
  <r>
    <x v="34"/>
    <s v="2014 - QTR 3"/>
    <x v="7"/>
    <x v="4"/>
    <n v="1671446.6514135846"/>
    <n v="20730.46579528302"/>
    <n v="941657.82943656598"/>
  </r>
  <r>
    <x v="35"/>
    <s v="2014 - QTR 3"/>
    <x v="8"/>
    <x v="4"/>
    <n v="1605899.7239071697"/>
    <n v="22388.903058905664"/>
    <n v="355051.31273837731"/>
  </r>
  <r>
    <x v="36"/>
    <s v="2014 - QTR 3"/>
    <x v="8"/>
    <x v="4"/>
    <n v="294961.17377886793"/>
    <n v="24323.746533132078"/>
    <n v="1173213.0333963772"/>
  </r>
  <r>
    <x v="37"/>
    <s v="2014 - QTR 3"/>
    <x v="8"/>
    <x v="4"/>
    <n v="1048750.8401026414"/>
    <n v="2211.2496848301889"/>
    <n v="756413.66626871692"/>
  </r>
  <r>
    <x v="38"/>
    <s v="2014 - QTR 3"/>
    <x v="8"/>
    <x v="4"/>
    <n v="393281.56503849052"/>
    <n v="5528.1242120754723"/>
    <n v="1034279.9110204906"/>
  </r>
  <r>
    <x v="39"/>
    <s v="2014 - QTR 4"/>
    <x v="9"/>
    <x v="4"/>
    <n v="819336.59383018862"/>
    <n v="20177.653374075471"/>
    <n v="694665.61187943385"/>
  </r>
  <r>
    <x v="40"/>
    <s v="2014 - QTR 4"/>
    <x v="9"/>
    <x v="4"/>
    <n v="360508.10128528299"/>
    <n v="25429.371375547173"/>
    <n v="169807.1495705283"/>
  </r>
  <r>
    <x v="41"/>
    <s v="2014 - QTR 4"/>
    <x v="9"/>
    <x v="4"/>
    <n v="2195822.0714649055"/>
    <n v="4146.0931590566042"/>
    <n v="1142339.0062017357"/>
  </r>
  <r>
    <x v="42"/>
    <s v="2014 - QTR 4"/>
    <x v="9"/>
    <x v="4"/>
    <n v="1507579.3326475471"/>
    <n v="19901.2471634717"/>
    <n v="524858.46230890567"/>
  </r>
  <r>
    <x v="43"/>
    <s v="2014 - QTR 4"/>
    <x v="9"/>
    <x v="4"/>
    <n v="753789.66632377356"/>
    <n v="13543.904319584908"/>
    <n v="694665.61187943385"/>
  </r>
  <r>
    <x v="44"/>
    <s v="2014 - QTR 4"/>
    <x v="10"/>
    <x v="4"/>
    <n v="3277346.3753207545"/>
    <n v="14096.716740792453"/>
    <n v="1497390.3189401133"/>
  </r>
  <r>
    <x v="45"/>
    <s v="2014 - QTR 4"/>
    <x v="10"/>
    <x v="4"/>
    <n v="1736993.57892"/>
    <n v="12438.279477169812"/>
    <n v="185244.16316784904"/>
  </r>
  <r>
    <x v="46"/>
    <s v="2014 - QTR 4"/>
    <x v="10"/>
    <x v="4"/>
    <n v="1802540.5064264149"/>
    <n v="20730.46579528302"/>
    <n v="463110.40791962261"/>
  </r>
  <r>
    <x v="47"/>
    <s v="2014 - QTR 4"/>
    <x v="10"/>
    <x v="4"/>
    <n v="1015977.3763494339"/>
    <n v="25982.183796754722"/>
    <n v="92622.081583924519"/>
  </r>
  <r>
    <x v="48"/>
    <s v="2014 - QTR 4"/>
    <x v="11"/>
    <x v="4"/>
    <n v="1704220.1151667922"/>
    <n v="13543.904319584908"/>
    <n v="200681.1767651698"/>
  </r>
  <r>
    <x v="49"/>
    <s v="2014 - QTR 4"/>
    <x v="11"/>
    <x v="4"/>
    <n v="2818517.8827758492"/>
    <n v="6910.1552650943395"/>
    <n v="123496.10877856603"/>
  </r>
  <r>
    <x v="50"/>
    <s v="2014 - QTR 4"/>
    <x v="11"/>
    <x v="4"/>
    <n v="2523556.7089969809"/>
    <n v="22112.496848301889"/>
    <n v="509421.4487115849"/>
  </r>
  <r>
    <x v="51"/>
    <s v="2014 - QTR 4"/>
    <x v="11"/>
    <x v="4"/>
    <n v="1212618.1588686791"/>
    <n v="6080.9366332830195"/>
    <n v="663791.58468479244"/>
  </r>
  <r>
    <x v="52"/>
    <s v="2014 - QTR 4"/>
    <x v="11"/>
    <x v="4"/>
    <n v="2916838.2740354715"/>
    <n v="9397.8111605283029"/>
    <n v="1281272.1285776226"/>
  </r>
  <r>
    <x v="53"/>
    <s v="2015 - QTR 1"/>
    <x v="12"/>
    <x v="4"/>
    <n v="1047035.2880463396"/>
    <n v="9219.8087705660382"/>
    <n v="731216.37945803779"/>
  </r>
  <r>
    <x v="54"/>
    <s v="2015 - QTR 1"/>
    <x v="12"/>
    <x v="4"/>
    <n v="660629.40793400002"/>
    <n v="27966.753270716985"/>
    <n v="135410.44064037738"/>
  </r>
  <r>
    <x v="55"/>
    <s v="2015 - QTR 1"/>
    <x v="12"/>
    <x v="4"/>
    <n v="747882.34860452835"/>
    <n v="8605.1548525283015"/>
    <n v="297902.96940883016"/>
  </r>
  <r>
    <x v="56"/>
    <s v="2015 - QTR 1"/>
    <x v="12"/>
    <x v="4"/>
    <n v="934852.93575566041"/>
    <n v="6761.193098415094"/>
    <n v="9027.362709358491"/>
  </r>
  <r>
    <x v="57"/>
    <s v="2015 - QTR 1"/>
    <x v="13"/>
    <x v="4"/>
    <n v="623235.29050377361"/>
    <n v="11063.770524679245"/>
    <n v="27082.088128075469"/>
  </r>
  <r>
    <x v="58"/>
    <s v="2015 - QTR 1"/>
    <x v="13"/>
    <x v="4"/>
    <n v="747882.34860452835"/>
    <n v="3687.9235082264149"/>
    <n v="352067.14566498116"/>
  </r>
  <r>
    <x v="59"/>
    <s v="2015 - QTR 1"/>
    <x v="13"/>
    <x v="4"/>
    <n v="24929.411620150946"/>
    <n v="7990.5009344905666"/>
    <n v="794407.91842354718"/>
  </r>
  <r>
    <x v="60"/>
    <s v="2015 - QTR 1"/>
    <x v="13"/>
    <x v="4"/>
    <n v="24929.411620150946"/>
    <n v="28888.734147773586"/>
    <n v="731216.37945803779"/>
  </r>
  <r>
    <x v="61"/>
    <s v="2015 - QTR 1"/>
    <x v="14"/>
    <x v="4"/>
    <n v="822670.58346498117"/>
    <n v="13522.386196830188"/>
    <n v="541641.7625615095"/>
  </r>
  <r>
    <x v="62"/>
    <s v="2015 - QTR 1"/>
    <x v="14"/>
    <x v="4"/>
    <n v="12464.705810075473"/>
    <n v="22127.54104935849"/>
    <n v="189574.61689652831"/>
  </r>
  <r>
    <x v="63"/>
    <s v="2015 - QTR 1"/>
    <x v="14"/>
    <x v="4"/>
    <n v="1059499.9938564152"/>
    <n v="4917.2313443018866"/>
    <n v="433313.41004920751"/>
  </r>
  <r>
    <x v="64"/>
    <s v="2015 - QTR 1"/>
    <x v="14"/>
    <x v="4"/>
    <n v="785276.46603475476"/>
    <n v="6453.8661393962266"/>
    <n v="361094.50837433967"/>
  </r>
  <r>
    <x v="65"/>
    <s v="2015 - QTR 2"/>
    <x v="15"/>
    <x v="4"/>
    <n v="1246470.5810075472"/>
    <n v="25508.137598566042"/>
    <n v="749271.10487675469"/>
  </r>
  <r>
    <x v="66"/>
    <s v="2015 - QTR 2"/>
    <x v="15"/>
    <x v="4"/>
    <n v="1059499.9938564152"/>
    <n v="14444.367073886793"/>
    <n v="108328.35251230188"/>
  </r>
  <r>
    <x v="67"/>
    <s v="2015 - QTR 2"/>
    <x v="15"/>
    <x v="4"/>
    <n v="37394.117430226419"/>
    <n v="17517.636664075471"/>
    <n v="496504.94901471696"/>
  </r>
  <r>
    <x v="68"/>
    <s v="2015 - QTR 2"/>
    <x v="15"/>
    <x v="4"/>
    <n v="884994.11251535849"/>
    <n v="24586.156721509433"/>
    <n v="478450.223596"/>
  </r>
  <r>
    <x v="69"/>
    <s v="2015 - QTR 2"/>
    <x v="15"/>
    <x v="4"/>
    <n v="984711.75899596233"/>
    <n v="14137.040114867925"/>
    <n v="884681.54551713215"/>
  </r>
  <r>
    <x v="70"/>
    <s v="2015 - QTR 2"/>
    <x v="16"/>
    <x v="4"/>
    <n v="236829.41039143398"/>
    <n v="11371.097483698113"/>
    <n v="785380.55571418861"/>
  </r>
  <r>
    <x v="71"/>
    <s v="2015 - QTR 2"/>
    <x v="16"/>
    <x v="4"/>
    <n v="162041.17553098116"/>
    <n v="7683.1739754716982"/>
    <n v="288875.60669947171"/>
  </r>
  <r>
    <x v="72"/>
    <s v="2015 - QTR 2"/>
    <x v="16"/>
    <x v="4"/>
    <n v="710488.23117430194"/>
    <n v="17824.96362309434"/>
    <n v="523587.03714279243"/>
  </r>
  <r>
    <x v="73"/>
    <s v="2015 - QTR 2"/>
    <x v="16"/>
    <x v="4"/>
    <n v="211899.99877128302"/>
    <n v="12907.732278792453"/>
    <n v="496504.94901471696"/>
  </r>
  <r>
    <x v="74"/>
    <s v="2015 - QTR 2"/>
    <x v="17"/>
    <x v="4"/>
    <n v="585841.17307354719"/>
    <n v="27044.772393660376"/>
    <n v="469422.86088664155"/>
  </r>
  <r>
    <x v="75"/>
    <s v="2015 - QTR 2"/>
    <x v="17"/>
    <x v="4"/>
    <n v="286688.23363173584"/>
    <n v="24278.829762490568"/>
    <n v="749271.10487675469"/>
  </r>
  <r>
    <x v="76"/>
    <s v="2015 - QTR 2"/>
    <x v="17"/>
    <x v="4"/>
    <n v="947317.64156573592"/>
    <n v="14137.040114867925"/>
    <n v="54164.176256150939"/>
  </r>
  <r>
    <x v="77"/>
    <s v="2015 - QTR 2"/>
    <x v="17"/>
    <x v="4"/>
    <n v="486123.52659294347"/>
    <n v="27352.099352679244"/>
    <n v="749271.10487675469"/>
  </r>
  <r>
    <x v="78"/>
    <s v="2015 - QTR 3"/>
    <x v="18"/>
    <x v="4"/>
    <n v="673094.11374407541"/>
    <n v="24586.156721509433"/>
    <n v="704134.29132996232"/>
  </r>
  <r>
    <x v="79"/>
    <s v="2015 - QTR 3"/>
    <x v="18"/>
    <x v="4"/>
    <n v="1096894.1112866416"/>
    <n v="8912.4818115471699"/>
    <n v="343039.78295562265"/>
  </r>
  <r>
    <x v="80"/>
    <s v="2015 - QTR 3"/>
    <x v="18"/>
    <x v="4"/>
    <n v="373941.17430226417"/>
    <n v="4917.2313443018866"/>
    <n v="640942.75236445281"/>
  </r>
  <r>
    <x v="81"/>
    <s v="2015 - QTR 3"/>
    <x v="18"/>
    <x v="4"/>
    <n v="1146752.9345269434"/>
    <n v="26737.445434641511"/>
    <n v="117355.71522166039"/>
  </r>
  <r>
    <x v="82"/>
    <s v="2015 - QTR 3"/>
    <x v="18"/>
    <x v="4"/>
    <n v="997176.46480603784"/>
    <n v="23971.5028034717"/>
    <n v="668024.84049252828"/>
  </r>
  <r>
    <x v="83"/>
    <s v="2015 - QTR 3"/>
    <x v="19"/>
    <x v="4"/>
    <n v="1209076.4635773208"/>
    <n v="27044.772393660376"/>
    <n v="713161.65403932077"/>
  </r>
  <r>
    <x v="84"/>
    <s v="2015 - QTR 3"/>
    <x v="19"/>
    <x v="4"/>
    <n v="261758.82201158491"/>
    <n v="19054.271459169813"/>
    <n v="785380.55571418861"/>
  </r>
  <r>
    <x v="85"/>
    <s v="2015 - QTR 3"/>
    <x v="19"/>
    <x v="4"/>
    <n v="710488.23117430194"/>
    <n v="6453.8661393962266"/>
    <n v="776353.19300483016"/>
  </r>
  <r>
    <x v="86"/>
    <s v="2015 - QTR 3"/>
    <x v="19"/>
    <x v="4"/>
    <n v="373941.17430226417"/>
    <n v="19668.925377207546"/>
    <n v="261793.51857139621"/>
  </r>
  <r>
    <x v="87"/>
    <s v="2015 - QTR 3"/>
    <x v="20"/>
    <x v="4"/>
    <n v="199435.29296120757"/>
    <n v="22127.54104935849"/>
    <n v="144437.80334973586"/>
  </r>
  <r>
    <x v="88"/>
    <s v="2015 - QTR 3"/>
    <x v="20"/>
    <x v="4"/>
    <n v="560911.76145339618"/>
    <n v="11678.424442716982"/>
    <n v="884681.54551713215"/>
  </r>
  <r>
    <x v="89"/>
    <s v="2015 - QTR 3"/>
    <x v="20"/>
    <x v="4"/>
    <n v="523517.64402316982"/>
    <n v="25200.81063954717"/>
    <n v="514559.67443343392"/>
  </r>
  <r>
    <x v="90"/>
    <s v="2015 - QTR 3"/>
    <x v="20"/>
    <x v="4"/>
    <n v="436264.70335264155"/>
    <n v="614.65391803773582"/>
    <n v="866626.82009841502"/>
  </r>
  <r>
    <x v="91"/>
    <s v="2015 - QTR 3"/>
    <x v="20"/>
    <x v="4"/>
    <n v="423799.99754256604"/>
    <n v="17824.96362309434"/>
    <n v="433313.41004920751"/>
  </r>
  <r>
    <x v="92"/>
    <s v="2015 - QTR 4"/>
    <x v="21"/>
    <x v="4"/>
    <n v="660629.40793400002"/>
    <n v="27044.772393660376"/>
    <n v="9027.362709358491"/>
  </r>
  <r>
    <x v="93"/>
    <s v="2015 - QTR 4"/>
    <x v="21"/>
    <x v="4"/>
    <n v="984711.75899596233"/>
    <n v="8912.4818115471699"/>
    <n v="99300.989802943397"/>
  </r>
  <r>
    <x v="94"/>
    <s v="2015 - QTR 4"/>
    <x v="21"/>
    <x v="4"/>
    <n v="1159217.640337019"/>
    <n v="23356.848885433963"/>
    <n v="866626.82009841502"/>
  </r>
  <r>
    <x v="95"/>
    <s v="2015 - QTR 4"/>
    <x v="21"/>
    <x v="4"/>
    <n v="822670.58346498117"/>
    <n v="16902.982746037735"/>
    <n v="839544.73197033955"/>
  </r>
  <r>
    <x v="96"/>
    <s v="2015 - QTR 4"/>
    <x v="22"/>
    <x v="4"/>
    <n v="635699.99631384911"/>
    <n v="24278.829762490568"/>
    <n v="343039.78295562265"/>
  </r>
  <r>
    <x v="97"/>
    <s v="2015 - QTR 4"/>
    <x v="22"/>
    <x v="4"/>
    <n v="137111.7639108302"/>
    <n v="3073.2695901886791"/>
    <n v="397203.95921177359"/>
  </r>
  <r>
    <x v="98"/>
    <s v="2015 - QTR 4"/>
    <x v="22"/>
    <x v="4"/>
    <n v="37394.117430226419"/>
    <n v="25200.81063954717"/>
    <n v="713161.65403932077"/>
  </r>
  <r>
    <x v="99"/>
    <s v="2015 - QTR 4"/>
    <x v="22"/>
    <x v="4"/>
    <n v="286688.23363173584"/>
    <n v="21512.887131320756"/>
    <n v="252766.15586203773"/>
  </r>
  <r>
    <x v="100"/>
    <s v="2015 - QTR 4"/>
    <x v="23"/>
    <x v="4"/>
    <n v="386405.88011233963"/>
    <n v="19054.271459169813"/>
    <n v="45136.813546792459"/>
  </r>
  <r>
    <x v="101"/>
    <s v="2015 - QTR 4"/>
    <x v="23"/>
    <x v="4"/>
    <n v="498588.23240301892"/>
    <n v="6761.193098415094"/>
    <n v="622888.02694573579"/>
  </r>
  <r>
    <x v="102"/>
    <s v="2015 - QTR 4"/>
    <x v="23"/>
    <x v="4"/>
    <n v="1171682.3461470944"/>
    <n v="14444.367073886793"/>
    <n v="379149.23379305663"/>
  </r>
  <r>
    <x v="103"/>
    <s v="2015 - QTR 4"/>
    <x v="23"/>
    <x v="4"/>
    <n v="1246470.5810075472"/>
    <n v="8605.1548525283015"/>
    <n v="379149.23379305663"/>
  </r>
  <r>
    <x v="104"/>
    <s v="2015 - QTR 4"/>
    <x v="23"/>
    <x v="4"/>
    <n v="112182.35229067925"/>
    <n v="11063.770524679245"/>
    <n v="830517.3692609811"/>
  </r>
  <r>
    <x v="105"/>
    <s v="2016 - QTR 1"/>
    <x v="24"/>
    <x v="4"/>
    <n v="93331.628188981151"/>
    <n v="18857.405066037736"/>
    <n v="267128.70182641514"/>
  </r>
  <r>
    <x v="106"/>
    <s v="2016 - QTR 1"/>
    <x v="24"/>
    <x v="4"/>
    <n v="886650.4677953209"/>
    <n v="16343.084390566039"/>
    <n v="213702.9614611321"/>
  </r>
  <r>
    <x v="107"/>
    <s v="2016 - QTR 1"/>
    <x v="24"/>
    <x v="4"/>
    <n v="396659.41980316991"/>
    <n v="23886.046416981131"/>
    <n v="683849.47667562275"/>
  </r>
  <r>
    <x v="108"/>
    <s v="2016 - QTR 1"/>
    <x v="24"/>
    <x v="4"/>
    <n v="489991.04799215106"/>
    <n v="16594.516458113209"/>
    <n v="213702.9614611321"/>
  </r>
  <r>
    <x v="109"/>
    <s v="2016 - QTR 1"/>
    <x v="25"/>
    <x v="4"/>
    <n v="746653.02551184921"/>
    <n v="502.86413509433964"/>
    <n v="96166.33265750944"/>
  </r>
  <r>
    <x v="110"/>
    <s v="2016 - QTR 1"/>
    <x v="25"/>
    <x v="4"/>
    <n v="326660.69866143406"/>
    <n v="22628.886079245283"/>
    <n v="747960.36511396244"/>
  </r>
  <r>
    <x v="111"/>
    <s v="2016 - QTR 1"/>
    <x v="25"/>
    <x v="4"/>
    <n v="163330.34933071703"/>
    <n v="21623.157809056607"/>
    <n v="85481.184584452843"/>
  </r>
  <r>
    <x v="112"/>
    <s v="2016 - QTR 1"/>
    <x v="25"/>
    <x v="4"/>
    <n v="373326.5127559246"/>
    <n v="14834.491985283019"/>
    <n v="983033.62272120779"/>
  </r>
  <r>
    <x v="113"/>
    <s v="2016 - QTR 1"/>
    <x v="26"/>
    <x v="4"/>
    <n v="104998.08171260379"/>
    <n v="19108.837133584908"/>
    <n v="865496.993917585"/>
  </r>
  <r>
    <x v="114"/>
    <s v="2016 - QTR 1"/>
    <x v="26"/>
    <x v="4"/>
    <n v="244995.52399607553"/>
    <n v="21874.589876603772"/>
    <n v="780015.80933313223"/>
  </r>
  <r>
    <x v="115"/>
    <s v="2016 - QTR 1"/>
    <x v="26"/>
    <x v="4"/>
    <n v="1143312.4453150192"/>
    <n v="16343.084390566039"/>
    <n v="651794.03245645296"/>
  </r>
  <r>
    <x v="116"/>
    <s v="2016 - QTR 1"/>
    <x v="26"/>
    <x v="4"/>
    <n v="373326.5127559246"/>
    <n v="9805.850634339622"/>
    <n v="1025774.2150134342"/>
  </r>
  <r>
    <x v="117"/>
    <s v="2016 - QTR 1"/>
    <x v="26"/>
    <x v="4"/>
    <n v="863317.56074807572"/>
    <n v="22377.454011698115"/>
    <n v="1036459.3630864908"/>
  </r>
  <r>
    <x v="118"/>
    <s v="2016 - QTR 2"/>
    <x v="27"/>
    <x v="4"/>
    <n v="128330.98875984909"/>
    <n v="6285.8016886792457"/>
    <n v="844126.69777147193"/>
  </r>
  <r>
    <x v="119"/>
    <s v="2016 - QTR 2"/>
    <x v="27"/>
    <x v="4"/>
    <n v="524990.40856301901"/>
    <n v="16594.516458113209"/>
    <n v="85481.184584452843"/>
  </r>
  <r>
    <x v="120"/>
    <s v="2016 - QTR 2"/>
    <x v="27"/>
    <x v="4"/>
    <n v="898316.92131894361"/>
    <n v="19108.837133584908"/>
    <n v="384665.33063003776"/>
  </r>
  <r>
    <x v="121"/>
    <s v="2016 - QTR 2"/>
    <x v="27"/>
    <x v="4"/>
    <n v="1131645.9917913964"/>
    <n v="5531.5054860377359"/>
    <n v="908237.58620981139"/>
  </r>
  <r>
    <x v="122"/>
    <s v="2016 - QTR 2"/>
    <x v="28"/>
    <x v="4"/>
    <n v="174996.80285433968"/>
    <n v="21120.293673962267"/>
    <n v="1004403.9188673209"/>
  </r>
  <r>
    <x v="123"/>
    <s v="2016 - QTR 2"/>
    <x v="28"/>
    <x v="4"/>
    <n v="233329.07047245288"/>
    <n v="5280.0734184905668"/>
    <n v="609053.44016422657"/>
  </r>
  <r>
    <x v="124"/>
    <s v="2016 - QTR 2"/>
    <x v="28"/>
    <x v="4"/>
    <n v="384992.96627954731"/>
    <n v="12068.739242264151"/>
    <n v="299184.14604558499"/>
  </r>
  <r>
    <x v="125"/>
    <s v="2016 - QTR 2"/>
    <x v="28"/>
    <x v="4"/>
    <n v="221662.61694883023"/>
    <n v="10057.282701886794"/>
    <n v="534257.40365283028"/>
  </r>
  <r>
    <x v="126"/>
    <s v="2016 - QTR 2"/>
    <x v="29"/>
    <x v="4"/>
    <n v="233329.07047245288"/>
    <n v="5782.9375535849067"/>
    <n v="534257.40365283028"/>
  </r>
  <r>
    <x v="127"/>
    <s v="2016 - QTR 2"/>
    <x v="29"/>
    <x v="4"/>
    <n v="1166645.3523622644"/>
    <n v="13828.763715094339"/>
    <n v="459461.36714143405"/>
  </r>
  <r>
    <x v="128"/>
    <s v="2016 - QTR 2"/>
    <x v="29"/>
    <x v="4"/>
    <n v="478324.5944685284"/>
    <n v="10560.146836981134"/>
    <n v="256443.55375335854"/>
  </r>
  <r>
    <x v="129"/>
    <s v="2016 - QTR 2"/>
    <x v="29"/>
    <x v="4"/>
    <n v="198329.70990158495"/>
    <n v="14583.059917735851"/>
    <n v="587683.14401811326"/>
  </r>
  <r>
    <x v="130"/>
    <s v="2016 - QTR 2"/>
    <x v="29"/>
    <x v="4"/>
    <n v="1049980.817126038"/>
    <n v="6034.3696211320757"/>
    <n v="929607.8823559247"/>
  </r>
  <r>
    <x v="131"/>
    <s v="2016 - QTR 3"/>
    <x v="30"/>
    <x v="4"/>
    <n v="898316.92131894361"/>
    <n v="1508.5924052830189"/>
    <n v="320554.44219169818"/>
  </r>
  <r>
    <x v="132"/>
    <s v="2016 - QTR 3"/>
    <x v="30"/>
    <x v="4"/>
    <n v="314994.24513781141"/>
    <n v="22377.454011698115"/>
    <n v="587683.14401811326"/>
  </r>
  <r>
    <x v="133"/>
    <s v="2016 - QTR 3"/>
    <x v="30"/>
    <x v="4"/>
    <n v="116664.53523622644"/>
    <n v="18857.405066037736"/>
    <n v="908237.58620981139"/>
  </r>
  <r>
    <x v="134"/>
    <s v="2016 - QTR 3"/>
    <x v="30"/>
    <x v="4"/>
    <n v="186663.2563779623"/>
    <n v="8548.6902966037742"/>
    <n v="523572.25557977369"/>
  </r>
  <r>
    <x v="135"/>
    <s v="2016 - QTR 3"/>
    <x v="31"/>
    <x v="4"/>
    <n v="139997.44228347173"/>
    <n v="24137.478484528303"/>
    <n v="459461.36714143405"/>
  </r>
  <r>
    <x v="136"/>
    <s v="2016 - QTR 3"/>
    <x v="31"/>
    <x v="4"/>
    <n v="501657.50151577371"/>
    <n v="4274.3451483018871"/>
    <n v="224388.10953418873"/>
  </r>
  <r>
    <x v="137"/>
    <s v="2016 - QTR 3"/>
    <x v="31"/>
    <x v="4"/>
    <n v="256661.97751969818"/>
    <n v="13577.331647547171"/>
    <n v="448776.21906837745"/>
  </r>
  <r>
    <x v="138"/>
    <s v="2016 - QTR 3"/>
    <x v="31"/>
    <x v="4"/>
    <n v="186663.2563779623"/>
    <n v="18605.972998490568"/>
    <n v="897552.43813675491"/>
  </r>
  <r>
    <x v="139"/>
    <s v="2016 - QTR 3"/>
    <x v="31"/>
    <x v="4"/>
    <n v="349993.60570867936"/>
    <n v="17600.244728301888"/>
    <n v="53425.740365283025"/>
  </r>
  <r>
    <x v="140"/>
    <s v="2016 - QTR 3"/>
    <x v="32"/>
    <x v="4"/>
    <n v="454991.6874212831"/>
    <n v="17348.81266075472"/>
    <n v="576997.99594505667"/>
  </r>
  <r>
    <x v="141"/>
    <s v="2016 - QTR 3"/>
    <x v="32"/>
    <x v="4"/>
    <n v="1119979.5382677738"/>
    <n v="10811.578904528304"/>
    <n v="373980.18255698122"/>
  </r>
  <r>
    <x v="142"/>
    <s v="2016 - QTR 3"/>
    <x v="32"/>
    <x v="4"/>
    <n v="93331.628188981151"/>
    <n v="5531.5054860377359"/>
    <n v="416720.77484920761"/>
  </r>
  <r>
    <x v="143"/>
    <s v="2016 - QTR 3"/>
    <x v="32"/>
    <x v="4"/>
    <n v="594989.12970475492"/>
    <n v="4022.9130807547172"/>
    <n v="983033.62272120779"/>
  </r>
  <r>
    <x v="144"/>
    <s v="2016 - QTR 4"/>
    <x v="33"/>
    <x v="4"/>
    <n v="851651.10722445312"/>
    <n v="19360.269201132076"/>
    <n v="876182.1419906416"/>
  </r>
  <r>
    <x v="145"/>
    <s v="2016 - QTR 4"/>
    <x v="33"/>
    <x v="4"/>
    <n v="968315.6424606794"/>
    <n v="502.86413509433964"/>
    <n v="299184.14604558499"/>
  </r>
  <r>
    <x v="146"/>
    <s v="2016 - QTR 4"/>
    <x v="33"/>
    <x v="4"/>
    <n v="291661.3380905661"/>
    <n v="4022.9130807547172"/>
    <n v="42740.592292226422"/>
  </r>
  <r>
    <x v="147"/>
    <s v="2016 - QTR 4"/>
    <x v="33"/>
    <x v="4"/>
    <n v="618322.0367520001"/>
    <n v="20617.429538867924"/>
    <n v="673164.32860256615"/>
  </r>
  <r>
    <x v="148"/>
    <s v="2016 - QTR 4"/>
    <x v="34"/>
    <x v="4"/>
    <n v="69998.721141735863"/>
    <n v="18605.972998490568"/>
    <n v="373980.18255698122"/>
  </r>
  <r>
    <x v="149"/>
    <s v="2016 - QTR 4"/>
    <x v="34"/>
    <x v="4"/>
    <n v="1061647.2706496606"/>
    <n v="10560.146836981134"/>
    <n v="170962.36916890569"/>
  </r>
  <r>
    <x v="150"/>
    <s v="2016 - QTR 4"/>
    <x v="34"/>
    <x v="4"/>
    <n v="104998.08171260379"/>
    <n v="754.29620264150947"/>
    <n v="897552.43813675491"/>
  </r>
  <r>
    <x v="151"/>
    <s v="2016 - QTR 4"/>
    <x v="34"/>
    <x v="4"/>
    <n v="921649.8283661888"/>
    <n v="18103.108863396228"/>
    <n v="662479.18052950955"/>
  </r>
  <r>
    <x v="152"/>
    <s v="2016 - QTR 4"/>
    <x v="34"/>
    <x v="4"/>
    <n v="1003315.0030315474"/>
    <n v="20868.861606415096"/>
    <n v="128221.77687667927"/>
  </r>
  <r>
    <x v="153"/>
    <s v="2016 - QTR 4"/>
    <x v="35"/>
    <x v="4"/>
    <n v="326660.69866143406"/>
    <n v="6537.2337562264156"/>
    <n v="641108.88438339636"/>
  </r>
  <r>
    <x v="154"/>
    <s v="2016 - QTR 4"/>
    <x v="35"/>
    <x v="4"/>
    <n v="163330.34933071703"/>
    <n v="15337.356120377361"/>
    <n v="341924.73833781137"/>
  </r>
  <r>
    <x v="155"/>
    <s v="2016 - QTR 4"/>
    <x v="35"/>
    <x v="4"/>
    <n v="723320.1184646039"/>
    <n v="8548.6902966037742"/>
    <n v="170962.36916890569"/>
  </r>
  <r>
    <x v="156"/>
    <s v="2016 - QTR 4"/>
    <x v="35"/>
    <x v="4"/>
    <n v="104998.08171260379"/>
    <n v="3771.4810132075472"/>
    <n v="459461.36714143405"/>
  </r>
  <r>
    <x v="0"/>
    <s v="2014 - QTR 1"/>
    <x v="0"/>
    <x v="5"/>
    <n v="1444537.5819507169"/>
    <n v="122385.61949237736"/>
    <n v="3861519.3558239997"/>
  </r>
  <r>
    <x v="1"/>
    <s v="2014 - QTR 1"/>
    <x v="0"/>
    <x v="5"/>
    <n v="14651738.331214417"/>
    <n v="134153.46752049058"/>
    <n v="4061253.1156079997"/>
  </r>
  <r>
    <x v="2"/>
    <s v="2014 - QTR 1"/>
    <x v="0"/>
    <x v="5"/>
    <n v="13207200.749263698"/>
    <n v="80021.366591169819"/>
    <n v="665779.19927999983"/>
  </r>
  <r>
    <x v="3"/>
    <s v="2014 - QTR 1"/>
    <x v="0"/>
    <x v="5"/>
    <n v="7841775.4448753214"/>
    <n v="131799.89791486794"/>
    <n v="5392811.5141679989"/>
  </r>
  <r>
    <x v="4"/>
    <s v="2014 - QTR 1"/>
    <x v="0"/>
    <x v="5"/>
    <n v="11969025.679020228"/>
    <n v="131799.89791486794"/>
    <n v="66577.919927999988"/>
  </r>
  <r>
    <x v="5"/>
    <s v="2014 - QTR 1"/>
    <x v="1"/>
    <x v="5"/>
    <n v="20429888.659017283"/>
    <n v="214174.83411166037"/>
    <n v="5659123.1938799992"/>
  </r>
  <r>
    <x v="6"/>
    <s v="2014 - QTR 1"/>
    <x v="1"/>
    <x v="5"/>
    <n v="10730850.608776756"/>
    <n v="162396.30278796228"/>
    <n v="1398136.3184879997"/>
  </r>
  <r>
    <x v="7"/>
    <s v="2014 - QTR 1"/>
    <x v="1"/>
    <x v="5"/>
    <n v="16302638.42487238"/>
    <n v="103557.06264739623"/>
    <n v="5659123.1938799992"/>
  </r>
  <r>
    <x v="8"/>
    <s v="2014 - QTR 1"/>
    <x v="1"/>
    <x v="5"/>
    <n v="19810801.123895548"/>
    <n v="4707.1392112452831"/>
    <n v="5193077.7543839989"/>
  </r>
  <r>
    <x v="9"/>
    <s v="2014 - QTR 1"/>
    <x v="2"/>
    <x v="5"/>
    <n v="19398076.100481056"/>
    <n v="221235.5429285283"/>
    <n v="266311.67971199995"/>
  </r>
  <r>
    <x v="10"/>
    <s v="2014 - QTR 1"/>
    <x v="2"/>
    <x v="5"/>
    <n v="8254500.4682898112"/>
    <n v="61192.809746188679"/>
    <n v="5326233.5942399986"/>
  </r>
  <r>
    <x v="11"/>
    <s v="2014 - QTR 1"/>
    <x v="2"/>
    <x v="5"/>
    <n v="16715363.448286869"/>
    <n v="235356.96056226417"/>
    <n v="5525967.3540239986"/>
  </r>
  <r>
    <x v="12"/>
    <s v="2014 - QTR 1"/>
    <x v="2"/>
    <x v="5"/>
    <n v="17128088.471701361"/>
    <n v="35303.544084339628"/>
    <n v="2330227.1974799996"/>
  </r>
  <r>
    <x v="13"/>
    <s v="2014 - QTR 2"/>
    <x v="3"/>
    <x v="5"/>
    <n v="3095437.6756086797"/>
    <n v="80021.366591169819"/>
    <n v="2130493.4376959996"/>
  </r>
  <r>
    <x v="14"/>
    <s v="2014 - QTR 2"/>
    <x v="3"/>
    <x v="5"/>
    <n v="825450.04682898114"/>
    <n v="225942.68213977359"/>
    <n v="5858856.9536639992"/>
  </r>
  <r>
    <x v="15"/>
    <s v="2014 - QTR 2"/>
    <x v="3"/>
    <x v="5"/>
    <n v="13207200.749263698"/>
    <n v="42364.252901207554"/>
    <n v="1264980.4786319998"/>
  </r>
  <r>
    <x v="16"/>
    <s v="2014 - QTR 2"/>
    <x v="3"/>
    <x v="5"/>
    <n v="20429888.659017283"/>
    <n v="160042.73318233964"/>
    <n v="2330227.1974799996"/>
  </r>
  <r>
    <x v="17"/>
    <s v="2014 - QTR 2"/>
    <x v="3"/>
    <x v="5"/>
    <n v="6190875.3512173593"/>
    <n v="9414.2784224905663"/>
    <n v="199733.75978399999"/>
  </r>
  <r>
    <x v="18"/>
    <s v="2014 - QTR 2"/>
    <x v="4"/>
    <x v="5"/>
    <n v="12175388.190727472"/>
    <n v="230649.82135101888"/>
    <n v="3062584.3166879993"/>
  </r>
  <r>
    <x v="19"/>
    <s v="2014 - QTR 2"/>
    <x v="4"/>
    <x v="5"/>
    <n v="11143575.632191246"/>
    <n v="49424.961718075472"/>
    <n v="4061253.1156079997"/>
  </r>
  <r>
    <x v="20"/>
    <s v="2014 - QTR 2"/>
    <x v="4"/>
    <x v="5"/>
    <n v="11143575.632191246"/>
    <n v="87082.075408037737"/>
    <n v="3595207.6761119999"/>
  </r>
  <r>
    <x v="21"/>
    <s v="2014 - QTR 2"/>
    <x v="4"/>
    <x v="5"/>
    <n v="3095437.6756086797"/>
    <n v="65899.948957433968"/>
    <n v="199733.75978399999"/>
  </r>
  <r>
    <x v="22"/>
    <s v="2014 - QTR 2"/>
    <x v="5"/>
    <x v="5"/>
    <n v="11143575.632191246"/>
    <n v="75314.22737992453"/>
    <n v="3062584.3166879993"/>
  </r>
  <r>
    <x v="23"/>
    <s v="2014 - QTR 2"/>
    <x v="5"/>
    <x v="5"/>
    <n v="5571787.8160956232"/>
    <n v="150628.45475984906"/>
    <n v="4194408.9554639999"/>
  </r>
  <r>
    <x v="24"/>
    <s v="2014 - QTR 2"/>
    <x v="5"/>
    <x v="5"/>
    <n v="4952700.2809738871"/>
    <n v="216528.40371728304"/>
    <n v="4860188.1547439992"/>
  </r>
  <r>
    <x v="25"/>
    <s v="2014 - QTR 2"/>
    <x v="5"/>
    <x v="5"/>
    <n v="5365425.3043883778"/>
    <n v="129446.32830924529"/>
    <n v="3328895.9964000001"/>
  </r>
  <r>
    <x v="26"/>
    <s v="2014 - QTR 3"/>
    <x v="6"/>
    <x v="5"/>
    <n v="18572626.053652078"/>
    <n v="169457.01160483022"/>
    <n v="399467.51956799999"/>
  </r>
  <r>
    <x v="27"/>
    <s v="2014 - QTR 3"/>
    <x v="6"/>
    <x v="5"/>
    <n v="16096275.913165133"/>
    <n v="202406.98608354718"/>
    <n v="5459389.4340959992"/>
  </r>
  <r>
    <x v="28"/>
    <s v="2014 - QTR 3"/>
    <x v="6"/>
    <x v="5"/>
    <n v="18985351.077066567"/>
    <n v="233003.39095664152"/>
    <n v="6258324.4732319983"/>
  </r>
  <r>
    <x v="29"/>
    <s v="2014 - QTR 3"/>
    <x v="6"/>
    <x v="5"/>
    <n v="9079950.5151187927"/>
    <n v="56485.670534943398"/>
    <n v="3661785.5960399997"/>
  </r>
  <r>
    <x v="30"/>
    <s v="2014 - QTR 3"/>
    <x v="6"/>
    <x v="5"/>
    <n v="7841775.4448753214"/>
    <n v="164749.87239358493"/>
    <n v="133155.83985599998"/>
  </r>
  <r>
    <x v="31"/>
    <s v="2014 - QTR 3"/>
    <x v="7"/>
    <x v="5"/>
    <n v="1444537.5819507169"/>
    <n v="183578.42923856605"/>
    <n v="2929428.4768319996"/>
  </r>
  <r>
    <x v="32"/>
    <s v="2014 - QTR 3"/>
    <x v="7"/>
    <x v="5"/>
    <n v="11762663.167312982"/>
    <n v="68253.518563056612"/>
    <n v="5725701.1138079986"/>
  </r>
  <r>
    <x v="33"/>
    <s v="2014 - QTR 3"/>
    <x v="7"/>
    <x v="5"/>
    <n v="6603600.3746318491"/>
    <n v="32949.974478716984"/>
    <n v="2862850.5569039993"/>
  </r>
  <r>
    <x v="34"/>
    <s v="2014 - QTR 3"/>
    <x v="7"/>
    <x v="5"/>
    <n v="10111763.07365502"/>
    <n v="150628.45475984906"/>
    <n v="2996006.3967599995"/>
  </r>
  <r>
    <x v="35"/>
    <s v="2014 - QTR 3"/>
    <x v="8"/>
    <x v="5"/>
    <n v="19191713.588773813"/>
    <n v="75314.22737992453"/>
    <n v="6657791.9928000001"/>
  </r>
  <r>
    <x v="36"/>
    <s v="2014 - QTR 3"/>
    <x v="8"/>
    <x v="5"/>
    <n v="3095437.6756086797"/>
    <n v="143567.74594298116"/>
    <n v="3528629.7561839996"/>
  </r>
  <r>
    <x v="37"/>
    <s v="2014 - QTR 3"/>
    <x v="8"/>
    <x v="5"/>
    <n v="19810801.123895548"/>
    <n v="122385.61949237736"/>
    <n v="6391480.3130879998"/>
  </r>
  <r>
    <x v="38"/>
    <s v="2014 - QTR 3"/>
    <x v="8"/>
    <x v="5"/>
    <n v="15889913.401457889"/>
    <n v="89435.645013660382"/>
    <n v="332889.59963999991"/>
  </r>
  <r>
    <x v="39"/>
    <s v="2014 - QTR 4"/>
    <x v="9"/>
    <x v="5"/>
    <n v="6603600.3746318491"/>
    <n v="2353.5696056226416"/>
    <n v="4993343.9945999989"/>
  </r>
  <r>
    <x v="40"/>
    <s v="2014 - QTR 4"/>
    <x v="9"/>
    <x v="5"/>
    <n v="16302638.42487238"/>
    <n v="207114.12529479247"/>
    <n v="6391480.3130879998"/>
  </r>
  <r>
    <x v="41"/>
    <s v="2014 - QTR 4"/>
    <x v="9"/>
    <x v="5"/>
    <n v="3301800.1873159246"/>
    <n v="164749.87239358493"/>
    <n v="1797603.8380559999"/>
  </r>
  <r>
    <x v="42"/>
    <s v="2014 - QTR 4"/>
    <x v="9"/>
    <x v="5"/>
    <n v="14445375.81950717"/>
    <n v="202406.98608354718"/>
    <n v="5792279.0337359989"/>
  </r>
  <r>
    <x v="43"/>
    <s v="2014 - QTR 4"/>
    <x v="9"/>
    <x v="5"/>
    <n v="15889913.401457889"/>
    <n v="87082.075408037737"/>
    <n v="998668.79891999986"/>
  </r>
  <r>
    <x v="44"/>
    <s v="2014 - QTR 4"/>
    <x v="10"/>
    <x v="5"/>
    <n v="18159901.030237585"/>
    <n v="21182.126450603777"/>
    <n v="2663116.7971199993"/>
  </r>
  <r>
    <x v="45"/>
    <s v="2014 - QTR 4"/>
    <x v="10"/>
    <x v="5"/>
    <n v="1857262.6053652079"/>
    <n v="25889.265661849058"/>
    <n v="5659123.1938799992"/>
  </r>
  <r>
    <x v="46"/>
    <s v="2014 - QTR 4"/>
    <x v="10"/>
    <x v="5"/>
    <n v="15477188.378043396"/>
    <n v="204760.55568916985"/>
    <n v="5792279.0337359989"/>
  </r>
  <r>
    <x v="47"/>
    <s v="2014 - QTR 4"/>
    <x v="10"/>
    <x v="5"/>
    <n v="13000838.237556452"/>
    <n v="192992.70766105663"/>
    <n v="665779.19927999983"/>
  </r>
  <r>
    <x v="48"/>
    <s v="2014 - QTR 4"/>
    <x v="11"/>
    <x v="5"/>
    <n v="9079950.5151187927"/>
    <n v="204760.55568916985"/>
    <n v="1731025.9181279999"/>
  </r>
  <r>
    <x v="49"/>
    <s v="2014 - QTR 4"/>
    <x v="11"/>
    <x v="5"/>
    <n v="5159062.7926811324"/>
    <n v="2353.5696056226416"/>
    <n v="3129162.2366159991"/>
  </r>
  <r>
    <x v="50"/>
    <s v="2014 - QTR 4"/>
    <x v="11"/>
    <x v="5"/>
    <n v="7635412.933168076"/>
    <n v="61192.809746188679"/>
    <n v="3395473.9163279999"/>
  </r>
  <r>
    <x v="51"/>
    <s v="2014 - QTR 4"/>
    <x v="11"/>
    <x v="5"/>
    <n v="4539975.2575593963"/>
    <n v="167103.44199920757"/>
    <n v="1997337.5978399997"/>
  </r>
  <r>
    <x v="52"/>
    <s v="2014 - QTR 4"/>
    <x v="11"/>
    <x v="5"/>
    <n v="9492675.5385332834"/>
    <n v="105910.63225301888"/>
    <n v="1131824.6387759999"/>
  </r>
  <r>
    <x v="53"/>
    <s v="2015 - QTR 1"/>
    <x v="12"/>
    <x v="5"/>
    <n v="5343120.6362350937"/>
    <n v="80409.992087547173"/>
    <n v="3893338.930700378"/>
  </r>
  <r>
    <x v="54"/>
    <s v="2015 - QTR 1"/>
    <x v="12"/>
    <x v="5"/>
    <n v="15167568.257699624"/>
    <n v="111233.82238777359"/>
    <n v="1946669.465350189"/>
  </r>
  <r>
    <x v="55"/>
    <s v="2015 - QTR 1"/>
    <x v="12"/>
    <x v="5"/>
    <n v="6032555.5570396222"/>
    <n v="81750.15862233963"/>
    <n v="540741.51815283031"/>
  </r>
  <r>
    <x v="56"/>
    <s v="2015 - QTR 1"/>
    <x v="12"/>
    <x v="5"/>
    <n v="3102457.1436203774"/>
    <n v="77729.659017962258"/>
    <n v="9733347.3267509453"/>
  </r>
  <r>
    <x v="57"/>
    <s v="2015 - QTR 1"/>
    <x v="13"/>
    <x v="5"/>
    <n v="10686241.272470187"/>
    <n v="121955.15466611322"/>
    <n v="7245936.3432479259"/>
  </r>
  <r>
    <x v="58"/>
    <s v="2015 - QTR 1"/>
    <x v="13"/>
    <x v="5"/>
    <n v="13271622.225487171"/>
    <n v="72368.992878792458"/>
    <n v="3028152.5016558496"/>
  </r>
  <r>
    <x v="59"/>
    <s v="2015 - QTR 1"/>
    <x v="13"/>
    <x v="5"/>
    <n v="4481326.9852294335"/>
    <n v="108553.48931818869"/>
    <n v="4866673.6633754726"/>
  </r>
  <r>
    <x v="60"/>
    <s v="2015 - QTR 1"/>
    <x v="13"/>
    <x v="5"/>
    <n v="2930098.4134192453"/>
    <n v="80409.992087547173"/>
    <n v="7354084.6468784921"/>
  </r>
  <r>
    <x v="61"/>
    <s v="2015 - QTR 1"/>
    <x v="14"/>
    <x v="5"/>
    <n v="4998403.1758328304"/>
    <n v="52266.494856905658"/>
    <n v="3677042.323439246"/>
  </r>
  <r>
    <x v="62"/>
    <s v="2015 - QTR 1"/>
    <x v="14"/>
    <x v="5"/>
    <n v="13099263.495286038"/>
    <n v="2680.3330695849058"/>
    <n v="2379262.6798724532"/>
  </r>
  <r>
    <x v="63"/>
    <s v="2015 - QTR 1"/>
    <x v="14"/>
    <x v="5"/>
    <n v="6549631.7476430191"/>
    <n v="104532.98971381132"/>
    <n v="5948156.699681133"/>
  </r>
  <r>
    <x v="64"/>
    <s v="2015 - QTR 1"/>
    <x v="14"/>
    <x v="5"/>
    <n v="1723587.3020113206"/>
    <n v="61647.660600452829"/>
    <n v="865186.4290445284"/>
  </r>
  <r>
    <x v="65"/>
    <s v="2015 - QTR 2"/>
    <x v="15"/>
    <x v="5"/>
    <n v="14305774.606693961"/>
    <n v="131336.32040966037"/>
    <n v="8543715.9868147187"/>
  </r>
  <r>
    <x v="66"/>
    <s v="2015 - QTR 2"/>
    <x v="15"/>
    <x v="5"/>
    <n v="3619533.3342237733"/>
    <n v="64327.993670037744"/>
    <n v="3352597.4125475478"/>
  </r>
  <r>
    <x v="67"/>
    <s v="2015 - QTR 2"/>
    <x v="15"/>
    <x v="5"/>
    <n v="14133415.87649283"/>
    <n v="124635.48773569812"/>
    <n v="10274088.844903775"/>
  </r>
  <r>
    <x v="68"/>
    <s v="2015 - QTR 2"/>
    <x v="15"/>
    <x v="5"/>
    <n v="6549631.7476430191"/>
    <n v="12061.498813132075"/>
    <n v="7570381.2541396236"/>
  </r>
  <r>
    <x v="69"/>
    <s v="2015 - QTR 2"/>
    <x v="15"/>
    <x v="5"/>
    <n v="2757739.6832181131"/>
    <n v="123295.32120090566"/>
    <n v="2379262.6798724532"/>
  </r>
  <r>
    <x v="70"/>
    <s v="2015 - QTR 2"/>
    <x v="16"/>
    <x v="5"/>
    <n v="14650492.067096226"/>
    <n v="67008.326739622644"/>
    <n v="4866673.6633754726"/>
  </r>
  <r>
    <x v="71"/>
    <s v="2015 - QTR 2"/>
    <x v="16"/>
    <x v="5"/>
    <n v="14478133.336895093"/>
    <n v="50926.328322113215"/>
    <n v="4650377.0561143402"/>
  </r>
  <r>
    <x v="72"/>
    <s v="2015 - QTR 2"/>
    <x v="16"/>
    <x v="5"/>
    <n v="3274815.8738215095"/>
    <n v="49586.161787320758"/>
    <n v="3677042.323439246"/>
  </r>
  <r>
    <x v="73"/>
    <s v="2015 - QTR 2"/>
    <x v="16"/>
    <x v="5"/>
    <n v="1551228.5718101887"/>
    <n v="36184.496439396229"/>
    <n v="324444.91089169815"/>
  </r>
  <r>
    <x v="74"/>
    <s v="2015 - QTR 2"/>
    <x v="17"/>
    <x v="5"/>
    <n v="16891155.559710942"/>
    <n v="121955.15466611322"/>
    <n v="1514076.2508279248"/>
  </r>
  <r>
    <x v="75"/>
    <s v="2015 - QTR 2"/>
    <x v="17"/>
    <x v="5"/>
    <n v="4481326.9852294335"/>
    <n v="116594.4885269434"/>
    <n v="8002974.4686618876"/>
  </r>
  <r>
    <x v="76"/>
    <s v="2015 - QTR 2"/>
    <x v="17"/>
    <x v="5"/>
    <n v="4826044.4456316987"/>
    <n v="49586.161787320758"/>
    <n v="2487410.9835030194"/>
  </r>
  <r>
    <x v="77"/>
    <s v="2015 - QTR 2"/>
    <x v="17"/>
    <x v="5"/>
    <n v="11720393.653676981"/>
    <n v="4020.499604377359"/>
    <n v="4542228.752483774"/>
  </r>
  <r>
    <x v="78"/>
    <s v="2015 - QTR 3"/>
    <x v="18"/>
    <x v="5"/>
    <n v="11892752.383878114"/>
    <n v="13401.665347924529"/>
    <n v="4758525.3597449064"/>
  </r>
  <r>
    <x v="79"/>
    <s v="2015 - QTR 3"/>
    <x v="18"/>
    <x v="5"/>
    <n v="15857003.17850415"/>
    <n v="68348.493274415101"/>
    <n v="540741.51815283031"/>
  </r>
  <r>
    <x v="80"/>
    <s v="2015 - QTR 3"/>
    <x v="18"/>
    <x v="5"/>
    <n v="12237469.844280377"/>
    <n v="54946.827926490565"/>
    <n v="3028152.5016558496"/>
  </r>
  <r>
    <x v="81"/>
    <s v="2015 - QTR 3"/>
    <x v="18"/>
    <x v="5"/>
    <n v="344717.46040226414"/>
    <n v="49586.161787320758"/>
    <n v="1189631.3399362266"/>
  </r>
  <r>
    <x v="82"/>
    <s v="2015 - QTR 3"/>
    <x v="18"/>
    <x v="5"/>
    <n v="15857003.17850415"/>
    <n v="41545.162578566036"/>
    <n v="6056305.0033116993"/>
  </r>
  <r>
    <x v="83"/>
    <s v="2015 - QTR 3"/>
    <x v="19"/>
    <x v="5"/>
    <n v="13443980.955688303"/>
    <n v="18762.33148709434"/>
    <n v="1405927.9471973586"/>
  </r>
  <r>
    <x v="84"/>
    <s v="2015 - QTR 3"/>
    <x v="19"/>
    <x v="5"/>
    <n v="13961057.146291697"/>
    <n v="88450.991296301887"/>
    <n v="2703707.5907641514"/>
  </r>
  <r>
    <x v="85"/>
    <s v="2015 - QTR 3"/>
    <x v="19"/>
    <x v="5"/>
    <n v="5343120.6362350937"/>
    <n v="85770.658226716987"/>
    <n v="9625199.0231203791"/>
  </r>
  <r>
    <x v="86"/>
    <s v="2015 - QTR 3"/>
    <x v="19"/>
    <x v="5"/>
    <n v="6721990.4778441517"/>
    <n v="76389.492483169815"/>
    <n v="1081483.0363056606"/>
  </r>
  <r>
    <x v="87"/>
    <s v="2015 - QTR 3"/>
    <x v="20"/>
    <x v="5"/>
    <n v="16891155.559710942"/>
    <n v="4020.499604377359"/>
    <n v="4434080.4488532087"/>
  </r>
  <r>
    <x v="88"/>
    <s v="2015 - QTR 3"/>
    <x v="20"/>
    <x v="5"/>
    <n v="9479730.1610622648"/>
    <n v="115254.32199215096"/>
    <n v="5299266.8778977366"/>
  </r>
  <r>
    <x v="89"/>
    <s v="2015 - QTR 3"/>
    <x v="20"/>
    <x v="5"/>
    <n v="2413022.2228158494"/>
    <n v="13401.665347924529"/>
    <n v="3568894.0198086798"/>
  </r>
  <r>
    <x v="90"/>
    <s v="2015 - QTR 3"/>
    <x v="20"/>
    <x v="5"/>
    <n v="517076.19060339622"/>
    <n v="52266.494856905658"/>
    <n v="8327419.3795535862"/>
  </r>
  <r>
    <x v="91"/>
    <s v="2015 - QTR 3"/>
    <x v="20"/>
    <x v="5"/>
    <n v="6377273.0174418865"/>
    <n v="8040.999208754718"/>
    <n v="216296.6072611321"/>
  </r>
  <r>
    <x v="92"/>
    <s v="2015 - QTR 4"/>
    <x v="21"/>
    <x v="5"/>
    <n v="10341523.812067924"/>
    <n v="100512.49010943396"/>
    <n v="1405927.9471973586"/>
  </r>
  <r>
    <x v="93"/>
    <s v="2015 - QTR 4"/>
    <x v="21"/>
    <x v="5"/>
    <n v="4136609.5248271697"/>
    <n v="99172.323574641516"/>
    <n v="108148.30363056605"/>
  </r>
  <r>
    <x v="94"/>
    <s v="2015 - QTR 4"/>
    <x v="21"/>
    <x v="5"/>
    <n v="14822850.797297359"/>
    <n v="95151.823970264159"/>
    <n v="8435567.6831841525"/>
  </r>
  <r>
    <x v="95"/>
    <s v="2015 - QTR 4"/>
    <x v="21"/>
    <x v="5"/>
    <n v="13443980.955688303"/>
    <n v="71028.826344000001"/>
    <n v="1514076.2508279248"/>
  </r>
  <r>
    <x v="96"/>
    <s v="2015 - QTR 4"/>
    <x v="22"/>
    <x v="5"/>
    <n v="9307371.4308611322"/>
    <n v="131336.32040966037"/>
    <n v="648889.8217833963"/>
  </r>
  <r>
    <x v="97"/>
    <s v="2015 - QTR 4"/>
    <x v="22"/>
    <x v="5"/>
    <n v="13961057.146291697"/>
    <n v="85770.658226716987"/>
    <n v="1622224.5544584908"/>
  </r>
  <r>
    <x v="98"/>
    <s v="2015 - QTR 4"/>
    <x v="22"/>
    <x v="5"/>
    <n v="3447174.6040226412"/>
    <n v="111233.82238777359"/>
    <n v="2162966.0726113212"/>
  </r>
  <r>
    <x v="99"/>
    <s v="2015 - QTR 4"/>
    <x v="22"/>
    <x v="5"/>
    <n v="8445577.7798554711"/>
    <n v="105873.15624860377"/>
    <n v="2054817.7689807552"/>
  </r>
  <r>
    <x v="100"/>
    <s v="2015 - QTR 4"/>
    <x v="23"/>
    <x v="5"/>
    <n v="16201720.638906414"/>
    <n v="30823.830300226415"/>
    <n v="6056305.0033116993"/>
  </r>
  <r>
    <x v="101"/>
    <s v="2015 - QTR 4"/>
    <x v="23"/>
    <x v="5"/>
    <n v="14650492.067096226"/>
    <n v="80409.992087547173"/>
    <n v="1946669.465350189"/>
  </r>
  <r>
    <x v="102"/>
    <s v="2015 - QTR 4"/>
    <x v="23"/>
    <x v="5"/>
    <n v="3791892.0644249059"/>
    <n v="99172.323574641516"/>
    <n v="1838521.161719623"/>
  </r>
  <r>
    <x v="103"/>
    <s v="2015 - QTR 4"/>
    <x v="23"/>
    <x v="5"/>
    <n v="11203317.463073585"/>
    <n v="125975.65427049057"/>
    <n v="5731860.0924200006"/>
  </r>
  <r>
    <x v="104"/>
    <s v="2015 - QTR 4"/>
    <x v="23"/>
    <x v="5"/>
    <n v="13099263.495286038"/>
    <n v="131336.32040966037"/>
    <n v="1081483.0363056606"/>
  </r>
  <r>
    <x v="105"/>
    <s v="2016 - QTR 1"/>
    <x v="24"/>
    <x v="5"/>
    <n v="14195824.882999243"/>
    <n v="97022.977235320766"/>
    <n v="1998216.5551154718"/>
  </r>
  <r>
    <x v="106"/>
    <s v="2016 - QTR 1"/>
    <x v="24"/>
    <x v="5"/>
    <n v="2365970.8138332074"/>
    <n v="223691.86418143398"/>
    <n v="7147466.9086822644"/>
  </r>
  <r>
    <x v="107"/>
    <s v="2016 - QTR 1"/>
    <x v="24"/>
    <x v="5"/>
    <n v="1075441.2790150943"/>
    <n v="86242.646431396235"/>
    <n v="5764086.2166792452"/>
  </r>
  <r>
    <x v="108"/>
    <s v="2016 - QTR 1"/>
    <x v="24"/>
    <x v="5"/>
    <n v="8818618.487923773"/>
    <n v="140144.30045101888"/>
    <n v="3919578.627341887"/>
  </r>
  <r>
    <x v="109"/>
    <s v="2016 - QTR 1"/>
    <x v="25"/>
    <x v="5"/>
    <n v="7528088.9531056592"/>
    <n v="258727.93929418869"/>
    <n v="3227888.2813403774"/>
  </r>
  <r>
    <x v="110"/>
    <s v="2016 - QTR 1"/>
    <x v="25"/>
    <x v="5"/>
    <n v="20003207.789680753"/>
    <n v="132059.05234807546"/>
    <n v="3842724.1444528308"/>
  </r>
  <r>
    <x v="111"/>
    <s v="2016 - QTR 1"/>
    <x v="25"/>
    <x v="5"/>
    <n v="9248794.9995298106"/>
    <n v="234472.19498535848"/>
    <n v="3765869.6615637736"/>
  </r>
  <r>
    <x v="112"/>
    <s v="2016 - QTR 1"/>
    <x v="25"/>
    <x v="5"/>
    <n v="13980736.627196226"/>
    <n v="40426.240514716977"/>
    <n v="5456668.2851230195"/>
  </r>
  <r>
    <x v="113"/>
    <s v="2016 - QTR 1"/>
    <x v="26"/>
    <x v="5"/>
    <n v="2581059.0696362262"/>
    <n v="220996.78148045283"/>
    <n v="230563.44866716981"/>
  </r>
  <r>
    <x v="114"/>
    <s v="2016 - QTR 1"/>
    <x v="26"/>
    <x v="5"/>
    <n v="16561795.696832452"/>
    <n v="202131.20257358492"/>
    <n v="5533522.7680120757"/>
  </r>
  <r>
    <x v="115"/>
    <s v="2016 - QTR 1"/>
    <x v="26"/>
    <x v="5"/>
    <n v="17852325.231650565"/>
    <n v="45816.40591667925"/>
    <n v="2151925.5208935849"/>
  </r>
  <r>
    <x v="116"/>
    <s v="2016 - QTR 1"/>
    <x v="26"/>
    <x v="5"/>
    <n v="9463883.2553328294"/>
    <n v="56596.736720603782"/>
    <n v="76854.482889056613"/>
  </r>
  <r>
    <x v="117"/>
    <s v="2016 - QTR 1"/>
    <x v="26"/>
    <x v="5"/>
    <n v="10539324.534347923"/>
    <n v="234472.19498535848"/>
    <n v="4303851.0417871699"/>
  </r>
  <r>
    <x v="118"/>
    <s v="2016 - QTR 2"/>
    <x v="27"/>
    <x v="5"/>
    <n v="18282501.743256602"/>
    <n v="99718.059936301899"/>
    <n v="1075962.7604467925"/>
  </r>
  <r>
    <x v="119"/>
    <s v="2016 - QTR 2"/>
    <x v="27"/>
    <x v="5"/>
    <n v="9463883.2553328294"/>
    <n v="188655.78906867924"/>
    <n v="1767653.106448302"/>
  </r>
  <r>
    <x v="120"/>
    <s v="2016 - QTR 2"/>
    <x v="27"/>
    <x v="5"/>
    <n v="5377206.3950754711"/>
    <n v="83547.563730415102"/>
    <n v="2305634.4866716983"/>
  </r>
  <r>
    <x v="121"/>
    <s v="2016 - QTR 2"/>
    <x v="27"/>
    <x v="5"/>
    <n v="12475118.836575093"/>
    <n v="159009.87935788679"/>
    <n v="2613052.4182279245"/>
  </r>
  <r>
    <x v="122"/>
    <s v="2016 - QTR 2"/>
    <x v="28"/>
    <x v="5"/>
    <n v="9248794.9995298106"/>
    <n v="53901.654019622641"/>
    <n v="4611268.9733433966"/>
  </r>
  <r>
    <x v="123"/>
    <s v="2016 - QTR 2"/>
    <x v="28"/>
    <x v="5"/>
    <n v="9894059.766938867"/>
    <n v="32340.992411773586"/>
    <n v="5687231.733790189"/>
  </r>
  <r>
    <x v="124"/>
    <s v="2016 - QTR 2"/>
    <x v="28"/>
    <x v="5"/>
    <n v="1935794.3022271695"/>
    <n v="191350.87176966039"/>
    <n v="1844507.5893373585"/>
  </r>
  <r>
    <x v="125"/>
    <s v="2016 - QTR 2"/>
    <x v="28"/>
    <x v="5"/>
    <n v="5377206.3950754711"/>
    <n v="99718.059936301899"/>
    <n v="3612160.6957856608"/>
  </r>
  <r>
    <x v="126"/>
    <s v="2016 - QTR 2"/>
    <x v="29"/>
    <x v="5"/>
    <n v="6667735.929893584"/>
    <n v="2695.0827009811323"/>
    <n v="768544.82889056613"/>
  </r>
  <r>
    <x v="127"/>
    <s v="2016 - QTR 2"/>
    <x v="29"/>
    <x v="5"/>
    <n v="14410913.138802264"/>
    <n v="51206.571318641509"/>
    <n v="6302067.5969026424"/>
  </r>
  <r>
    <x v="128"/>
    <s v="2016 - QTR 2"/>
    <x v="29"/>
    <x v="5"/>
    <n v="4947029.8834694335"/>
    <n v="180570.54096573588"/>
    <n v="5072395.8706777357"/>
  </r>
  <r>
    <x v="129"/>
    <s v="2016 - QTR 2"/>
    <x v="29"/>
    <x v="5"/>
    <n v="20003207.789680753"/>
    <n v="185960.70636769812"/>
    <n v="3765869.6615637736"/>
  </r>
  <r>
    <x v="130"/>
    <s v="2016 - QTR 2"/>
    <x v="29"/>
    <x v="5"/>
    <n v="3656500.3486513202"/>
    <n v="51206.571318641509"/>
    <n v="7685448.2889056616"/>
  </r>
  <r>
    <x v="131"/>
    <s v="2016 - QTR 3"/>
    <x v="30"/>
    <x v="5"/>
    <n v="12905295.34818113"/>
    <n v="118583.63884316981"/>
    <n v="1921362.0722264154"/>
  </r>
  <r>
    <x v="132"/>
    <s v="2016 - QTR 3"/>
    <x v="30"/>
    <x v="5"/>
    <n v="18927766.510665659"/>
    <n v="129363.96964709435"/>
    <n v="230563.44866716981"/>
  </r>
  <r>
    <x v="133"/>
    <s v="2016 - QTR 3"/>
    <x v="30"/>
    <x v="5"/>
    <n v="4086676.8602573578"/>
    <n v="35036.075112754719"/>
    <n v="7224321.3915713215"/>
  </r>
  <r>
    <x v="134"/>
    <s v="2016 - QTR 3"/>
    <x v="30"/>
    <x v="5"/>
    <n v="1075441.2790150943"/>
    <n v="175180.37556377359"/>
    <n v="5456668.2851230195"/>
  </r>
  <r>
    <x v="135"/>
    <s v="2016 - QTR 3"/>
    <x v="31"/>
    <x v="5"/>
    <n v="16346707.441029431"/>
    <n v="229082.02958339624"/>
    <n v="5764086.2166792452"/>
  </r>
  <r>
    <x v="136"/>
    <s v="2016 - QTR 3"/>
    <x v="31"/>
    <x v="5"/>
    <n v="10539324.534347923"/>
    <n v="215606.61607849057"/>
    <n v="6763194.4942369815"/>
  </r>
  <r>
    <x v="137"/>
    <s v="2016 - QTR 3"/>
    <x v="31"/>
    <x v="5"/>
    <n v="1505617.7906211319"/>
    <n v="99718.059936301899"/>
    <n v="2689906.9011169816"/>
  </r>
  <r>
    <x v="138"/>
    <s v="2016 - QTR 3"/>
    <x v="31"/>
    <x v="5"/>
    <n v="15916530.929423394"/>
    <n v="132059.05234807546"/>
    <n v="1306526.2091139622"/>
  </r>
  <r>
    <x v="139"/>
    <s v="2016 - QTR 3"/>
    <x v="31"/>
    <x v="5"/>
    <n v="21078649.068695847"/>
    <n v="75462.315627471704"/>
    <n v="4303851.0417871699"/>
  </r>
  <r>
    <x v="140"/>
    <s v="2016 - QTR 3"/>
    <x v="32"/>
    <x v="5"/>
    <n v="7097912.4414996216"/>
    <n v="245252.52578928304"/>
    <n v="307417.93155622645"/>
  </r>
  <r>
    <x v="141"/>
    <s v="2016 - QTR 3"/>
    <x v="32"/>
    <x v="5"/>
    <n v="10324236.278544905"/>
    <n v="113193.47344120756"/>
    <n v="5379813.8022339633"/>
  </r>
  <r>
    <x v="142"/>
    <s v="2016 - QTR 3"/>
    <x v="32"/>
    <x v="5"/>
    <n v="12475118.836575093"/>
    <n v="118583.63884316981"/>
    <n v="7301175.8744603777"/>
  </r>
  <r>
    <x v="143"/>
    <s v="2016 - QTR 3"/>
    <x v="32"/>
    <x v="5"/>
    <n v="5162118.1392724523"/>
    <n v="32340.992411773586"/>
    <n v="2613052.4182279245"/>
  </r>
  <r>
    <x v="144"/>
    <s v="2016 - QTR 4"/>
    <x v="33"/>
    <x v="5"/>
    <n v="12260030.580772074"/>
    <n v="110498.39074022642"/>
    <n v="6071504.1482354729"/>
  </r>
  <r>
    <x v="145"/>
    <s v="2016 - QTR 4"/>
    <x v="33"/>
    <x v="5"/>
    <n v="12044942.324969055"/>
    <n v="175180.37556377359"/>
    <n v="5302959.3193449052"/>
  </r>
  <r>
    <x v="146"/>
    <s v="2016 - QTR 4"/>
    <x v="33"/>
    <x v="5"/>
    <n v="9033706.7437267918"/>
    <n v="164400.04475984906"/>
    <n v="7378030.3573494339"/>
  </r>
  <r>
    <x v="147"/>
    <s v="2016 - QTR 4"/>
    <x v="33"/>
    <x v="5"/>
    <n v="10539324.534347923"/>
    <n v="37731.157813735852"/>
    <n v="7301175.8744603777"/>
  </r>
  <r>
    <x v="148"/>
    <s v="2016 - QTR 4"/>
    <x v="34"/>
    <x v="5"/>
    <n v="7528088.9531056592"/>
    <n v="196741.03717162265"/>
    <n v="1690798.6235592454"/>
  </r>
  <r>
    <x v="149"/>
    <s v="2016 - QTR 4"/>
    <x v="34"/>
    <x v="5"/>
    <n v="1075441.2790150943"/>
    <n v="234472.19498535848"/>
    <n v="3919578.627341887"/>
  </r>
  <r>
    <x v="150"/>
    <s v="2016 - QTR 4"/>
    <x v="34"/>
    <x v="5"/>
    <n v="19573031.278074715"/>
    <n v="183265.623666717"/>
    <n v="5687231.733790189"/>
  </r>
  <r>
    <x v="151"/>
    <s v="2016 - QTR 4"/>
    <x v="34"/>
    <x v="5"/>
    <n v="21293737.324498866"/>
    <n v="5390.1654019622647"/>
    <n v="4764977.9391215099"/>
  </r>
  <r>
    <x v="152"/>
    <s v="2016 - QTR 4"/>
    <x v="34"/>
    <x v="5"/>
    <n v="11399677.557559999"/>
    <n v="72767.232926490571"/>
    <n v="5533522.7680120757"/>
  </r>
  <r>
    <x v="153"/>
    <s v="2016 - QTR 4"/>
    <x v="35"/>
    <x v="5"/>
    <n v="9033706.7437267918"/>
    <n v="253337.77389222645"/>
    <n v="6071504.1482354729"/>
  </r>
  <r>
    <x v="154"/>
    <s v="2016 - QTR 4"/>
    <x v="35"/>
    <x v="5"/>
    <n v="3226323.8370452826"/>
    <n v="123973.80424513208"/>
    <n v="7608593.8060166035"/>
  </r>
  <r>
    <x v="155"/>
    <s v="2016 - QTR 4"/>
    <x v="35"/>
    <x v="5"/>
    <n v="11184589.30175698"/>
    <n v="191350.87176966039"/>
    <n v="3842724.1444528308"/>
  </r>
  <r>
    <x v="156"/>
    <s v="2016 - QTR 4"/>
    <x v="35"/>
    <x v="5"/>
    <n v="5162118.1392724523"/>
    <n v="191350.87176966039"/>
    <n v="230563.448667169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AL11" firstHeaderRow="1" firstDataRow="2" firstDataCol="1"/>
  <pivotFields count="9">
    <pivotField numFmtId="14" showAll="0"/>
    <pivotField showAll="0"/>
    <pivotField axis="axisCol" showAll="0">
      <items count="73">
        <item m="1" x="37"/>
        <item m="1" x="38"/>
        <item m="1" x="64"/>
        <item m="1" x="41"/>
        <item m="1" x="55"/>
        <item m="1" x="67"/>
        <item m="1" x="56"/>
        <item m="1" x="57"/>
        <item m="1" x="42"/>
        <item m="1" x="60"/>
        <item m="1" x="58"/>
        <item m="1" x="59"/>
        <item m="1" x="69"/>
        <item m="1" x="70"/>
        <item m="1" x="62"/>
        <item m="1" x="39"/>
        <item m="1" x="49"/>
        <item m="1" x="65"/>
        <item m="1" x="50"/>
        <item m="1" x="51"/>
        <item m="1" x="40"/>
        <item m="1" x="54"/>
        <item m="1" x="52"/>
        <item m="1" x="53"/>
        <item m="1" x="66"/>
        <item m="1" x="68"/>
        <item m="1" x="61"/>
        <item m="1" x="71"/>
        <item m="1" x="43"/>
        <item m="1" x="63"/>
        <item m="1" x="44"/>
        <item m="1" x="45"/>
        <item m="1" x="36"/>
        <item m="1" x="48"/>
        <item m="1" x="46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7">
        <item x="0"/>
        <item x="1"/>
        <item x="4"/>
        <item x="2"/>
        <item x="3"/>
        <item x="5"/>
        <item t="default"/>
      </items>
    </pivotField>
    <pivotField dataField="1" numFmtId="44" showAll="0"/>
    <pivotField showAll="0"/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7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AL11" firstHeaderRow="1" firstDataRow="2" firstDataCol="1"/>
  <pivotFields count="9">
    <pivotField numFmtId="14" showAll="0"/>
    <pivotField showAll="0"/>
    <pivotField axis="axisCol" showAll="0">
      <items count="73">
        <item m="1" x="37"/>
        <item m="1" x="38"/>
        <item m="1" x="64"/>
        <item m="1" x="41"/>
        <item m="1" x="55"/>
        <item m="1" x="67"/>
        <item m="1" x="56"/>
        <item m="1" x="57"/>
        <item m="1" x="42"/>
        <item m="1" x="60"/>
        <item m="1" x="58"/>
        <item m="1" x="59"/>
        <item m="1" x="69"/>
        <item m="1" x="70"/>
        <item m="1" x="62"/>
        <item m="1" x="39"/>
        <item m="1" x="49"/>
        <item m="1" x="65"/>
        <item m="1" x="50"/>
        <item m="1" x="51"/>
        <item m="1" x="40"/>
        <item m="1" x="54"/>
        <item m="1" x="52"/>
        <item m="1" x="53"/>
        <item m="1" x="66"/>
        <item m="1" x="68"/>
        <item m="1" x="61"/>
        <item m="1" x="71"/>
        <item m="1" x="43"/>
        <item m="1" x="63"/>
        <item m="1" x="44"/>
        <item m="1" x="45"/>
        <item m="1" x="36"/>
        <item m="1" x="48"/>
        <item m="1" x="46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7">
        <item x="0"/>
        <item x="1"/>
        <item x="4"/>
        <item x="2"/>
        <item x="3"/>
        <item x="5"/>
        <item t="default"/>
      </items>
    </pivotField>
    <pivotField numFmtId="44" showAll="0"/>
    <pivotField dataField="1" showAll="0"/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7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Sum of Retur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AL11" firstHeaderRow="1" firstDataRow="2" firstDataCol="1"/>
  <pivotFields count="9">
    <pivotField numFmtId="14" showAll="0"/>
    <pivotField showAll="0"/>
    <pivotField axis="axisCol" showAll="0">
      <items count="73">
        <item m="1" x="37"/>
        <item m="1" x="38"/>
        <item m="1" x="64"/>
        <item m="1" x="41"/>
        <item m="1" x="55"/>
        <item m="1" x="67"/>
        <item m="1" x="56"/>
        <item m="1" x="57"/>
        <item m="1" x="42"/>
        <item m="1" x="60"/>
        <item m="1" x="58"/>
        <item m="1" x="59"/>
        <item m="1" x="69"/>
        <item m="1" x="70"/>
        <item m="1" x="62"/>
        <item m="1" x="39"/>
        <item m="1" x="49"/>
        <item m="1" x="65"/>
        <item m="1" x="50"/>
        <item m="1" x="51"/>
        <item m="1" x="40"/>
        <item m="1" x="54"/>
        <item m="1" x="52"/>
        <item m="1" x="53"/>
        <item m="1" x="66"/>
        <item m="1" x="68"/>
        <item m="1" x="61"/>
        <item m="1" x="71"/>
        <item m="1" x="43"/>
        <item m="1" x="63"/>
        <item m="1" x="44"/>
        <item m="1" x="45"/>
        <item m="1" x="36"/>
        <item m="1" x="48"/>
        <item m="1" x="46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7">
        <item x="0"/>
        <item x="1"/>
        <item x="4"/>
        <item x="2"/>
        <item x="3"/>
        <item x="5"/>
        <item t="default"/>
      </items>
    </pivotField>
    <pivotField numFmtId="44" showAll="0"/>
    <pivotField showAll="0"/>
    <pivotField dataField="1"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7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AV11" firstHeaderRow="1" firstDataRow="3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axis="axisRow" showAll="0" defaultSubtotal="0">
      <items count="6">
        <item x="0"/>
        <item x="1"/>
        <item x="4"/>
        <item x="2"/>
        <item x="3"/>
        <item x="5"/>
      </items>
    </pivotField>
    <pivotField dataField="1" numFmtId="44" showAll="0"/>
    <pivotField dataField="1"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3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Sales" fld="4" baseField="0" baseItem="0"/>
    <dataField name="Sum of Returns" fld="5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1"/>
  <sheetViews>
    <sheetView workbookViewId="0">
      <selection activeCell="E5" sqref="E5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10" width="14.28515625" bestFit="1" customWidth="1"/>
    <col min="11" max="13" width="15.28515625" bestFit="1" customWidth="1"/>
    <col min="14" max="22" width="14.28515625" bestFit="1" customWidth="1"/>
    <col min="23" max="25" width="15.28515625" bestFit="1" customWidth="1"/>
    <col min="26" max="34" width="14.28515625" bestFit="1" customWidth="1"/>
    <col min="35" max="37" width="15.28515625" bestFit="1" customWidth="1"/>
    <col min="38" max="38" width="12" bestFit="1" customWidth="1"/>
  </cols>
  <sheetData>
    <row r="3" spans="1:38" x14ac:dyDescent="0.25">
      <c r="A3" s="19" t="s">
        <v>31</v>
      </c>
      <c r="B3" s="19" t="s">
        <v>32</v>
      </c>
    </row>
    <row r="4" spans="1:38" x14ac:dyDescent="0.25">
      <c r="A4" s="19" t="s">
        <v>29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  <c r="T4" t="s">
        <v>72</v>
      </c>
      <c r="U4" t="s">
        <v>73</v>
      </c>
      <c r="V4" t="s">
        <v>74</v>
      </c>
      <c r="W4" t="s">
        <v>75</v>
      </c>
      <c r="X4" t="s">
        <v>76</v>
      </c>
      <c r="Y4" t="s">
        <v>77</v>
      </c>
      <c r="Z4" t="s">
        <v>78</v>
      </c>
      <c r="AA4" t="s">
        <v>79</v>
      </c>
      <c r="AB4" t="s">
        <v>80</v>
      </c>
      <c r="AC4" t="s">
        <v>81</v>
      </c>
      <c r="AD4" t="s">
        <v>82</v>
      </c>
      <c r="AE4" t="s">
        <v>83</v>
      </c>
      <c r="AF4" t="s">
        <v>84</v>
      </c>
      <c r="AG4" t="s">
        <v>85</v>
      </c>
      <c r="AH4" t="s">
        <v>86</v>
      </c>
      <c r="AI4" t="s">
        <v>87</v>
      </c>
      <c r="AJ4" t="s">
        <v>88</v>
      </c>
      <c r="AK4" t="s">
        <v>89</v>
      </c>
      <c r="AL4" t="s">
        <v>30</v>
      </c>
    </row>
    <row r="5" spans="1:38" x14ac:dyDescent="0.25">
      <c r="A5" s="20" t="s">
        <v>2</v>
      </c>
      <c r="B5" s="21">
        <v>3278436.1459455844</v>
      </c>
      <c r="C5" s="21">
        <v>1983395.5331343394</v>
      </c>
      <c r="D5" s="21">
        <v>3663448.2200246034</v>
      </c>
      <c r="E5" s="21">
        <v>2065064.7609692828</v>
      </c>
      <c r="F5" s="21">
        <v>2916758.1369622643</v>
      </c>
      <c r="G5" s="21">
        <v>2671750.4534574337</v>
      </c>
      <c r="H5" s="21">
        <v>4083461.3917471692</v>
      </c>
      <c r="I5" s="21">
        <v>1726720.8170816603</v>
      </c>
      <c r="J5" s="21">
        <v>2391741.6723090564</v>
      </c>
      <c r="K5" s="21">
        <v>3733450.4153116979</v>
      </c>
      <c r="L5" s="21">
        <v>2356740.5746655092</v>
      </c>
      <c r="M5" s="21">
        <v>2846755.9416751694</v>
      </c>
      <c r="N5" s="21">
        <v>2680080.8047698112</v>
      </c>
      <c r="O5" s="21">
        <v>2786674.9276867928</v>
      </c>
      <c r="P5" s="21">
        <v>2969407.7098301887</v>
      </c>
      <c r="Q5" s="21">
        <v>3654655.6428679251</v>
      </c>
      <c r="R5" s="21">
        <v>2634397.6092339624</v>
      </c>
      <c r="S5" s="21">
        <v>3761249.7657849053</v>
      </c>
      <c r="T5" s="21">
        <v>3837388.425011321</v>
      </c>
      <c r="U5" s="21">
        <v>2101426.9946490563</v>
      </c>
      <c r="V5" s="21">
        <v>4994696.0452528298</v>
      </c>
      <c r="W5" s="21">
        <v>2527803.4863169813</v>
      </c>
      <c r="X5" s="21">
        <v>2405981.6315547172</v>
      </c>
      <c r="Y5" s="21">
        <v>4705369.1401924528</v>
      </c>
      <c r="Z5" s="21">
        <v>4632670.4715844523</v>
      </c>
      <c r="AA5" s="21">
        <v>7520568.9473773586</v>
      </c>
      <c r="AB5" s="21">
        <v>9686492.8042220399</v>
      </c>
      <c r="AC5" s="21">
        <v>5053822.3326375848</v>
      </c>
      <c r="AD5" s="21">
        <v>2556993.4421083019</v>
      </c>
      <c r="AE5" s="21">
        <v>7520568.9473773586</v>
      </c>
      <c r="AF5" s="21">
        <v>6888841.1557976604</v>
      </c>
      <c r="AG5" s="21">
        <v>5926208.3305333583</v>
      </c>
      <c r="AH5" s="21">
        <v>3459461.7157935854</v>
      </c>
      <c r="AI5" s="21">
        <v>4963575.5052690562</v>
      </c>
      <c r="AJ5" s="21">
        <v>5083904.6084270943</v>
      </c>
      <c r="AK5" s="21">
        <v>5956290.6063228678</v>
      </c>
      <c r="AL5" s="21">
        <v>142026255.1138854</v>
      </c>
    </row>
    <row r="6" spans="1:38" x14ac:dyDescent="0.25">
      <c r="A6" s="20" t="s">
        <v>26</v>
      </c>
      <c r="B6" s="21">
        <v>60452172.015275478</v>
      </c>
      <c r="C6" s="21">
        <v>39568694.409998491</v>
      </c>
      <c r="D6" s="21">
        <v>41107476.970387325</v>
      </c>
      <c r="E6" s="21">
        <v>81555475.700608</v>
      </c>
      <c r="F6" s="21">
        <v>45943650.731609359</v>
      </c>
      <c r="G6" s="21">
        <v>38909216.16983185</v>
      </c>
      <c r="H6" s="21">
        <v>50340172.332720302</v>
      </c>
      <c r="I6" s="21">
        <v>17366260.324388228</v>
      </c>
      <c r="J6" s="21">
        <v>34292868.488665357</v>
      </c>
      <c r="K6" s="21">
        <v>45503998.571498267</v>
      </c>
      <c r="L6" s="21">
        <v>31874781.60805434</v>
      </c>
      <c r="M6" s="21">
        <v>29017042.567332227</v>
      </c>
      <c r="N6" s="21">
        <v>43201750.306288451</v>
      </c>
      <c r="O6" s="21">
        <v>36695462.609558269</v>
      </c>
      <c r="P6" s="21">
        <v>55693822.684010416</v>
      </c>
      <c r="Q6" s="21">
        <v>91088027.754222646</v>
      </c>
      <c r="R6" s="21">
        <v>55433571.17614121</v>
      </c>
      <c r="S6" s="21">
        <v>45283762.369242117</v>
      </c>
      <c r="T6" s="21">
        <v>52050301.573841512</v>
      </c>
      <c r="U6" s="21">
        <v>40599235.22759638</v>
      </c>
      <c r="V6" s="21">
        <v>56474577.207618043</v>
      </c>
      <c r="W6" s="21">
        <v>59597595.302048534</v>
      </c>
      <c r="X6" s="21">
        <v>66103882.998778716</v>
      </c>
      <c r="Y6" s="21">
        <v>46064516.892849743</v>
      </c>
      <c r="Z6" s="21">
        <v>53489150.879589431</v>
      </c>
      <c r="AA6" s="21">
        <v>62613770.735519394</v>
      </c>
      <c r="AB6" s="21">
        <v>103831881.11920302</v>
      </c>
      <c r="AC6" s="21">
        <v>68277327.887475923</v>
      </c>
      <c r="AD6" s="21">
        <v>71738390.591449365</v>
      </c>
      <c r="AE6" s="21">
        <v>71738390.591449365</v>
      </c>
      <c r="AF6" s="21">
        <v>60411276.287536308</v>
      </c>
      <c r="AG6" s="21">
        <v>95336545.391268238</v>
      </c>
      <c r="AH6" s="21">
        <v>57894139.775555626</v>
      </c>
      <c r="AI6" s="21">
        <v>51915940.559601516</v>
      </c>
      <c r="AJ6" s="21">
        <v>118934700.1910871</v>
      </c>
      <c r="AK6" s="21">
        <v>72996958.847439706</v>
      </c>
      <c r="AL6" s="21">
        <v>2053396788.84974</v>
      </c>
    </row>
    <row r="7" spans="1:38" x14ac:dyDescent="0.25">
      <c r="A7" s="20" t="s">
        <v>27</v>
      </c>
      <c r="B7" s="21">
        <v>12322822.371206038</v>
      </c>
      <c r="C7" s="21">
        <v>4195003.3604105664</v>
      </c>
      <c r="D7" s="21">
        <v>5309301.1280196216</v>
      </c>
      <c r="E7" s="21">
        <v>9143796.3871449046</v>
      </c>
      <c r="F7" s="21">
        <v>9405984.0971705653</v>
      </c>
      <c r="G7" s="21">
        <v>5604262.3017984899</v>
      </c>
      <c r="H7" s="21">
        <v>11536259.241129056</v>
      </c>
      <c r="I7" s="21">
        <v>5309301.1280196216</v>
      </c>
      <c r="J7" s="21">
        <v>3342893.3028271697</v>
      </c>
      <c r="K7" s="21">
        <v>5637035.7655516975</v>
      </c>
      <c r="L7" s="21">
        <v>7832857.837016603</v>
      </c>
      <c r="M7" s="21">
        <v>11175751.139843773</v>
      </c>
      <c r="N7" s="21">
        <v>3390399.9803405283</v>
      </c>
      <c r="O7" s="21">
        <v>1420976.4623486041</v>
      </c>
      <c r="P7" s="21">
        <v>2679911.7491662265</v>
      </c>
      <c r="Q7" s="21">
        <v>4213070.5638055094</v>
      </c>
      <c r="R7" s="21">
        <v>1321258.8158680003</v>
      </c>
      <c r="S7" s="21">
        <v>2305970.5748639624</v>
      </c>
      <c r="T7" s="21">
        <v>4287858.7986659622</v>
      </c>
      <c r="U7" s="21">
        <v>2555264.6910654716</v>
      </c>
      <c r="V7" s="21">
        <v>2143929.3993329811</v>
      </c>
      <c r="W7" s="21">
        <v>3627229.3907319624</v>
      </c>
      <c r="X7" s="21">
        <v>1096894.1112866416</v>
      </c>
      <c r="Y7" s="21">
        <v>3415329.3919606791</v>
      </c>
      <c r="Z7" s="21">
        <v>1866632.563779623</v>
      </c>
      <c r="AA7" s="21">
        <v>1609970.5862599248</v>
      </c>
      <c r="AB7" s="21">
        <v>2729950.1245276988</v>
      </c>
      <c r="AC7" s="21">
        <v>2683284.310433208</v>
      </c>
      <c r="AD7" s="21">
        <v>1014981.45655517</v>
      </c>
      <c r="AE7" s="21">
        <v>3126609.5443308689</v>
      </c>
      <c r="AF7" s="21">
        <v>1516638.9580709436</v>
      </c>
      <c r="AG7" s="21">
        <v>1434973.7834055854</v>
      </c>
      <c r="AH7" s="21">
        <v>2263291.9835827928</v>
      </c>
      <c r="AI7" s="21">
        <v>2729950.1245276984</v>
      </c>
      <c r="AJ7" s="21">
        <v>3161608.9049017364</v>
      </c>
      <c r="AK7" s="21">
        <v>1318309.2481693588</v>
      </c>
      <c r="AL7" s="21">
        <v>148729563.57811922</v>
      </c>
    </row>
    <row r="8" spans="1:38" x14ac:dyDescent="0.25">
      <c r="A8" s="20" t="s">
        <v>5</v>
      </c>
      <c r="B8" s="21">
        <v>16242170.5596557</v>
      </c>
      <c r="C8" s="21">
        <v>22141068.325102791</v>
      </c>
      <c r="D8" s="21">
        <v>14949261.460379625</v>
      </c>
      <c r="E8" s="21">
        <v>15030068.279084379</v>
      </c>
      <c r="F8" s="21">
        <v>10666500.069027623</v>
      </c>
      <c r="G8" s="21">
        <v>10504886.431618113</v>
      </c>
      <c r="H8" s="21">
        <v>23595591.061788376</v>
      </c>
      <c r="I8" s="21">
        <v>13979579.635922566</v>
      </c>
      <c r="J8" s="21">
        <v>9454397.788456304</v>
      </c>
      <c r="K8" s="21">
        <v>15514909.191312909</v>
      </c>
      <c r="L8" s="21">
        <v>7676647.7769516986</v>
      </c>
      <c r="M8" s="21">
        <v>16403784.197065208</v>
      </c>
      <c r="N8" s="21">
        <v>14198486.175321886</v>
      </c>
      <c r="O8" s="21">
        <v>13852181.634460378</v>
      </c>
      <c r="P8" s="21">
        <v>11358788.94025751</v>
      </c>
      <c r="Q8" s="21">
        <v>18977488.839210719</v>
      </c>
      <c r="R8" s="21">
        <v>19600837.012761433</v>
      </c>
      <c r="S8" s="21">
        <v>5471611.7456118492</v>
      </c>
      <c r="T8" s="21">
        <v>20639750.635345962</v>
      </c>
      <c r="U8" s="21">
        <v>20224185.18631215</v>
      </c>
      <c r="V8" s="21">
        <v>16068530.695974037</v>
      </c>
      <c r="W8" s="21">
        <v>13921442.54263268</v>
      </c>
      <c r="X8" s="21">
        <v>15168138.889734114</v>
      </c>
      <c r="Y8" s="21">
        <v>19462315.196416829</v>
      </c>
      <c r="Z8" s="21">
        <v>15027313.093090415</v>
      </c>
      <c r="AA8" s="21">
        <v>9586389.3869714718</v>
      </c>
      <c r="AB8" s="21">
        <v>17164818.83478</v>
      </c>
      <c r="AC8" s="21">
        <v>3238645.0631660377</v>
      </c>
      <c r="AD8" s="21">
        <v>15480723.401933659</v>
      </c>
      <c r="AE8" s="21">
        <v>7772748.1515984908</v>
      </c>
      <c r="AF8" s="21">
        <v>10622755.807184603</v>
      </c>
      <c r="AG8" s="21">
        <v>13343217.660244076</v>
      </c>
      <c r="AH8" s="21">
        <v>15027313.093090415</v>
      </c>
      <c r="AI8" s="21">
        <v>6088652.7187521514</v>
      </c>
      <c r="AJ8" s="21">
        <v>23577336.059848756</v>
      </c>
      <c r="AK8" s="21">
        <v>12306851.240030944</v>
      </c>
      <c r="AL8" s="21">
        <v>514339386.7810958</v>
      </c>
    </row>
    <row r="9" spans="1:38" x14ac:dyDescent="0.25">
      <c r="A9" s="20" t="s">
        <v>6</v>
      </c>
      <c r="B9" s="21">
        <v>75617082.628437519</v>
      </c>
      <c r="C9" s="21">
        <v>99226036.028266415</v>
      </c>
      <c r="D9" s="21">
        <v>73906288.90381223</v>
      </c>
      <c r="E9" s="21">
        <v>108122163.39631788</v>
      </c>
      <c r="F9" s="21">
        <v>85881844.976189211</v>
      </c>
      <c r="G9" s="21">
        <v>83144575.016788751</v>
      </c>
      <c r="H9" s="21">
        <v>81775940.037088528</v>
      </c>
      <c r="I9" s="21">
        <v>42769843.11563208</v>
      </c>
      <c r="J9" s="21">
        <v>62272891.576360308</v>
      </c>
      <c r="K9" s="21">
        <v>85539686.231264144</v>
      </c>
      <c r="L9" s="21">
        <v>87934797.445739552</v>
      </c>
      <c r="M9" s="21">
        <v>61930732.831435248</v>
      </c>
      <c r="N9" s="21">
        <v>46068208.909824297</v>
      </c>
      <c r="O9" s="21">
        <v>65015617.41305849</v>
      </c>
      <c r="P9" s="21">
        <v>65758653.040636301</v>
      </c>
      <c r="Q9" s="21">
        <v>92136417.819648594</v>
      </c>
      <c r="R9" s="21">
        <v>63901063.97169178</v>
      </c>
      <c r="S9" s="21">
        <v>54984636.440758035</v>
      </c>
      <c r="T9" s="21">
        <v>61300439.275169432</v>
      </c>
      <c r="U9" s="21">
        <v>46068208.909824304</v>
      </c>
      <c r="V9" s="21">
        <v>69473831.178525358</v>
      </c>
      <c r="W9" s="21">
        <v>84334543.730081588</v>
      </c>
      <c r="X9" s="21">
        <v>79133294.337036908</v>
      </c>
      <c r="Y9" s="21">
        <v>130774270.45369481</v>
      </c>
      <c r="Z9" s="21">
        <v>64839121.556773439</v>
      </c>
      <c r="AA9" s="21">
        <v>92228060.835065678</v>
      </c>
      <c r="AB9" s="21">
        <v>154831350.61401933</v>
      </c>
      <c r="AC9" s="21">
        <v>177748626.33667204</v>
      </c>
      <c r="AD9" s="21">
        <v>163215719.7808435</v>
      </c>
      <c r="AE9" s="21">
        <v>136944696.39146116</v>
      </c>
      <c r="AF9" s="21">
        <v>123529705.72454251</v>
      </c>
      <c r="AG9" s="21">
        <v>173276962.78103247</v>
      </c>
      <c r="AH9" s="21">
        <v>163215719.7808435</v>
      </c>
      <c r="AI9" s="21">
        <v>119058042.16890296</v>
      </c>
      <c r="AJ9" s="21">
        <v>100612430.00188982</v>
      </c>
      <c r="AK9" s="21">
        <v>118499084.22444803</v>
      </c>
      <c r="AL9" s="21">
        <v>3395070587.8637762</v>
      </c>
    </row>
    <row r="10" spans="1:38" x14ac:dyDescent="0.25">
      <c r="A10" s="20" t="s">
        <v>7</v>
      </c>
      <c r="B10" s="21">
        <v>49114277.786324382</v>
      </c>
      <c r="C10" s="21">
        <v>67274178.816561967</v>
      </c>
      <c r="D10" s="21">
        <v>61496028.488759093</v>
      </c>
      <c r="E10" s="21">
        <v>43748852.481936</v>
      </c>
      <c r="F10" s="21">
        <v>37557977.130718648</v>
      </c>
      <c r="G10" s="21">
        <v>27033489.033649135</v>
      </c>
      <c r="H10" s="21">
        <v>70575979.003877893</v>
      </c>
      <c r="I10" s="21">
        <v>29922564.197550569</v>
      </c>
      <c r="J10" s="21">
        <v>57987865.789735928</v>
      </c>
      <c r="K10" s="21">
        <v>56543328.207785219</v>
      </c>
      <c r="L10" s="21">
        <v>48495190.251202643</v>
      </c>
      <c r="M10" s="21">
        <v>35907077.037060678</v>
      </c>
      <c r="N10" s="21">
        <v>29645701.594594717</v>
      </c>
      <c r="O10" s="21">
        <v>31369288.896606036</v>
      </c>
      <c r="P10" s="21">
        <v>26370885.720773213</v>
      </c>
      <c r="Q10" s="21">
        <v>41366095.248271696</v>
      </c>
      <c r="R10" s="21">
        <v>33954669.849623017</v>
      </c>
      <c r="S10" s="21">
        <v>37918920.644249052</v>
      </c>
      <c r="T10" s="21">
        <v>56188946.045569062</v>
      </c>
      <c r="U10" s="21">
        <v>39470149.216059245</v>
      </c>
      <c r="V10" s="21">
        <v>35678257.151634336</v>
      </c>
      <c r="W10" s="21">
        <v>42744965.089880757</v>
      </c>
      <c r="X10" s="21">
        <v>35161180.961030945</v>
      </c>
      <c r="Y10" s="21">
        <v>58946685.728787161</v>
      </c>
      <c r="Z10" s="21">
        <v>26455855.463771321</v>
      </c>
      <c r="AA10" s="21">
        <v>50760828.369512454</v>
      </c>
      <c r="AB10" s="21">
        <v>56998387.787799992</v>
      </c>
      <c r="AC10" s="21">
        <v>45598710.230239995</v>
      </c>
      <c r="AD10" s="21">
        <v>26455855.463771317</v>
      </c>
      <c r="AE10" s="21">
        <v>49685387.090497352</v>
      </c>
      <c r="AF10" s="21">
        <v>36995179.998119242</v>
      </c>
      <c r="AG10" s="21">
        <v>65386829.764117733</v>
      </c>
      <c r="AH10" s="21">
        <v>35059385.695892073</v>
      </c>
      <c r="AI10" s="21">
        <v>43878004.183815844</v>
      </c>
      <c r="AJ10" s="21">
        <v>60869976.392254338</v>
      </c>
      <c r="AK10" s="21">
        <v>28606738.021801505</v>
      </c>
      <c r="AL10" s="21">
        <v>1581223692.8338351</v>
      </c>
    </row>
    <row r="11" spans="1:38" x14ac:dyDescent="0.25">
      <c r="A11" s="20" t="s">
        <v>30</v>
      </c>
      <c r="B11" s="21">
        <v>217026961.5068447</v>
      </c>
      <c r="C11" s="21">
        <v>234388376.47347459</v>
      </c>
      <c r="D11" s="21">
        <v>200431805.17138249</v>
      </c>
      <c r="E11" s="21">
        <v>259665421.00606045</v>
      </c>
      <c r="F11" s="21">
        <v>192372715.14167768</v>
      </c>
      <c r="G11" s="21">
        <v>167868179.40714377</v>
      </c>
      <c r="H11" s="21">
        <v>241907403.06835133</v>
      </c>
      <c r="I11" s="21">
        <v>111074269.21859473</v>
      </c>
      <c r="J11" s="21">
        <v>169742658.61835414</v>
      </c>
      <c r="K11" s="21">
        <v>212472408.38272396</v>
      </c>
      <c r="L11" s="21">
        <v>186171015.49363035</v>
      </c>
      <c r="M11" s="21">
        <v>157281143.7144123</v>
      </c>
      <c r="N11" s="21">
        <v>139184627.77113968</v>
      </c>
      <c r="O11" s="21">
        <v>151140201.94371858</v>
      </c>
      <c r="P11" s="21">
        <v>164831469.84467387</v>
      </c>
      <c r="Q11" s="21">
        <v>251435755.86802709</v>
      </c>
      <c r="R11" s="21">
        <v>176845798.43531939</v>
      </c>
      <c r="S11" s="21">
        <v>149726151.54050991</v>
      </c>
      <c r="T11" s="21">
        <v>198304684.75360325</v>
      </c>
      <c r="U11" s="21">
        <v>151018470.2255066</v>
      </c>
      <c r="V11" s="21">
        <v>184833821.67833757</v>
      </c>
      <c r="W11" s="21">
        <v>206753579.5416925</v>
      </c>
      <c r="X11" s="21">
        <v>199069372.92942208</v>
      </c>
      <c r="Y11" s="21">
        <v>263368486.80390164</v>
      </c>
      <c r="Z11" s="21">
        <v>166310744.02858868</v>
      </c>
      <c r="AA11" s="21">
        <v>224319588.86070627</v>
      </c>
      <c r="AB11" s="21">
        <v>345242881.2845521</v>
      </c>
      <c r="AC11" s="21">
        <v>302600416.1606248</v>
      </c>
      <c r="AD11" s="21">
        <v>280462664.13666135</v>
      </c>
      <c r="AE11" s="21">
        <v>276788400.71671462</v>
      </c>
      <c r="AF11" s="21">
        <v>239964397.93125129</v>
      </c>
      <c r="AG11" s="21">
        <v>354704737.71060145</v>
      </c>
      <c r="AH11" s="21">
        <v>276919312.04475802</v>
      </c>
      <c r="AI11" s="21">
        <v>228634165.26086923</v>
      </c>
      <c r="AJ11" s="21">
        <v>312239956.15840888</v>
      </c>
      <c r="AK11" s="21">
        <v>239684232.18821242</v>
      </c>
      <c r="AL11" s="21">
        <v>7834786275.0204525</v>
      </c>
    </row>
  </sheetData>
  <sheetProtection algorithmName="SHA-512" hashValue="ZKSHB+PXixilZQ5xpLgLMoESIyphQWD3rJ6c76HiCAmRIhZ/zLJz9+eNXUDoK5ijSbY/Bl6cW4yES74rbGT67w==" saltValue="PM6tzHUfpX6i5uR3qdnBv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1"/>
  <sheetViews>
    <sheetView workbookViewId="0">
      <selection activeCell="A3" sqref="A3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10" width="14.28515625" bestFit="1" customWidth="1"/>
    <col min="11" max="13" width="15.28515625" bestFit="1" customWidth="1"/>
    <col min="14" max="22" width="14.28515625" bestFit="1" customWidth="1"/>
    <col min="23" max="25" width="15.28515625" bestFit="1" customWidth="1"/>
    <col min="26" max="34" width="14.28515625" bestFit="1" customWidth="1"/>
    <col min="35" max="37" width="15.28515625" bestFit="1" customWidth="1"/>
    <col min="38" max="38" width="12" bestFit="1" customWidth="1"/>
  </cols>
  <sheetData>
    <row r="3" spans="1:38" x14ac:dyDescent="0.25">
      <c r="A3" s="19" t="s">
        <v>50</v>
      </c>
      <c r="B3" s="19" t="s">
        <v>32</v>
      </c>
    </row>
    <row r="4" spans="1:38" x14ac:dyDescent="0.25">
      <c r="A4" s="19" t="s">
        <v>29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  <c r="T4" t="s">
        <v>72</v>
      </c>
      <c r="U4" t="s">
        <v>73</v>
      </c>
      <c r="V4" t="s">
        <v>74</v>
      </c>
      <c r="W4" t="s">
        <v>75</v>
      </c>
      <c r="X4" t="s">
        <v>76</v>
      </c>
      <c r="Y4" t="s">
        <v>77</v>
      </c>
      <c r="Z4" t="s">
        <v>78</v>
      </c>
      <c r="AA4" t="s">
        <v>79</v>
      </c>
      <c r="AB4" t="s">
        <v>80</v>
      </c>
      <c r="AC4" t="s">
        <v>81</v>
      </c>
      <c r="AD4" t="s">
        <v>82</v>
      </c>
      <c r="AE4" t="s">
        <v>83</v>
      </c>
      <c r="AF4" t="s">
        <v>84</v>
      </c>
      <c r="AG4" t="s">
        <v>85</v>
      </c>
      <c r="AH4" t="s">
        <v>86</v>
      </c>
      <c r="AI4" t="s">
        <v>87</v>
      </c>
      <c r="AJ4" t="s">
        <v>88</v>
      </c>
      <c r="AK4" t="s">
        <v>89</v>
      </c>
      <c r="AL4" t="s">
        <v>30</v>
      </c>
    </row>
    <row r="5" spans="1:38" x14ac:dyDescent="0.25">
      <c r="A5" s="20" t="s">
        <v>2</v>
      </c>
      <c r="B5" s="21">
        <v>36254.343355999998</v>
      </c>
      <c r="C5" s="21">
        <v>17083.19844</v>
      </c>
      <c r="D5" s="21">
        <v>44226.502628000002</v>
      </c>
      <c r="E5" s="21">
        <v>56184.741536000001</v>
      </c>
      <c r="F5" s="21">
        <v>41948.742836000005</v>
      </c>
      <c r="G5" s="21">
        <v>31319.197140000004</v>
      </c>
      <c r="H5" s="21">
        <v>43087.622731999996</v>
      </c>
      <c r="I5" s="21">
        <v>36444.156672000005</v>
      </c>
      <c r="J5" s="21">
        <v>35495.090092000006</v>
      </c>
      <c r="K5" s="21">
        <v>43657.062680000003</v>
      </c>
      <c r="L5" s="21">
        <v>49351.46216000001</v>
      </c>
      <c r="M5" s="21">
        <v>45175.569208000001</v>
      </c>
      <c r="N5" s="21">
        <v>59755.951879245287</v>
      </c>
      <c r="O5" s="21">
        <v>41684.595464150945</v>
      </c>
      <c r="P5" s="21">
        <v>71321.619984905672</v>
      </c>
      <c r="Q5" s="21">
        <v>56141.680596226426</v>
      </c>
      <c r="R5" s="21">
        <v>46985.526679245282</v>
      </c>
      <c r="S5" s="21">
        <v>41684.595464150938</v>
      </c>
      <c r="T5" s="21">
        <v>65779.737350943396</v>
      </c>
      <c r="U5" s="21">
        <v>49154.089449056606</v>
      </c>
      <c r="V5" s="21">
        <v>60719.757554716984</v>
      </c>
      <c r="W5" s="21">
        <v>45780.769584905669</v>
      </c>
      <c r="X5" s="21">
        <v>28432.267426415099</v>
      </c>
      <c r="Y5" s="21">
        <v>64334.028837735859</v>
      </c>
      <c r="Z5" s="21">
        <v>19453.403266415095</v>
      </c>
      <c r="AA5" s="21">
        <v>49646.706252830198</v>
      </c>
      <c r="AB5" s="21">
        <v>42351.680027924529</v>
      </c>
      <c r="AC5" s="21">
        <v>42351.680027924536</v>
      </c>
      <c r="AD5" s="21">
        <v>37893.608446037746</v>
      </c>
      <c r="AE5" s="21">
        <v>63020.920998490568</v>
      </c>
      <c r="AF5" s="21">
        <v>31611.780307924528</v>
      </c>
      <c r="AG5" s="21">
        <v>50254.625104905666</v>
      </c>
      <c r="AH5" s="21">
        <v>36475.131124528307</v>
      </c>
      <c r="AI5" s="21">
        <v>39920.004619622647</v>
      </c>
      <c r="AJ5" s="21">
        <v>66263.154876226414</v>
      </c>
      <c r="AK5" s="21">
        <v>27558.987960754719</v>
      </c>
      <c r="AL5" s="21">
        <v>1618803.992765283</v>
      </c>
    </row>
    <row r="6" spans="1:38" x14ac:dyDescent="0.25">
      <c r="A6" s="20" t="s">
        <v>26</v>
      </c>
      <c r="B6" s="21">
        <v>2067838.1713207546</v>
      </c>
      <c r="C6" s="21">
        <v>1451246.425690566</v>
      </c>
      <c r="D6" s="21">
        <v>2052799.3482566036</v>
      </c>
      <c r="E6" s="21">
        <v>1052717.6144905661</v>
      </c>
      <c r="F6" s="21">
        <v>1413649.3680301884</v>
      </c>
      <c r="G6" s="21">
        <v>1150469.9644075471</v>
      </c>
      <c r="H6" s="21">
        <v>2300939.9288150948</v>
      </c>
      <c r="I6" s="21">
        <v>1699387.0062490564</v>
      </c>
      <c r="J6" s="21">
        <v>1706906.417781132</v>
      </c>
      <c r="K6" s="21">
        <v>1616673.4793962264</v>
      </c>
      <c r="L6" s="21">
        <v>1909930.5291471696</v>
      </c>
      <c r="M6" s="21">
        <v>2458847.5709886793</v>
      </c>
      <c r="N6" s="21">
        <v>762234.17156981118</v>
      </c>
      <c r="O6" s="21">
        <v>687783.39202113193</v>
      </c>
      <c r="P6" s="21">
        <v>567244.03465660382</v>
      </c>
      <c r="Q6" s="21">
        <v>389980.27382641507</v>
      </c>
      <c r="R6" s="21">
        <v>609787.33725584904</v>
      </c>
      <c r="S6" s="21">
        <v>886318.8041509433</v>
      </c>
      <c r="T6" s="21">
        <v>1205393.573645283</v>
      </c>
      <c r="U6" s="21">
        <v>758688.89635320753</v>
      </c>
      <c r="V6" s="21">
        <v>1106125.8675803773</v>
      </c>
      <c r="W6" s="21">
        <v>680692.84158792451</v>
      </c>
      <c r="X6" s="21">
        <v>865047.15285132057</v>
      </c>
      <c r="Y6" s="21">
        <v>840230.22633509431</v>
      </c>
      <c r="Z6" s="21">
        <v>218014.76746550942</v>
      </c>
      <c r="AA6" s="21">
        <v>239237.4439444528</v>
      </c>
      <c r="AB6" s="21">
        <v>455322.87718460377</v>
      </c>
      <c r="AC6" s="21">
        <v>617386.95211471687</v>
      </c>
      <c r="AD6" s="21">
        <v>275894.79422626412</v>
      </c>
      <c r="AE6" s="21">
        <v>542142.91732573579</v>
      </c>
      <c r="AF6" s="21">
        <v>468828.21676211315</v>
      </c>
      <c r="AG6" s="21">
        <v>312552.14450807543</v>
      </c>
      <c r="AH6" s="21">
        <v>401301.51887456595</v>
      </c>
      <c r="AI6" s="21">
        <v>362714.83436739619</v>
      </c>
      <c r="AJ6" s="21">
        <v>245025.44662052832</v>
      </c>
      <c r="AK6" s="21">
        <v>331845.48676166037</v>
      </c>
      <c r="AL6" s="21">
        <v>34711199.796563163</v>
      </c>
    </row>
    <row r="7" spans="1:38" x14ac:dyDescent="0.25">
      <c r="A7" s="20" t="s">
        <v>27</v>
      </c>
      <c r="B7" s="21">
        <v>100611.86065977358</v>
      </c>
      <c r="C7" s="21">
        <v>79881.394864490576</v>
      </c>
      <c r="D7" s="21">
        <v>34274.370114867932</v>
      </c>
      <c r="E7" s="21">
        <v>80710.613496301899</v>
      </c>
      <c r="F7" s="21">
        <v>62467.803596452839</v>
      </c>
      <c r="G7" s="21">
        <v>37867.650852716986</v>
      </c>
      <c r="H7" s="21">
        <v>71589.208546377369</v>
      </c>
      <c r="I7" s="21">
        <v>69377.958861547173</v>
      </c>
      <c r="J7" s="21">
        <v>54452.023488943407</v>
      </c>
      <c r="K7" s="21">
        <v>83198.269391735856</v>
      </c>
      <c r="L7" s="21">
        <v>73247.645810000002</v>
      </c>
      <c r="M7" s="21">
        <v>58045.304226792461</v>
      </c>
      <c r="N7" s="21">
        <v>52552.909992226421</v>
      </c>
      <c r="O7" s="21">
        <v>51630.929115169813</v>
      </c>
      <c r="P7" s="21">
        <v>47021.024729886791</v>
      </c>
      <c r="Q7" s="21">
        <v>96193.338172905656</v>
      </c>
      <c r="R7" s="21">
        <v>49786.967361056595</v>
      </c>
      <c r="S7" s="21">
        <v>92812.741623698108</v>
      </c>
      <c r="T7" s="21">
        <v>89124.818115471702</v>
      </c>
      <c r="U7" s="21">
        <v>72221.83536943396</v>
      </c>
      <c r="V7" s="21">
        <v>77446.393672754712</v>
      </c>
      <c r="W7" s="21">
        <v>76217.085836679238</v>
      </c>
      <c r="X7" s="21">
        <v>74065.797123547178</v>
      </c>
      <c r="Y7" s="21">
        <v>59928.757008679248</v>
      </c>
      <c r="Z7" s="21">
        <v>75681.052331698113</v>
      </c>
      <c r="AA7" s="21">
        <v>59589.400008679251</v>
      </c>
      <c r="AB7" s="21">
        <v>89509.816046792461</v>
      </c>
      <c r="AC7" s="21">
        <v>47520.660766415102</v>
      </c>
      <c r="AD7" s="21">
        <v>48526.389036603781</v>
      </c>
      <c r="AE7" s="21">
        <v>50789.277644528309</v>
      </c>
      <c r="AF7" s="21">
        <v>51292.141779622645</v>
      </c>
      <c r="AG7" s="21">
        <v>78195.373007169808</v>
      </c>
      <c r="AH7" s="21">
        <v>37714.810132075479</v>
      </c>
      <c r="AI7" s="21">
        <v>44503.475955849055</v>
      </c>
      <c r="AJ7" s="21">
        <v>68892.38650792453</v>
      </c>
      <c r="AK7" s="21">
        <v>34194.761186415097</v>
      </c>
      <c r="AL7" s="21">
        <v>2331136.2464352837</v>
      </c>
    </row>
    <row r="8" spans="1:38" x14ac:dyDescent="0.25">
      <c r="A8" s="20" t="s">
        <v>5</v>
      </c>
      <c r="B8" s="21">
        <v>376503.58463437733</v>
      </c>
      <c r="C8" s="21">
        <v>361869.16968392447</v>
      </c>
      <c r="D8" s="21">
        <v>408433.21725354716</v>
      </c>
      <c r="E8" s="21">
        <v>444354.05395011319</v>
      </c>
      <c r="F8" s="21">
        <v>280714.68677686789</v>
      </c>
      <c r="G8" s="21">
        <v>208873.01338373584</v>
      </c>
      <c r="H8" s="21">
        <v>259428.2650307547</v>
      </c>
      <c r="I8" s="21">
        <v>208873.01338373584</v>
      </c>
      <c r="J8" s="21">
        <v>190247.39435588682</v>
      </c>
      <c r="K8" s="21">
        <v>335261.14250128303</v>
      </c>
      <c r="L8" s="21">
        <v>328609.13570562261</v>
      </c>
      <c r="M8" s="21">
        <v>368521.17647958489</v>
      </c>
      <c r="N8" s="21">
        <v>80325.782313056596</v>
      </c>
      <c r="O8" s="21">
        <v>108916.31500075471</v>
      </c>
      <c r="P8" s="21">
        <v>34717.075406490563</v>
      </c>
      <c r="Q8" s="21">
        <v>115042.85771954717</v>
      </c>
      <c r="R8" s="21">
        <v>164735.9264386415</v>
      </c>
      <c r="S8" s="21">
        <v>154525.02190732074</v>
      </c>
      <c r="T8" s="21">
        <v>135464.66678218869</v>
      </c>
      <c r="U8" s="21">
        <v>204898.81759516982</v>
      </c>
      <c r="V8" s="21">
        <v>148398.47918852829</v>
      </c>
      <c r="W8" s="21">
        <v>87813.778969358493</v>
      </c>
      <c r="X8" s="21">
        <v>123892.30831335849</v>
      </c>
      <c r="Y8" s="21">
        <v>157247.92978233963</v>
      </c>
      <c r="Z8" s="21">
        <v>295519.67536301888</v>
      </c>
      <c r="AA8" s="21">
        <v>198172.01759637735</v>
      </c>
      <c r="AB8" s="21">
        <v>285089.56917373586</v>
      </c>
      <c r="AC8" s="21">
        <v>200489.81897177358</v>
      </c>
      <c r="AD8" s="21">
        <v>318697.68911698111</v>
      </c>
      <c r="AE8" s="21">
        <v>395185.1345050566</v>
      </c>
      <c r="AF8" s="21">
        <v>156451.59283924528</v>
      </c>
      <c r="AG8" s="21">
        <v>327968.89461856597</v>
      </c>
      <c r="AH8" s="21">
        <v>185424.11003169813</v>
      </c>
      <c r="AI8" s="21">
        <v>206284.32241026414</v>
      </c>
      <c r="AJ8" s="21">
        <v>360418.11387411319</v>
      </c>
      <c r="AK8" s="21">
        <v>162246.09627773587</v>
      </c>
      <c r="AL8" s="21">
        <v>8379613.8473347547</v>
      </c>
    </row>
    <row r="9" spans="1:38" x14ac:dyDescent="0.25">
      <c r="A9" s="20" t="s">
        <v>6</v>
      </c>
      <c r="B9" s="21">
        <v>1738618.5605943394</v>
      </c>
      <c r="C9" s="21">
        <v>1108684.2995094338</v>
      </c>
      <c r="D9" s="21">
        <v>987736.92138113198</v>
      </c>
      <c r="E9" s="21">
        <v>1330421.1594113207</v>
      </c>
      <c r="F9" s="21">
        <v>569460.57202075468</v>
      </c>
      <c r="G9" s="21">
        <v>1073407.9808886792</v>
      </c>
      <c r="H9" s="21">
        <v>1552158.0193132074</v>
      </c>
      <c r="I9" s="21">
        <v>1118763.2476867924</v>
      </c>
      <c r="J9" s="21">
        <v>1154039.566307547</v>
      </c>
      <c r="K9" s="21">
        <v>1209473.7812830186</v>
      </c>
      <c r="L9" s="21">
        <v>1234671.1517264149</v>
      </c>
      <c r="M9" s="21">
        <v>897026.38778490562</v>
      </c>
      <c r="N9" s="21">
        <v>730759.86737150955</v>
      </c>
      <c r="O9" s="21">
        <v>315380.57433928305</v>
      </c>
      <c r="P9" s="21">
        <v>497429.52375464159</v>
      </c>
      <c r="Q9" s="21">
        <v>669222.1943296981</v>
      </c>
      <c r="R9" s="21">
        <v>430763.71129267931</v>
      </c>
      <c r="S9" s="21">
        <v>235894.41332694341</v>
      </c>
      <c r="T9" s="21">
        <v>597428.24244758498</v>
      </c>
      <c r="U9" s="21">
        <v>679478.47317000013</v>
      </c>
      <c r="V9" s="21">
        <v>166664.53115490571</v>
      </c>
      <c r="W9" s="21">
        <v>389738.59593147173</v>
      </c>
      <c r="X9" s="21">
        <v>220509.99506649058</v>
      </c>
      <c r="Y9" s="21">
        <v>733323.93708158494</v>
      </c>
      <c r="Z9" s="21">
        <v>918205.90432211338</v>
      </c>
      <c r="AA9" s="21">
        <v>1981060.6839826419</v>
      </c>
      <c r="AB9" s="21">
        <v>1760942.8302067928</v>
      </c>
      <c r="AC9" s="21">
        <v>1289261.7149728304</v>
      </c>
      <c r="AD9" s="21">
        <v>1333285.2857280001</v>
      </c>
      <c r="AE9" s="21">
        <v>2031373.3362742641</v>
      </c>
      <c r="AF9" s="21">
        <v>1150901.921170868</v>
      </c>
      <c r="AG9" s="21">
        <v>1119456.5134886042</v>
      </c>
      <c r="AH9" s="21">
        <v>1075432.942733434</v>
      </c>
      <c r="AI9" s="21">
        <v>1968482.5209097359</v>
      </c>
      <c r="AJ9" s="21">
        <v>2232623.9454407548</v>
      </c>
      <c r="AK9" s="21">
        <v>1471645.0795299623</v>
      </c>
      <c r="AL9" s="21">
        <v>37973728.385934338</v>
      </c>
    </row>
    <row r="10" spans="1:38" x14ac:dyDescent="0.25">
      <c r="A10" s="20" t="s">
        <v>7</v>
      </c>
      <c r="B10" s="21">
        <v>600160.24943377369</v>
      </c>
      <c r="C10" s="21">
        <v>484835.33875826414</v>
      </c>
      <c r="D10" s="21">
        <v>553088.8573213208</v>
      </c>
      <c r="E10" s="21">
        <v>517785.31323698116</v>
      </c>
      <c r="F10" s="21">
        <v>433056.80743456609</v>
      </c>
      <c r="G10" s="21">
        <v>571917.41416630195</v>
      </c>
      <c r="H10" s="21">
        <v>826102.93157354719</v>
      </c>
      <c r="I10" s="21">
        <v>435410.3770401887</v>
      </c>
      <c r="J10" s="21">
        <v>430703.23782894341</v>
      </c>
      <c r="K10" s="21">
        <v>663706.62878558505</v>
      </c>
      <c r="L10" s="21">
        <v>444824.65546267934</v>
      </c>
      <c r="M10" s="21">
        <v>541321.00929320767</v>
      </c>
      <c r="N10" s="21">
        <v>351123.63211562263</v>
      </c>
      <c r="O10" s="21">
        <v>383287.62895064149</v>
      </c>
      <c r="P10" s="21">
        <v>221127.47824075472</v>
      </c>
      <c r="Q10" s="21">
        <v>455656.62182943395</v>
      </c>
      <c r="R10" s="21">
        <v>203705.31328845286</v>
      </c>
      <c r="S10" s="21">
        <v>292156.30458475475</v>
      </c>
      <c r="T10" s="21">
        <v>227828.310914717</v>
      </c>
      <c r="U10" s="21">
        <v>269373.47349328303</v>
      </c>
      <c r="V10" s="21">
        <v>192983.98101011323</v>
      </c>
      <c r="W10" s="21">
        <v>365865.46399833966</v>
      </c>
      <c r="X10" s="21">
        <v>434213.95727275475</v>
      </c>
      <c r="Y10" s="21">
        <v>467718.12064256601</v>
      </c>
      <c r="Z10" s="21">
        <v>547101.78829916986</v>
      </c>
      <c r="AA10" s="21">
        <v>665685.42714233964</v>
      </c>
      <c r="AB10" s="21">
        <v>760013.3216766793</v>
      </c>
      <c r="AC10" s="21">
        <v>530931.29209328303</v>
      </c>
      <c r="AD10" s="21">
        <v>377311.57813735853</v>
      </c>
      <c r="AE10" s="21">
        <v>471639.4726716982</v>
      </c>
      <c r="AF10" s="21">
        <v>458164.05916679243</v>
      </c>
      <c r="AG10" s="21">
        <v>751928.07357373578</v>
      </c>
      <c r="AH10" s="21">
        <v>509370.63048543403</v>
      </c>
      <c r="AI10" s="21">
        <v>487809.96887758485</v>
      </c>
      <c r="AJ10" s="21">
        <v>692636.25415215094</v>
      </c>
      <c r="AK10" s="21">
        <v>760013.3216766793</v>
      </c>
      <c r="AL10" s="21">
        <v>17380558.294629704</v>
      </c>
    </row>
    <row r="11" spans="1:38" x14ac:dyDescent="0.25">
      <c r="A11" s="20" t="s">
        <v>30</v>
      </c>
      <c r="B11" s="21">
        <v>4919986.7699990179</v>
      </c>
      <c r="C11" s="21">
        <v>3503599.826946679</v>
      </c>
      <c r="D11" s="21">
        <v>4080559.2169554718</v>
      </c>
      <c r="E11" s="21">
        <v>3482173.4961212832</v>
      </c>
      <c r="F11" s="21">
        <v>2801297.9806948295</v>
      </c>
      <c r="G11" s="21">
        <v>3073855.2208389812</v>
      </c>
      <c r="H11" s="21">
        <v>5053305.9760109819</v>
      </c>
      <c r="I11" s="21">
        <v>3568255.7598933205</v>
      </c>
      <c r="J11" s="21">
        <v>3571843.7298544529</v>
      </c>
      <c r="K11" s="21">
        <v>3951970.364037849</v>
      </c>
      <c r="L11" s="21">
        <v>4040634.5800118865</v>
      </c>
      <c r="M11" s="21">
        <v>4368937.0179811697</v>
      </c>
      <c r="N11" s="21">
        <v>2036752.3152414714</v>
      </c>
      <c r="O11" s="21">
        <v>1588683.4348911317</v>
      </c>
      <c r="P11" s="21">
        <v>1438860.7567732832</v>
      </c>
      <c r="Q11" s="21">
        <v>1782236.9664742262</v>
      </c>
      <c r="R11" s="21">
        <v>1505764.7823159245</v>
      </c>
      <c r="S11" s="21">
        <v>1703391.881057811</v>
      </c>
      <c r="T11" s="21">
        <v>2321019.3492561891</v>
      </c>
      <c r="U11" s="21">
        <v>2033815.5854301513</v>
      </c>
      <c r="V11" s="21">
        <v>1752339.0101613961</v>
      </c>
      <c r="W11" s="21">
        <v>1646108.5359086792</v>
      </c>
      <c r="X11" s="21">
        <v>1746161.4780538867</v>
      </c>
      <c r="Y11" s="21">
        <v>2322782.999688</v>
      </c>
      <c r="Z11" s="21">
        <v>2073976.5910479247</v>
      </c>
      <c r="AA11" s="21">
        <v>3193391.678927321</v>
      </c>
      <c r="AB11" s="21">
        <v>3393230.0943165286</v>
      </c>
      <c r="AC11" s="21">
        <v>2727942.1189469434</v>
      </c>
      <c r="AD11" s="21">
        <v>2391609.3446912454</v>
      </c>
      <c r="AE11" s="21">
        <v>3554151.059419774</v>
      </c>
      <c r="AF11" s="21">
        <v>2317249.7120265658</v>
      </c>
      <c r="AG11" s="21">
        <v>2640355.6243010568</v>
      </c>
      <c r="AH11" s="21">
        <v>2245719.1433817358</v>
      </c>
      <c r="AI11" s="21">
        <v>3109715.1271404526</v>
      </c>
      <c r="AJ11" s="21">
        <v>3665859.3014716981</v>
      </c>
      <c r="AK11" s="21">
        <v>2787503.7333932077</v>
      </c>
      <c r="AL11" s="21">
        <v>102395040.56366254</v>
      </c>
    </row>
  </sheetData>
  <sheetProtection algorithmName="SHA-512" hashValue="2C4jif4L0l2c8bfAmkd2os+R22UlmNFVczhm0Wdlk+fnBMMhFSzhaw738WBAGiClLS1jbqGU6mFDJzJR+f49sw==" saltValue="6QjtN7Zp65of1E8xcFMk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1"/>
  <sheetViews>
    <sheetView tabSelected="1" workbookViewId="0">
      <selection activeCell="A3" sqref="A3"/>
    </sheetView>
  </sheetViews>
  <sheetFormatPr defaultRowHeight="15" x14ac:dyDescent="0.25"/>
  <cols>
    <col min="1" max="1" width="29.28515625" customWidth="1"/>
    <col min="2" max="2" width="16.28515625" customWidth="1"/>
    <col min="3" max="10" width="14.28515625" bestFit="1" customWidth="1"/>
    <col min="11" max="13" width="15.28515625" bestFit="1" customWidth="1"/>
    <col min="14" max="22" width="14.28515625" bestFit="1" customWidth="1"/>
    <col min="23" max="25" width="15.28515625" bestFit="1" customWidth="1"/>
    <col min="26" max="34" width="14.28515625" bestFit="1" customWidth="1"/>
    <col min="35" max="37" width="15.28515625" bestFit="1" customWidth="1"/>
    <col min="38" max="38" width="12" bestFit="1" customWidth="1"/>
  </cols>
  <sheetData>
    <row r="3" spans="1:38" x14ac:dyDescent="0.25">
      <c r="A3" s="19" t="s">
        <v>52</v>
      </c>
      <c r="B3" s="19" t="s">
        <v>32</v>
      </c>
    </row>
    <row r="4" spans="1:38" x14ac:dyDescent="0.25">
      <c r="A4" s="19" t="s">
        <v>29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65</v>
      </c>
      <c r="N4" t="s">
        <v>66</v>
      </c>
      <c r="O4" t="s">
        <v>67</v>
      </c>
      <c r="P4" t="s">
        <v>68</v>
      </c>
      <c r="Q4" t="s">
        <v>69</v>
      </c>
      <c r="R4" t="s">
        <v>70</v>
      </c>
      <c r="S4" t="s">
        <v>71</v>
      </c>
      <c r="T4" t="s">
        <v>72</v>
      </c>
      <c r="U4" t="s">
        <v>73</v>
      </c>
      <c r="V4" t="s">
        <v>74</v>
      </c>
      <c r="W4" t="s">
        <v>75</v>
      </c>
      <c r="X4" t="s">
        <v>76</v>
      </c>
      <c r="Y4" t="s">
        <v>77</v>
      </c>
      <c r="Z4" t="s">
        <v>78</v>
      </c>
      <c r="AA4" t="s">
        <v>79</v>
      </c>
      <c r="AB4" t="s">
        <v>80</v>
      </c>
      <c r="AC4" t="s">
        <v>81</v>
      </c>
      <c r="AD4" t="s">
        <v>82</v>
      </c>
      <c r="AE4" t="s">
        <v>83</v>
      </c>
      <c r="AF4" t="s">
        <v>84</v>
      </c>
      <c r="AG4" t="s">
        <v>85</v>
      </c>
      <c r="AH4" t="s">
        <v>86</v>
      </c>
      <c r="AI4" t="s">
        <v>87</v>
      </c>
      <c r="AJ4" t="s">
        <v>88</v>
      </c>
      <c r="AK4" t="s">
        <v>89</v>
      </c>
      <c r="AL4" t="s">
        <v>30</v>
      </c>
    </row>
    <row r="5" spans="1:38" x14ac:dyDescent="0.25">
      <c r="A5" s="20" t="s">
        <v>2</v>
      </c>
      <c r="B5" s="21">
        <v>1066602.7578059623</v>
      </c>
      <c r="C5" s="21">
        <v>937547.61985079246</v>
      </c>
      <c r="D5" s="21">
        <v>781922.30643426429</v>
      </c>
      <c r="E5" s="21">
        <v>975505.0133670189</v>
      </c>
      <c r="F5" s="21">
        <v>694620.30134694336</v>
      </c>
      <c r="G5" s="21">
        <v>1013462.4068832453</v>
      </c>
      <c r="H5" s="21">
        <v>857837.09346671705</v>
      </c>
      <c r="I5" s="21">
        <v>774330.82773101877</v>
      </c>
      <c r="J5" s="21">
        <v>823675.43930211326</v>
      </c>
      <c r="K5" s="21">
        <v>812288.22124724532</v>
      </c>
      <c r="L5" s="21">
        <v>611114.03561124532</v>
      </c>
      <c r="M5" s="21">
        <v>800901.00319237728</v>
      </c>
      <c r="N5" s="21">
        <v>3119642.6175283021</v>
      </c>
      <c r="O5" s="21">
        <v>2620499.798723774</v>
      </c>
      <c r="P5" s="21">
        <v>2813350.4332618872</v>
      </c>
      <c r="Q5" s="21">
        <v>1565493.386250566</v>
      </c>
      <c r="R5" s="21">
        <v>2461681.6291041509</v>
      </c>
      <c r="S5" s="21">
        <v>1701623.2459245285</v>
      </c>
      <c r="T5" s="21">
        <v>3516688.0415773583</v>
      </c>
      <c r="U5" s="21">
        <v>3017545.2227728306</v>
      </c>
      <c r="V5" s="21">
        <v>3130986.7725011325</v>
      </c>
      <c r="W5" s="21">
        <v>2552434.868886793</v>
      </c>
      <c r="X5" s="21">
        <v>1281889.5119298114</v>
      </c>
      <c r="Y5" s="21">
        <v>3959110.0855177362</v>
      </c>
      <c r="Z5" s="21">
        <v>3069474.0133584905</v>
      </c>
      <c r="AA5" s="21">
        <v>4640752.3773396229</v>
      </c>
      <c r="AB5" s="21">
        <v>3782030.4807452834</v>
      </c>
      <c r="AC5" s="21">
        <v>3526240.9796320759</v>
      </c>
      <c r="AD5" s="21">
        <v>2850225.8695471697</v>
      </c>
      <c r="AE5" s="21">
        <v>4019549.3032075474</v>
      </c>
      <c r="AF5" s="21">
        <v>4275338.8043207545</v>
      </c>
      <c r="AG5" s="21">
        <v>3763759.8020943403</v>
      </c>
      <c r="AH5" s="21">
        <v>2667519.0830377359</v>
      </c>
      <c r="AI5" s="21">
        <v>2868496.5481981137</v>
      </c>
      <c r="AJ5" s="21">
        <v>4092632.0178113212</v>
      </c>
      <c r="AK5" s="21">
        <v>3544511.658283019</v>
      </c>
      <c r="AL5" s="21">
        <v>84991283.5777933</v>
      </c>
    </row>
    <row r="6" spans="1:38" x14ac:dyDescent="0.25">
      <c r="A6" s="20" t="s">
        <v>26</v>
      </c>
      <c r="B6" s="21">
        <v>100585030.22435546</v>
      </c>
      <c r="C6" s="21">
        <v>73934295.720466405</v>
      </c>
      <c r="D6" s="21">
        <v>56453706.422216594</v>
      </c>
      <c r="E6" s="21">
        <v>53301469.007778108</v>
      </c>
      <c r="F6" s="21">
        <v>20632826.712688301</v>
      </c>
      <c r="G6" s="21">
        <v>52441767.894749425</v>
      </c>
      <c r="H6" s="21">
        <v>85396977.227515459</v>
      </c>
      <c r="I6" s="21">
        <v>39832818.236995466</v>
      </c>
      <c r="J6" s="21">
        <v>57313407.535245284</v>
      </c>
      <c r="K6" s="21">
        <v>92847720.207097352</v>
      </c>
      <c r="L6" s="21">
        <v>39259684.161643013</v>
      </c>
      <c r="M6" s="21">
        <v>62471614.213417351</v>
      </c>
      <c r="N6" s="21">
        <v>45029439.574864298</v>
      </c>
      <c r="O6" s="21">
        <v>24311669.254034713</v>
      </c>
      <c r="P6" s="21">
        <v>53697078.178476676</v>
      </c>
      <c r="Q6" s="21">
        <v>63633151.699690863</v>
      </c>
      <c r="R6" s="21">
        <v>50525990.884472147</v>
      </c>
      <c r="S6" s="21">
        <v>32767902.038046788</v>
      </c>
      <c r="T6" s="21">
        <v>57290977.111681804</v>
      </c>
      <c r="U6" s="21">
        <v>54331295.637277581</v>
      </c>
      <c r="V6" s="21">
        <v>76951718.334509879</v>
      </c>
      <c r="W6" s="21">
        <v>30231032.202843167</v>
      </c>
      <c r="X6" s="21">
        <v>41224134.822058856</v>
      </c>
      <c r="Y6" s="21">
        <v>54754107.276478179</v>
      </c>
      <c r="Z6" s="21">
        <v>45913845.166274719</v>
      </c>
      <c r="AA6" s="21">
        <v>14419224.101805283</v>
      </c>
      <c r="AB6" s="21">
        <v>29787081.368203022</v>
      </c>
      <c r="AC6" s="21">
        <v>48190564.761296608</v>
      </c>
      <c r="AD6" s="21">
        <v>17075396.96266415</v>
      </c>
      <c r="AE6" s="21">
        <v>54830996.913443767</v>
      </c>
      <c r="AF6" s="21">
        <v>22387742.684381887</v>
      </c>
      <c r="AG6" s="21">
        <v>44585758.73584529</v>
      </c>
      <c r="AH6" s="21">
        <v>27130908.507344153</v>
      </c>
      <c r="AI6" s="21">
        <v>48000838.128378108</v>
      </c>
      <c r="AJ6" s="21">
        <v>39842592.912883021</v>
      </c>
      <c r="AK6" s="21">
        <v>44396032.102926791</v>
      </c>
      <c r="AL6" s="21">
        <v>1755780796.9240501</v>
      </c>
    </row>
    <row r="7" spans="1:38" x14ac:dyDescent="0.25">
      <c r="A7" s="20" t="s">
        <v>27</v>
      </c>
      <c r="B7" s="21">
        <v>2547107.2435579244</v>
      </c>
      <c r="C7" s="21">
        <v>2747788.4203230944</v>
      </c>
      <c r="D7" s="21">
        <v>1806130.5908865281</v>
      </c>
      <c r="E7" s="21">
        <v>4214304.7120685661</v>
      </c>
      <c r="F7" s="21">
        <v>2871284.5291016605</v>
      </c>
      <c r="G7" s="21">
        <v>4214304.7120685652</v>
      </c>
      <c r="H7" s="21">
        <v>3149150.7738534338</v>
      </c>
      <c r="I7" s="21">
        <v>2701477.3795311321</v>
      </c>
      <c r="J7" s="21">
        <v>3318957.9234239617</v>
      </c>
      <c r="K7" s="21">
        <v>3226335.8418400376</v>
      </c>
      <c r="L7" s="21">
        <v>2238366.9716115096</v>
      </c>
      <c r="M7" s="21">
        <v>2778662.4475177359</v>
      </c>
      <c r="N7" s="21">
        <v>1173557.1522166037</v>
      </c>
      <c r="O7" s="21">
        <v>1904773.5316746417</v>
      </c>
      <c r="P7" s="21">
        <v>1525624.2978815848</v>
      </c>
      <c r="Q7" s="21">
        <v>2717236.1755169057</v>
      </c>
      <c r="R7" s="21">
        <v>2094348.1485711699</v>
      </c>
      <c r="S7" s="21">
        <v>2022129.2468963019</v>
      </c>
      <c r="T7" s="21">
        <v>2473497.3823642265</v>
      </c>
      <c r="U7" s="21">
        <v>2536688.9213297358</v>
      </c>
      <c r="V7" s="21">
        <v>2843619.2534479247</v>
      </c>
      <c r="W7" s="21">
        <v>1814499.9045810564</v>
      </c>
      <c r="X7" s="21">
        <v>1706171.5520687548</v>
      </c>
      <c r="Y7" s="21">
        <v>2256840.6773396228</v>
      </c>
      <c r="Z7" s="21">
        <v>1378384.1014243022</v>
      </c>
      <c r="AA7" s="21">
        <v>1912641.5050771325</v>
      </c>
      <c r="AB7" s="21">
        <v>4359540.413807095</v>
      </c>
      <c r="AC7" s="21">
        <v>2222510.7991957739</v>
      </c>
      <c r="AD7" s="21">
        <v>2446898.9087299625</v>
      </c>
      <c r="AE7" s="21">
        <v>2767453.3509216607</v>
      </c>
      <c r="AF7" s="21">
        <v>2340047.4279993968</v>
      </c>
      <c r="AG7" s="21">
        <v>2083603.874246038</v>
      </c>
      <c r="AH7" s="21">
        <v>2350732.5760724535</v>
      </c>
      <c r="AI7" s="21">
        <v>1891271.2089310191</v>
      </c>
      <c r="AJ7" s="21">
        <v>2233195.9472688306</v>
      </c>
      <c r="AK7" s="21">
        <v>1613457.3590315476</v>
      </c>
      <c r="AL7" s="21">
        <v>88482595.262377873</v>
      </c>
    </row>
    <row r="8" spans="1:38" x14ac:dyDescent="0.25">
      <c r="A8" s="20" t="s">
        <v>5</v>
      </c>
      <c r="B8" s="21">
        <v>24124288.72092453</v>
      </c>
      <c r="C8" s="21">
        <v>13498113.927183965</v>
      </c>
      <c r="D8" s="21">
        <v>17997485.236245282</v>
      </c>
      <c r="E8" s="21">
        <v>20965155.674136795</v>
      </c>
      <c r="F8" s="21">
        <v>17327366.105108492</v>
      </c>
      <c r="G8" s="21">
        <v>17614560.018452831</v>
      </c>
      <c r="H8" s="21">
        <v>23071244.371995285</v>
      </c>
      <c r="I8" s="21">
        <v>21826737.414169814</v>
      </c>
      <c r="J8" s="21">
        <v>22401125.240858495</v>
      </c>
      <c r="K8" s="21">
        <v>28049272.203297172</v>
      </c>
      <c r="L8" s="21">
        <v>14263964.36276887</v>
      </c>
      <c r="M8" s="21">
        <v>16561515.669523586</v>
      </c>
      <c r="N8" s="21">
        <v>10376966.900064528</v>
      </c>
      <c r="O8" s="21">
        <v>13096447.880771095</v>
      </c>
      <c r="P8" s="21">
        <v>14670884.238022264</v>
      </c>
      <c r="Q8" s="21">
        <v>20539237.933231167</v>
      </c>
      <c r="R8" s="21">
        <v>15243406.549749963</v>
      </c>
      <c r="S8" s="21">
        <v>12380794.991111472</v>
      </c>
      <c r="T8" s="21">
        <v>23831241.225665435</v>
      </c>
      <c r="U8" s="21">
        <v>12309229.702145509</v>
      </c>
      <c r="V8" s="21">
        <v>15815928.861477662</v>
      </c>
      <c r="W8" s="21">
        <v>15529667.705613812</v>
      </c>
      <c r="X8" s="21">
        <v>7800616.4972898876</v>
      </c>
      <c r="Y8" s="21">
        <v>21970543.712550417</v>
      </c>
      <c r="Z8" s="21">
        <v>9449184.5341211315</v>
      </c>
      <c r="AA8" s="21">
        <v>6125678.2497061118</v>
      </c>
      <c r="AB8" s="21">
        <v>16031030.313060679</v>
      </c>
      <c r="AC8" s="21">
        <v>12446856.869083697</v>
      </c>
      <c r="AD8" s="21">
        <v>21765707.823423848</v>
      </c>
      <c r="AE8" s="21">
        <v>14206360.196126942</v>
      </c>
      <c r="AF8" s="21">
        <v>13424358.717441056</v>
      </c>
      <c r="AG8" s="21">
        <v>22938710.041452676</v>
      </c>
      <c r="AH8" s="21">
        <v>10752520.331930941</v>
      </c>
      <c r="AI8" s="21">
        <v>10622186.75214996</v>
      </c>
      <c r="AJ8" s="21">
        <v>14858028.095031848</v>
      </c>
      <c r="AK8" s="21">
        <v>10231186.012807017</v>
      </c>
      <c r="AL8" s="21">
        <v>584117603.07869434</v>
      </c>
    </row>
    <row r="9" spans="1:38" x14ac:dyDescent="0.25">
      <c r="A9" s="20" t="s">
        <v>6</v>
      </c>
      <c r="B9" s="21">
        <v>116209362.35969943</v>
      </c>
      <c r="C9" s="21">
        <v>56505469.771229997</v>
      </c>
      <c r="D9" s="21">
        <v>74274485.422560185</v>
      </c>
      <c r="E9" s="21">
        <v>63968456.344788678</v>
      </c>
      <c r="F9" s="21">
        <v>47265581.632538304</v>
      </c>
      <c r="G9" s="21">
        <v>74629865.735586792</v>
      </c>
      <c r="H9" s="21">
        <v>129003053.62865716</v>
      </c>
      <c r="I9" s="21">
        <v>108035615.16008753</v>
      </c>
      <c r="J9" s="21">
        <v>43711778.502272263</v>
      </c>
      <c r="K9" s="21">
        <v>74985246.048613399</v>
      </c>
      <c r="L9" s="21">
        <v>63613076.031762064</v>
      </c>
      <c r="M9" s="21">
        <v>84580514.5003317</v>
      </c>
      <c r="N9" s="21">
        <v>13080125.141493283</v>
      </c>
      <c r="O9" s="21">
        <v>25918025.743329283</v>
      </c>
      <c r="P9" s="21">
        <v>18166840.474296227</v>
      </c>
      <c r="Q9" s="21">
        <v>35243670.520134687</v>
      </c>
      <c r="R9" s="21">
        <v>26886923.901958413</v>
      </c>
      <c r="S9" s="21">
        <v>24585790.775214225</v>
      </c>
      <c r="T9" s="21">
        <v>26765811.632129773</v>
      </c>
      <c r="U9" s="21">
        <v>16834605.506181173</v>
      </c>
      <c r="V9" s="21">
        <v>32942537.393390492</v>
      </c>
      <c r="W9" s="21">
        <v>35849231.869277887</v>
      </c>
      <c r="X9" s="21">
        <v>32942537.393390492</v>
      </c>
      <c r="Y9" s="21">
        <v>22890218.997613244</v>
      </c>
      <c r="Z9" s="21">
        <v>25824282.470664456</v>
      </c>
      <c r="AA9" s="21">
        <v>26941679.308337435</v>
      </c>
      <c r="AB9" s="21">
        <v>29797249.004612833</v>
      </c>
      <c r="AC9" s="21">
        <v>7449312.2511532083</v>
      </c>
      <c r="AD9" s="21">
        <v>28431541.758568082</v>
      </c>
      <c r="AE9" s="21">
        <v>40847062.177156761</v>
      </c>
      <c r="AF9" s="21">
        <v>18871591.036254797</v>
      </c>
      <c r="AG9" s="21">
        <v>21354695.119972534</v>
      </c>
      <c r="AH9" s="21">
        <v>39233044.522740237</v>
      </c>
      <c r="AI9" s="21">
        <v>12663830.826960456</v>
      </c>
      <c r="AJ9" s="21">
        <v>30293869.821356382</v>
      </c>
      <c r="AK9" s="21">
        <v>25824282.470664456</v>
      </c>
      <c r="AL9" s="21">
        <v>1556421265.2549784</v>
      </c>
    </row>
    <row r="10" spans="1:38" x14ac:dyDescent="0.25">
      <c r="A10" s="20" t="s">
        <v>7</v>
      </c>
      <c r="B10" s="21">
        <v>14047941.104807999</v>
      </c>
      <c r="C10" s="21">
        <v>17909460.460631996</v>
      </c>
      <c r="D10" s="21">
        <v>13448739.825455997</v>
      </c>
      <c r="E10" s="21">
        <v>11784291.827256</v>
      </c>
      <c r="F10" s="21">
        <v>10918778.868191998</v>
      </c>
      <c r="G10" s="21">
        <v>15446077.423295999</v>
      </c>
      <c r="H10" s="21">
        <v>15912122.862791998</v>
      </c>
      <c r="I10" s="21">
        <v>14513986.544303996</v>
      </c>
      <c r="J10" s="21">
        <v>16910791.661711998</v>
      </c>
      <c r="K10" s="21">
        <v>19973375.978399996</v>
      </c>
      <c r="L10" s="21">
        <v>14780298.224015998</v>
      </c>
      <c r="M10" s="21">
        <v>11384824.307688</v>
      </c>
      <c r="N10" s="21">
        <v>16114097.240954343</v>
      </c>
      <c r="O10" s="21">
        <v>22494847.155157737</v>
      </c>
      <c r="P10" s="21">
        <v>12869648.13203736</v>
      </c>
      <c r="Q10" s="21">
        <v>32120046.178278118</v>
      </c>
      <c r="R10" s="21">
        <v>13518537.953820758</v>
      </c>
      <c r="S10" s="21">
        <v>16546690.455476606</v>
      </c>
      <c r="T10" s="21">
        <v>15573355.722801512</v>
      </c>
      <c r="U10" s="21">
        <v>14816317.59738755</v>
      </c>
      <c r="V10" s="21">
        <v>21845957.333374344</v>
      </c>
      <c r="W10" s="21">
        <v>11463720.184840003</v>
      </c>
      <c r="X10" s="21">
        <v>6488898.2178339632</v>
      </c>
      <c r="Y10" s="21">
        <v>16654838.759107172</v>
      </c>
      <c r="Z10" s="21">
        <v>18829348.307818867</v>
      </c>
      <c r="AA10" s="21">
        <v>16293150.372480001</v>
      </c>
      <c r="AB10" s="21">
        <v>12296717.262249056</v>
      </c>
      <c r="AC10" s="21">
        <v>7762302.7717947178</v>
      </c>
      <c r="AD10" s="21">
        <v>15755168.992256604</v>
      </c>
      <c r="AE10" s="21">
        <v>23594326.246940378</v>
      </c>
      <c r="AF10" s="21">
        <v>14832915.197587926</v>
      </c>
      <c r="AG10" s="21">
        <v>20827564.862934344</v>
      </c>
      <c r="AH10" s="21">
        <v>15601460.026478492</v>
      </c>
      <c r="AI10" s="21">
        <v>26053669.699390188</v>
      </c>
      <c r="AJ10" s="21">
        <v>21596109.691824909</v>
      </c>
      <c r="AK10" s="21">
        <v>17753385.547372073</v>
      </c>
      <c r="AL10" s="21">
        <v>588733762.99874902</v>
      </c>
    </row>
    <row r="11" spans="1:38" x14ac:dyDescent="0.25">
      <c r="A11" s="20" t="s">
        <v>30</v>
      </c>
      <c r="B11" s="21">
        <v>258580332.41115132</v>
      </c>
      <c r="C11" s="21">
        <v>165532675.91968626</v>
      </c>
      <c r="D11" s="21">
        <v>164762469.80379885</v>
      </c>
      <c r="E11" s="21">
        <v>155209182.57939515</v>
      </c>
      <c r="F11" s="21">
        <v>99710458.1489757</v>
      </c>
      <c r="G11" s="21">
        <v>165360038.19103685</v>
      </c>
      <c r="H11" s="21">
        <v>257390385.95828006</v>
      </c>
      <c r="I11" s="21">
        <v>187684965.56281894</v>
      </c>
      <c r="J11" s="21">
        <v>144479736.30281413</v>
      </c>
      <c r="K11" s="21">
        <v>219894238.5004952</v>
      </c>
      <c r="L11" s="21">
        <v>134766503.7874127</v>
      </c>
      <c r="M11" s="21">
        <v>178578032.14167076</v>
      </c>
      <c r="N11" s="21">
        <v>88893828.627121359</v>
      </c>
      <c r="O11" s="21">
        <v>90346263.363691241</v>
      </c>
      <c r="P11" s="21">
        <v>103743425.753976</v>
      </c>
      <c r="Q11" s="21">
        <v>155818835.89310232</v>
      </c>
      <c r="R11" s="21">
        <v>110730889.0676766</v>
      </c>
      <c r="S11" s="21">
        <v>90004930.75266993</v>
      </c>
      <c r="T11" s="21">
        <v>129451571.1162201</v>
      </c>
      <c r="U11" s="21">
        <v>103845682.5870944</v>
      </c>
      <c r="V11" s="21">
        <v>153530747.94870141</v>
      </c>
      <c r="W11" s="21">
        <v>97440586.736042723</v>
      </c>
      <c r="X11" s="21">
        <v>91444247.994571775</v>
      </c>
      <c r="Y11" s="21">
        <v>122485659.50860637</v>
      </c>
      <c r="Z11" s="21">
        <v>104464518.59366196</v>
      </c>
      <c r="AA11" s="21">
        <v>70333125.914745584</v>
      </c>
      <c r="AB11" s="21">
        <v>96053648.842677966</v>
      </c>
      <c r="AC11" s="21">
        <v>81597788.432156071</v>
      </c>
      <c r="AD11" s="21">
        <v>88324940.315189809</v>
      </c>
      <c r="AE11" s="21">
        <v>140265748.18779707</v>
      </c>
      <c r="AF11" s="21">
        <v>76131993.867985815</v>
      </c>
      <c r="AG11" s="21">
        <v>115554092.43654522</v>
      </c>
      <c r="AH11" s="21">
        <v>97736185.047604024</v>
      </c>
      <c r="AI11" s="21">
        <v>102100293.16400784</v>
      </c>
      <c r="AJ11" s="21">
        <v>112916428.48617631</v>
      </c>
      <c r="AK11" s="21">
        <v>103362855.1510849</v>
      </c>
      <c r="AL11" s="21">
        <v>4658527307.0966425</v>
      </c>
    </row>
  </sheetData>
  <sheetProtection algorithmName="SHA-512" hashValue="gnLcnb3wQF4eRhk0SawIDfp+fvkS7Th4noj+U3ntJoYTvxC84Ocj8mjUOZ3mYnYWt1nQZK+p2VqfvfxpJnAJDg==" saltValue="BJlDhsDGcDdqseLVhlaJB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45"/>
  <sheetViews>
    <sheetView topLeftCell="A3" workbookViewId="0">
      <selection activeCell="C6" sqref="C6"/>
    </sheetView>
  </sheetViews>
  <sheetFormatPr defaultRowHeight="15" x14ac:dyDescent="0.25"/>
  <cols>
    <col min="1" max="1" width="29.28515625" bestFit="1" customWidth="1"/>
    <col min="2" max="3" width="29.28515625" customWidth="1"/>
    <col min="4" max="4" width="23.5703125" bestFit="1" customWidth="1"/>
    <col min="5" max="5" width="15.28515625" bestFit="1" customWidth="1"/>
    <col min="6" max="8" width="12" bestFit="1" customWidth="1"/>
    <col min="9" max="9" width="29.28515625" customWidth="1"/>
    <col min="10" max="10" width="16.28515625" customWidth="1"/>
    <col min="11" max="11" width="14.5703125" bestFit="1" customWidth="1"/>
    <col min="12" max="12" width="12.5703125" bestFit="1" customWidth="1"/>
    <col min="13" max="13" width="12.140625" customWidth="1"/>
    <col min="14" max="14" width="14.5703125" bestFit="1" customWidth="1"/>
    <col min="15" max="15" width="12.5703125" customWidth="1"/>
    <col min="16" max="16" width="12.140625" bestFit="1" customWidth="1"/>
    <col min="17" max="17" width="14.5703125" bestFit="1" customWidth="1"/>
    <col min="18" max="18" width="12.5703125" bestFit="1" customWidth="1"/>
    <col min="19" max="19" width="12.140625" customWidth="1"/>
    <col min="20" max="20" width="14.5703125" bestFit="1" customWidth="1"/>
    <col min="21" max="21" width="12.5703125" customWidth="1"/>
    <col min="22" max="22" width="12.140625" bestFit="1" customWidth="1"/>
    <col min="23" max="23" width="14.5703125" bestFit="1" customWidth="1"/>
    <col min="24" max="24" width="12.5703125" bestFit="1" customWidth="1"/>
    <col min="25" max="25" width="12.140625" customWidth="1"/>
    <col min="26" max="26" width="14.5703125" bestFit="1" customWidth="1"/>
    <col min="27" max="27" width="12.5703125" customWidth="1"/>
    <col min="28" max="28" width="12.140625" bestFit="1" customWidth="1"/>
    <col min="29" max="29" width="14.5703125" bestFit="1" customWidth="1"/>
    <col min="30" max="30" width="12.5703125" bestFit="1" customWidth="1"/>
    <col min="31" max="31" width="12.140625" customWidth="1"/>
    <col min="32" max="32" width="14.5703125" bestFit="1" customWidth="1"/>
    <col min="33" max="33" width="12.5703125" customWidth="1"/>
    <col min="34" max="34" width="12.140625" customWidth="1"/>
    <col min="35" max="35" width="14.5703125" customWidth="1"/>
    <col min="36" max="36" width="12.5703125" bestFit="1" customWidth="1"/>
    <col min="37" max="37" width="12.140625" bestFit="1" customWidth="1"/>
    <col min="38" max="38" width="14.5703125" bestFit="1" customWidth="1"/>
    <col min="39" max="39" width="12.5703125" bestFit="1" customWidth="1"/>
    <col min="40" max="40" width="12.140625" bestFit="1" customWidth="1"/>
    <col min="41" max="41" width="14.5703125" bestFit="1" customWidth="1"/>
    <col min="42" max="42" width="12.5703125" bestFit="1" customWidth="1"/>
    <col min="43" max="43" width="12.140625" bestFit="1" customWidth="1"/>
    <col min="44" max="44" width="14.5703125" bestFit="1" customWidth="1"/>
    <col min="45" max="45" width="12.5703125" bestFit="1" customWidth="1"/>
    <col min="46" max="46" width="17.28515625" bestFit="1" customWidth="1"/>
    <col min="47" max="47" width="19.5703125" bestFit="1" customWidth="1"/>
    <col min="48" max="48" width="17.7109375" bestFit="1" customWidth="1"/>
  </cols>
  <sheetData>
    <row r="1" spans="1:48" x14ac:dyDescent="0.25">
      <c r="A1" s="22" t="s">
        <v>53</v>
      </c>
    </row>
    <row r="2" spans="1:48" x14ac:dyDescent="0.25">
      <c r="J2" s="19" t="s">
        <v>32</v>
      </c>
    </row>
    <row r="3" spans="1:48" x14ac:dyDescent="0.25">
      <c r="A3" s="16" t="s">
        <v>25</v>
      </c>
      <c r="B3" s="16" t="s">
        <v>33</v>
      </c>
      <c r="C3" s="16" t="s">
        <v>34</v>
      </c>
      <c r="D3" s="16" t="s">
        <v>28</v>
      </c>
      <c r="E3" s="16" t="s">
        <v>22</v>
      </c>
      <c r="F3" s="16" t="s">
        <v>24</v>
      </c>
      <c r="G3" s="16" t="s">
        <v>23</v>
      </c>
      <c r="J3" t="s">
        <v>35</v>
      </c>
      <c r="M3" t="s">
        <v>36</v>
      </c>
      <c r="P3" t="s">
        <v>37</v>
      </c>
      <c r="S3" t="s">
        <v>38</v>
      </c>
      <c r="V3" t="s">
        <v>39</v>
      </c>
      <c r="Y3" t="s">
        <v>40</v>
      </c>
      <c r="AB3" t="s">
        <v>41</v>
      </c>
      <c r="AE3" t="s">
        <v>42</v>
      </c>
      <c r="AH3" t="s">
        <v>43</v>
      </c>
      <c r="AK3" t="s">
        <v>44</v>
      </c>
      <c r="AN3" t="s">
        <v>45</v>
      </c>
      <c r="AQ3" t="s">
        <v>46</v>
      </c>
      <c r="AT3" t="s">
        <v>48</v>
      </c>
      <c r="AU3" t="s">
        <v>49</v>
      </c>
      <c r="AV3" t="s">
        <v>51</v>
      </c>
    </row>
    <row r="4" spans="1:48" x14ac:dyDescent="0.25">
      <c r="A4" s="17">
        <v>39083</v>
      </c>
      <c r="B4" s="17" t="s">
        <v>35</v>
      </c>
      <c r="C4" s="17" t="str">
        <f t="shared" ref="C4:C67" si="0">YEAR(A4)&amp;" - "&amp;"QTR "&amp;ROUNDUP(MONTH(A4)/3,0)&amp;" - "&amp;TEXT(A4,"MM")</f>
        <v>2007 - QTR 1 - 01</v>
      </c>
      <c r="D4" s="16" t="s">
        <v>2</v>
      </c>
      <c r="E4" s="18">
        <v>221673.61840913206</v>
      </c>
      <c r="F4" s="16">
        <v>11768.425592</v>
      </c>
      <c r="G4" s="16">
        <v>167012.53147139624</v>
      </c>
      <c r="I4" s="19" t="s">
        <v>29</v>
      </c>
      <c r="J4" t="s">
        <v>31</v>
      </c>
      <c r="K4" t="s">
        <v>50</v>
      </c>
      <c r="L4" t="s">
        <v>52</v>
      </c>
      <c r="M4" t="s">
        <v>31</v>
      </c>
      <c r="N4" t="s">
        <v>50</v>
      </c>
      <c r="O4" t="s">
        <v>52</v>
      </c>
      <c r="P4" t="s">
        <v>31</v>
      </c>
      <c r="Q4" t="s">
        <v>50</v>
      </c>
      <c r="R4" t="s">
        <v>52</v>
      </c>
      <c r="S4" t="s">
        <v>31</v>
      </c>
      <c r="T4" t="s">
        <v>50</v>
      </c>
      <c r="U4" t="s">
        <v>52</v>
      </c>
      <c r="V4" t="s">
        <v>31</v>
      </c>
      <c r="W4" t="s">
        <v>50</v>
      </c>
      <c r="X4" t="s">
        <v>52</v>
      </c>
      <c r="Y4" t="s">
        <v>31</v>
      </c>
      <c r="Z4" t="s">
        <v>50</v>
      </c>
      <c r="AA4" t="s">
        <v>52</v>
      </c>
      <c r="AB4" t="s">
        <v>31</v>
      </c>
      <c r="AC4" t="s">
        <v>50</v>
      </c>
      <c r="AD4" t="s">
        <v>52</v>
      </c>
      <c r="AE4" t="s">
        <v>31</v>
      </c>
      <c r="AF4" t="s">
        <v>50</v>
      </c>
      <c r="AG4" t="s">
        <v>52</v>
      </c>
      <c r="AH4" t="s">
        <v>31</v>
      </c>
      <c r="AI4" t="s">
        <v>50</v>
      </c>
      <c r="AJ4" t="s">
        <v>52</v>
      </c>
      <c r="AK4" t="s">
        <v>31</v>
      </c>
      <c r="AL4" t="s">
        <v>50</v>
      </c>
      <c r="AM4" t="s">
        <v>52</v>
      </c>
      <c r="AN4" t="s">
        <v>31</v>
      </c>
      <c r="AO4" t="s">
        <v>50</v>
      </c>
      <c r="AP4" t="s">
        <v>52</v>
      </c>
      <c r="AQ4" t="s">
        <v>31</v>
      </c>
      <c r="AR4" t="s">
        <v>50</v>
      </c>
      <c r="AS4" t="s">
        <v>52</v>
      </c>
    </row>
    <row r="5" spans="1:48" x14ac:dyDescent="0.25">
      <c r="A5" s="17">
        <v>39090</v>
      </c>
      <c r="B5" s="17" t="s">
        <v>35</v>
      </c>
      <c r="C5" s="17" t="str">
        <f t="shared" si="0"/>
        <v>2007 - QTR 1 - 01</v>
      </c>
      <c r="D5" s="16" t="s">
        <v>2</v>
      </c>
      <c r="E5" s="18">
        <v>1166703.2547849056</v>
      </c>
      <c r="F5" s="16">
        <v>10439.732380000001</v>
      </c>
      <c r="G5" s="16">
        <v>197378.44628437737</v>
      </c>
      <c r="I5" s="20" t="s">
        <v>2</v>
      </c>
      <c r="J5" s="21">
        <v>7991917.2952766009</v>
      </c>
      <c r="K5" s="21">
        <v>130022.12146000002</v>
      </c>
      <c r="L5" s="21">
        <v>2653221.806784227</v>
      </c>
      <c r="M5" s="21">
        <v>11317021.571413584</v>
      </c>
      <c r="N5" s="21">
        <v>139892.41389199998</v>
      </c>
      <c r="O5" s="21">
        <v>2638038.849377736</v>
      </c>
      <c r="P5" s="21">
        <v>7116889.8541879244</v>
      </c>
      <c r="Q5" s="21">
        <v>87314.125359999991</v>
      </c>
      <c r="R5" s="21">
        <v>2319196.7438414339</v>
      </c>
      <c r="S5" s="21">
        <v>9193621.6477050558</v>
      </c>
      <c r="T5" s="21">
        <v>150142.332956</v>
      </c>
      <c r="U5" s="21">
        <v>2888557.6465848302</v>
      </c>
      <c r="V5" s="21">
        <v>9852342.503898114</v>
      </c>
      <c r="W5" s="21">
        <v>146257.51125283021</v>
      </c>
      <c r="X5" s="21">
        <v>9597155.1070143413</v>
      </c>
      <c r="Y5" s="21">
        <v>10430996.314018868</v>
      </c>
      <c r="Z5" s="21">
        <v>159991.74212830191</v>
      </c>
      <c r="AA5" s="21">
        <v>7714025.3815245274</v>
      </c>
      <c r="AB5" s="21">
        <v>7583410.4589509442</v>
      </c>
      <c r="AC5" s="21">
        <v>154208.9080754717</v>
      </c>
      <c r="AD5" s="21">
        <v>7736713.691470189</v>
      </c>
      <c r="AE5" s="21">
        <v>5512438.9279924529</v>
      </c>
      <c r="AF5" s="21">
        <v>140715.62861886795</v>
      </c>
      <c r="AG5" s="21">
        <v>7906876.0160626424</v>
      </c>
      <c r="AH5" s="21">
        <v>20275453.882129356</v>
      </c>
      <c r="AI5" s="21">
        <v>136376.46248226418</v>
      </c>
      <c r="AJ5" s="21">
        <v>15018497.851075472</v>
      </c>
      <c r="AK5" s="21">
        <v>20516112.088445436</v>
      </c>
      <c r="AL5" s="21">
        <v>157045.7034528302</v>
      </c>
      <c r="AM5" s="21">
        <v>11930753.159066038</v>
      </c>
      <c r="AN5" s="21">
        <v>22411295.463184532</v>
      </c>
      <c r="AO5" s="21">
        <v>131918.39090037739</v>
      </c>
      <c r="AP5" s="21">
        <v>12972181.842169812</v>
      </c>
      <c r="AQ5" s="21">
        <v>21508827.18949924</v>
      </c>
      <c r="AR5" s="21">
        <v>135565.90401283017</v>
      </c>
      <c r="AS5" s="21">
        <v>10688347.010801885</v>
      </c>
      <c r="AT5" s="21">
        <v>153710327.19670212</v>
      </c>
      <c r="AU5" s="21">
        <v>1669451.244591774</v>
      </c>
      <c r="AV5" s="21">
        <v>94063565.105773121</v>
      </c>
    </row>
    <row r="6" spans="1:48" x14ac:dyDescent="0.25">
      <c r="A6" s="17">
        <v>39097</v>
      </c>
      <c r="B6" s="17" t="s">
        <v>35</v>
      </c>
      <c r="C6" s="17" t="str">
        <f t="shared" si="0"/>
        <v>2007 - QTR 1 - 01</v>
      </c>
      <c r="D6" s="16" t="s">
        <v>2</v>
      </c>
      <c r="E6" s="18">
        <v>256674.71605267923</v>
      </c>
      <c r="F6" s="16">
        <v>2657.3864240000003</v>
      </c>
      <c r="G6" s="16">
        <v>254314.53655871697</v>
      </c>
      <c r="I6" s="20" t="s">
        <v>26</v>
      </c>
      <c r="J6" s="21">
        <v>137171473.95466146</v>
      </c>
      <c r="K6" s="21">
        <v>5173355.1340679247</v>
      </c>
      <c r="L6" s="21">
        <v>178817831.50996527</v>
      </c>
      <c r="M6" s="21">
        <v>138930082.59510583</v>
      </c>
      <c r="N6" s="21">
        <v>6045606.8717886787</v>
      </c>
      <c r="O6" s="21">
        <v>185408873.37651852</v>
      </c>
      <c r="P6" s="21">
        <v>128158604.67238398</v>
      </c>
      <c r="Q6" s="21">
        <v>4925214.5535094338</v>
      </c>
      <c r="R6" s="21">
        <v>205468566.0138543</v>
      </c>
      <c r="S6" s="21">
        <v>143326604.19621676</v>
      </c>
      <c r="T6" s="21">
        <v>5466612.1838188693</v>
      </c>
      <c r="U6" s="21">
        <v>160764108.136363</v>
      </c>
      <c r="V6" s="21">
        <v>150165120.04053277</v>
      </c>
      <c r="W6" s="21">
        <v>2914216.2280483018</v>
      </c>
      <c r="X6" s="21">
        <v>106548533.07855214</v>
      </c>
      <c r="Y6" s="21">
        <v>159013671.3080858</v>
      </c>
      <c r="Z6" s="21">
        <v>2173253.707778113</v>
      </c>
      <c r="AA6" s="21">
        <v>133819883.8069911</v>
      </c>
      <c r="AB6" s="21">
        <v>158232916.78447819</v>
      </c>
      <c r="AC6" s="21">
        <v>2857491.8245826415</v>
      </c>
      <c r="AD6" s="21">
        <v>158765770.51982671</v>
      </c>
      <c r="AE6" s="21">
        <v>126742484.33230411</v>
      </c>
      <c r="AF6" s="21">
        <v>2673137.5133192455</v>
      </c>
      <c r="AG6" s="21">
        <v>118175853.15656874</v>
      </c>
      <c r="AH6" s="21">
        <v>226856928.14225873</v>
      </c>
      <c r="AI6" s="21">
        <v>1134448.5245107925</v>
      </c>
      <c r="AJ6" s="21">
        <v>104159921.47225133</v>
      </c>
      <c r="AK6" s="21">
        <v>174311703.45466205</v>
      </c>
      <c r="AL6" s="21">
        <v>1371756.6342298868</v>
      </c>
      <c r="AM6" s="21">
        <v>103590741.57349585</v>
      </c>
      <c r="AN6" s="21">
        <v>206090551.91841814</v>
      </c>
      <c r="AO6" s="21">
        <v>1036052.4790175093</v>
      </c>
      <c r="AP6" s="21">
        <v>141536068.15719399</v>
      </c>
      <c r="AQ6" s="21">
        <v>171794566.94268137</v>
      </c>
      <c r="AR6" s="21">
        <v>1188469.8828208302</v>
      </c>
      <c r="AS6" s="21">
        <v>122563404.86534493</v>
      </c>
      <c r="AT6" s="21">
        <v>1920794708.341789</v>
      </c>
      <c r="AU6" s="21">
        <v>36959615.537492231</v>
      </c>
      <c r="AV6" s="21">
        <v>1719619555.6669259</v>
      </c>
    </row>
    <row r="7" spans="1:48" x14ac:dyDescent="0.25">
      <c r="A7" s="17">
        <v>39104</v>
      </c>
      <c r="B7" s="17" t="s">
        <v>35</v>
      </c>
      <c r="C7" s="17" t="str">
        <f t="shared" si="0"/>
        <v>2007 - QTR 1 - 01</v>
      </c>
      <c r="D7" s="16" t="s">
        <v>2</v>
      </c>
      <c r="E7" s="18">
        <v>618352.7250359999</v>
      </c>
      <c r="F7" s="16">
        <v>2087.9464760000001</v>
      </c>
      <c r="G7" s="16">
        <v>330229.32359116984</v>
      </c>
      <c r="I7" s="20" t="s">
        <v>27</v>
      </c>
      <c r="J7" s="21">
        <v>19664078.25192453</v>
      </c>
      <c r="K7" s="21">
        <v>220295.74985120754</v>
      </c>
      <c r="L7" s="21">
        <v>10682413.409345962</v>
      </c>
      <c r="M7" s="21">
        <v>28906195.030329052</v>
      </c>
      <c r="N7" s="21">
        <v>210068.72005886791</v>
      </c>
      <c r="O7" s="21">
        <v>11160960.830862906</v>
      </c>
      <c r="P7" s="21">
        <v>23138065.409764525</v>
      </c>
      <c r="Q7" s="21">
        <v>196524.81573928302</v>
      </c>
      <c r="R7" s="21">
        <v>14757784.99903864</v>
      </c>
      <c r="S7" s="21">
        <v>20942243.338299617</v>
      </c>
      <c r="T7" s="21">
        <v>206199.03311041516</v>
      </c>
      <c r="U7" s="21">
        <v>14263800.563924376</v>
      </c>
      <c r="V7" s="21">
        <v>8413676.421800945</v>
      </c>
      <c r="W7" s="21">
        <v>151512.1907963019</v>
      </c>
      <c r="X7" s="21">
        <v>5958059.3881766042</v>
      </c>
      <c r="Y7" s="21">
        <v>10557605.821133927</v>
      </c>
      <c r="Z7" s="21">
        <v>273828.32048581127</v>
      </c>
      <c r="AA7" s="21">
        <v>5109487.2934969058</v>
      </c>
      <c r="AB7" s="21">
        <v>10370635.233982794</v>
      </c>
      <c r="AC7" s="21">
        <v>236027.10452649056</v>
      </c>
      <c r="AD7" s="21">
        <v>6382345.4355164533</v>
      </c>
      <c r="AE7" s="21">
        <v>8064664.6591188302</v>
      </c>
      <c r="AF7" s="21">
        <v>228036.60359200003</v>
      </c>
      <c r="AG7" s="21">
        <v>6734412.5811814331</v>
      </c>
      <c r="AH7" s="21">
        <v>6684877.8690357758</v>
      </c>
      <c r="AI7" s="21">
        <v>142561.98229924531</v>
      </c>
      <c r="AJ7" s="21">
        <v>8013861.0547924545</v>
      </c>
      <c r="AK7" s="21">
        <v>6498214.6126578124</v>
      </c>
      <c r="AL7" s="21">
        <v>165442.30044603776</v>
      </c>
      <c r="AM7" s="21">
        <v>6881235.359048455</v>
      </c>
      <c r="AN7" s="21">
        <v>8516511.0722445305</v>
      </c>
      <c r="AO7" s="21">
        <v>178265.33589094336</v>
      </c>
      <c r="AP7" s="21">
        <v>6475199.7322723037</v>
      </c>
      <c r="AQ7" s="21">
        <v>10243146.193740681</v>
      </c>
      <c r="AR7" s="21">
        <v>171979.53420226416</v>
      </c>
      <c r="AS7" s="21">
        <v>8932783.7890753224</v>
      </c>
      <c r="AT7" s="21">
        <v>161999913.914033</v>
      </c>
      <c r="AU7" s="21">
        <v>2380741.6909988676</v>
      </c>
      <c r="AV7" s="21">
        <v>105352344.43673182</v>
      </c>
    </row>
    <row r="8" spans="1:48" x14ac:dyDescent="0.25">
      <c r="A8" s="17">
        <v>39111</v>
      </c>
      <c r="B8" s="17" t="s">
        <v>35</v>
      </c>
      <c r="C8" s="17" t="str">
        <f t="shared" si="0"/>
        <v>2007 - QTR 1 - 01</v>
      </c>
      <c r="D8" s="16" t="s">
        <v>2</v>
      </c>
      <c r="E8" s="18">
        <v>81669.227834943391</v>
      </c>
      <c r="F8" s="16">
        <v>18222.078335999999</v>
      </c>
      <c r="G8" s="16">
        <v>75914.787032452834</v>
      </c>
      <c r="I8" s="20" t="s">
        <v>5</v>
      </c>
      <c r="J8" s="21">
        <v>46463920.755233966</v>
      </c>
      <c r="K8" s="21">
        <v>784936.80188792455</v>
      </c>
      <c r="L8" s="21">
        <v>59544871.366726421</v>
      </c>
      <c r="M8" s="21">
        <v>63837386.776756227</v>
      </c>
      <c r="N8" s="21">
        <v>980505.80168033962</v>
      </c>
      <c r="O8" s="21">
        <v>63469854.849099062</v>
      </c>
      <c r="P8" s="21">
        <v>47756829.854510039</v>
      </c>
      <c r="Q8" s="21">
        <v>895360.11469588662</v>
      </c>
      <c r="R8" s="21">
        <v>64235705.284683958</v>
      </c>
      <c r="S8" s="21">
        <v>45979079.843005434</v>
      </c>
      <c r="T8" s="21">
        <v>932611.35275158484</v>
      </c>
      <c r="U8" s="21">
        <v>65097287.024716988</v>
      </c>
      <c r="V8" s="21">
        <v>31860017.759258866</v>
      </c>
      <c r="W8" s="21">
        <v>492165.59840966034</v>
      </c>
      <c r="X8" s="21">
        <v>57896318.773463465</v>
      </c>
      <c r="Y8" s="21">
        <v>46127764.842753068</v>
      </c>
      <c r="Z8" s="21">
        <v>519394.67715984903</v>
      </c>
      <c r="AA8" s="21">
        <v>59470755.130714647</v>
      </c>
      <c r="AB8" s="21">
        <v>50629723.873952687</v>
      </c>
      <c r="AC8" s="21">
        <v>419327.81275290571</v>
      </c>
      <c r="AD8" s="21">
        <v>39861865.954040982</v>
      </c>
      <c r="AE8" s="21">
        <v>34353410.453461736</v>
      </c>
      <c r="AF8" s="21">
        <v>581340.83131652826</v>
      </c>
      <c r="AG8" s="21">
        <v>43368565.113373138</v>
      </c>
      <c r="AH8" s="21">
        <v>35366004.089773118</v>
      </c>
      <c r="AI8" s="21">
        <v>818183.88551486784</v>
      </c>
      <c r="AJ8" s="21">
        <v>48484091.678524971</v>
      </c>
      <c r="AK8" s="21">
        <v>41972840.018631846</v>
      </c>
      <c r="AL8" s="21">
        <v>885400.12540135847</v>
      </c>
      <c r="AM8" s="21">
        <v>38057405.296046481</v>
      </c>
      <c r="AN8" s="21">
        <v>59137658.853411838</v>
      </c>
      <c r="AO8" s="21">
        <v>795005.87176090572</v>
      </c>
      <c r="AP8" s="21">
        <v>43270748.487285726</v>
      </c>
      <c r="AQ8" s="21">
        <v>47543309.527277432</v>
      </c>
      <c r="AR8" s="21">
        <v>752126.54631607549</v>
      </c>
      <c r="AS8" s="21">
        <v>31019391.987873506</v>
      </c>
      <c r="AT8" s="21">
        <v>551027946.64802623</v>
      </c>
      <c r="AU8" s="21">
        <v>8856359.4196478855</v>
      </c>
      <c r="AV8" s="21">
        <v>613776860.94654942</v>
      </c>
    </row>
    <row r="9" spans="1:48" x14ac:dyDescent="0.25">
      <c r="A9" s="17">
        <v>39118</v>
      </c>
      <c r="B9" s="17" t="s">
        <v>35</v>
      </c>
      <c r="C9" s="17" t="str">
        <f t="shared" si="0"/>
        <v>2007 - QTR 1 - 02</v>
      </c>
      <c r="D9" s="16" t="s">
        <v>2</v>
      </c>
      <c r="E9" s="18">
        <v>548350.52974890557</v>
      </c>
      <c r="F9" s="16">
        <v>18601.704968000002</v>
      </c>
      <c r="G9" s="16">
        <v>311250.62683305662</v>
      </c>
      <c r="I9" s="20" t="s">
        <v>6</v>
      </c>
      <c r="J9" s="21">
        <v>203926611.97533375</v>
      </c>
      <c r="K9" s="21">
        <v>4344026.6644415092</v>
      </c>
      <c r="L9" s="21">
        <v>293544138.55997473</v>
      </c>
      <c r="M9" s="21">
        <v>207690358.16950938</v>
      </c>
      <c r="N9" s="21">
        <v>2343355.4512358489</v>
      </c>
      <c r="O9" s="21">
        <v>189417706.84317979</v>
      </c>
      <c r="P9" s="21">
        <v>216928644.2824859</v>
      </c>
      <c r="Q9" s="21">
        <v>3618342.3956716983</v>
      </c>
      <c r="R9" s="21">
        <v>235617147.53663829</v>
      </c>
      <c r="S9" s="21">
        <v>254223947.47931707</v>
      </c>
      <c r="T9" s="21">
        <v>4066855.5895641502</v>
      </c>
      <c r="U9" s="21">
        <v>273287460.71745831</v>
      </c>
      <c r="V9" s="21">
        <v>198390512.56327561</v>
      </c>
      <c r="W9" s="21">
        <v>1625620.1961878492</v>
      </c>
      <c r="X9" s="21">
        <v>80539659.4360466</v>
      </c>
      <c r="Y9" s="21">
        <v>213994260.74240968</v>
      </c>
      <c r="Z9" s="21">
        <v>1810233.2153132835</v>
      </c>
      <c r="AA9" s="21">
        <v>89623079.673194721</v>
      </c>
      <c r="AB9" s="21">
        <v>167183016.20500752</v>
      </c>
      <c r="AC9" s="21">
        <v>1607671.7082173212</v>
      </c>
      <c r="AD9" s="21">
        <v>92771998.688739389</v>
      </c>
      <c r="AE9" s="21">
        <v>207306940.09420937</v>
      </c>
      <c r="AF9" s="21">
        <v>1466647.8741631699</v>
      </c>
      <c r="AG9" s="21">
        <v>74847382.754100472</v>
      </c>
      <c r="AH9" s="21">
        <v>357174126.5067088</v>
      </c>
      <c r="AI9" s="21">
        <v>3786027.0849446035</v>
      </c>
      <c r="AJ9" s="21">
        <v>80825037.92501232</v>
      </c>
      <c r="AK9" s="21">
        <v>304632079.7279442</v>
      </c>
      <c r="AL9" s="21">
        <v>3465283.926585509</v>
      </c>
      <c r="AM9" s="21">
        <v>105780233.96637557</v>
      </c>
      <c r="AN9" s="21">
        <v>266063981.56055307</v>
      </c>
      <c r="AO9" s="21">
        <v>3433838.5189032461</v>
      </c>
      <c r="AP9" s="21">
        <v>91378230.280812711</v>
      </c>
      <c r="AQ9" s="21">
        <v>363881621.84016824</v>
      </c>
      <c r="AR9" s="21">
        <v>3194853.4205180374</v>
      </c>
      <c r="AS9" s="21">
        <v>99820784.165453002</v>
      </c>
      <c r="AT9" s="21">
        <v>2961396101.1469231</v>
      </c>
      <c r="AU9" s="21">
        <v>34762756.04574623</v>
      </c>
      <c r="AV9" s="21">
        <v>1707452860.5469859</v>
      </c>
    </row>
    <row r="10" spans="1:48" x14ac:dyDescent="0.25">
      <c r="A10" s="17">
        <v>39125</v>
      </c>
      <c r="B10" s="17" t="s">
        <v>35</v>
      </c>
      <c r="C10" s="17" t="str">
        <f t="shared" si="0"/>
        <v>2007 - QTR 1 - 02</v>
      </c>
      <c r="D10" s="16" t="s">
        <v>2</v>
      </c>
      <c r="E10" s="18">
        <v>525016.46465320745</v>
      </c>
      <c r="F10" s="16">
        <v>8921.2258520000014</v>
      </c>
      <c r="G10" s="16">
        <v>356799.49905252829</v>
      </c>
      <c r="I10" s="20" t="s">
        <v>7</v>
      </c>
      <c r="J10" s="21">
        <v>98847643.107770488</v>
      </c>
      <c r="K10" s="21">
        <v>1322706.1183599243</v>
      </c>
      <c r="L10" s="21">
        <v>29826908.127743997</v>
      </c>
      <c r="M10" s="21">
        <v>152708258.66336149</v>
      </c>
      <c r="N10" s="21">
        <v>1372131.080078</v>
      </c>
      <c r="O10" s="21">
        <v>48002680.268087998</v>
      </c>
      <c r="P10" s="21">
        <v>130627469.91068628</v>
      </c>
      <c r="Q10" s="21">
        <v>1654559.4327527168</v>
      </c>
      <c r="R10" s="21">
        <v>51531310.024271995</v>
      </c>
      <c r="S10" s="21">
        <v>154359158.75701952</v>
      </c>
      <c r="T10" s="21">
        <v>1555709.5093165662</v>
      </c>
      <c r="U10" s="21">
        <v>44207738.832191989</v>
      </c>
      <c r="V10" s="21">
        <v>118410447.64817774</v>
      </c>
      <c r="W10" s="21">
        <v>893891.07870656601</v>
      </c>
      <c r="X10" s="21">
        <v>76460850.6668102</v>
      </c>
      <c r="Y10" s="21">
        <v>114963273.04415511</v>
      </c>
      <c r="Z10" s="21">
        <v>880489.41335864156</v>
      </c>
      <c r="AA10" s="21">
        <v>71702325.307065293</v>
      </c>
      <c r="AB10" s="21">
        <v>99450987.326053202</v>
      </c>
      <c r="AC10" s="21">
        <v>881829.57989343372</v>
      </c>
      <c r="AD10" s="21">
        <v>68025282.983626053</v>
      </c>
      <c r="AE10" s="21">
        <v>106517695.26429962</v>
      </c>
      <c r="AF10" s="21">
        <v>1035948.7313945661</v>
      </c>
      <c r="AG10" s="21">
        <v>72134918.521587551</v>
      </c>
      <c r="AH10" s="21">
        <v>161961456.61967319</v>
      </c>
      <c r="AI10" s="21">
        <v>1390662.6737062642</v>
      </c>
      <c r="AJ10" s="21">
        <v>53874992.505228683</v>
      </c>
      <c r="AK10" s="21">
        <v>130558571.27243243</v>
      </c>
      <c r="AL10" s="21">
        <v>1776059.4999465661</v>
      </c>
      <c r="AM10" s="21">
        <v>48341469.737216599</v>
      </c>
      <c r="AN10" s="21">
        <v>170134810.34018791</v>
      </c>
      <c r="AO10" s="21">
        <v>1786839.8307504905</v>
      </c>
      <c r="AP10" s="21">
        <v>52107339.398780376</v>
      </c>
      <c r="AQ10" s="21">
        <v>154433367.66656753</v>
      </c>
      <c r="AR10" s="21">
        <v>1684426.6881132077</v>
      </c>
      <c r="AS10" s="21">
        <v>37351278.68408151</v>
      </c>
      <c r="AT10" s="21">
        <v>1592973139.6203845</v>
      </c>
      <c r="AU10" s="21">
        <v>16235253.636376942</v>
      </c>
      <c r="AV10" s="21">
        <v>653567095.05669236</v>
      </c>
    </row>
    <row r="11" spans="1:48" x14ac:dyDescent="0.25">
      <c r="A11" s="17">
        <v>39132</v>
      </c>
      <c r="B11" s="17" t="s">
        <v>35</v>
      </c>
      <c r="C11" s="17" t="str">
        <f t="shared" si="0"/>
        <v>2007 - QTR 1 - 02</v>
      </c>
      <c r="D11" s="16" t="s">
        <v>2</v>
      </c>
      <c r="E11" s="18">
        <v>1143369.1896892076</v>
      </c>
      <c r="F11" s="16">
        <v>17273.011756000004</v>
      </c>
      <c r="G11" s="16">
        <v>22774.436109735849</v>
      </c>
      <c r="I11" s="20" t="s">
        <v>30</v>
      </c>
      <c r="J11" s="21">
        <v>514065645.34020084</v>
      </c>
      <c r="K11" s="21">
        <v>11975342.590068489</v>
      </c>
      <c r="L11" s="21">
        <v>575069384.78054059</v>
      </c>
      <c r="M11" s="21">
        <v>603389302.80647564</v>
      </c>
      <c r="N11" s="21">
        <v>11091560.338733735</v>
      </c>
      <c r="O11" s="21">
        <v>500098115.01712596</v>
      </c>
      <c r="P11" s="21">
        <v>553726503.98401868</v>
      </c>
      <c r="Q11" s="21">
        <v>11377315.43772902</v>
      </c>
      <c r="R11" s="21">
        <v>573929710.60232854</v>
      </c>
      <c r="S11" s="21">
        <v>628024655.26156342</v>
      </c>
      <c r="T11" s="21">
        <v>12378130.001517585</v>
      </c>
      <c r="U11" s="21">
        <v>560508952.9212395</v>
      </c>
      <c r="V11" s="21">
        <v>517092116.93694401</v>
      </c>
      <c r="W11" s="21">
        <v>6223662.8034015093</v>
      </c>
      <c r="X11" s="21">
        <v>337000576.45006335</v>
      </c>
      <c r="Y11" s="21">
        <v>555087572.0725565</v>
      </c>
      <c r="Z11" s="21">
        <v>5817191.0762240002</v>
      </c>
      <c r="AA11" s="21">
        <v>367439556.59298724</v>
      </c>
      <c r="AB11" s="21">
        <v>493450689.88242537</v>
      </c>
      <c r="AC11" s="21">
        <v>6156556.938048264</v>
      </c>
      <c r="AD11" s="21">
        <v>373543977.27321976</v>
      </c>
      <c r="AE11" s="21">
        <v>488497633.73138613</v>
      </c>
      <c r="AF11" s="21">
        <v>6125827.1824043784</v>
      </c>
      <c r="AG11" s="21">
        <v>323168008.142874</v>
      </c>
      <c r="AH11" s="21">
        <v>808318847.10957909</v>
      </c>
      <c r="AI11" s="21">
        <v>7408260.6134580383</v>
      </c>
      <c r="AJ11" s="21">
        <v>310376402.48688519</v>
      </c>
      <c r="AK11" s="21">
        <v>678489521.17477381</v>
      </c>
      <c r="AL11" s="21">
        <v>7820988.1900621885</v>
      </c>
      <c r="AM11" s="21">
        <v>314581839.09124899</v>
      </c>
      <c r="AN11" s="21">
        <v>732354809.20800006</v>
      </c>
      <c r="AO11" s="21">
        <v>7361920.4272234729</v>
      </c>
      <c r="AP11" s="21">
        <v>347739767.89851487</v>
      </c>
      <c r="AQ11" s="21">
        <v>769404839.35993457</v>
      </c>
      <c r="AR11" s="21">
        <v>7127421.9759832453</v>
      </c>
      <c r="AS11" s="21">
        <v>310375990.50263011</v>
      </c>
      <c r="AT11" s="21">
        <v>7341902136.8678579</v>
      </c>
      <c r="AU11" s="21">
        <v>100864177.57485393</v>
      </c>
      <c r="AV11" s="21">
        <v>4893832281.7596579</v>
      </c>
    </row>
    <row r="12" spans="1:48" x14ac:dyDescent="0.25">
      <c r="A12" s="17">
        <v>39139</v>
      </c>
      <c r="B12" s="17" t="s">
        <v>35</v>
      </c>
      <c r="C12" s="17" t="str">
        <f t="shared" si="0"/>
        <v>2007 - QTR 1 - 02</v>
      </c>
      <c r="D12" s="16" t="s">
        <v>2</v>
      </c>
      <c r="E12" s="18">
        <v>408346.1391747169</v>
      </c>
      <c r="F12" s="16">
        <v>2657.3864240000003</v>
      </c>
      <c r="G12" s="16">
        <v>334025.06294279249</v>
      </c>
    </row>
    <row r="13" spans="1:48" x14ac:dyDescent="0.25">
      <c r="A13" s="17">
        <v>39146</v>
      </c>
      <c r="B13" s="17" t="s">
        <v>35</v>
      </c>
      <c r="C13" s="17" t="str">
        <f t="shared" si="0"/>
        <v>2007 - QTR 1 - 03</v>
      </c>
      <c r="D13" s="16" t="s">
        <v>2</v>
      </c>
      <c r="E13" s="18">
        <v>606685.6924881509</v>
      </c>
      <c r="F13" s="16">
        <v>4175.8929520000002</v>
      </c>
      <c r="G13" s="16">
        <v>216357.14304249056</v>
      </c>
    </row>
    <row r="14" spans="1:48" x14ac:dyDescent="0.25">
      <c r="A14" s="17">
        <v>39153</v>
      </c>
      <c r="B14" s="17" t="s">
        <v>35</v>
      </c>
      <c r="C14" s="17" t="str">
        <f t="shared" si="0"/>
        <v>2007 - QTR 1 - 03</v>
      </c>
      <c r="D14" s="16" t="s">
        <v>2</v>
      </c>
      <c r="E14" s="18">
        <v>163338.45566988678</v>
      </c>
      <c r="F14" s="16">
        <v>6643.4660600000007</v>
      </c>
      <c r="G14" s="16">
        <v>170808.27082301889</v>
      </c>
    </row>
    <row r="15" spans="1:48" x14ac:dyDescent="0.25">
      <c r="A15" s="17">
        <v>39160</v>
      </c>
      <c r="B15" s="17" t="s">
        <v>35</v>
      </c>
      <c r="C15" s="17" t="str">
        <f t="shared" si="0"/>
        <v>2007 - QTR 1 - 03</v>
      </c>
      <c r="D15" s="16" t="s">
        <v>2</v>
      </c>
      <c r="E15" s="18">
        <v>1096701.0594978111</v>
      </c>
      <c r="F15" s="16">
        <v>10819.359011999999</v>
      </c>
      <c r="G15" s="16">
        <v>121463.65925192453</v>
      </c>
    </row>
    <row r="16" spans="1:48" x14ac:dyDescent="0.25">
      <c r="A16" s="17">
        <v>39167</v>
      </c>
      <c r="B16" s="17" t="s">
        <v>35</v>
      </c>
      <c r="C16" s="17" t="str">
        <f t="shared" si="0"/>
        <v>2007 - QTR 1 - 03</v>
      </c>
      <c r="D16" s="16" t="s">
        <v>2</v>
      </c>
      <c r="E16" s="18">
        <v>1155036.2222370566</v>
      </c>
      <c r="F16" s="16">
        <v>15754.505228000002</v>
      </c>
      <c r="G16" s="16">
        <v>94893.483790566039</v>
      </c>
    </row>
    <row r="17" spans="1:7" x14ac:dyDescent="0.25">
      <c r="A17" s="17">
        <v>39174</v>
      </c>
      <c r="B17" s="17" t="s">
        <v>36</v>
      </c>
      <c r="C17" s="17" t="str">
        <f t="shared" si="0"/>
        <v>2007 - QTR 2 - 04</v>
      </c>
      <c r="D17" s="16" t="s">
        <v>2</v>
      </c>
      <c r="E17" s="18">
        <v>1038365.8967585659</v>
      </c>
      <c r="F17" s="16">
        <v>8541.5992200000001</v>
      </c>
      <c r="G17" s="16">
        <v>356799.49905252829</v>
      </c>
    </row>
    <row r="18" spans="1:7" x14ac:dyDescent="0.25">
      <c r="A18" s="17">
        <v>39181</v>
      </c>
      <c r="B18" s="17" t="s">
        <v>36</v>
      </c>
      <c r="C18" s="17" t="str">
        <f t="shared" si="0"/>
        <v>2007 - QTR 2 - 04</v>
      </c>
      <c r="D18" s="16" t="s">
        <v>2</v>
      </c>
      <c r="E18" s="18">
        <v>968363.70147147169</v>
      </c>
      <c r="F18" s="16">
        <v>18981.331600000001</v>
      </c>
      <c r="G18" s="16">
        <v>34161.654164603773</v>
      </c>
    </row>
    <row r="19" spans="1:7" x14ac:dyDescent="0.25">
      <c r="A19" s="17">
        <v>39188</v>
      </c>
      <c r="B19" s="17" t="s">
        <v>36</v>
      </c>
      <c r="C19" s="17" t="str">
        <f t="shared" si="0"/>
        <v>2007 - QTR 2 - 04</v>
      </c>
      <c r="D19" s="16" t="s">
        <v>2</v>
      </c>
      <c r="E19" s="18">
        <v>1120035.1245935094</v>
      </c>
      <c r="F19" s="16">
        <v>11958.238908000001</v>
      </c>
      <c r="G19" s="16">
        <v>79710.526384075463</v>
      </c>
    </row>
    <row r="20" spans="1:7" x14ac:dyDescent="0.25">
      <c r="A20" s="17">
        <v>39195</v>
      </c>
      <c r="B20" s="17" t="s">
        <v>36</v>
      </c>
      <c r="C20" s="17" t="str">
        <f t="shared" si="0"/>
        <v>2007 - QTR 2 - 04</v>
      </c>
      <c r="D20" s="16" t="s">
        <v>2</v>
      </c>
      <c r="E20" s="18">
        <v>781691.1807058868</v>
      </c>
      <c r="F20" s="16">
        <v>9490.6658000000007</v>
      </c>
      <c r="G20" s="16">
        <v>163216.7921197736</v>
      </c>
    </row>
    <row r="21" spans="1:7" x14ac:dyDescent="0.25">
      <c r="A21" s="17">
        <v>39202</v>
      </c>
      <c r="B21" s="17" t="s">
        <v>36</v>
      </c>
      <c r="C21" s="17" t="str">
        <f t="shared" si="0"/>
        <v>2007 - QTR 2 - 04</v>
      </c>
      <c r="D21" s="16" t="s">
        <v>2</v>
      </c>
      <c r="E21" s="18">
        <v>1026698.8642107169</v>
      </c>
      <c r="F21" s="16">
        <v>13666.558752000001</v>
      </c>
      <c r="G21" s="16">
        <v>379573.93516226416</v>
      </c>
    </row>
    <row r="22" spans="1:7" x14ac:dyDescent="0.25">
      <c r="A22" s="17">
        <v>39209</v>
      </c>
      <c r="B22" s="17" t="s">
        <v>36</v>
      </c>
      <c r="C22" s="17" t="str">
        <f t="shared" si="0"/>
        <v>2007 - QTR 2 - 05</v>
      </c>
      <c r="D22" s="16" t="s">
        <v>2</v>
      </c>
      <c r="E22" s="18">
        <v>443347.23681826412</v>
      </c>
      <c r="F22" s="16">
        <v>12907.305488</v>
      </c>
      <c r="G22" s="16">
        <v>208765.6643392453</v>
      </c>
    </row>
    <row r="23" spans="1:7" x14ac:dyDescent="0.25">
      <c r="A23" s="17">
        <v>39216</v>
      </c>
      <c r="B23" s="17" t="s">
        <v>36</v>
      </c>
      <c r="C23" s="17" t="str">
        <f t="shared" si="0"/>
        <v>2007 - QTR 2 - 05</v>
      </c>
      <c r="D23" s="16" t="s">
        <v>2</v>
      </c>
      <c r="E23" s="18">
        <v>1003364.7991150188</v>
      </c>
      <c r="F23" s="16">
        <v>18222.078335999999</v>
      </c>
      <c r="G23" s="16">
        <v>284680.45137169812</v>
      </c>
    </row>
    <row r="24" spans="1:7" x14ac:dyDescent="0.25">
      <c r="A24" s="17">
        <v>39223</v>
      </c>
      <c r="B24" s="17" t="s">
        <v>36</v>
      </c>
      <c r="C24" s="17" t="str">
        <f t="shared" si="0"/>
        <v>2007 - QTR 2 - 05</v>
      </c>
      <c r="D24" s="16" t="s">
        <v>2</v>
      </c>
      <c r="E24" s="18">
        <v>1155036.2222370566</v>
      </c>
      <c r="F24" s="16">
        <v>2277.7597919999998</v>
      </c>
      <c r="G24" s="16">
        <v>155625.31341652831</v>
      </c>
    </row>
    <row r="25" spans="1:7" x14ac:dyDescent="0.25">
      <c r="A25" s="17">
        <v>39230</v>
      </c>
      <c r="B25" s="17" t="s">
        <v>36</v>
      </c>
      <c r="C25" s="17" t="str">
        <f t="shared" si="0"/>
        <v>2007 - QTR 2 - 05</v>
      </c>
      <c r="D25" s="16" t="s">
        <v>2</v>
      </c>
      <c r="E25" s="18">
        <v>945029.63637577358</v>
      </c>
      <c r="F25" s="16">
        <v>3986.0796360000004</v>
      </c>
      <c r="G25" s="16">
        <v>129055.1379551698</v>
      </c>
    </row>
    <row r="26" spans="1:7" x14ac:dyDescent="0.25">
      <c r="A26" s="17">
        <v>39237</v>
      </c>
      <c r="B26" s="17" t="s">
        <v>36</v>
      </c>
      <c r="C26" s="17" t="str">
        <f t="shared" si="0"/>
        <v>2007 - QTR 2 - 06</v>
      </c>
      <c r="D26" s="16" t="s">
        <v>2</v>
      </c>
      <c r="E26" s="18">
        <v>665020.85522739624</v>
      </c>
      <c r="F26" s="16">
        <v>7023.0926920000011</v>
      </c>
      <c r="G26" s="16">
        <v>113872.18054867926</v>
      </c>
    </row>
    <row r="27" spans="1:7" x14ac:dyDescent="0.25">
      <c r="A27" s="17">
        <v>39244</v>
      </c>
      <c r="B27" s="17" t="s">
        <v>36</v>
      </c>
      <c r="C27" s="17" t="str">
        <f t="shared" si="0"/>
        <v>2007 - QTR 2 - 06</v>
      </c>
      <c r="D27" s="16" t="s">
        <v>2</v>
      </c>
      <c r="E27" s="18">
        <v>443347.23681826412</v>
      </c>
      <c r="F27" s="16">
        <v>3986.0796360000004</v>
      </c>
      <c r="G27" s="16">
        <v>178399.74952626415</v>
      </c>
    </row>
    <row r="28" spans="1:7" x14ac:dyDescent="0.25">
      <c r="A28" s="17">
        <v>39251</v>
      </c>
      <c r="B28" s="17" t="s">
        <v>36</v>
      </c>
      <c r="C28" s="17" t="str">
        <f t="shared" si="0"/>
        <v>2007 - QTR 2 - 06</v>
      </c>
      <c r="D28" s="16" t="s">
        <v>2</v>
      </c>
      <c r="E28" s="18">
        <v>653353.82267954713</v>
      </c>
      <c r="F28" s="16">
        <v>13856.372068000001</v>
      </c>
      <c r="G28" s="16">
        <v>349208.020349283</v>
      </c>
    </row>
    <row r="29" spans="1:7" x14ac:dyDescent="0.25">
      <c r="A29" s="17">
        <v>39258</v>
      </c>
      <c r="B29" s="17" t="s">
        <v>36</v>
      </c>
      <c r="C29" s="17" t="str">
        <f t="shared" si="0"/>
        <v>2007 - QTR 2 - 06</v>
      </c>
      <c r="D29" s="16" t="s">
        <v>2</v>
      </c>
      <c r="E29" s="18">
        <v>1073366.9944021131</v>
      </c>
      <c r="F29" s="16">
        <v>14995.251964000001</v>
      </c>
      <c r="G29" s="16">
        <v>204969.92498762265</v>
      </c>
    </row>
    <row r="30" spans="1:7" x14ac:dyDescent="0.25">
      <c r="A30" s="17">
        <v>39265</v>
      </c>
      <c r="B30" s="17" t="s">
        <v>37</v>
      </c>
      <c r="C30" s="17" t="str">
        <f t="shared" si="0"/>
        <v>2007 - QTR 3 - 07</v>
      </c>
      <c r="D30" s="16" t="s">
        <v>2</v>
      </c>
      <c r="E30" s="18">
        <v>851693.37599298102</v>
      </c>
      <c r="F30" s="16">
        <v>12527.678856000002</v>
      </c>
      <c r="G30" s="16">
        <v>113872.18054867926</v>
      </c>
    </row>
    <row r="31" spans="1:7" x14ac:dyDescent="0.25">
      <c r="A31" s="17">
        <v>39272</v>
      </c>
      <c r="B31" s="17" t="s">
        <v>37</v>
      </c>
      <c r="C31" s="17" t="str">
        <f t="shared" si="0"/>
        <v>2007 - QTR 3 - 07</v>
      </c>
      <c r="D31" s="16" t="s">
        <v>2</v>
      </c>
      <c r="E31" s="18">
        <v>233340.65095698112</v>
      </c>
      <c r="F31" s="16">
        <v>569.43994799999996</v>
      </c>
      <c r="G31" s="16">
        <v>303659.14812981134</v>
      </c>
    </row>
    <row r="32" spans="1:7" x14ac:dyDescent="0.25">
      <c r="A32" s="17">
        <v>39279</v>
      </c>
      <c r="B32" s="17" t="s">
        <v>37</v>
      </c>
      <c r="C32" s="17" t="str">
        <f t="shared" si="0"/>
        <v>2007 - QTR 3 - 07</v>
      </c>
      <c r="D32" s="16" t="s">
        <v>2</v>
      </c>
      <c r="E32" s="18">
        <v>735023.05051449046</v>
      </c>
      <c r="F32" s="16">
        <v>8541.5992200000001</v>
      </c>
      <c r="G32" s="16">
        <v>201174.18563600001</v>
      </c>
    </row>
    <row r="33" spans="1:7" x14ac:dyDescent="0.25">
      <c r="A33" s="17">
        <v>39286</v>
      </c>
      <c r="B33" s="17" t="s">
        <v>37</v>
      </c>
      <c r="C33" s="17" t="str">
        <f t="shared" si="0"/>
        <v>2007 - QTR 3 - 07</v>
      </c>
      <c r="D33" s="16" t="s">
        <v>2</v>
      </c>
      <c r="E33" s="18">
        <v>116670.32547849056</v>
      </c>
      <c r="F33" s="16">
        <v>569.43994799999996</v>
      </c>
      <c r="G33" s="16">
        <v>11387.218054867924</v>
      </c>
    </row>
    <row r="34" spans="1:7" x14ac:dyDescent="0.25">
      <c r="A34" s="17">
        <v>39293</v>
      </c>
      <c r="B34" s="17" t="s">
        <v>37</v>
      </c>
      <c r="C34" s="17" t="str">
        <f t="shared" si="0"/>
        <v>2007 - QTR 3 - 07</v>
      </c>
      <c r="D34" s="16" t="s">
        <v>2</v>
      </c>
      <c r="E34" s="18">
        <v>595018.65994030191</v>
      </c>
      <c r="F34" s="16">
        <v>1138.8798959999999</v>
      </c>
      <c r="G34" s="16">
        <v>201174.18563600001</v>
      </c>
    </row>
    <row r="35" spans="1:7" x14ac:dyDescent="0.25">
      <c r="A35" s="17">
        <v>39300</v>
      </c>
      <c r="B35" s="17" t="s">
        <v>37</v>
      </c>
      <c r="C35" s="17" t="str">
        <f t="shared" si="0"/>
        <v>2007 - QTR 3 - 08</v>
      </c>
      <c r="D35" s="16" t="s">
        <v>2</v>
      </c>
      <c r="E35" s="18">
        <v>256674.71605267923</v>
      </c>
      <c r="F35" s="16">
        <v>10249.919064000002</v>
      </c>
      <c r="G35" s="16">
        <v>303659.14812981134</v>
      </c>
    </row>
    <row r="36" spans="1:7" x14ac:dyDescent="0.25">
      <c r="A36" s="17">
        <v>39307</v>
      </c>
      <c r="B36" s="17" t="s">
        <v>37</v>
      </c>
      <c r="C36" s="17" t="str">
        <f t="shared" si="0"/>
        <v>2007 - QTR 3 - 08</v>
      </c>
      <c r="D36" s="16" t="s">
        <v>2</v>
      </c>
      <c r="E36" s="18">
        <v>641686.79013169813</v>
      </c>
      <c r="F36" s="16">
        <v>15374.878596</v>
      </c>
      <c r="G36" s="16">
        <v>132850.87730679245</v>
      </c>
    </row>
    <row r="37" spans="1:7" x14ac:dyDescent="0.25">
      <c r="A37" s="17">
        <v>39314</v>
      </c>
      <c r="B37" s="17" t="s">
        <v>37</v>
      </c>
      <c r="C37" s="17" t="str">
        <f t="shared" si="0"/>
        <v>2007 - QTR 3 - 08</v>
      </c>
      <c r="D37" s="16" t="s">
        <v>2</v>
      </c>
      <c r="E37" s="18">
        <v>933362.60382792447</v>
      </c>
      <c r="F37" s="16">
        <v>2277.7597919999998</v>
      </c>
      <c r="G37" s="16">
        <v>231540.10044898116</v>
      </c>
    </row>
    <row r="38" spans="1:7" x14ac:dyDescent="0.25">
      <c r="A38" s="17">
        <v>39321</v>
      </c>
      <c r="B38" s="17" t="s">
        <v>37</v>
      </c>
      <c r="C38" s="17" t="str">
        <f t="shared" si="0"/>
        <v>2007 - QTR 3 - 08</v>
      </c>
      <c r="D38" s="16" t="s">
        <v>2</v>
      </c>
      <c r="E38" s="18">
        <v>361678.00898332073</v>
      </c>
      <c r="F38" s="16">
        <v>8541.5992200000001</v>
      </c>
      <c r="G38" s="16">
        <v>288476.19072332076</v>
      </c>
    </row>
    <row r="39" spans="1:7" x14ac:dyDescent="0.25">
      <c r="A39" s="17">
        <v>39328</v>
      </c>
      <c r="B39" s="17" t="s">
        <v>37</v>
      </c>
      <c r="C39" s="17" t="str">
        <f t="shared" si="0"/>
        <v>2007 - QTR 3 - 09</v>
      </c>
      <c r="D39" s="16" t="s">
        <v>2</v>
      </c>
      <c r="E39" s="18">
        <v>338343.94388762268</v>
      </c>
      <c r="F39" s="16">
        <v>4175.8929520000002</v>
      </c>
      <c r="G39" s="16">
        <v>30365.914812981133</v>
      </c>
    </row>
    <row r="40" spans="1:7" x14ac:dyDescent="0.25">
      <c r="A40" s="17">
        <v>39335</v>
      </c>
      <c r="B40" s="17" t="s">
        <v>37</v>
      </c>
      <c r="C40" s="17" t="str">
        <f t="shared" si="0"/>
        <v>2007 - QTR 3 - 09</v>
      </c>
      <c r="D40" s="16" t="s">
        <v>2</v>
      </c>
      <c r="E40" s="18">
        <v>151671.42312203773</v>
      </c>
      <c r="F40" s="16">
        <v>9300.8524840000009</v>
      </c>
      <c r="G40" s="16">
        <v>148033.83471328302</v>
      </c>
    </row>
    <row r="41" spans="1:7" x14ac:dyDescent="0.25">
      <c r="A41" s="17">
        <v>39342</v>
      </c>
      <c r="B41" s="17" t="s">
        <v>37</v>
      </c>
      <c r="C41" s="17" t="str">
        <f t="shared" si="0"/>
        <v>2007 - QTR 3 - 09</v>
      </c>
      <c r="D41" s="16" t="s">
        <v>2</v>
      </c>
      <c r="E41" s="18">
        <v>805025.24580158491</v>
      </c>
      <c r="F41" s="16">
        <v>10249.919064000002</v>
      </c>
      <c r="G41" s="16">
        <v>132850.87730679245</v>
      </c>
    </row>
    <row r="42" spans="1:7" x14ac:dyDescent="0.25">
      <c r="A42" s="17">
        <v>39349</v>
      </c>
      <c r="B42" s="17" t="s">
        <v>37</v>
      </c>
      <c r="C42" s="17" t="str">
        <f t="shared" si="0"/>
        <v>2007 - QTR 3 - 09</v>
      </c>
      <c r="D42" s="16" t="s">
        <v>2</v>
      </c>
      <c r="E42" s="18">
        <v>1096701.0594978111</v>
      </c>
      <c r="F42" s="16">
        <v>3796.2663200000006</v>
      </c>
      <c r="G42" s="16">
        <v>220152.8823941132</v>
      </c>
    </row>
    <row r="43" spans="1:7" x14ac:dyDescent="0.25">
      <c r="A43" s="17">
        <v>39356</v>
      </c>
      <c r="B43" s="17" t="s">
        <v>38</v>
      </c>
      <c r="C43" s="17" t="str">
        <f t="shared" si="0"/>
        <v>2007 - QTR 4 - 10</v>
      </c>
      <c r="D43" s="16" t="s">
        <v>2</v>
      </c>
      <c r="E43" s="18">
        <v>793358.2132537358</v>
      </c>
      <c r="F43" s="16">
        <v>4745.3329000000003</v>
      </c>
      <c r="G43" s="16">
        <v>41753.132867849061</v>
      </c>
    </row>
    <row r="44" spans="1:7" x14ac:dyDescent="0.25">
      <c r="A44" s="17">
        <v>39363</v>
      </c>
      <c r="B44" s="17" t="s">
        <v>38</v>
      </c>
      <c r="C44" s="17" t="str">
        <f t="shared" si="0"/>
        <v>2007 - QTR 4 - 10</v>
      </c>
      <c r="D44" s="16" t="s">
        <v>2</v>
      </c>
      <c r="E44" s="18">
        <v>70002.195287094335</v>
      </c>
      <c r="F44" s="16">
        <v>6643.4660600000007</v>
      </c>
      <c r="G44" s="16">
        <v>318842.10553630185</v>
      </c>
    </row>
    <row r="45" spans="1:7" x14ac:dyDescent="0.25">
      <c r="A45" s="17">
        <v>39370</v>
      </c>
      <c r="B45" s="17" t="s">
        <v>38</v>
      </c>
      <c r="C45" s="17" t="str">
        <f t="shared" si="0"/>
        <v>2007 - QTR 4 - 10</v>
      </c>
      <c r="D45" s="16" t="s">
        <v>2</v>
      </c>
      <c r="E45" s="18">
        <v>1003364.7991150188</v>
      </c>
      <c r="F45" s="16">
        <v>13856.372068000001</v>
      </c>
      <c r="G45" s="16">
        <v>11387.218054867924</v>
      </c>
    </row>
    <row r="46" spans="1:7" x14ac:dyDescent="0.25">
      <c r="A46" s="17">
        <v>39377</v>
      </c>
      <c r="B46" s="17" t="s">
        <v>38</v>
      </c>
      <c r="C46" s="17" t="str">
        <f t="shared" si="0"/>
        <v>2007 - QTR 4 - 10</v>
      </c>
      <c r="D46" s="16" t="s">
        <v>2</v>
      </c>
      <c r="E46" s="18">
        <v>408346.1391747169</v>
      </c>
      <c r="F46" s="16">
        <v>16323.945176000001</v>
      </c>
      <c r="G46" s="16">
        <v>98689.223142188683</v>
      </c>
    </row>
    <row r="47" spans="1:7" x14ac:dyDescent="0.25">
      <c r="A47" s="17">
        <v>39384</v>
      </c>
      <c r="B47" s="17" t="s">
        <v>38</v>
      </c>
      <c r="C47" s="17" t="str">
        <f t="shared" si="0"/>
        <v>2007 - QTR 4 - 10</v>
      </c>
      <c r="D47" s="16" t="s">
        <v>2</v>
      </c>
      <c r="E47" s="18">
        <v>863360.40854083013</v>
      </c>
      <c r="F47" s="16">
        <v>17273.011756000004</v>
      </c>
      <c r="G47" s="16">
        <v>349208.020349283</v>
      </c>
    </row>
    <row r="48" spans="1:7" x14ac:dyDescent="0.25">
      <c r="A48" s="17">
        <v>39391</v>
      </c>
      <c r="B48" s="17" t="s">
        <v>38</v>
      </c>
      <c r="C48" s="17" t="str">
        <f t="shared" si="0"/>
        <v>2007 - QTR 4 - 11</v>
      </c>
      <c r="D48" s="16" t="s">
        <v>2</v>
      </c>
      <c r="E48" s="18">
        <v>455014.26936611318</v>
      </c>
      <c r="F48" s="16">
        <v>14235.998700000002</v>
      </c>
      <c r="G48" s="16">
        <v>235335.83980060378</v>
      </c>
    </row>
    <row r="49" spans="1:10" x14ac:dyDescent="0.25">
      <c r="A49" s="17">
        <v>39398</v>
      </c>
      <c r="B49" s="17" t="s">
        <v>38</v>
      </c>
      <c r="C49" s="17" t="str">
        <f t="shared" si="0"/>
        <v>2007 - QTR 4 - 11</v>
      </c>
      <c r="D49" s="16" t="s">
        <v>2</v>
      </c>
      <c r="E49" s="18">
        <v>1120035.1245935094</v>
      </c>
      <c r="F49" s="16">
        <v>9680.4791160000004</v>
      </c>
      <c r="G49" s="16">
        <v>72119.04768083019</v>
      </c>
    </row>
    <row r="50" spans="1:10" x14ac:dyDescent="0.25">
      <c r="A50" s="17">
        <v>39405</v>
      </c>
      <c r="B50" s="17" t="s">
        <v>38</v>
      </c>
      <c r="C50" s="17" t="str">
        <f t="shared" si="0"/>
        <v>2007 - QTR 4 - 11</v>
      </c>
      <c r="D50" s="16" t="s">
        <v>2</v>
      </c>
      <c r="E50" s="18">
        <v>1050032.9293064149</v>
      </c>
      <c r="F50" s="16">
        <v>14235.998700000002</v>
      </c>
      <c r="G50" s="16">
        <v>334025.06294279249</v>
      </c>
    </row>
    <row r="51" spans="1:10" x14ac:dyDescent="0.25">
      <c r="A51" s="17">
        <v>39412</v>
      </c>
      <c r="B51" s="17" t="s">
        <v>38</v>
      </c>
      <c r="C51" s="17" t="str">
        <f t="shared" si="0"/>
        <v>2007 - QTR 4 - 11</v>
      </c>
      <c r="D51" s="16" t="s">
        <v>2</v>
      </c>
      <c r="E51" s="18">
        <v>536683.49720105657</v>
      </c>
      <c r="F51" s="16">
        <v>6643.4660600000007</v>
      </c>
      <c r="G51" s="16">
        <v>277088.97266845283</v>
      </c>
    </row>
    <row r="52" spans="1:10" x14ac:dyDescent="0.25">
      <c r="A52" s="17">
        <v>39419</v>
      </c>
      <c r="B52" s="17" t="s">
        <v>38</v>
      </c>
      <c r="C52" s="17" t="str">
        <f t="shared" si="0"/>
        <v>2007 - QTR 4 - 12</v>
      </c>
      <c r="D52" s="16" t="s">
        <v>2</v>
      </c>
      <c r="E52" s="18">
        <v>618352.7250359999</v>
      </c>
      <c r="F52" s="16">
        <v>7023.0926920000011</v>
      </c>
      <c r="G52" s="16">
        <v>178399.74952626415</v>
      </c>
    </row>
    <row r="53" spans="1:10" x14ac:dyDescent="0.25">
      <c r="A53" s="17">
        <v>39426</v>
      </c>
      <c r="B53" s="17" t="s">
        <v>38</v>
      </c>
      <c r="C53" s="17" t="str">
        <f t="shared" si="0"/>
        <v>2007 - QTR 4 - 12</v>
      </c>
      <c r="D53" s="16" t="s">
        <v>2</v>
      </c>
      <c r="E53" s="18">
        <v>23334.065095698112</v>
      </c>
      <c r="F53" s="16">
        <v>3986.0796360000004</v>
      </c>
      <c r="G53" s="16">
        <v>163216.7921197736</v>
      </c>
    </row>
    <row r="54" spans="1:10" x14ac:dyDescent="0.25">
      <c r="A54" s="17">
        <v>39433</v>
      </c>
      <c r="B54" s="17" t="s">
        <v>38</v>
      </c>
      <c r="C54" s="17" t="str">
        <f t="shared" si="0"/>
        <v>2007 - QTR 4 - 12</v>
      </c>
      <c r="D54" s="16" t="s">
        <v>2</v>
      </c>
      <c r="E54" s="18">
        <v>723356.01796664146</v>
      </c>
      <c r="F54" s="16">
        <v>16513.758492000001</v>
      </c>
      <c r="G54" s="16">
        <v>368186.71710739622</v>
      </c>
    </row>
    <row r="55" spans="1:10" x14ac:dyDescent="0.25">
      <c r="A55" s="17">
        <v>39440</v>
      </c>
      <c r="B55" s="17" t="s">
        <v>38</v>
      </c>
      <c r="C55" s="17" t="str">
        <f t="shared" si="0"/>
        <v>2007 - QTR 4 - 12</v>
      </c>
      <c r="D55" s="16" t="s">
        <v>2</v>
      </c>
      <c r="E55" s="18">
        <v>606685.6924881509</v>
      </c>
      <c r="F55" s="16">
        <v>7972.1592720000008</v>
      </c>
      <c r="G55" s="16">
        <v>167012.53147139624</v>
      </c>
    </row>
    <row r="56" spans="1:10" x14ac:dyDescent="0.25">
      <c r="A56" s="17">
        <v>39447</v>
      </c>
      <c r="B56" s="17" t="s">
        <v>38</v>
      </c>
      <c r="C56" s="17" t="str">
        <f t="shared" si="0"/>
        <v>2007 - QTR 4 - 12</v>
      </c>
      <c r="D56" s="16" t="s">
        <v>2</v>
      </c>
      <c r="E56" s="18">
        <v>921695.57128007547</v>
      </c>
      <c r="F56" s="16">
        <v>11009.172328000001</v>
      </c>
      <c r="G56" s="16">
        <v>273293.23331683018</v>
      </c>
    </row>
    <row r="57" spans="1:10" s="10" customFormat="1" x14ac:dyDescent="0.25">
      <c r="A57" s="17">
        <v>39454</v>
      </c>
      <c r="B57" s="17" t="s">
        <v>39</v>
      </c>
      <c r="C57" s="17" t="str">
        <f t="shared" si="0"/>
        <v>2008 - QTR 1 - 01</v>
      </c>
      <c r="D57" s="16" t="s">
        <v>2</v>
      </c>
      <c r="E57" s="18">
        <v>974574.83809811319</v>
      </c>
      <c r="F57" s="16">
        <v>11083.765267924529</v>
      </c>
      <c r="G57" s="16">
        <v>453766.19891320757</v>
      </c>
      <c r="I57"/>
      <c r="J57"/>
    </row>
    <row r="58" spans="1:10" x14ac:dyDescent="0.25">
      <c r="A58" s="17">
        <v>39461</v>
      </c>
      <c r="B58" s="17" t="s">
        <v>39</v>
      </c>
      <c r="C58" s="17" t="str">
        <f t="shared" si="0"/>
        <v>2008 - QTR 1 - 01</v>
      </c>
      <c r="D58" s="16" t="s">
        <v>2</v>
      </c>
      <c r="E58" s="18">
        <v>1416179.0616113206</v>
      </c>
      <c r="F58" s="16">
        <v>1204.7570943396227</v>
      </c>
      <c r="G58" s="16">
        <v>181506.47956528302</v>
      </c>
    </row>
    <row r="59" spans="1:10" x14ac:dyDescent="0.25">
      <c r="A59" s="17">
        <v>39468</v>
      </c>
      <c r="B59" s="17" t="s">
        <v>39</v>
      </c>
      <c r="C59" s="17" t="str">
        <f t="shared" si="0"/>
        <v>2008 - QTR 1 - 01</v>
      </c>
      <c r="D59" s="16" t="s">
        <v>2</v>
      </c>
      <c r="E59" s="18">
        <v>319782.36875094339</v>
      </c>
      <c r="F59" s="16">
        <v>8192.348241509435</v>
      </c>
      <c r="G59" s="16">
        <v>714681.763288302</v>
      </c>
    </row>
    <row r="60" spans="1:10" x14ac:dyDescent="0.25">
      <c r="A60" s="17">
        <v>39475</v>
      </c>
      <c r="B60" s="17" t="s">
        <v>39</v>
      </c>
      <c r="C60" s="17" t="str">
        <f t="shared" si="0"/>
        <v>2008 - QTR 1 - 01</v>
      </c>
      <c r="D60" s="16" t="s">
        <v>2</v>
      </c>
      <c r="E60" s="18">
        <v>1477089.9889924529</v>
      </c>
      <c r="F60" s="16">
        <v>6746.6397283018869</v>
      </c>
      <c r="G60" s="16">
        <v>578551.90361433965</v>
      </c>
    </row>
    <row r="61" spans="1:10" x14ac:dyDescent="0.25">
      <c r="A61" s="17">
        <v>39482</v>
      </c>
      <c r="B61" s="17" t="s">
        <v>39</v>
      </c>
      <c r="C61" s="17" t="str">
        <f t="shared" si="0"/>
        <v>2008 - QTR 1 - 02</v>
      </c>
      <c r="D61" s="16" t="s">
        <v>2</v>
      </c>
      <c r="E61" s="18">
        <v>60910.927381132075</v>
      </c>
      <c r="F61" s="16">
        <v>22890.384792452831</v>
      </c>
      <c r="G61" s="16">
        <v>1055006.4124732076</v>
      </c>
    </row>
    <row r="62" spans="1:10" x14ac:dyDescent="0.25">
      <c r="A62" s="17">
        <v>39489</v>
      </c>
      <c r="B62" s="17" t="s">
        <v>39</v>
      </c>
      <c r="C62" s="17" t="str">
        <f t="shared" si="0"/>
        <v>2008 - QTR 1 - 02</v>
      </c>
      <c r="D62" s="16" t="s">
        <v>2</v>
      </c>
      <c r="E62" s="18">
        <v>60910.927381132075</v>
      </c>
      <c r="F62" s="16">
        <v>963.80567547169824</v>
      </c>
      <c r="G62" s="16">
        <v>828123.3130166037</v>
      </c>
    </row>
    <row r="63" spans="1:10" x14ac:dyDescent="0.25">
      <c r="A63" s="17">
        <v>39496</v>
      </c>
      <c r="B63" s="17" t="s">
        <v>39</v>
      </c>
      <c r="C63" s="17" t="str">
        <f t="shared" si="0"/>
        <v>2008 - QTR 1 - 02</v>
      </c>
      <c r="D63" s="16" t="s">
        <v>2</v>
      </c>
      <c r="E63" s="18">
        <v>1142079.8883962266</v>
      </c>
      <c r="F63" s="16">
        <v>18553.25925283019</v>
      </c>
      <c r="G63" s="16">
        <v>147474.01464679244</v>
      </c>
    </row>
    <row r="64" spans="1:10" x14ac:dyDescent="0.25">
      <c r="A64" s="17">
        <v>39503</v>
      </c>
      <c r="B64" s="17" t="s">
        <v>39</v>
      </c>
      <c r="C64" s="17" t="str">
        <f t="shared" si="0"/>
        <v>2008 - QTR 1 - 02</v>
      </c>
      <c r="D64" s="16" t="s">
        <v>2</v>
      </c>
      <c r="E64" s="18">
        <v>578653.81012075476</v>
      </c>
      <c r="F64" s="16">
        <v>11806.619524528303</v>
      </c>
      <c r="G64" s="16">
        <v>896188.24285358493</v>
      </c>
    </row>
    <row r="65" spans="1:7" x14ac:dyDescent="0.25">
      <c r="A65" s="17">
        <v>39510</v>
      </c>
      <c r="B65" s="17" t="s">
        <v>39</v>
      </c>
      <c r="C65" s="17" t="str">
        <f t="shared" si="0"/>
        <v>2008 - QTR 1 - 03</v>
      </c>
      <c r="D65" s="16" t="s">
        <v>2</v>
      </c>
      <c r="E65" s="18">
        <v>670020.20119245281</v>
      </c>
      <c r="F65" s="16">
        <v>7469.4939849056609</v>
      </c>
      <c r="G65" s="16">
        <v>1111727.1873373585</v>
      </c>
    </row>
    <row r="66" spans="1:7" x14ac:dyDescent="0.25">
      <c r="A66" s="17">
        <v>39517</v>
      </c>
      <c r="B66" s="17" t="s">
        <v>39</v>
      </c>
      <c r="C66" s="17" t="str">
        <f t="shared" si="0"/>
        <v>2008 - QTR 1 - 03</v>
      </c>
      <c r="D66" s="16" t="s">
        <v>2</v>
      </c>
      <c r="E66" s="18">
        <v>304554.63690566039</v>
      </c>
      <c r="F66" s="16">
        <v>22408.481954716983</v>
      </c>
      <c r="G66" s="16">
        <v>998285.63760905666</v>
      </c>
    </row>
    <row r="67" spans="1:7" x14ac:dyDescent="0.25">
      <c r="A67" s="17">
        <v>39524</v>
      </c>
      <c r="B67" s="17" t="s">
        <v>39</v>
      </c>
      <c r="C67" s="17" t="str">
        <f t="shared" si="0"/>
        <v>2008 - QTR 1 - 03</v>
      </c>
      <c r="D67" s="16" t="s">
        <v>2</v>
      </c>
      <c r="E67" s="18">
        <v>944119.37440754729</v>
      </c>
      <c r="F67" s="16">
        <v>5782.8340528301896</v>
      </c>
      <c r="G67" s="16">
        <v>623928.52350566036</v>
      </c>
    </row>
    <row r="68" spans="1:7" x14ac:dyDescent="0.25">
      <c r="A68" s="17">
        <v>39531</v>
      </c>
      <c r="B68" s="17" t="s">
        <v>39</v>
      </c>
      <c r="C68" s="17" t="str">
        <f t="shared" ref="C68:C131" si="1">YEAR(A68)&amp;" - "&amp;"QTR "&amp;ROUNDUP(MONTH(A68)/3,0)&amp;" - "&amp;TEXT(A68,"MM")</f>
        <v>2008 - QTR 1 - 03</v>
      </c>
      <c r="D68" s="16" t="s">
        <v>2</v>
      </c>
      <c r="E68" s="18">
        <v>487287.4190490566</v>
      </c>
      <c r="F68" s="16">
        <v>23613.239049056607</v>
      </c>
      <c r="G68" s="16">
        <v>952909.01771773596</v>
      </c>
    </row>
    <row r="69" spans="1:7" x14ac:dyDescent="0.25">
      <c r="A69" s="17">
        <v>39538</v>
      </c>
      <c r="B69" s="17" t="s">
        <v>39</v>
      </c>
      <c r="C69" s="17" t="str">
        <f t="shared" si="1"/>
        <v>2008 - QTR 1 - 03</v>
      </c>
      <c r="D69" s="16" t="s">
        <v>2</v>
      </c>
      <c r="E69" s="18">
        <v>1416179.0616113206</v>
      </c>
      <c r="F69" s="16">
        <v>5541.8826339622647</v>
      </c>
      <c r="G69" s="16">
        <v>1055006.4124732076</v>
      </c>
    </row>
    <row r="70" spans="1:7" x14ac:dyDescent="0.25">
      <c r="A70" s="17">
        <v>39545</v>
      </c>
      <c r="B70" s="17" t="s">
        <v>40</v>
      </c>
      <c r="C70" s="17" t="str">
        <f t="shared" si="1"/>
        <v>2008 - QTR 2 - 04</v>
      </c>
      <c r="D70" s="16" t="s">
        <v>2</v>
      </c>
      <c r="E70" s="18">
        <v>1050713.4973245284</v>
      </c>
      <c r="F70" s="16">
        <v>20239.919184905662</v>
      </c>
      <c r="G70" s="16">
        <v>952909.01771773596</v>
      </c>
    </row>
    <row r="71" spans="1:7" x14ac:dyDescent="0.25">
      <c r="A71" s="17">
        <v>39552</v>
      </c>
      <c r="B71" s="17" t="s">
        <v>40</v>
      </c>
      <c r="C71" s="17" t="str">
        <f t="shared" si="1"/>
        <v>2008 - QTR 2 - 04</v>
      </c>
      <c r="D71" s="16" t="s">
        <v>2</v>
      </c>
      <c r="E71" s="18">
        <v>213188.24583396225</v>
      </c>
      <c r="F71" s="16">
        <v>2650.4656075471698</v>
      </c>
      <c r="G71" s="16">
        <v>533175.28372301895</v>
      </c>
    </row>
    <row r="72" spans="1:7" x14ac:dyDescent="0.25">
      <c r="A72" s="17">
        <v>39559</v>
      </c>
      <c r="B72" s="17" t="s">
        <v>40</v>
      </c>
      <c r="C72" s="17" t="str">
        <f t="shared" si="1"/>
        <v>2008 - QTR 2 - 04</v>
      </c>
      <c r="D72" s="16" t="s">
        <v>2</v>
      </c>
      <c r="E72" s="18">
        <v>746158.8604188679</v>
      </c>
      <c r="F72" s="16">
        <v>2409.5141886792453</v>
      </c>
      <c r="G72" s="16">
        <v>873499.93290792452</v>
      </c>
    </row>
    <row r="73" spans="1:7" x14ac:dyDescent="0.25">
      <c r="A73" s="17">
        <v>39566</v>
      </c>
      <c r="B73" s="17" t="s">
        <v>40</v>
      </c>
      <c r="C73" s="17" t="str">
        <f t="shared" si="1"/>
        <v>2008 - QTR 2 - 04</v>
      </c>
      <c r="D73" s="16" t="s">
        <v>2</v>
      </c>
      <c r="E73" s="18">
        <v>822297.51964528312</v>
      </c>
      <c r="F73" s="16">
        <v>14216.133713207548</v>
      </c>
      <c r="G73" s="16">
        <v>56720.774864150946</v>
      </c>
    </row>
    <row r="74" spans="1:7" x14ac:dyDescent="0.25">
      <c r="A74" s="17">
        <v>39573</v>
      </c>
      <c r="B74" s="17" t="s">
        <v>40</v>
      </c>
      <c r="C74" s="17" t="str">
        <f t="shared" si="1"/>
        <v>2008 - QTR 2 - 05</v>
      </c>
      <c r="D74" s="16" t="s">
        <v>2</v>
      </c>
      <c r="E74" s="18">
        <v>213188.24583396225</v>
      </c>
      <c r="F74" s="16">
        <v>12770.4252</v>
      </c>
      <c r="G74" s="16">
        <v>226883.09945660378</v>
      </c>
    </row>
    <row r="75" spans="1:7" x14ac:dyDescent="0.25">
      <c r="A75" s="17">
        <v>39580</v>
      </c>
      <c r="B75" s="17" t="s">
        <v>40</v>
      </c>
      <c r="C75" s="17" t="str">
        <f t="shared" si="1"/>
        <v>2008 - QTR 2 - 05</v>
      </c>
      <c r="D75" s="16" t="s">
        <v>2</v>
      </c>
      <c r="E75" s="18">
        <v>974574.83809811319</v>
      </c>
      <c r="F75" s="16">
        <v>12529.473781132076</v>
      </c>
      <c r="G75" s="16">
        <v>272259.71934792452</v>
      </c>
    </row>
    <row r="76" spans="1:7" x14ac:dyDescent="0.25">
      <c r="A76" s="17">
        <v>39587</v>
      </c>
      <c r="B76" s="17" t="s">
        <v>40</v>
      </c>
      <c r="C76" s="17" t="str">
        <f t="shared" si="1"/>
        <v>2008 - QTR 2 - 05</v>
      </c>
      <c r="D76" s="16" t="s">
        <v>2</v>
      </c>
      <c r="E76" s="18">
        <v>974574.83809811319</v>
      </c>
      <c r="F76" s="16">
        <v>15902.793645283022</v>
      </c>
      <c r="G76" s="16">
        <v>748714.2282067925</v>
      </c>
    </row>
    <row r="77" spans="1:7" x14ac:dyDescent="0.25">
      <c r="A77" s="17">
        <v>39594</v>
      </c>
      <c r="B77" s="17" t="s">
        <v>40</v>
      </c>
      <c r="C77" s="17" t="str">
        <f t="shared" si="1"/>
        <v>2008 - QTR 2 - 05</v>
      </c>
      <c r="D77" s="16" t="s">
        <v>2</v>
      </c>
      <c r="E77" s="18">
        <v>1263901.7431584906</v>
      </c>
      <c r="F77" s="16">
        <v>16143.745064150944</v>
      </c>
      <c r="G77" s="16">
        <v>657960.98842415097</v>
      </c>
    </row>
    <row r="78" spans="1:7" x14ac:dyDescent="0.25">
      <c r="A78" s="17">
        <v>39601</v>
      </c>
      <c r="B78" s="17" t="s">
        <v>40</v>
      </c>
      <c r="C78" s="17" t="str">
        <f t="shared" si="1"/>
        <v>2008 - QTR 2 - 06</v>
      </c>
      <c r="D78" s="16" t="s">
        <v>2</v>
      </c>
      <c r="E78" s="18">
        <v>1416179.0616113206</v>
      </c>
      <c r="F78" s="16">
        <v>13252.32803773585</v>
      </c>
      <c r="G78" s="16">
        <v>204194.7895109434</v>
      </c>
    </row>
    <row r="79" spans="1:7" x14ac:dyDescent="0.25">
      <c r="A79" s="17">
        <v>39608</v>
      </c>
      <c r="B79" s="17" t="s">
        <v>40</v>
      </c>
      <c r="C79" s="17" t="str">
        <f t="shared" si="1"/>
        <v>2008 - QTR 2 - 06</v>
      </c>
      <c r="D79" s="16" t="s">
        <v>2</v>
      </c>
      <c r="E79" s="18">
        <v>1507545.452683019</v>
      </c>
      <c r="F79" s="16">
        <v>10601.862430188679</v>
      </c>
      <c r="G79" s="16">
        <v>1055006.4124732076</v>
      </c>
    </row>
    <row r="80" spans="1:7" x14ac:dyDescent="0.25">
      <c r="A80" s="17">
        <v>39615</v>
      </c>
      <c r="B80" s="17" t="s">
        <v>40</v>
      </c>
      <c r="C80" s="17" t="str">
        <f t="shared" si="1"/>
        <v>2008 - QTR 2 - 06</v>
      </c>
      <c r="D80" s="16" t="s">
        <v>2</v>
      </c>
      <c r="E80" s="18">
        <v>152277.31845283019</v>
      </c>
      <c r="F80" s="16">
        <v>9879.0081735849071</v>
      </c>
      <c r="G80" s="16">
        <v>1111727.1873373585</v>
      </c>
    </row>
    <row r="81" spans="1:7" x14ac:dyDescent="0.25">
      <c r="A81" s="17">
        <v>39622</v>
      </c>
      <c r="B81" s="17" t="s">
        <v>40</v>
      </c>
      <c r="C81" s="17" t="str">
        <f t="shared" si="1"/>
        <v>2008 - QTR 2 - 06</v>
      </c>
      <c r="D81" s="16" t="s">
        <v>2</v>
      </c>
      <c r="E81" s="18">
        <v>883208.44702641515</v>
      </c>
      <c r="F81" s="16">
        <v>23372.287630188679</v>
      </c>
      <c r="G81" s="16">
        <v>771402.53815245291</v>
      </c>
    </row>
    <row r="82" spans="1:7" x14ac:dyDescent="0.25">
      <c r="A82" s="17">
        <v>39629</v>
      </c>
      <c r="B82" s="17" t="s">
        <v>40</v>
      </c>
      <c r="C82" s="17" t="str">
        <f t="shared" si="1"/>
        <v>2008 - QTR 2 - 06</v>
      </c>
      <c r="D82" s="16" t="s">
        <v>2</v>
      </c>
      <c r="E82" s="18">
        <v>213188.24583396225</v>
      </c>
      <c r="F82" s="16">
        <v>6023.7854716981128</v>
      </c>
      <c r="G82" s="16">
        <v>249571.40940226417</v>
      </c>
    </row>
    <row r="83" spans="1:7" x14ac:dyDescent="0.25">
      <c r="A83" s="17">
        <v>39636</v>
      </c>
      <c r="B83" s="17" t="s">
        <v>41</v>
      </c>
      <c r="C83" s="17" t="str">
        <f t="shared" si="1"/>
        <v>2008 - QTR 3 - 07</v>
      </c>
      <c r="D83" s="16" t="s">
        <v>2</v>
      </c>
      <c r="E83" s="18">
        <v>1126852.1565509434</v>
      </c>
      <c r="F83" s="16">
        <v>19758.016347169814</v>
      </c>
      <c r="G83" s="16">
        <v>1100383.0323645284</v>
      </c>
    </row>
    <row r="84" spans="1:7" x14ac:dyDescent="0.25">
      <c r="A84" s="17">
        <v>39643</v>
      </c>
      <c r="B84" s="17" t="s">
        <v>41</v>
      </c>
      <c r="C84" s="17" t="str">
        <f t="shared" si="1"/>
        <v>2008 - QTR 3 - 07</v>
      </c>
      <c r="D84" s="16" t="s">
        <v>2</v>
      </c>
      <c r="E84" s="18">
        <v>700475.66488301894</v>
      </c>
      <c r="F84" s="16">
        <v>10360.911011320755</v>
      </c>
      <c r="G84" s="16">
        <v>431077.88896754722</v>
      </c>
    </row>
    <row r="85" spans="1:7" x14ac:dyDescent="0.25">
      <c r="A85" s="17">
        <v>39650</v>
      </c>
      <c r="B85" s="17" t="s">
        <v>41</v>
      </c>
      <c r="C85" s="17" t="str">
        <f t="shared" si="1"/>
        <v>2008 - QTR 3 - 07</v>
      </c>
      <c r="D85" s="16" t="s">
        <v>2</v>
      </c>
      <c r="E85" s="18">
        <v>274099.17321509437</v>
      </c>
      <c r="F85" s="16">
        <v>13011.376618867926</v>
      </c>
      <c r="G85" s="16">
        <v>646616.83345132077</v>
      </c>
    </row>
    <row r="86" spans="1:7" x14ac:dyDescent="0.25">
      <c r="A86" s="17">
        <v>39657</v>
      </c>
      <c r="B86" s="17" t="s">
        <v>41</v>
      </c>
      <c r="C86" s="17" t="str">
        <f t="shared" si="1"/>
        <v>2008 - QTR 3 - 07</v>
      </c>
      <c r="D86" s="16" t="s">
        <v>2</v>
      </c>
      <c r="E86" s="18">
        <v>45683.195535849052</v>
      </c>
      <c r="F86" s="16">
        <v>19035.162090566038</v>
      </c>
      <c r="G86" s="16">
        <v>442422.04394037736</v>
      </c>
    </row>
    <row r="87" spans="1:7" x14ac:dyDescent="0.25">
      <c r="A87" s="17">
        <v>39664</v>
      </c>
      <c r="B87" s="17" t="s">
        <v>41</v>
      </c>
      <c r="C87" s="17" t="str">
        <f t="shared" si="1"/>
        <v>2008 - QTR 3 - 08</v>
      </c>
      <c r="D87" s="16" t="s">
        <v>2</v>
      </c>
      <c r="E87" s="18">
        <v>137049.58660754719</v>
      </c>
      <c r="F87" s="16">
        <v>11565.668105660379</v>
      </c>
      <c r="G87" s="16">
        <v>907532.39782641514</v>
      </c>
    </row>
    <row r="88" spans="1:7" x14ac:dyDescent="0.25">
      <c r="A88" s="17">
        <v>39671</v>
      </c>
      <c r="B88" s="17" t="s">
        <v>41</v>
      </c>
      <c r="C88" s="17" t="str">
        <f t="shared" si="1"/>
        <v>2008 - QTR 3 - 08</v>
      </c>
      <c r="D88" s="16" t="s">
        <v>2</v>
      </c>
      <c r="E88" s="18">
        <v>1065941.2291698114</v>
      </c>
      <c r="F88" s="16">
        <v>7951.3968226415109</v>
      </c>
      <c r="G88" s="16">
        <v>11344.154972830189</v>
      </c>
    </row>
    <row r="89" spans="1:7" x14ac:dyDescent="0.25">
      <c r="A89" s="17">
        <v>39678</v>
      </c>
      <c r="B89" s="17" t="s">
        <v>41</v>
      </c>
      <c r="C89" s="17" t="str">
        <f t="shared" si="1"/>
        <v>2008 - QTR 3 - 08</v>
      </c>
      <c r="D89" s="16" t="s">
        <v>2</v>
      </c>
      <c r="E89" s="18">
        <v>578653.81012075476</v>
      </c>
      <c r="F89" s="16">
        <v>3132.3684452830189</v>
      </c>
      <c r="G89" s="16">
        <v>79409.08480981132</v>
      </c>
    </row>
    <row r="90" spans="1:7" x14ac:dyDescent="0.25">
      <c r="A90" s="17">
        <v>39685</v>
      </c>
      <c r="B90" s="17" t="s">
        <v>41</v>
      </c>
      <c r="C90" s="17" t="str">
        <f t="shared" si="1"/>
        <v>2008 - QTR 3 - 08</v>
      </c>
      <c r="D90" s="16" t="s">
        <v>2</v>
      </c>
      <c r="E90" s="18">
        <v>1309584.9386943397</v>
      </c>
      <c r="F90" s="16">
        <v>18071.356415094342</v>
      </c>
      <c r="G90" s="16">
        <v>34032.464918490565</v>
      </c>
    </row>
    <row r="91" spans="1:7" x14ac:dyDescent="0.25">
      <c r="A91" s="17">
        <v>39692</v>
      </c>
      <c r="B91" s="17" t="s">
        <v>41</v>
      </c>
      <c r="C91" s="17" t="str">
        <f t="shared" si="1"/>
        <v>2008 - QTR 3 - 09</v>
      </c>
      <c r="D91" s="16" t="s">
        <v>2</v>
      </c>
      <c r="E91" s="18">
        <v>517742.88273962267</v>
      </c>
      <c r="F91" s="16">
        <v>12288.522362264153</v>
      </c>
      <c r="G91" s="16">
        <v>862155.77793509443</v>
      </c>
    </row>
    <row r="92" spans="1:7" x14ac:dyDescent="0.25">
      <c r="A92" s="17">
        <v>39699</v>
      </c>
      <c r="B92" s="17" t="s">
        <v>41</v>
      </c>
      <c r="C92" s="17" t="str">
        <f t="shared" si="1"/>
        <v>2008 - QTR 3 - 09</v>
      </c>
      <c r="D92" s="16" t="s">
        <v>2</v>
      </c>
      <c r="E92" s="18">
        <v>152277.31845283019</v>
      </c>
      <c r="F92" s="16">
        <v>11083.765267924529</v>
      </c>
      <c r="G92" s="16">
        <v>1055006.4124732076</v>
      </c>
    </row>
    <row r="93" spans="1:7" x14ac:dyDescent="0.25">
      <c r="A93" s="17">
        <v>39706</v>
      </c>
      <c r="B93" s="17" t="s">
        <v>41</v>
      </c>
      <c r="C93" s="17" t="str">
        <f t="shared" si="1"/>
        <v>2008 - QTR 3 - 09</v>
      </c>
      <c r="D93" s="16" t="s">
        <v>2</v>
      </c>
      <c r="E93" s="18">
        <v>1035485.7654792453</v>
      </c>
      <c r="F93" s="16">
        <v>16625.647901886794</v>
      </c>
      <c r="G93" s="16">
        <v>1043662.2575003775</v>
      </c>
    </row>
    <row r="94" spans="1:7" x14ac:dyDescent="0.25">
      <c r="A94" s="17">
        <v>39713</v>
      </c>
      <c r="B94" s="17" t="s">
        <v>41</v>
      </c>
      <c r="C94" s="17" t="str">
        <f t="shared" si="1"/>
        <v>2008 - QTR 3 - 09</v>
      </c>
      <c r="D94" s="16" t="s">
        <v>2</v>
      </c>
      <c r="E94" s="18">
        <v>45683.195535849052</v>
      </c>
      <c r="F94" s="16">
        <v>3132.3684452830189</v>
      </c>
      <c r="G94" s="16">
        <v>612584.36853283015</v>
      </c>
    </row>
    <row r="95" spans="1:7" x14ac:dyDescent="0.25">
      <c r="A95" s="17">
        <v>39720</v>
      </c>
      <c r="B95" s="17" t="s">
        <v>41</v>
      </c>
      <c r="C95" s="17" t="str">
        <f t="shared" si="1"/>
        <v>2008 - QTR 3 - 09</v>
      </c>
      <c r="D95" s="16" t="s">
        <v>2</v>
      </c>
      <c r="E95" s="18">
        <v>593881.54196603771</v>
      </c>
      <c r="F95" s="16">
        <v>8192.348241509435</v>
      </c>
      <c r="G95" s="16">
        <v>510486.97377735854</v>
      </c>
    </row>
    <row r="96" spans="1:7" x14ac:dyDescent="0.25">
      <c r="A96" s="17">
        <v>39727</v>
      </c>
      <c r="B96" s="17" t="s">
        <v>42</v>
      </c>
      <c r="C96" s="17" t="str">
        <f t="shared" si="1"/>
        <v>2008 - QTR 4 - 10</v>
      </c>
      <c r="D96" s="16" t="s">
        <v>2</v>
      </c>
      <c r="E96" s="18">
        <v>578653.81012075476</v>
      </c>
      <c r="F96" s="16">
        <v>8915.2024981132072</v>
      </c>
      <c r="G96" s="16">
        <v>465110.35388603777</v>
      </c>
    </row>
    <row r="97" spans="1:10" x14ac:dyDescent="0.25">
      <c r="A97" s="17">
        <v>39734</v>
      </c>
      <c r="B97" s="17" t="s">
        <v>42</v>
      </c>
      <c r="C97" s="17" t="str">
        <f t="shared" si="1"/>
        <v>2008 - QTR 4 - 10</v>
      </c>
      <c r="D97" s="16" t="s">
        <v>2</v>
      </c>
      <c r="E97" s="18">
        <v>121821.85476226415</v>
      </c>
      <c r="F97" s="16">
        <v>23854.190467924531</v>
      </c>
      <c r="G97" s="16">
        <v>748714.2282067925</v>
      </c>
    </row>
    <row r="98" spans="1:10" x14ac:dyDescent="0.25">
      <c r="A98" s="17">
        <v>39741</v>
      </c>
      <c r="B98" s="17" t="s">
        <v>42</v>
      </c>
      <c r="C98" s="17" t="str">
        <f t="shared" si="1"/>
        <v>2008 - QTR 4 - 10</v>
      </c>
      <c r="D98" s="16" t="s">
        <v>2</v>
      </c>
      <c r="E98" s="18">
        <v>319782.36875094339</v>
      </c>
      <c r="F98" s="16">
        <v>2168.5627698113212</v>
      </c>
      <c r="G98" s="16">
        <v>884844.08788075473</v>
      </c>
    </row>
    <row r="99" spans="1:10" x14ac:dyDescent="0.25">
      <c r="A99" s="17">
        <v>39748</v>
      </c>
      <c r="B99" s="17" t="s">
        <v>42</v>
      </c>
      <c r="C99" s="17" t="str">
        <f t="shared" si="1"/>
        <v>2008 - QTR 4 - 10</v>
      </c>
      <c r="D99" s="16" t="s">
        <v>2</v>
      </c>
      <c r="E99" s="18">
        <v>152277.31845283019</v>
      </c>
      <c r="F99" s="16">
        <v>481.90283773584912</v>
      </c>
      <c r="G99" s="16">
        <v>930220.70777207555</v>
      </c>
    </row>
    <row r="100" spans="1:10" x14ac:dyDescent="0.25">
      <c r="A100" s="17">
        <v>39755</v>
      </c>
      <c r="B100" s="17" t="s">
        <v>42</v>
      </c>
      <c r="C100" s="17" t="str">
        <f t="shared" si="1"/>
        <v>2008 - QTR 4 - 11</v>
      </c>
      <c r="D100" s="16" t="s">
        <v>2</v>
      </c>
      <c r="E100" s="18">
        <v>1370495.8660754717</v>
      </c>
      <c r="F100" s="16">
        <v>19998.967766037738</v>
      </c>
      <c r="G100" s="16">
        <v>419733.73399471701</v>
      </c>
    </row>
    <row r="101" spans="1:10" x14ac:dyDescent="0.25">
      <c r="A101" s="17">
        <v>39762</v>
      </c>
      <c r="B101" s="17" t="s">
        <v>42</v>
      </c>
      <c r="C101" s="17" t="str">
        <f t="shared" si="1"/>
        <v>2008 - QTR 4 - 11</v>
      </c>
      <c r="D101" s="16" t="s">
        <v>2</v>
      </c>
      <c r="E101" s="18">
        <v>60910.927381132075</v>
      </c>
      <c r="F101" s="16">
        <v>20239.919184905662</v>
      </c>
      <c r="G101" s="16">
        <v>544519.43869584904</v>
      </c>
    </row>
    <row r="102" spans="1:10" x14ac:dyDescent="0.25">
      <c r="A102" s="17">
        <v>39769</v>
      </c>
      <c r="B102" s="17" t="s">
        <v>42</v>
      </c>
      <c r="C102" s="17" t="str">
        <f t="shared" si="1"/>
        <v>2008 - QTR 4 - 11</v>
      </c>
      <c r="D102" s="16" t="s">
        <v>2</v>
      </c>
      <c r="E102" s="18">
        <v>456831.95535849058</v>
      </c>
      <c r="F102" s="16">
        <v>4819.0283773584906</v>
      </c>
      <c r="G102" s="16">
        <v>102097.3947554717</v>
      </c>
    </row>
    <row r="103" spans="1:10" x14ac:dyDescent="0.25">
      <c r="A103" s="17">
        <v>39776</v>
      </c>
      <c r="B103" s="17" t="s">
        <v>42</v>
      </c>
      <c r="C103" s="17" t="str">
        <f t="shared" si="1"/>
        <v>2008 - QTR 4 - 11</v>
      </c>
      <c r="D103" s="16" t="s">
        <v>2</v>
      </c>
      <c r="E103" s="18">
        <v>243643.7095245283</v>
      </c>
      <c r="F103" s="16">
        <v>1686.6599320754717</v>
      </c>
      <c r="G103" s="16">
        <v>45376.619891320755</v>
      </c>
    </row>
    <row r="104" spans="1:10" x14ac:dyDescent="0.25">
      <c r="A104" s="17">
        <v>39783</v>
      </c>
      <c r="B104" s="17" t="s">
        <v>42</v>
      </c>
      <c r="C104" s="17" t="str">
        <f t="shared" si="1"/>
        <v>2008 - QTR 4 - 12</v>
      </c>
      <c r="D104" s="16" t="s">
        <v>2</v>
      </c>
      <c r="E104" s="18">
        <v>76138.659226415097</v>
      </c>
      <c r="F104" s="16">
        <v>12529.473781132076</v>
      </c>
      <c r="G104" s="16">
        <v>771402.53815245291</v>
      </c>
    </row>
    <row r="105" spans="1:10" x14ac:dyDescent="0.25">
      <c r="A105" s="17">
        <v>39790</v>
      </c>
      <c r="B105" s="17" t="s">
        <v>42</v>
      </c>
      <c r="C105" s="17" t="str">
        <f t="shared" si="1"/>
        <v>2008 - QTR 4 - 12</v>
      </c>
      <c r="D105" s="16" t="s">
        <v>2</v>
      </c>
      <c r="E105" s="18">
        <v>350237.83244150947</v>
      </c>
      <c r="F105" s="16">
        <v>17348.50215849057</v>
      </c>
      <c r="G105" s="16">
        <v>635272.67847849056</v>
      </c>
    </row>
    <row r="106" spans="1:10" x14ac:dyDescent="0.25">
      <c r="A106" s="17">
        <v>39797</v>
      </c>
      <c r="B106" s="17" t="s">
        <v>42</v>
      </c>
      <c r="C106" s="17" t="str">
        <f t="shared" si="1"/>
        <v>2008 - QTR 4 - 12</v>
      </c>
      <c r="D106" s="16" t="s">
        <v>2</v>
      </c>
      <c r="E106" s="18">
        <v>822297.51964528312</v>
      </c>
      <c r="F106" s="16">
        <v>7469.4939849056609</v>
      </c>
      <c r="G106" s="16">
        <v>397045.4240490566</v>
      </c>
    </row>
    <row r="107" spans="1:10" x14ac:dyDescent="0.25">
      <c r="A107" s="17">
        <v>39804</v>
      </c>
      <c r="B107" s="17" t="s">
        <v>42</v>
      </c>
      <c r="C107" s="17" t="str">
        <f t="shared" si="1"/>
        <v>2008 - QTR 4 - 12</v>
      </c>
      <c r="D107" s="16" t="s">
        <v>2</v>
      </c>
      <c r="E107" s="18">
        <v>182732.78214339621</v>
      </c>
      <c r="F107" s="16">
        <v>10601.862430188679</v>
      </c>
      <c r="G107" s="16">
        <v>1111727.1873373585</v>
      </c>
    </row>
    <row r="108" spans="1:10" x14ac:dyDescent="0.25">
      <c r="A108" s="17">
        <v>39811</v>
      </c>
      <c r="B108" s="17" t="s">
        <v>42</v>
      </c>
      <c r="C108" s="17" t="str">
        <f t="shared" si="1"/>
        <v>2008 - QTR 4 - 12</v>
      </c>
      <c r="D108" s="16" t="s">
        <v>2</v>
      </c>
      <c r="E108" s="18">
        <v>776614.32410943403</v>
      </c>
      <c r="F108" s="16">
        <v>10601.862430188679</v>
      </c>
      <c r="G108" s="16">
        <v>850811.62296226411</v>
      </c>
    </row>
    <row r="109" spans="1:10" s="14" customFormat="1" x14ac:dyDescent="0.25">
      <c r="A109" s="17">
        <v>39818</v>
      </c>
      <c r="B109" s="17" t="s">
        <v>43</v>
      </c>
      <c r="C109" s="17" t="str">
        <f t="shared" si="1"/>
        <v>2009 - QTR 1 - 01</v>
      </c>
      <c r="D109" s="16" t="s">
        <v>2</v>
      </c>
      <c r="E109" s="18">
        <v>1594360.6168439998</v>
      </c>
      <c r="F109" s="16">
        <v>202.63961735849057</v>
      </c>
      <c r="G109" s="16">
        <v>676015.11008490564</v>
      </c>
      <c r="I109"/>
      <c r="J109"/>
    </row>
    <row r="110" spans="1:10" x14ac:dyDescent="0.25">
      <c r="A110" s="17">
        <v>39825</v>
      </c>
      <c r="B110" s="17" t="s">
        <v>43</v>
      </c>
      <c r="C110" s="17" t="str">
        <f t="shared" si="1"/>
        <v>2009 - QTR 1 - 01</v>
      </c>
      <c r="D110" s="16" t="s">
        <v>2</v>
      </c>
      <c r="E110" s="18">
        <v>421151.8610531321</v>
      </c>
      <c r="F110" s="16">
        <v>202.63961735849057</v>
      </c>
      <c r="G110" s="16">
        <v>1662631.7572358493</v>
      </c>
    </row>
    <row r="111" spans="1:10" x14ac:dyDescent="0.25">
      <c r="A111" s="17">
        <v>39832</v>
      </c>
      <c r="B111" s="17" t="s">
        <v>43</v>
      </c>
      <c r="C111" s="17" t="str">
        <f t="shared" si="1"/>
        <v>2009 - QTR 1 - 01</v>
      </c>
      <c r="D111" s="16" t="s">
        <v>2</v>
      </c>
      <c r="E111" s="18">
        <v>1985430.2021076225</v>
      </c>
      <c r="F111" s="16">
        <v>8510.8639290566043</v>
      </c>
      <c r="G111" s="16">
        <v>1187594.1123113208</v>
      </c>
    </row>
    <row r="112" spans="1:10" x14ac:dyDescent="0.25">
      <c r="A112" s="17">
        <v>39839</v>
      </c>
      <c r="B112" s="17" t="s">
        <v>43</v>
      </c>
      <c r="C112" s="17" t="str">
        <f t="shared" si="1"/>
        <v>2009 - QTR 1 - 01</v>
      </c>
      <c r="D112" s="16" t="s">
        <v>2</v>
      </c>
      <c r="E112" s="18">
        <v>962632.82526430185</v>
      </c>
      <c r="F112" s="16">
        <v>8713.5035464150951</v>
      </c>
      <c r="G112" s="16">
        <v>822180.53929245297</v>
      </c>
    </row>
    <row r="113" spans="1:7" x14ac:dyDescent="0.25">
      <c r="A113" s="17">
        <v>39846</v>
      </c>
      <c r="B113" s="17" t="s">
        <v>43</v>
      </c>
      <c r="C113" s="17" t="str">
        <f t="shared" si="1"/>
        <v>2009 - QTR 1 - 02</v>
      </c>
      <c r="D113" s="16" t="s">
        <v>2</v>
      </c>
      <c r="E113" s="18">
        <v>2948063.0273719244</v>
      </c>
      <c r="F113" s="16">
        <v>10739.899720000001</v>
      </c>
      <c r="G113" s="16">
        <v>950075.28984905663</v>
      </c>
    </row>
    <row r="114" spans="1:7" x14ac:dyDescent="0.25">
      <c r="A114" s="17">
        <v>39853</v>
      </c>
      <c r="B114" s="17" t="s">
        <v>43</v>
      </c>
      <c r="C114" s="17" t="str">
        <f t="shared" si="1"/>
        <v>2009 - QTR 1 - 02</v>
      </c>
      <c r="D114" s="16" t="s">
        <v>2</v>
      </c>
      <c r="E114" s="18">
        <v>2045594.7536866413</v>
      </c>
      <c r="F114" s="16">
        <v>12968.935510943396</v>
      </c>
      <c r="G114" s="16">
        <v>1498195.6493773586</v>
      </c>
    </row>
    <row r="115" spans="1:7" x14ac:dyDescent="0.25">
      <c r="A115" s="17">
        <v>39860</v>
      </c>
      <c r="B115" s="17" t="s">
        <v>43</v>
      </c>
      <c r="C115" s="17" t="str">
        <f t="shared" si="1"/>
        <v>2009 - QTR 1 - 02</v>
      </c>
      <c r="D115" s="16" t="s">
        <v>2</v>
      </c>
      <c r="E115" s="18">
        <v>120329.10315803773</v>
      </c>
      <c r="F115" s="16">
        <v>16211.169388679247</v>
      </c>
      <c r="G115" s="16">
        <v>1114511.3977075473</v>
      </c>
    </row>
    <row r="116" spans="1:7" x14ac:dyDescent="0.25">
      <c r="A116" s="17">
        <v>39867</v>
      </c>
      <c r="B116" s="17" t="s">
        <v>43</v>
      </c>
      <c r="C116" s="17" t="str">
        <f t="shared" si="1"/>
        <v>2009 - QTR 1 - 02</v>
      </c>
      <c r="D116" s="16" t="s">
        <v>2</v>
      </c>
      <c r="E116" s="18">
        <v>2226088.408423698</v>
      </c>
      <c r="F116" s="16">
        <v>7700.305459622642</v>
      </c>
      <c r="G116" s="16">
        <v>1534737.0066792453</v>
      </c>
    </row>
    <row r="117" spans="1:7" x14ac:dyDescent="0.25">
      <c r="A117" s="17">
        <v>39874</v>
      </c>
      <c r="B117" s="17" t="s">
        <v>43</v>
      </c>
      <c r="C117" s="17" t="str">
        <f t="shared" si="1"/>
        <v>2009 - QTR 1 - 03</v>
      </c>
      <c r="D117" s="16" t="s">
        <v>2</v>
      </c>
      <c r="E117" s="18">
        <v>752056.89473773586</v>
      </c>
      <c r="F117" s="16">
        <v>15603.250536603773</v>
      </c>
      <c r="G117" s="16">
        <v>1790526.5077924528</v>
      </c>
    </row>
    <row r="118" spans="1:7" x14ac:dyDescent="0.25">
      <c r="A118" s="17">
        <v>39881</v>
      </c>
      <c r="B118" s="17" t="s">
        <v>43</v>
      </c>
      <c r="C118" s="17" t="str">
        <f t="shared" si="1"/>
        <v>2009 - QTR 1 - 03</v>
      </c>
      <c r="D118" s="16" t="s">
        <v>2</v>
      </c>
      <c r="E118" s="18">
        <v>2256170.6842132076</v>
      </c>
      <c r="F118" s="16">
        <v>17832.286327547172</v>
      </c>
      <c r="G118" s="16">
        <v>274060.17976415093</v>
      </c>
    </row>
    <row r="119" spans="1:7" x14ac:dyDescent="0.25">
      <c r="A119" s="17">
        <v>39888</v>
      </c>
      <c r="B119" s="17" t="s">
        <v>43</v>
      </c>
      <c r="C119" s="17" t="str">
        <f t="shared" si="1"/>
        <v>2009 - QTR 1 - 03</v>
      </c>
      <c r="D119" s="16" t="s">
        <v>2</v>
      </c>
      <c r="E119" s="18">
        <v>1203291.0315803774</v>
      </c>
      <c r="F119" s="16">
        <v>15197.971301886793</v>
      </c>
      <c r="G119" s="16">
        <v>1461654.292075472</v>
      </c>
    </row>
    <row r="120" spans="1:7" x14ac:dyDescent="0.25">
      <c r="A120" s="17">
        <v>39895</v>
      </c>
      <c r="B120" s="17" t="s">
        <v>43</v>
      </c>
      <c r="C120" s="17" t="str">
        <f t="shared" si="1"/>
        <v>2009 - QTR 1 - 03</v>
      </c>
      <c r="D120" s="16" t="s">
        <v>2</v>
      </c>
      <c r="E120" s="18">
        <v>2496828.8905292829</v>
      </c>
      <c r="F120" s="16">
        <v>5876.5489033962258</v>
      </c>
      <c r="G120" s="16">
        <v>274060.17976415093</v>
      </c>
    </row>
    <row r="121" spans="1:7" x14ac:dyDescent="0.25">
      <c r="A121" s="17">
        <v>39902</v>
      </c>
      <c r="B121" s="17" t="s">
        <v>43</v>
      </c>
      <c r="C121" s="17" t="str">
        <f t="shared" si="1"/>
        <v>2009 - QTR 1 - 03</v>
      </c>
      <c r="D121" s="16" t="s">
        <v>2</v>
      </c>
      <c r="E121" s="18">
        <v>1263455.5831593962</v>
      </c>
      <c r="F121" s="16">
        <v>16616.448623396227</v>
      </c>
      <c r="G121" s="16">
        <v>1772255.8291415095</v>
      </c>
    </row>
    <row r="122" spans="1:7" x14ac:dyDescent="0.25">
      <c r="A122" s="17">
        <v>39909</v>
      </c>
      <c r="B122" s="17" t="s">
        <v>44</v>
      </c>
      <c r="C122" s="17" t="str">
        <f t="shared" si="1"/>
        <v>2009 - QTR 2 - 04</v>
      </c>
      <c r="D122" s="16" t="s">
        <v>2</v>
      </c>
      <c r="E122" s="18">
        <v>1955347.9263181132</v>
      </c>
      <c r="F122" s="16">
        <v>2431.6754083018868</v>
      </c>
      <c r="G122" s="16">
        <v>1461654.292075472</v>
      </c>
    </row>
    <row r="123" spans="1:7" x14ac:dyDescent="0.25">
      <c r="A123" s="17">
        <v>39916</v>
      </c>
      <c r="B123" s="17" t="s">
        <v>44</v>
      </c>
      <c r="C123" s="17" t="str">
        <f t="shared" si="1"/>
        <v>2009 - QTR 2 - 04</v>
      </c>
      <c r="D123" s="16" t="s">
        <v>2</v>
      </c>
      <c r="E123" s="18">
        <v>2767569.3726348681</v>
      </c>
      <c r="F123" s="16">
        <v>4052.7923471698118</v>
      </c>
      <c r="G123" s="16">
        <v>146165.42920754719</v>
      </c>
    </row>
    <row r="124" spans="1:7" x14ac:dyDescent="0.25">
      <c r="A124" s="17">
        <v>39923</v>
      </c>
      <c r="B124" s="17" t="s">
        <v>44</v>
      </c>
      <c r="C124" s="17" t="str">
        <f t="shared" si="1"/>
        <v>2009 - QTR 2 - 04</v>
      </c>
      <c r="D124" s="16" t="s">
        <v>2</v>
      </c>
      <c r="E124" s="18">
        <v>1263455.5831593962</v>
      </c>
      <c r="F124" s="16">
        <v>11347.818572075472</v>
      </c>
      <c r="G124" s="16">
        <v>1808797.1864433961</v>
      </c>
    </row>
    <row r="125" spans="1:7" x14ac:dyDescent="0.25">
      <c r="A125" s="17">
        <v>39930</v>
      </c>
      <c r="B125" s="17" t="s">
        <v>44</v>
      </c>
      <c r="C125" s="17" t="str">
        <f t="shared" si="1"/>
        <v>2009 - QTR 2 - 04</v>
      </c>
      <c r="D125" s="16" t="s">
        <v>2</v>
      </c>
      <c r="E125" s="18">
        <v>1835018.8231600756</v>
      </c>
      <c r="F125" s="16">
        <v>15805.890153962264</v>
      </c>
      <c r="G125" s="16">
        <v>1699173.1145377359</v>
      </c>
    </row>
    <row r="126" spans="1:7" x14ac:dyDescent="0.25">
      <c r="A126" s="17">
        <v>39937</v>
      </c>
      <c r="B126" s="17" t="s">
        <v>44</v>
      </c>
      <c r="C126" s="17" t="str">
        <f t="shared" si="1"/>
        <v>2009 - QTR 2 - 05</v>
      </c>
      <c r="D126" s="16" t="s">
        <v>2</v>
      </c>
      <c r="E126" s="18">
        <v>872385.99789577362</v>
      </c>
      <c r="F126" s="16">
        <v>7700.305459622642</v>
      </c>
      <c r="G126" s="16">
        <v>1425112.9347735848</v>
      </c>
    </row>
    <row r="127" spans="1:7" x14ac:dyDescent="0.25">
      <c r="A127" s="17">
        <v>39944</v>
      </c>
      <c r="B127" s="17" t="s">
        <v>44</v>
      </c>
      <c r="C127" s="17" t="str">
        <f t="shared" si="1"/>
        <v>2009 - QTR 2 - 05</v>
      </c>
      <c r="D127" s="16" t="s">
        <v>2</v>
      </c>
      <c r="E127" s="18">
        <v>2015512.477897132</v>
      </c>
      <c r="F127" s="16">
        <v>18440.205179622644</v>
      </c>
      <c r="G127" s="16">
        <v>657744.43143396231</v>
      </c>
    </row>
    <row r="128" spans="1:7" x14ac:dyDescent="0.25">
      <c r="A128" s="17">
        <v>39951</v>
      </c>
      <c r="B128" s="17" t="s">
        <v>44</v>
      </c>
      <c r="C128" s="17" t="str">
        <f t="shared" si="1"/>
        <v>2009 - QTR 2 - 05</v>
      </c>
      <c r="D128" s="16" t="s">
        <v>2</v>
      </c>
      <c r="E128" s="18">
        <v>812221.44631675468</v>
      </c>
      <c r="F128" s="16">
        <v>13171.575128301887</v>
      </c>
      <c r="G128" s="16">
        <v>548120.35952830187</v>
      </c>
    </row>
    <row r="129" spans="1:7" x14ac:dyDescent="0.25">
      <c r="A129" s="17">
        <v>39958</v>
      </c>
      <c r="B129" s="17" t="s">
        <v>44</v>
      </c>
      <c r="C129" s="17" t="str">
        <f t="shared" si="1"/>
        <v>2009 - QTR 2 - 05</v>
      </c>
      <c r="D129" s="16" t="s">
        <v>2</v>
      </c>
      <c r="E129" s="18">
        <v>2015512.477897132</v>
      </c>
      <c r="F129" s="16">
        <v>15400.610919245284</v>
      </c>
      <c r="G129" s="16">
        <v>712556.46738679241</v>
      </c>
    </row>
    <row r="130" spans="1:7" x14ac:dyDescent="0.25">
      <c r="A130" s="17">
        <v>39965</v>
      </c>
      <c r="B130" s="17" t="s">
        <v>44</v>
      </c>
      <c r="C130" s="17" t="str">
        <f t="shared" si="1"/>
        <v>2009 - QTR 2 - 06</v>
      </c>
      <c r="D130" s="16" t="s">
        <v>2</v>
      </c>
      <c r="E130" s="18">
        <v>2617157.9936873205</v>
      </c>
      <c r="F130" s="16">
        <v>18642.844796981135</v>
      </c>
      <c r="G130" s="16">
        <v>1479924.9707264153</v>
      </c>
    </row>
    <row r="131" spans="1:7" x14ac:dyDescent="0.25">
      <c r="A131" s="17">
        <v>39972</v>
      </c>
      <c r="B131" s="17" t="s">
        <v>44</v>
      </c>
      <c r="C131" s="17" t="str">
        <f t="shared" si="1"/>
        <v>2009 - QTR 2 - 06</v>
      </c>
      <c r="D131" s="16" t="s">
        <v>2</v>
      </c>
      <c r="E131" s="18">
        <v>1714689.7200020379</v>
      </c>
      <c r="F131" s="16">
        <v>17021.727858113209</v>
      </c>
      <c r="G131" s="16">
        <v>401954.93032075471</v>
      </c>
    </row>
    <row r="132" spans="1:7" x14ac:dyDescent="0.25">
      <c r="A132" s="17">
        <v>39979</v>
      </c>
      <c r="B132" s="17" t="s">
        <v>44</v>
      </c>
      <c r="C132" s="17" t="str">
        <f t="shared" ref="C132:C195" si="2">YEAR(A132)&amp;" - "&amp;"QTR "&amp;ROUNDUP(MONTH(A132)/3,0)&amp;" - "&amp;TEXT(A132,"MM")</f>
        <v>2009 - QTR 2 - 06</v>
      </c>
      <c r="D132" s="16" t="s">
        <v>2</v>
      </c>
      <c r="E132" s="18">
        <v>1233373.3073698869</v>
      </c>
      <c r="F132" s="16">
        <v>8916.1431637735859</v>
      </c>
      <c r="G132" s="16">
        <v>328872.21571698115</v>
      </c>
    </row>
    <row r="133" spans="1:7" x14ac:dyDescent="0.25">
      <c r="A133" s="17">
        <v>39986</v>
      </c>
      <c r="B133" s="17" t="s">
        <v>44</v>
      </c>
      <c r="C133" s="17" t="str">
        <f t="shared" si="2"/>
        <v>2009 - QTR 2 - 06</v>
      </c>
      <c r="D133" s="16" t="s">
        <v>2</v>
      </c>
      <c r="E133" s="18">
        <v>752056.89473773586</v>
      </c>
      <c r="F133" s="16">
        <v>4052.7923471698118</v>
      </c>
      <c r="G133" s="16">
        <v>274060.17976415093</v>
      </c>
    </row>
    <row r="134" spans="1:7" x14ac:dyDescent="0.25">
      <c r="A134" s="17">
        <v>39993</v>
      </c>
      <c r="B134" s="17" t="s">
        <v>44</v>
      </c>
      <c r="C134" s="17" t="str">
        <f t="shared" si="2"/>
        <v>2009 - QTR 2 - 06</v>
      </c>
      <c r="D134" s="16" t="s">
        <v>2</v>
      </c>
      <c r="E134" s="18">
        <v>661810.06736920762</v>
      </c>
      <c r="F134" s="16">
        <v>20061.322118490567</v>
      </c>
      <c r="G134" s="16">
        <v>986616.6471509434</v>
      </c>
    </row>
    <row r="135" spans="1:7" x14ac:dyDescent="0.25">
      <c r="A135" s="17">
        <v>40000</v>
      </c>
      <c r="B135" s="17" t="s">
        <v>45</v>
      </c>
      <c r="C135" s="17" t="str">
        <f t="shared" si="2"/>
        <v>2009 - QTR 3 - 07</v>
      </c>
      <c r="D135" s="16" t="s">
        <v>2</v>
      </c>
      <c r="E135" s="18">
        <v>2346417.5115817357</v>
      </c>
      <c r="F135" s="16">
        <v>17832.286327547172</v>
      </c>
      <c r="G135" s="16">
        <v>1553007.6853301888</v>
      </c>
    </row>
    <row r="136" spans="1:7" x14ac:dyDescent="0.25">
      <c r="A136" s="17">
        <v>40007</v>
      </c>
      <c r="B136" s="17" t="s">
        <v>45</v>
      </c>
      <c r="C136" s="17" t="str">
        <f t="shared" si="2"/>
        <v>2009 - QTR 3 - 07</v>
      </c>
      <c r="D136" s="16" t="s">
        <v>2</v>
      </c>
      <c r="E136" s="18">
        <v>1925265.6505286037</v>
      </c>
      <c r="F136" s="16">
        <v>15197.971301886793</v>
      </c>
      <c r="G136" s="16">
        <v>639473.75278301886</v>
      </c>
    </row>
    <row r="137" spans="1:7" x14ac:dyDescent="0.25">
      <c r="A137" s="17">
        <v>40014</v>
      </c>
      <c r="B137" s="17" t="s">
        <v>45</v>
      </c>
      <c r="C137" s="17" t="str">
        <f t="shared" si="2"/>
        <v>2009 - QTR 3 - 07</v>
      </c>
      <c r="D137" s="16" t="s">
        <v>2</v>
      </c>
      <c r="E137" s="18">
        <v>2737487.0968453586</v>
      </c>
      <c r="F137" s="16">
        <v>4255.4319645283022</v>
      </c>
      <c r="G137" s="16">
        <v>840451.2179433963</v>
      </c>
    </row>
    <row r="138" spans="1:7" x14ac:dyDescent="0.25">
      <c r="A138" s="17">
        <v>40021</v>
      </c>
      <c r="B138" s="17" t="s">
        <v>45</v>
      </c>
      <c r="C138" s="17" t="str">
        <f t="shared" si="2"/>
        <v>2009 - QTR 3 - 07</v>
      </c>
      <c r="D138" s="16" t="s">
        <v>2</v>
      </c>
      <c r="E138" s="18">
        <v>2857816.2000033963</v>
      </c>
      <c r="F138" s="16">
        <v>15805.890153962264</v>
      </c>
      <c r="G138" s="16">
        <v>785639.18199056608</v>
      </c>
    </row>
    <row r="139" spans="1:7" x14ac:dyDescent="0.25">
      <c r="A139" s="17">
        <v>40028</v>
      </c>
      <c r="B139" s="17" t="s">
        <v>45</v>
      </c>
      <c r="C139" s="17" t="str">
        <f t="shared" si="2"/>
        <v>2009 - QTR 3 - 08</v>
      </c>
      <c r="D139" s="16" t="s">
        <v>2</v>
      </c>
      <c r="E139" s="18">
        <v>2827733.9242138867</v>
      </c>
      <c r="F139" s="16">
        <v>10131.980867924529</v>
      </c>
      <c r="G139" s="16">
        <v>475037.64492452831</v>
      </c>
    </row>
    <row r="140" spans="1:7" x14ac:dyDescent="0.25">
      <c r="A140" s="17">
        <v>40035</v>
      </c>
      <c r="B140" s="17" t="s">
        <v>45</v>
      </c>
      <c r="C140" s="17" t="str">
        <f t="shared" si="2"/>
        <v>2009 - QTR 3 - 08</v>
      </c>
      <c r="D140" s="16" t="s">
        <v>2</v>
      </c>
      <c r="E140" s="18">
        <v>330905.03368460381</v>
      </c>
      <c r="F140" s="16">
        <v>1013.198086792453</v>
      </c>
      <c r="G140" s="16">
        <v>803909.86064150941</v>
      </c>
    </row>
    <row r="141" spans="1:7" x14ac:dyDescent="0.25">
      <c r="A141" s="17">
        <v>40042</v>
      </c>
      <c r="B141" s="17" t="s">
        <v>45</v>
      </c>
      <c r="C141" s="17" t="str">
        <f t="shared" si="2"/>
        <v>2009 - QTR 3 - 08</v>
      </c>
      <c r="D141" s="16" t="s">
        <v>2</v>
      </c>
      <c r="E141" s="18">
        <v>782139.17052724527</v>
      </c>
      <c r="F141" s="16">
        <v>6281.8281381132083</v>
      </c>
      <c r="G141" s="16">
        <v>1589549.0426320755</v>
      </c>
    </row>
    <row r="142" spans="1:7" x14ac:dyDescent="0.25">
      <c r="A142" s="17">
        <v>40049</v>
      </c>
      <c r="B142" s="17" t="s">
        <v>45</v>
      </c>
      <c r="C142" s="17" t="str">
        <f t="shared" si="2"/>
        <v>2009 - QTR 3 - 08</v>
      </c>
      <c r="D142" s="16" t="s">
        <v>2</v>
      </c>
      <c r="E142" s="18">
        <v>1654525.1684230187</v>
      </c>
      <c r="F142" s="16">
        <v>11347.818572075472</v>
      </c>
      <c r="G142" s="16">
        <v>1808797.1864433961</v>
      </c>
    </row>
    <row r="143" spans="1:7" x14ac:dyDescent="0.25">
      <c r="A143" s="17">
        <v>40056</v>
      </c>
      <c r="B143" s="17" t="s">
        <v>45</v>
      </c>
      <c r="C143" s="17" t="str">
        <f t="shared" si="2"/>
        <v>2009 - QTR 3 - 08</v>
      </c>
      <c r="D143" s="16" t="s">
        <v>2</v>
      </c>
      <c r="E143" s="18">
        <v>2406582.0631607547</v>
      </c>
      <c r="F143" s="16">
        <v>17832.286327547172</v>
      </c>
      <c r="G143" s="16">
        <v>1004887.3258018867</v>
      </c>
    </row>
    <row r="144" spans="1:7" x14ac:dyDescent="0.25">
      <c r="A144" s="17">
        <v>40063</v>
      </c>
      <c r="B144" s="17" t="s">
        <v>45</v>
      </c>
      <c r="C144" s="17" t="str">
        <f t="shared" si="2"/>
        <v>2009 - QTR 3 - 09</v>
      </c>
      <c r="D144" s="16" t="s">
        <v>2</v>
      </c>
      <c r="E144" s="18">
        <v>1744771.9957915472</v>
      </c>
      <c r="F144" s="16">
        <v>12361.016658867926</v>
      </c>
      <c r="G144" s="16">
        <v>292330.85841509438</v>
      </c>
    </row>
    <row r="145" spans="1:7" x14ac:dyDescent="0.25">
      <c r="A145" s="17">
        <v>40070</v>
      </c>
      <c r="B145" s="17" t="s">
        <v>45</v>
      </c>
      <c r="C145" s="17" t="str">
        <f t="shared" si="2"/>
        <v>2009 - QTR 3 - 09</v>
      </c>
      <c r="D145" s="16" t="s">
        <v>2</v>
      </c>
      <c r="E145" s="18">
        <v>1022797.3768433207</v>
      </c>
      <c r="F145" s="16">
        <v>7902.9450769811319</v>
      </c>
      <c r="G145" s="16">
        <v>1571278.3639811322</v>
      </c>
    </row>
    <row r="146" spans="1:7" x14ac:dyDescent="0.25">
      <c r="A146" s="17">
        <v>40077</v>
      </c>
      <c r="B146" s="17" t="s">
        <v>45</v>
      </c>
      <c r="C146" s="17" t="str">
        <f t="shared" si="2"/>
        <v>2009 - QTR 3 - 09</v>
      </c>
      <c r="D146" s="16" t="s">
        <v>2</v>
      </c>
      <c r="E146" s="18">
        <v>1233373.3073698869</v>
      </c>
      <c r="F146" s="16">
        <v>3242.2338777358491</v>
      </c>
      <c r="G146" s="16">
        <v>621203.07413207553</v>
      </c>
    </row>
    <row r="147" spans="1:7" x14ac:dyDescent="0.25">
      <c r="A147" s="17">
        <v>40084</v>
      </c>
      <c r="B147" s="17" t="s">
        <v>45</v>
      </c>
      <c r="C147" s="17" t="str">
        <f t="shared" si="2"/>
        <v>2009 - QTR 3 - 09</v>
      </c>
      <c r="D147" s="16" t="s">
        <v>2</v>
      </c>
      <c r="E147" s="18">
        <v>541480.96421116975</v>
      </c>
      <c r="F147" s="16">
        <v>8713.5035464150951</v>
      </c>
      <c r="G147" s="16">
        <v>986616.6471509434</v>
      </c>
    </row>
    <row r="148" spans="1:7" x14ac:dyDescent="0.25">
      <c r="A148" s="17">
        <v>40091</v>
      </c>
      <c r="B148" s="17" t="s">
        <v>46</v>
      </c>
      <c r="C148" s="17" t="str">
        <f t="shared" si="2"/>
        <v>2009 - QTR 4 - 10</v>
      </c>
      <c r="D148" s="16" t="s">
        <v>2</v>
      </c>
      <c r="E148" s="18">
        <v>2857816.2000033963</v>
      </c>
      <c r="F148" s="16">
        <v>5673.9092860377359</v>
      </c>
      <c r="G148" s="16">
        <v>785639.18199056608</v>
      </c>
    </row>
    <row r="149" spans="1:7" x14ac:dyDescent="0.25">
      <c r="A149" s="17">
        <v>40098</v>
      </c>
      <c r="B149" s="17" t="s">
        <v>46</v>
      </c>
      <c r="C149" s="17" t="str">
        <f t="shared" si="2"/>
        <v>2009 - QTR 4 - 10</v>
      </c>
      <c r="D149" s="16" t="s">
        <v>2</v>
      </c>
      <c r="E149" s="18">
        <v>571563.24000067927</v>
      </c>
      <c r="F149" s="16">
        <v>19656.042883773585</v>
      </c>
      <c r="G149" s="16">
        <v>694285.78873584908</v>
      </c>
    </row>
    <row r="150" spans="1:7" x14ac:dyDescent="0.25">
      <c r="A150" s="17">
        <v>40105</v>
      </c>
      <c r="B150" s="17" t="s">
        <v>46</v>
      </c>
      <c r="C150" s="17" t="str">
        <f t="shared" si="2"/>
        <v>2009 - QTR 4 - 10</v>
      </c>
      <c r="D150" s="16" t="s">
        <v>2</v>
      </c>
      <c r="E150" s="18">
        <v>962632.82526430185</v>
      </c>
      <c r="F150" s="16">
        <v>20061.322118490567</v>
      </c>
      <c r="G150" s="16">
        <v>1607819.7212830188</v>
      </c>
    </row>
    <row r="151" spans="1:7" x14ac:dyDescent="0.25">
      <c r="A151" s="17">
        <v>40112</v>
      </c>
      <c r="B151" s="17" t="s">
        <v>46</v>
      </c>
      <c r="C151" s="17" t="str">
        <f t="shared" si="2"/>
        <v>2009 - QTR 4 - 10</v>
      </c>
      <c r="D151" s="16" t="s">
        <v>2</v>
      </c>
      <c r="E151" s="18">
        <v>1955347.9263181132</v>
      </c>
      <c r="F151" s="16">
        <v>2229.0357909433965</v>
      </c>
      <c r="G151" s="16">
        <v>785639.18199056608</v>
      </c>
    </row>
    <row r="152" spans="1:7" x14ac:dyDescent="0.25">
      <c r="A152" s="17">
        <v>40119</v>
      </c>
      <c r="B152" s="17" t="s">
        <v>46</v>
      </c>
      <c r="C152" s="17" t="str">
        <f t="shared" si="2"/>
        <v>2009 - QTR 4 - 11</v>
      </c>
      <c r="D152" s="16" t="s">
        <v>2</v>
      </c>
      <c r="E152" s="18">
        <v>3008227.5789509434</v>
      </c>
      <c r="F152" s="16">
        <v>14792.692067169812</v>
      </c>
      <c r="G152" s="16">
        <v>639473.75278301886</v>
      </c>
    </row>
    <row r="153" spans="1:7" x14ac:dyDescent="0.25">
      <c r="A153" s="17">
        <v>40126</v>
      </c>
      <c r="B153" s="17" t="s">
        <v>46</v>
      </c>
      <c r="C153" s="17" t="str">
        <f t="shared" si="2"/>
        <v>2009 - QTR 4 - 11</v>
      </c>
      <c r="D153" s="16" t="s">
        <v>2</v>
      </c>
      <c r="E153" s="18">
        <v>1052879.6526328302</v>
      </c>
      <c r="F153" s="16">
        <v>1013.198086792453</v>
      </c>
      <c r="G153" s="16">
        <v>475037.64492452831</v>
      </c>
    </row>
    <row r="154" spans="1:7" x14ac:dyDescent="0.25">
      <c r="A154" s="17">
        <v>40133</v>
      </c>
      <c r="B154" s="17" t="s">
        <v>46</v>
      </c>
      <c r="C154" s="17" t="str">
        <f t="shared" si="2"/>
        <v>2009 - QTR 4 - 11</v>
      </c>
      <c r="D154" s="16" t="s">
        <v>2</v>
      </c>
      <c r="E154" s="18">
        <v>2196006.132634189</v>
      </c>
      <c r="F154" s="16">
        <v>17021.727858113209</v>
      </c>
      <c r="G154" s="16">
        <v>1004887.3258018867</v>
      </c>
    </row>
    <row r="155" spans="1:7" x14ac:dyDescent="0.25">
      <c r="A155" s="17">
        <v>40140</v>
      </c>
      <c r="B155" s="17" t="s">
        <v>46</v>
      </c>
      <c r="C155" s="17" t="str">
        <f t="shared" si="2"/>
        <v>2009 - QTR 4 - 11</v>
      </c>
      <c r="D155" s="16" t="s">
        <v>2</v>
      </c>
      <c r="E155" s="18">
        <v>2045594.7536866413</v>
      </c>
      <c r="F155" s="16">
        <v>4458.071581886793</v>
      </c>
      <c r="G155" s="16">
        <v>292330.85841509438</v>
      </c>
    </row>
    <row r="156" spans="1:7" x14ac:dyDescent="0.25">
      <c r="A156" s="17">
        <v>40147</v>
      </c>
      <c r="B156" s="17" t="s">
        <v>46</v>
      </c>
      <c r="C156" s="17" t="str">
        <f t="shared" si="2"/>
        <v>2009 - QTR 4 - 11</v>
      </c>
      <c r="D156" s="16" t="s">
        <v>2</v>
      </c>
      <c r="E156" s="18">
        <v>481316.41263215092</v>
      </c>
      <c r="F156" s="16">
        <v>4255.4319645283022</v>
      </c>
      <c r="G156" s="16">
        <v>676015.11008490564</v>
      </c>
    </row>
    <row r="157" spans="1:7" x14ac:dyDescent="0.25">
      <c r="A157" s="17">
        <v>40154</v>
      </c>
      <c r="B157" s="17" t="s">
        <v>46</v>
      </c>
      <c r="C157" s="17" t="str">
        <f t="shared" si="2"/>
        <v>2009 - QTR 4 - 12</v>
      </c>
      <c r="D157" s="16" t="s">
        <v>2</v>
      </c>
      <c r="E157" s="18">
        <v>872385.99789577362</v>
      </c>
      <c r="F157" s="16">
        <v>5673.9092860377359</v>
      </c>
      <c r="G157" s="16">
        <v>1534737.0066792453</v>
      </c>
    </row>
    <row r="158" spans="1:7" x14ac:dyDescent="0.25">
      <c r="A158" s="17">
        <v>40161</v>
      </c>
      <c r="B158" s="17" t="s">
        <v>46</v>
      </c>
      <c r="C158" s="17" t="str">
        <f t="shared" si="2"/>
        <v>2009 - QTR 4 - 12</v>
      </c>
      <c r="D158" s="16" t="s">
        <v>2</v>
      </c>
      <c r="E158" s="18">
        <v>2948063.0273719244</v>
      </c>
      <c r="F158" s="16">
        <v>14590.052449811323</v>
      </c>
      <c r="G158" s="16">
        <v>950075.28984905663</v>
      </c>
    </row>
    <row r="159" spans="1:7" x14ac:dyDescent="0.25">
      <c r="A159" s="17">
        <v>40168</v>
      </c>
      <c r="B159" s="17" t="s">
        <v>46</v>
      </c>
      <c r="C159" s="17" t="str">
        <f t="shared" si="2"/>
        <v>2009 - QTR 4 - 12</v>
      </c>
      <c r="D159" s="16" t="s">
        <v>2</v>
      </c>
      <c r="E159" s="18">
        <v>1383784.6863174341</v>
      </c>
      <c r="F159" s="16">
        <v>15197.971301886793</v>
      </c>
      <c r="G159" s="16">
        <v>365413.57301886799</v>
      </c>
    </row>
    <row r="160" spans="1:7" x14ac:dyDescent="0.25">
      <c r="A160" s="17">
        <v>40175</v>
      </c>
      <c r="B160" s="17" t="s">
        <v>46</v>
      </c>
      <c r="C160" s="17" t="str">
        <f t="shared" si="2"/>
        <v>2009 - QTR 4 - 12</v>
      </c>
      <c r="D160" s="16" t="s">
        <v>2</v>
      </c>
      <c r="E160" s="18">
        <v>1173208.7557908678</v>
      </c>
      <c r="F160" s="16">
        <v>10942.53933735849</v>
      </c>
      <c r="G160" s="16">
        <v>876992.57524528308</v>
      </c>
    </row>
    <row r="161" spans="1:10" s="12" customFormat="1" x14ac:dyDescent="0.25">
      <c r="A161" s="17">
        <v>39083</v>
      </c>
      <c r="B161" s="17" t="s">
        <v>35</v>
      </c>
      <c r="C161" s="17" t="str">
        <f t="shared" si="2"/>
        <v>2007 - QTR 1 - 01</v>
      </c>
      <c r="D161" s="16" t="s">
        <v>26</v>
      </c>
      <c r="E161" s="18">
        <v>16486956.004166039</v>
      </c>
      <c r="F161" s="16">
        <v>225582.34596226414</v>
      </c>
      <c r="G161" s="16">
        <v>3438804.4521147166</v>
      </c>
      <c r="I161"/>
      <c r="J161"/>
    </row>
    <row r="162" spans="1:10" x14ac:dyDescent="0.25">
      <c r="A162" s="17">
        <v>39090</v>
      </c>
      <c r="B162" s="17" t="s">
        <v>35</v>
      </c>
      <c r="C162" s="17" t="str">
        <f t="shared" si="2"/>
        <v>2007 - QTR 1 - 01</v>
      </c>
      <c r="D162" s="16" t="s">
        <v>26</v>
      </c>
      <c r="E162" s="18">
        <v>9452521.442388529</v>
      </c>
      <c r="F162" s="16">
        <v>578994.68796981138</v>
      </c>
      <c r="G162" s="16">
        <v>3152237.4144384903</v>
      </c>
    </row>
    <row r="163" spans="1:10" x14ac:dyDescent="0.25">
      <c r="A163" s="17">
        <v>39097</v>
      </c>
      <c r="B163" s="17" t="s">
        <v>35</v>
      </c>
      <c r="C163" s="17" t="str">
        <f t="shared" si="2"/>
        <v>2007 - QTR 1 - 01</v>
      </c>
      <c r="D163" s="16" t="s">
        <v>26</v>
      </c>
      <c r="E163" s="18">
        <v>8793043.2022218872</v>
      </c>
      <c r="F163" s="16">
        <v>278218.22668679245</v>
      </c>
      <c r="G163" s="16">
        <v>24644765.24015547</v>
      </c>
    </row>
    <row r="164" spans="1:10" x14ac:dyDescent="0.25">
      <c r="A164" s="17">
        <v>39104</v>
      </c>
      <c r="B164" s="17" t="s">
        <v>35</v>
      </c>
      <c r="C164" s="17" t="str">
        <f t="shared" si="2"/>
        <v>2007 - QTR 1 - 01</v>
      </c>
      <c r="D164" s="16" t="s">
        <v>26</v>
      </c>
      <c r="E164" s="18">
        <v>5275825.9213331314</v>
      </c>
      <c r="F164" s="16">
        <v>503800.57264905662</v>
      </c>
      <c r="G164" s="16">
        <v>5158206.6781720752</v>
      </c>
    </row>
    <row r="165" spans="1:10" x14ac:dyDescent="0.25">
      <c r="A165" s="17">
        <v>39111</v>
      </c>
      <c r="B165" s="17" t="s">
        <v>35</v>
      </c>
      <c r="C165" s="17" t="str">
        <f t="shared" si="2"/>
        <v>2007 - QTR 1 - 01</v>
      </c>
      <c r="D165" s="16" t="s">
        <v>26</v>
      </c>
      <c r="E165" s="18">
        <v>18905042.884777058</v>
      </c>
      <c r="F165" s="16">
        <v>436125.86886037735</v>
      </c>
      <c r="G165" s="16">
        <v>9743279.2809916977</v>
      </c>
    </row>
    <row r="166" spans="1:10" x14ac:dyDescent="0.25">
      <c r="A166" s="17">
        <v>39118</v>
      </c>
      <c r="B166" s="17" t="s">
        <v>35</v>
      </c>
      <c r="C166" s="17" t="str">
        <f t="shared" si="2"/>
        <v>2007 - QTR 1 - 02</v>
      </c>
      <c r="D166" s="16" t="s">
        <v>26</v>
      </c>
      <c r="E166" s="18">
        <v>12090434.403055094</v>
      </c>
      <c r="F166" s="16">
        <v>165427.05370566036</v>
      </c>
      <c r="G166" s="16">
        <v>26650734.503889054</v>
      </c>
    </row>
    <row r="167" spans="1:10" x14ac:dyDescent="0.25">
      <c r="A167" s="17">
        <v>39125</v>
      </c>
      <c r="B167" s="17" t="s">
        <v>35</v>
      </c>
      <c r="C167" s="17" t="str">
        <f t="shared" si="2"/>
        <v>2007 - QTR 1 - 02</v>
      </c>
      <c r="D167" s="16" t="s">
        <v>26</v>
      </c>
      <c r="E167" s="18">
        <v>9452521.442388529</v>
      </c>
      <c r="F167" s="16">
        <v>533878.21877735842</v>
      </c>
      <c r="G167" s="16">
        <v>17194022.260573581</v>
      </c>
    </row>
    <row r="168" spans="1:10" x14ac:dyDescent="0.25">
      <c r="A168" s="17">
        <v>39132</v>
      </c>
      <c r="B168" s="17" t="s">
        <v>35</v>
      </c>
      <c r="C168" s="17" t="str">
        <f t="shared" si="2"/>
        <v>2007 - QTR 1 - 02</v>
      </c>
      <c r="D168" s="16" t="s">
        <v>26</v>
      </c>
      <c r="E168" s="18">
        <v>18025738.564554866</v>
      </c>
      <c r="F168" s="16">
        <v>548917.0418415094</v>
      </c>
      <c r="G168" s="16">
        <v>8597011.1302867904</v>
      </c>
    </row>
    <row r="169" spans="1:10" x14ac:dyDescent="0.25">
      <c r="A169" s="17">
        <v>39139</v>
      </c>
      <c r="B169" s="17" t="s">
        <v>35</v>
      </c>
      <c r="C169" s="17" t="str">
        <f t="shared" si="2"/>
        <v>2007 - QTR 1 - 02</v>
      </c>
      <c r="D169" s="16" t="s">
        <v>26</v>
      </c>
      <c r="E169" s="18">
        <v>1758608.6404443774</v>
      </c>
      <c r="F169" s="16">
        <v>533878.21877735842</v>
      </c>
      <c r="G169" s="16">
        <v>14901485.959163774</v>
      </c>
    </row>
    <row r="170" spans="1:10" x14ac:dyDescent="0.25">
      <c r="A170" s="17">
        <v>39146</v>
      </c>
      <c r="B170" s="17" t="s">
        <v>35</v>
      </c>
      <c r="C170" s="17" t="str">
        <f t="shared" si="2"/>
        <v>2007 - QTR 1 - 03</v>
      </c>
      <c r="D170" s="16" t="s">
        <v>26</v>
      </c>
      <c r="E170" s="18">
        <v>13409390.883388376</v>
      </c>
      <c r="F170" s="16">
        <v>616591.74563018861</v>
      </c>
      <c r="G170" s="16">
        <v>23211930.051774334</v>
      </c>
    </row>
    <row r="171" spans="1:10" x14ac:dyDescent="0.25">
      <c r="A171" s="17">
        <v>39153</v>
      </c>
      <c r="B171" s="17" t="s">
        <v>35</v>
      </c>
      <c r="C171" s="17" t="str">
        <f t="shared" si="2"/>
        <v>2007 - QTR 1 - 03</v>
      </c>
      <c r="D171" s="16" t="s">
        <v>26</v>
      </c>
      <c r="E171" s="18">
        <v>9232695.3623329811</v>
      </c>
      <c r="F171" s="16">
        <v>594033.51103396225</v>
      </c>
      <c r="G171" s="16">
        <v>18626857.448954716</v>
      </c>
    </row>
    <row r="172" spans="1:10" x14ac:dyDescent="0.25">
      <c r="A172" s="17">
        <v>39160</v>
      </c>
      <c r="B172" s="17" t="s">
        <v>35</v>
      </c>
      <c r="C172" s="17" t="str">
        <f t="shared" si="2"/>
        <v>2007 - QTR 1 - 03</v>
      </c>
      <c r="D172" s="16" t="s">
        <v>26</v>
      </c>
      <c r="E172" s="18">
        <v>1538782.5603888303</v>
      </c>
      <c r="F172" s="16">
        <v>97752.349916981126</v>
      </c>
      <c r="G172" s="16">
        <v>4011938.5274671693</v>
      </c>
    </row>
    <row r="173" spans="1:10" x14ac:dyDescent="0.25">
      <c r="A173" s="17">
        <v>39167</v>
      </c>
      <c r="B173" s="17" t="s">
        <v>35</v>
      </c>
      <c r="C173" s="17" t="str">
        <f t="shared" si="2"/>
        <v>2007 - QTR 1 - 03</v>
      </c>
      <c r="D173" s="16" t="s">
        <v>26</v>
      </c>
      <c r="E173" s="18">
        <v>12749912.643221736</v>
      </c>
      <c r="F173" s="16">
        <v>60155.292256603774</v>
      </c>
      <c r="G173" s="16">
        <v>19486558.561983395</v>
      </c>
    </row>
    <row r="174" spans="1:10" x14ac:dyDescent="0.25">
      <c r="A174" s="17">
        <v>39174</v>
      </c>
      <c r="B174" s="17" t="s">
        <v>36</v>
      </c>
      <c r="C174" s="17" t="str">
        <f t="shared" si="2"/>
        <v>2007 - QTR 2 - 04</v>
      </c>
      <c r="D174" s="16" t="s">
        <v>26</v>
      </c>
      <c r="E174" s="18">
        <v>14068869.123555019</v>
      </c>
      <c r="F174" s="16">
        <v>413567.63426415093</v>
      </c>
      <c r="G174" s="16">
        <v>24931332.277831696</v>
      </c>
    </row>
    <row r="175" spans="1:10" x14ac:dyDescent="0.25">
      <c r="A175" s="17">
        <v>39181</v>
      </c>
      <c r="B175" s="17" t="s">
        <v>36</v>
      </c>
      <c r="C175" s="17" t="str">
        <f t="shared" si="2"/>
        <v>2007 - QTR 2 - 04</v>
      </c>
      <c r="D175" s="16" t="s">
        <v>26</v>
      </c>
      <c r="E175" s="18">
        <v>18245564.644610416</v>
      </c>
      <c r="F175" s="16">
        <v>466203.51498867921</v>
      </c>
      <c r="G175" s="16">
        <v>25791033.390860375</v>
      </c>
    </row>
    <row r="176" spans="1:10" x14ac:dyDescent="0.25">
      <c r="A176" s="17">
        <v>39188</v>
      </c>
      <c r="B176" s="17" t="s">
        <v>36</v>
      </c>
      <c r="C176" s="17" t="str">
        <f t="shared" si="2"/>
        <v>2007 - QTR 2 - 04</v>
      </c>
      <c r="D176" s="16" t="s">
        <v>26</v>
      </c>
      <c r="E176" s="18">
        <v>3517217.2808887549</v>
      </c>
      <c r="F176" s="16">
        <v>496281.16111698112</v>
      </c>
      <c r="G176" s="16">
        <v>23498497.089450564</v>
      </c>
    </row>
    <row r="177" spans="1:7" x14ac:dyDescent="0.25">
      <c r="A177" s="17">
        <v>39195</v>
      </c>
      <c r="B177" s="17" t="s">
        <v>36</v>
      </c>
      <c r="C177" s="17" t="str">
        <f t="shared" si="2"/>
        <v>2007 - QTR 2 - 04</v>
      </c>
      <c r="D177" s="16" t="s">
        <v>26</v>
      </c>
      <c r="E177" s="18">
        <v>11211130.082832906</v>
      </c>
      <c r="F177" s="16">
        <v>631630.5686943396</v>
      </c>
      <c r="G177" s="16">
        <v>3725371.4897909435</v>
      </c>
    </row>
    <row r="178" spans="1:7" x14ac:dyDescent="0.25">
      <c r="A178" s="17">
        <v>39202</v>
      </c>
      <c r="B178" s="17" t="s">
        <v>36</v>
      </c>
      <c r="C178" s="17" t="str">
        <f t="shared" si="2"/>
        <v>2007 - QTR 2 - 04</v>
      </c>
      <c r="D178" s="16" t="s">
        <v>26</v>
      </c>
      <c r="E178" s="18">
        <v>5495652.0013886802</v>
      </c>
      <c r="F178" s="16">
        <v>195504.69983396225</v>
      </c>
      <c r="G178" s="16">
        <v>1146268.1507049056</v>
      </c>
    </row>
    <row r="179" spans="1:7" x14ac:dyDescent="0.25">
      <c r="A179" s="17">
        <v>39209</v>
      </c>
      <c r="B179" s="17" t="s">
        <v>36</v>
      </c>
      <c r="C179" s="17" t="str">
        <f t="shared" si="2"/>
        <v>2007 - QTR 2 - 05</v>
      </c>
      <c r="D179" s="16" t="s">
        <v>26</v>
      </c>
      <c r="E179" s="18">
        <v>11650782.242944</v>
      </c>
      <c r="F179" s="16">
        <v>646669.39175849059</v>
      </c>
      <c r="G179" s="16">
        <v>19486558.561983395</v>
      </c>
    </row>
    <row r="180" spans="1:7" x14ac:dyDescent="0.25">
      <c r="A180" s="17">
        <v>39216</v>
      </c>
      <c r="B180" s="17" t="s">
        <v>36</v>
      </c>
      <c r="C180" s="17" t="str">
        <f t="shared" si="2"/>
        <v>2007 - QTR 2 - 05</v>
      </c>
      <c r="D180" s="16" t="s">
        <v>26</v>
      </c>
      <c r="E180" s="18">
        <v>10111999.682555171</v>
      </c>
      <c r="F180" s="16">
        <v>240621.1690264151</v>
      </c>
      <c r="G180" s="16">
        <v>11176114.469372828</v>
      </c>
    </row>
    <row r="181" spans="1:7" x14ac:dyDescent="0.25">
      <c r="A181" s="17">
        <v>39223</v>
      </c>
      <c r="B181" s="17" t="s">
        <v>36</v>
      </c>
      <c r="C181" s="17" t="str">
        <f t="shared" si="2"/>
        <v>2007 - QTR 2 - 05</v>
      </c>
      <c r="D181" s="16" t="s">
        <v>26</v>
      </c>
      <c r="E181" s="18">
        <v>15387825.603888301</v>
      </c>
      <c r="F181" s="16">
        <v>571475.27643773588</v>
      </c>
      <c r="G181" s="16">
        <v>14328351.883811319</v>
      </c>
    </row>
    <row r="182" spans="1:7" x14ac:dyDescent="0.25">
      <c r="A182" s="17">
        <v>39230</v>
      </c>
      <c r="B182" s="17" t="s">
        <v>36</v>
      </c>
      <c r="C182" s="17" t="str">
        <f t="shared" si="2"/>
        <v>2007 - QTR 2 - 05</v>
      </c>
      <c r="D182" s="16" t="s">
        <v>26</v>
      </c>
      <c r="E182" s="18">
        <v>8793043.2022218872</v>
      </c>
      <c r="F182" s="16">
        <v>488761.74958490563</v>
      </c>
      <c r="G182" s="16">
        <v>10316413.35634415</v>
      </c>
    </row>
    <row r="183" spans="1:7" x14ac:dyDescent="0.25">
      <c r="A183" s="17">
        <v>39237</v>
      </c>
      <c r="B183" s="17" t="s">
        <v>36</v>
      </c>
      <c r="C183" s="17" t="str">
        <f t="shared" si="2"/>
        <v>2007 - QTR 2 - 06</v>
      </c>
      <c r="D183" s="16" t="s">
        <v>26</v>
      </c>
      <c r="E183" s="18">
        <v>7254260.6418330558</v>
      </c>
      <c r="F183" s="16">
        <v>383489.98813584901</v>
      </c>
      <c r="G183" s="16">
        <v>9743279.2809916977</v>
      </c>
    </row>
    <row r="184" spans="1:7" x14ac:dyDescent="0.25">
      <c r="A184" s="17">
        <v>39244</v>
      </c>
      <c r="B184" s="17" t="s">
        <v>36</v>
      </c>
      <c r="C184" s="17" t="str">
        <f t="shared" si="2"/>
        <v>2007 - QTR 2 - 06</v>
      </c>
      <c r="D184" s="16" t="s">
        <v>26</v>
      </c>
      <c r="E184" s="18">
        <v>16706782.084221585</v>
      </c>
      <c r="F184" s="16">
        <v>52635.880724528302</v>
      </c>
      <c r="G184" s="16">
        <v>3438804.4521147166</v>
      </c>
    </row>
    <row r="185" spans="1:7" x14ac:dyDescent="0.25">
      <c r="A185" s="17">
        <v>39251</v>
      </c>
      <c r="B185" s="17" t="s">
        <v>36</v>
      </c>
      <c r="C185" s="17" t="str">
        <f t="shared" si="2"/>
        <v>2007 - QTR 2 - 06</v>
      </c>
      <c r="D185" s="16" t="s">
        <v>26</v>
      </c>
      <c r="E185" s="18">
        <v>11870608.322999546</v>
      </c>
      <c r="F185" s="16">
        <v>721863.50707924529</v>
      </c>
      <c r="G185" s="16">
        <v>27510435.616917733</v>
      </c>
    </row>
    <row r="186" spans="1:7" x14ac:dyDescent="0.25">
      <c r="A186" s="17">
        <v>39258</v>
      </c>
      <c r="B186" s="17" t="s">
        <v>36</v>
      </c>
      <c r="C186" s="17" t="str">
        <f t="shared" si="2"/>
        <v>2007 - QTR 2 - 06</v>
      </c>
      <c r="D186" s="16" t="s">
        <v>26</v>
      </c>
      <c r="E186" s="18">
        <v>4616347.6811664905</v>
      </c>
      <c r="F186" s="16">
        <v>736902.33014339628</v>
      </c>
      <c r="G186" s="16">
        <v>10316413.35634415</v>
      </c>
    </row>
    <row r="187" spans="1:7" x14ac:dyDescent="0.25">
      <c r="A187" s="17">
        <v>39265</v>
      </c>
      <c r="B187" s="17" t="s">
        <v>37</v>
      </c>
      <c r="C187" s="17" t="str">
        <f t="shared" si="2"/>
        <v>2007 - QTR 3 - 07</v>
      </c>
      <c r="D187" s="16" t="s">
        <v>26</v>
      </c>
      <c r="E187" s="18">
        <v>14508521.283666112</v>
      </c>
      <c r="F187" s="16">
        <v>345892.93047547172</v>
      </c>
      <c r="G187" s="16">
        <v>24358198.202479243</v>
      </c>
    </row>
    <row r="188" spans="1:7" x14ac:dyDescent="0.25">
      <c r="A188" s="17">
        <v>39272</v>
      </c>
      <c r="B188" s="17" t="s">
        <v>37</v>
      </c>
      <c r="C188" s="17" t="str">
        <f t="shared" si="2"/>
        <v>2007 - QTR 3 - 07</v>
      </c>
      <c r="D188" s="16" t="s">
        <v>26</v>
      </c>
      <c r="E188" s="18">
        <v>14508521.283666112</v>
      </c>
      <c r="F188" s="16">
        <v>172946.46523773586</v>
      </c>
      <c r="G188" s="16">
        <v>24358198.202479243</v>
      </c>
    </row>
    <row r="189" spans="1:7" x14ac:dyDescent="0.25">
      <c r="A189" s="17">
        <v>39279</v>
      </c>
      <c r="B189" s="17" t="s">
        <v>37</v>
      </c>
      <c r="C189" s="17" t="str">
        <f t="shared" si="2"/>
        <v>2007 - QTR 3 - 07</v>
      </c>
      <c r="D189" s="16" t="s">
        <v>26</v>
      </c>
      <c r="E189" s="18">
        <v>5935304.1614997732</v>
      </c>
      <c r="F189" s="16">
        <v>391009.3996679245</v>
      </c>
      <c r="G189" s="16">
        <v>17194022.260573581</v>
      </c>
    </row>
    <row r="190" spans="1:7" x14ac:dyDescent="0.25">
      <c r="A190" s="17">
        <v>39286</v>
      </c>
      <c r="B190" s="17" t="s">
        <v>37</v>
      </c>
      <c r="C190" s="17" t="str">
        <f t="shared" si="2"/>
        <v>2007 - QTR 3 - 07</v>
      </c>
      <c r="D190" s="16" t="s">
        <v>26</v>
      </c>
      <c r="E190" s="18">
        <v>13189564.80333283</v>
      </c>
      <c r="F190" s="16">
        <v>556436.4533735849</v>
      </c>
      <c r="G190" s="16">
        <v>5731340.7535245279</v>
      </c>
    </row>
    <row r="191" spans="1:7" x14ac:dyDescent="0.25">
      <c r="A191" s="17">
        <v>39293</v>
      </c>
      <c r="B191" s="17" t="s">
        <v>37</v>
      </c>
      <c r="C191" s="17" t="str">
        <f t="shared" si="2"/>
        <v>2007 - QTR 3 - 07</v>
      </c>
      <c r="D191" s="16" t="s">
        <v>26</v>
      </c>
      <c r="E191" s="18">
        <v>9892173.6024996229</v>
      </c>
      <c r="F191" s="16">
        <v>172946.46523773586</v>
      </c>
      <c r="G191" s="16">
        <v>20632826.712688301</v>
      </c>
    </row>
    <row r="192" spans="1:7" x14ac:dyDescent="0.25">
      <c r="A192" s="17">
        <v>39300</v>
      </c>
      <c r="B192" s="17" t="s">
        <v>37</v>
      </c>
      <c r="C192" s="17" t="str">
        <f t="shared" si="2"/>
        <v>2007 - QTR 3 - 08</v>
      </c>
      <c r="D192" s="16" t="s">
        <v>26</v>
      </c>
      <c r="E192" s="18">
        <v>659478.24016664142</v>
      </c>
      <c r="F192" s="16">
        <v>676747.03788679244</v>
      </c>
      <c r="G192" s="16">
        <v>14901485.959163774</v>
      </c>
    </row>
    <row r="193" spans="1:7" x14ac:dyDescent="0.25">
      <c r="A193" s="17">
        <v>39307</v>
      </c>
      <c r="B193" s="17" t="s">
        <v>37</v>
      </c>
      <c r="C193" s="17" t="str">
        <f t="shared" si="2"/>
        <v>2007 - QTR 3 - 08</v>
      </c>
      <c r="D193" s="16" t="s">
        <v>26</v>
      </c>
      <c r="E193" s="18">
        <v>18465390.724665962</v>
      </c>
      <c r="F193" s="16">
        <v>616591.74563018861</v>
      </c>
      <c r="G193" s="16">
        <v>12895516.695430188</v>
      </c>
    </row>
    <row r="194" spans="1:7" x14ac:dyDescent="0.25">
      <c r="A194" s="17">
        <v>39314</v>
      </c>
      <c r="B194" s="17" t="s">
        <v>37</v>
      </c>
      <c r="C194" s="17" t="str">
        <f t="shared" si="2"/>
        <v>2007 - QTR 3 - 08</v>
      </c>
      <c r="D194" s="16" t="s">
        <v>26</v>
      </c>
      <c r="E194" s="18">
        <v>4176695.5210553962</v>
      </c>
      <c r="F194" s="16">
        <v>60155.292256603774</v>
      </c>
      <c r="G194" s="16">
        <v>24931332.277831696</v>
      </c>
    </row>
    <row r="195" spans="1:7" x14ac:dyDescent="0.25">
      <c r="A195" s="17">
        <v>39321</v>
      </c>
      <c r="B195" s="17" t="s">
        <v>37</v>
      </c>
      <c r="C195" s="17" t="str">
        <f t="shared" si="2"/>
        <v>2007 - QTR 3 - 08</v>
      </c>
      <c r="D195" s="16" t="s">
        <v>26</v>
      </c>
      <c r="E195" s="18">
        <v>6374956.321610868</v>
      </c>
      <c r="F195" s="16">
        <v>90232.938384905661</v>
      </c>
      <c r="G195" s="16">
        <v>11749248.544725282</v>
      </c>
    </row>
    <row r="196" spans="1:7" x14ac:dyDescent="0.25">
      <c r="A196" s="17">
        <v>39328</v>
      </c>
      <c r="B196" s="17" t="s">
        <v>37</v>
      </c>
      <c r="C196" s="17" t="str">
        <f t="shared" ref="C196:C259" si="3">YEAR(A196)&amp;" - "&amp;"QTR "&amp;ROUNDUP(MONTH(A196)/3,0)&amp;" - "&amp;TEXT(A196,"MM")</f>
        <v>2007 - QTR 3 - 09</v>
      </c>
      <c r="D196" s="16" t="s">
        <v>26</v>
      </c>
      <c r="E196" s="18">
        <v>14948173.443777209</v>
      </c>
      <c r="F196" s="16">
        <v>135349.40757735848</v>
      </c>
      <c r="G196" s="16">
        <v>20919393.750364527</v>
      </c>
    </row>
    <row r="197" spans="1:7" x14ac:dyDescent="0.25">
      <c r="A197" s="17">
        <v>39335</v>
      </c>
      <c r="B197" s="17" t="s">
        <v>37</v>
      </c>
      <c r="C197" s="17" t="str">
        <f t="shared" si="3"/>
        <v>2007 - QTR 3 - 09</v>
      </c>
      <c r="D197" s="16" t="s">
        <v>26</v>
      </c>
      <c r="E197" s="18">
        <v>3517217.2808887549</v>
      </c>
      <c r="F197" s="16">
        <v>736902.33014339628</v>
      </c>
      <c r="G197" s="16">
        <v>14901485.959163774</v>
      </c>
    </row>
    <row r="198" spans="1:7" x14ac:dyDescent="0.25">
      <c r="A198" s="17">
        <v>39342</v>
      </c>
      <c r="B198" s="17" t="s">
        <v>37</v>
      </c>
      <c r="C198" s="17" t="str">
        <f t="shared" si="3"/>
        <v>2007 - QTR 3 - 09</v>
      </c>
      <c r="D198" s="16" t="s">
        <v>26</v>
      </c>
      <c r="E198" s="18">
        <v>21103303.685332526</v>
      </c>
      <c r="F198" s="16">
        <v>631630.5686943396</v>
      </c>
      <c r="G198" s="16">
        <v>2292536.3014098112</v>
      </c>
    </row>
    <row r="199" spans="1:7" x14ac:dyDescent="0.25">
      <c r="A199" s="17">
        <v>39349</v>
      </c>
      <c r="B199" s="17" t="s">
        <v>37</v>
      </c>
      <c r="C199" s="17" t="str">
        <f t="shared" si="3"/>
        <v>2007 - QTR 3 - 09</v>
      </c>
      <c r="D199" s="16" t="s">
        <v>26</v>
      </c>
      <c r="E199" s="18">
        <v>879304.32022218872</v>
      </c>
      <c r="F199" s="16">
        <v>338373.51894339622</v>
      </c>
      <c r="G199" s="16">
        <v>10602980.394020377</v>
      </c>
    </row>
    <row r="200" spans="1:7" x14ac:dyDescent="0.25">
      <c r="A200" s="17">
        <v>39356</v>
      </c>
      <c r="B200" s="17" t="s">
        <v>38</v>
      </c>
      <c r="C200" s="17" t="str">
        <f t="shared" si="3"/>
        <v>2007 - QTR 4 - 10</v>
      </c>
      <c r="D200" s="16" t="s">
        <v>26</v>
      </c>
      <c r="E200" s="18">
        <v>20004173.285054792</v>
      </c>
      <c r="F200" s="16">
        <v>654188.80329056596</v>
      </c>
      <c r="G200" s="16">
        <v>10602980.394020377</v>
      </c>
    </row>
    <row r="201" spans="1:7" x14ac:dyDescent="0.25">
      <c r="A201" s="17">
        <v>39363</v>
      </c>
      <c r="B201" s="17" t="s">
        <v>38</v>
      </c>
      <c r="C201" s="17" t="str">
        <f t="shared" si="3"/>
        <v>2007 - QTR 4 - 10</v>
      </c>
      <c r="D201" s="16" t="s">
        <v>26</v>
      </c>
      <c r="E201" s="18">
        <v>16486956.004166039</v>
      </c>
      <c r="F201" s="16">
        <v>511319.98418113211</v>
      </c>
      <c r="G201" s="16">
        <v>3725371.4897909435</v>
      </c>
    </row>
    <row r="202" spans="1:7" x14ac:dyDescent="0.25">
      <c r="A202" s="17">
        <v>39370</v>
      </c>
      <c r="B202" s="17" t="s">
        <v>38</v>
      </c>
      <c r="C202" s="17" t="str">
        <f t="shared" si="3"/>
        <v>2007 - QTR 4 - 10</v>
      </c>
      <c r="D202" s="16" t="s">
        <v>26</v>
      </c>
      <c r="E202" s="18">
        <v>8573217.1221663393</v>
      </c>
      <c r="F202" s="16">
        <v>586514.09950188675</v>
      </c>
      <c r="G202" s="16">
        <v>3725371.4897909435</v>
      </c>
    </row>
    <row r="203" spans="1:7" x14ac:dyDescent="0.25">
      <c r="A203" s="17">
        <v>39377</v>
      </c>
      <c r="B203" s="17" t="s">
        <v>38</v>
      </c>
      <c r="C203" s="17" t="str">
        <f t="shared" si="3"/>
        <v>2007 - QTR 4 - 10</v>
      </c>
      <c r="D203" s="16" t="s">
        <v>26</v>
      </c>
      <c r="E203" s="18">
        <v>7034434.5617775097</v>
      </c>
      <c r="F203" s="16">
        <v>383489.98813584901</v>
      </c>
      <c r="G203" s="16">
        <v>1719402.2260573583</v>
      </c>
    </row>
    <row r="204" spans="1:7" x14ac:dyDescent="0.25">
      <c r="A204" s="17">
        <v>39384</v>
      </c>
      <c r="B204" s="17" t="s">
        <v>38</v>
      </c>
      <c r="C204" s="17" t="str">
        <f t="shared" si="3"/>
        <v>2007 - QTR 4 - 10</v>
      </c>
      <c r="D204" s="16" t="s">
        <v>26</v>
      </c>
      <c r="E204" s="18">
        <v>9012869.2822774332</v>
      </c>
      <c r="F204" s="16">
        <v>533878.21877735842</v>
      </c>
      <c r="G204" s="16">
        <v>13182083.733106412</v>
      </c>
    </row>
    <row r="205" spans="1:7" x14ac:dyDescent="0.25">
      <c r="A205" s="17">
        <v>39391</v>
      </c>
      <c r="B205" s="17" t="s">
        <v>38</v>
      </c>
      <c r="C205" s="17" t="str">
        <f t="shared" si="3"/>
        <v>2007 - QTR 4 - 11</v>
      </c>
      <c r="D205" s="16" t="s">
        <v>26</v>
      </c>
      <c r="E205" s="18">
        <v>6374956.321610868</v>
      </c>
      <c r="F205" s="16">
        <v>721863.50707924529</v>
      </c>
      <c r="G205" s="16">
        <v>20346259.675012074</v>
      </c>
    </row>
    <row r="206" spans="1:7" x14ac:dyDescent="0.25">
      <c r="A206" s="17">
        <v>39398</v>
      </c>
      <c r="B206" s="17" t="s">
        <v>38</v>
      </c>
      <c r="C206" s="17" t="str">
        <f t="shared" si="3"/>
        <v>2007 - QTR 4 - 11</v>
      </c>
      <c r="D206" s="16" t="s">
        <v>26</v>
      </c>
      <c r="E206" s="18">
        <v>5935304.1614997732</v>
      </c>
      <c r="F206" s="16">
        <v>443645.28039245284</v>
      </c>
      <c r="G206" s="16">
        <v>9170145.205639245</v>
      </c>
    </row>
    <row r="207" spans="1:7" x14ac:dyDescent="0.25">
      <c r="A207" s="17">
        <v>39405</v>
      </c>
      <c r="B207" s="17" t="s">
        <v>38</v>
      </c>
      <c r="C207" s="17" t="str">
        <f t="shared" si="3"/>
        <v>2007 - QTR 4 - 11</v>
      </c>
      <c r="D207" s="16" t="s">
        <v>26</v>
      </c>
      <c r="E207" s="18">
        <v>17805912.48449932</v>
      </c>
      <c r="F207" s="16">
        <v>127829.99604528303</v>
      </c>
      <c r="G207" s="16">
        <v>6877608.9042294333</v>
      </c>
    </row>
    <row r="208" spans="1:7" x14ac:dyDescent="0.25">
      <c r="A208" s="17">
        <v>39412</v>
      </c>
      <c r="B208" s="17" t="s">
        <v>38</v>
      </c>
      <c r="C208" s="17" t="str">
        <f t="shared" si="3"/>
        <v>2007 - QTR 4 - 11</v>
      </c>
      <c r="D208" s="16" t="s">
        <v>26</v>
      </c>
      <c r="E208" s="18">
        <v>15827477.763999395</v>
      </c>
      <c r="F208" s="16">
        <v>157907.6421735849</v>
      </c>
      <c r="G208" s="16">
        <v>286567.03767622641</v>
      </c>
    </row>
    <row r="209" spans="1:7" x14ac:dyDescent="0.25">
      <c r="A209" s="17">
        <v>39419</v>
      </c>
      <c r="B209" s="17" t="s">
        <v>38</v>
      </c>
      <c r="C209" s="17" t="str">
        <f t="shared" si="3"/>
        <v>2007 - QTR 4 - 12</v>
      </c>
      <c r="D209" s="16" t="s">
        <v>26</v>
      </c>
      <c r="E209" s="18">
        <v>20223999.365110341</v>
      </c>
      <c r="F209" s="16">
        <v>82713.526852830182</v>
      </c>
      <c r="G209" s="16">
        <v>2579103.3390860376</v>
      </c>
    </row>
    <row r="210" spans="1:7" x14ac:dyDescent="0.25">
      <c r="A210" s="17">
        <v>39426</v>
      </c>
      <c r="B210" s="17" t="s">
        <v>38</v>
      </c>
      <c r="C210" s="17" t="str">
        <f t="shared" si="3"/>
        <v>2007 - QTR 4 - 12</v>
      </c>
      <c r="D210" s="16" t="s">
        <v>26</v>
      </c>
      <c r="E210" s="18">
        <v>1318956.4803332828</v>
      </c>
      <c r="F210" s="16">
        <v>293257.04975094338</v>
      </c>
      <c r="G210" s="16">
        <v>24931332.277831696</v>
      </c>
    </row>
    <row r="211" spans="1:7" x14ac:dyDescent="0.25">
      <c r="A211" s="17">
        <v>39433</v>
      </c>
      <c r="B211" s="17" t="s">
        <v>38</v>
      </c>
      <c r="C211" s="17" t="str">
        <f t="shared" si="3"/>
        <v>2007 - QTR 4 - 12</v>
      </c>
      <c r="D211" s="16" t="s">
        <v>26</v>
      </c>
      <c r="E211" s="18">
        <v>1318956.4803332828</v>
      </c>
      <c r="F211" s="16">
        <v>165427.05370566036</v>
      </c>
      <c r="G211" s="16">
        <v>19199991.524307169</v>
      </c>
    </row>
    <row r="212" spans="1:7" x14ac:dyDescent="0.25">
      <c r="A212" s="17">
        <v>39440</v>
      </c>
      <c r="B212" s="17" t="s">
        <v>38</v>
      </c>
      <c r="C212" s="17" t="str">
        <f t="shared" si="3"/>
        <v>2007 - QTR 4 - 12</v>
      </c>
      <c r="D212" s="16" t="s">
        <v>26</v>
      </c>
      <c r="E212" s="18">
        <v>6155130.241555321</v>
      </c>
      <c r="F212" s="16">
        <v>82713.526852830182</v>
      </c>
      <c r="G212" s="16">
        <v>21205960.788040753</v>
      </c>
    </row>
    <row r="213" spans="1:7" x14ac:dyDescent="0.25">
      <c r="A213" s="17">
        <v>39447</v>
      </c>
      <c r="B213" s="17" t="s">
        <v>38</v>
      </c>
      <c r="C213" s="17" t="str">
        <f t="shared" si="3"/>
        <v>2007 - QTR 4 - 12</v>
      </c>
      <c r="D213" s="16" t="s">
        <v>26</v>
      </c>
      <c r="E213" s="18">
        <v>7254260.6418330558</v>
      </c>
      <c r="F213" s="16">
        <v>721863.50707924529</v>
      </c>
      <c r="G213" s="16">
        <v>23211930.051774334</v>
      </c>
    </row>
    <row r="214" spans="1:7" x14ac:dyDescent="0.25">
      <c r="A214" s="17">
        <v>39454</v>
      </c>
      <c r="B214" s="17" t="s">
        <v>39</v>
      </c>
      <c r="C214" s="17" t="str">
        <f t="shared" si="3"/>
        <v>2008 - QTR 1 - 01</v>
      </c>
      <c r="D214" s="16" t="s">
        <v>26</v>
      </c>
      <c r="E214" s="18">
        <v>19779114.598059773</v>
      </c>
      <c r="F214" s="16">
        <v>209171.23777962264</v>
      </c>
      <c r="G214" s="16">
        <v>2114058.1960030184</v>
      </c>
    </row>
    <row r="215" spans="1:7" x14ac:dyDescent="0.25">
      <c r="A215" s="17">
        <v>39461</v>
      </c>
      <c r="B215" s="17" t="s">
        <v>39</v>
      </c>
      <c r="C215" s="17" t="str">
        <f t="shared" si="3"/>
        <v>2008 - QTR 1 - 01</v>
      </c>
      <c r="D215" s="16" t="s">
        <v>26</v>
      </c>
      <c r="E215" s="18">
        <v>5725533.1731225662</v>
      </c>
      <c r="F215" s="16">
        <v>194990.13691320753</v>
      </c>
      <c r="G215" s="16">
        <v>18180900.48562596</v>
      </c>
    </row>
    <row r="216" spans="1:7" x14ac:dyDescent="0.25">
      <c r="A216" s="17">
        <v>39468</v>
      </c>
      <c r="B216" s="17" t="s">
        <v>39</v>
      </c>
      <c r="C216" s="17" t="str">
        <f t="shared" si="3"/>
        <v>2008 - QTR 1 - 01</v>
      </c>
      <c r="D216" s="16" t="s">
        <v>26</v>
      </c>
      <c r="E216" s="18">
        <v>3643521.1101689059</v>
      </c>
      <c r="F216" s="16">
        <v>237533.43951245281</v>
      </c>
      <c r="G216" s="16">
        <v>11838725.897616904</v>
      </c>
    </row>
    <row r="217" spans="1:7" x14ac:dyDescent="0.25">
      <c r="A217" s="17">
        <v>39475</v>
      </c>
      <c r="B217" s="17" t="s">
        <v>39</v>
      </c>
      <c r="C217" s="17" t="str">
        <f t="shared" si="3"/>
        <v>2008 - QTR 1 - 01</v>
      </c>
      <c r="D217" s="16" t="s">
        <v>26</v>
      </c>
      <c r="E217" s="18">
        <v>8067796.7439454338</v>
      </c>
      <c r="F217" s="16">
        <v>329710.59514415095</v>
      </c>
      <c r="G217" s="16">
        <v>17335277.207224753</v>
      </c>
    </row>
    <row r="218" spans="1:7" x14ac:dyDescent="0.25">
      <c r="A218" s="17">
        <v>39482</v>
      </c>
      <c r="B218" s="17" t="s">
        <v>39</v>
      </c>
      <c r="C218" s="17" t="str">
        <f t="shared" si="3"/>
        <v>2008 - QTR 1 - 02</v>
      </c>
      <c r="D218" s="16" t="s">
        <v>26</v>
      </c>
      <c r="E218" s="18">
        <v>2602515.0786920758</v>
      </c>
      <c r="F218" s="16">
        <v>304893.66862792452</v>
      </c>
      <c r="G218" s="16">
        <v>3382493.1136048301</v>
      </c>
    </row>
    <row r="219" spans="1:7" x14ac:dyDescent="0.25">
      <c r="A219" s="17">
        <v>39489</v>
      </c>
      <c r="B219" s="17" t="s">
        <v>39</v>
      </c>
      <c r="C219" s="17" t="str">
        <f t="shared" si="3"/>
        <v>2008 - QTR 1 - 02</v>
      </c>
      <c r="D219" s="16" t="s">
        <v>26</v>
      </c>
      <c r="E219" s="18">
        <v>260251.50786920756</v>
      </c>
      <c r="F219" s="16">
        <v>138265.73344754716</v>
      </c>
      <c r="G219" s="16">
        <v>18815117.944426864</v>
      </c>
    </row>
    <row r="220" spans="1:7" x14ac:dyDescent="0.25">
      <c r="A220" s="17">
        <v>39496</v>
      </c>
      <c r="B220" s="17" t="s">
        <v>39</v>
      </c>
      <c r="C220" s="17" t="str">
        <f t="shared" si="3"/>
        <v>2008 - QTR 1 - 02</v>
      </c>
      <c r="D220" s="16" t="s">
        <v>26</v>
      </c>
      <c r="E220" s="18">
        <v>22121378.168882642</v>
      </c>
      <c r="F220" s="16">
        <v>38998.027382641507</v>
      </c>
      <c r="G220" s="16">
        <v>1691246.5568024151</v>
      </c>
    </row>
    <row r="221" spans="1:7" x14ac:dyDescent="0.25">
      <c r="A221" s="17">
        <v>39503</v>
      </c>
      <c r="B221" s="17" t="s">
        <v>39</v>
      </c>
      <c r="C221" s="17" t="str">
        <f t="shared" si="3"/>
        <v>2008 - QTR 1 - 02</v>
      </c>
      <c r="D221" s="16" t="s">
        <v>26</v>
      </c>
      <c r="E221" s="18">
        <v>25764899.279051546</v>
      </c>
      <c r="F221" s="16">
        <v>290712.56776150945</v>
      </c>
      <c r="G221" s="16">
        <v>12684349.176018111</v>
      </c>
    </row>
    <row r="222" spans="1:7" x14ac:dyDescent="0.25">
      <c r="A222" s="17">
        <v>39510</v>
      </c>
      <c r="B222" s="17" t="s">
        <v>39</v>
      </c>
      <c r="C222" s="17" t="str">
        <f t="shared" si="3"/>
        <v>2008 - QTR 1 - 03</v>
      </c>
      <c r="D222" s="16" t="s">
        <v>26</v>
      </c>
      <c r="E222" s="18">
        <v>14574084.440675624</v>
      </c>
      <c r="F222" s="16">
        <v>127629.90779773584</v>
      </c>
      <c r="G222" s="16">
        <v>2536869.8352036225</v>
      </c>
    </row>
    <row r="223" spans="1:7" x14ac:dyDescent="0.25">
      <c r="A223" s="17">
        <v>39517</v>
      </c>
      <c r="B223" s="17" t="s">
        <v>39</v>
      </c>
      <c r="C223" s="17" t="str">
        <f t="shared" si="3"/>
        <v>2008 - QTR 1 - 03</v>
      </c>
      <c r="D223" s="16" t="s">
        <v>26</v>
      </c>
      <c r="E223" s="18">
        <v>12492072.377721963</v>
      </c>
      <c r="F223" s="16">
        <v>340346.42079396226</v>
      </c>
      <c r="G223" s="16">
        <v>4228116.3920060368</v>
      </c>
    </row>
    <row r="224" spans="1:7" x14ac:dyDescent="0.25">
      <c r="A224" s="17">
        <v>39524</v>
      </c>
      <c r="B224" s="17" t="s">
        <v>39</v>
      </c>
      <c r="C224" s="17" t="str">
        <f t="shared" si="3"/>
        <v>2008 - QTR 1 - 03</v>
      </c>
      <c r="D224" s="16" t="s">
        <v>26</v>
      </c>
      <c r="E224" s="18">
        <v>16135593.487890868</v>
      </c>
      <c r="F224" s="16">
        <v>315529.49427773582</v>
      </c>
      <c r="G224" s="16">
        <v>5707957.1292081503</v>
      </c>
    </row>
    <row r="225" spans="1:7" x14ac:dyDescent="0.25">
      <c r="A225" s="17">
        <v>39531</v>
      </c>
      <c r="B225" s="17" t="s">
        <v>39</v>
      </c>
      <c r="C225" s="17" t="str">
        <f t="shared" si="3"/>
        <v>2008 - QTR 1 - 03</v>
      </c>
      <c r="D225" s="16" t="s">
        <v>26</v>
      </c>
      <c r="E225" s="18">
        <v>18738108.566582944</v>
      </c>
      <c r="F225" s="16">
        <v>120539.35736452829</v>
      </c>
      <c r="G225" s="16">
        <v>1268434.9176018112</v>
      </c>
    </row>
    <row r="226" spans="1:7" x14ac:dyDescent="0.25">
      <c r="A226" s="17">
        <v>39538</v>
      </c>
      <c r="B226" s="17" t="s">
        <v>39</v>
      </c>
      <c r="C226" s="17" t="str">
        <f t="shared" si="3"/>
        <v>2008 - QTR 1 - 03</v>
      </c>
      <c r="D226" s="16" t="s">
        <v>26</v>
      </c>
      <c r="E226" s="18">
        <v>260251.50786920756</v>
      </c>
      <c r="F226" s="16">
        <v>265895.64124528301</v>
      </c>
      <c r="G226" s="16">
        <v>6764986.2272096602</v>
      </c>
    </row>
    <row r="227" spans="1:7" x14ac:dyDescent="0.25">
      <c r="A227" s="17">
        <v>39545</v>
      </c>
      <c r="B227" s="17" t="s">
        <v>40</v>
      </c>
      <c r="C227" s="17" t="str">
        <f t="shared" si="3"/>
        <v>2008 - QTR 2 - 04</v>
      </c>
      <c r="D227" s="16" t="s">
        <v>26</v>
      </c>
      <c r="E227" s="18">
        <v>12492072.377721963</v>
      </c>
      <c r="F227" s="16">
        <v>187899.58647999997</v>
      </c>
      <c r="G227" s="16">
        <v>8033421.1448114701</v>
      </c>
    </row>
    <row r="228" spans="1:7" x14ac:dyDescent="0.25">
      <c r="A228" s="17">
        <v>39552</v>
      </c>
      <c r="B228" s="17" t="s">
        <v>40</v>
      </c>
      <c r="C228" s="17" t="str">
        <f t="shared" si="3"/>
        <v>2008 - QTR 2 - 04</v>
      </c>
      <c r="D228" s="16" t="s">
        <v>26</v>
      </c>
      <c r="E228" s="18">
        <v>17957354.042975321</v>
      </c>
      <c r="F228" s="16">
        <v>241078.71472905658</v>
      </c>
      <c r="G228" s="16">
        <v>20294958.68162898</v>
      </c>
    </row>
    <row r="229" spans="1:7" x14ac:dyDescent="0.25">
      <c r="A229" s="17">
        <v>39559</v>
      </c>
      <c r="B229" s="17" t="s">
        <v>40</v>
      </c>
      <c r="C229" s="17" t="str">
        <f t="shared" si="3"/>
        <v>2008 - QTR 2 - 04</v>
      </c>
      <c r="D229" s="16" t="s">
        <v>26</v>
      </c>
      <c r="E229" s="18">
        <v>5985784.6809917735</v>
      </c>
      <c r="F229" s="16">
        <v>81541.329981886782</v>
      </c>
      <c r="G229" s="16">
        <v>4650928.0312066413</v>
      </c>
    </row>
    <row r="230" spans="1:7" x14ac:dyDescent="0.25">
      <c r="A230" s="17">
        <v>39566</v>
      </c>
      <c r="B230" s="17" t="s">
        <v>40</v>
      </c>
      <c r="C230" s="17" t="str">
        <f t="shared" si="3"/>
        <v>2008 - QTR 2 - 04</v>
      </c>
      <c r="D230" s="16" t="s">
        <v>26</v>
      </c>
      <c r="E230" s="18">
        <v>8848551.2675530575</v>
      </c>
      <c r="F230" s="16">
        <v>145356.28388075472</v>
      </c>
      <c r="G230" s="16">
        <v>3593898.9332051319</v>
      </c>
    </row>
    <row r="231" spans="1:7" x14ac:dyDescent="0.25">
      <c r="A231" s="17">
        <v>39573</v>
      </c>
      <c r="B231" s="17" t="s">
        <v>40</v>
      </c>
      <c r="C231" s="17" t="str">
        <f t="shared" si="3"/>
        <v>2008 - QTR 2 - 05</v>
      </c>
      <c r="D231" s="16" t="s">
        <v>26</v>
      </c>
      <c r="E231" s="18">
        <v>19518863.090190567</v>
      </c>
      <c r="F231" s="16">
        <v>35452.752166037732</v>
      </c>
      <c r="G231" s="16">
        <v>4439522.2116063396</v>
      </c>
    </row>
    <row r="232" spans="1:7" x14ac:dyDescent="0.25">
      <c r="A232" s="17">
        <v>39580</v>
      </c>
      <c r="B232" s="17" t="s">
        <v>40</v>
      </c>
      <c r="C232" s="17" t="str">
        <f t="shared" si="3"/>
        <v>2008 - QTR 2 - 05</v>
      </c>
      <c r="D232" s="16" t="s">
        <v>26</v>
      </c>
      <c r="E232" s="18">
        <v>20299617.61379819</v>
      </c>
      <c r="F232" s="16">
        <v>10635.825649811321</v>
      </c>
      <c r="G232" s="16">
        <v>4439522.2116063396</v>
      </c>
    </row>
    <row r="233" spans="1:7" x14ac:dyDescent="0.25">
      <c r="A233" s="17">
        <v>39587</v>
      </c>
      <c r="B233" s="17" t="s">
        <v>40</v>
      </c>
      <c r="C233" s="17" t="str">
        <f t="shared" si="3"/>
        <v>2008 - QTR 2 - 05</v>
      </c>
      <c r="D233" s="16" t="s">
        <v>26</v>
      </c>
      <c r="E233" s="18">
        <v>13533078.409198795</v>
      </c>
      <c r="F233" s="16">
        <v>134720.45823094339</v>
      </c>
      <c r="G233" s="16">
        <v>19660741.222828075</v>
      </c>
    </row>
    <row r="234" spans="1:7" x14ac:dyDescent="0.25">
      <c r="A234" s="17">
        <v>39594</v>
      </c>
      <c r="B234" s="17" t="s">
        <v>40</v>
      </c>
      <c r="C234" s="17" t="str">
        <f t="shared" si="3"/>
        <v>2008 - QTR 2 - 05</v>
      </c>
      <c r="D234" s="16" t="s">
        <v>26</v>
      </c>
      <c r="E234" s="18">
        <v>1821760.555084453</v>
      </c>
      <c r="F234" s="16">
        <v>354527.52166037733</v>
      </c>
      <c r="G234" s="16">
        <v>5496551.3096078495</v>
      </c>
    </row>
    <row r="235" spans="1:7" x14ac:dyDescent="0.25">
      <c r="A235" s="17">
        <v>39601</v>
      </c>
      <c r="B235" s="17" t="s">
        <v>40</v>
      </c>
      <c r="C235" s="17" t="str">
        <f t="shared" si="3"/>
        <v>2008 - QTR 2 - 06</v>
      </c>
      <c r="D235" s="16" t="s">
        <v>26</v>
      </c>
      <c r="E235" s="18">
        <v>24984144.755443927</v>
      </c>
      <c r="F235" s="16">
        <v>255259.81559547168</v>
      </c>
      <c r="G235" s="16">
        <v>11627320.078016603</v>
      </c>
    </row>
    <row r="236" spans="1:7" x14ac:dyDescent="0.25">
      <c r="A236" s="17">
        <v>39608</v>
      </c>
      <c r="B236" s="17" t="s">
        <v>40</v>
      </c>
      <c r="C236" s="17" t="str">
        <f t="shared" si="3"/>
        <v>2008 - QTR 2 - 06</v>
      </c>
      <c r="D236" s="16" t="s">
        <v>26</v>
      </c>
      <c r="E236" s="18">
        <v>11711317.854114339</v>
      </c>
      <c r="F236" s="16">
        <v>120539.35736452829</v>
      </c>
      <c r="G236" s="16">
        <v>12261537.536817508</v>
      </c>
    </row>
    <row r="237" spans="1:7" x14ac:dyDescent="0.25">
      <c r="A237" s="17">
        <v>39615</v>
      </c>
      <c r="B237" s="17" t="s">
        <v>40</v>
      </c>
      <c r="C237" s="17" t="str">
        <f t="shared" si="3"/>
        <v>2008 - QTR 2 - 06</v>
      </c>
      <c r="D237" s="16" t="s">
        <v>26</v>
      </c>
      <c r="E237" s="18">
        <v>780754.52360762272</v>
      </c>
      <c r="F237" s="16">
        <v>287167.29254490568</v>
      </c>
      <c r="G237" s="16">
        <v>8456232.7840120737</v>
      </c>
    </row>
    <row r="238" spans="1:7" x14ac:dyDescent="0.25">
      <c r="A238" s="17">
        <v>39622</v>
      </c>
      <c r="B238" s="17" t="s">
        <v>40</v>
      </c>
      <c r="C238" s="17" t="str">
        <f t="shared" si="3"/>
        <v>2008 - QTR 2 - 06</v>
      </c>
      <c r="D238" s="16" t="s">
        <v>26</v>
      </c>
      <c r="E238" s="18">
        <v>18217605.550844528</v>
      </c>
      <c r="F238" s="16">
        <v>198535.4121298113</v>
      </c>
      <c r="G238" s="16">
        <v>16912465.568024147</v>
      </c>
    </row>
    <row r="239" spans="1:7" x14ac:dyDescent="0.25">
      <c r="A239" s="17">
        <v>39629</v>
      </c>
      <c r="B239" s="17" t="s">
        <v>40</v>
      </c>
      <c r="C239" s="17" t="str">
        <f t="shared" si="3"/>
        <v>2008 - QTR 2 - 06</v>
      </c>
      <c r="D239" s="16" t="s">
        <v>26</v>
      </c>
      <c r="E239" s="18">
        <v>2862766.5865612831</v>
      </c>
      <c r="F239" s="16">
        <v>120539.35736452829</v>
      </c>
      <c r="G239" s="16">
        <v>13952784.093619924</v>
      </c>
    </row>
    <row r="240" spans="1:7" x14ac:dyDescent="0.25">
      <c r="A240" s="17">
        <v>39636</v>
      </c>
      <c r="B240" s="17" t="s">
        <v>41</v>
      </c>
      <c r="C240" s="17" t="str">
        <f t="shared" si="3"/>
        <v>2008 - QTR 3 - 07</v>
      </c>
      <c r="D240" s="16" t="s">
        <v>26</v>
      </c>
      <c r="E240" s="18">
        <v>2342263.570822868</v>
      </c>
      <c r="F240" s="16">
        <v>60269.678682264144</v>
      </c>
      <c r="G240" s="16">
        <v>13741378.274019621</v>
      </c>
    </row>
    <row r="241" spans="1:7" x14ac:dyDescent="0.25">
      <c r="A241" s="17">
        <v>39643</v>
      </c>
      <c r="B241" s="17" t="s">
        <v>41</v>
      </c>
      <c r="C241" s="17" t="str">
        <f t="shared" si="3"/>
        <v>2008 - QTR 3 - 07</v>
      </c>
      <c r="D241" s="16" t="s">
        <v>26</v>
      </c>
      <c r="E241" s="18">
        <v>13272826.901329586</v>
      </c>
      <c r="F241" s="16">
        <v>301348.39341132075</v>
      </c>
      <c r="G241" s="16">
        <v>19237929.58362747</v>
      </c>
    </row>
    <row r="242" spans="1:7" x14ac:dyDescent="0.25">
      <c r="A242" s="17">
        <v>39650</v>
      </c>
      <c r="B242" s="17" t="s">
        <v>41</v>
      </c>
      <c r="C242" s="17" t="str">
        <f t="shared" si="3"/>
        <v>2008 - QTR 3 - 07</v>
      </c>
      <c r="D242" s="16" t="s">
        <v>26</v>
      </c>
      <c r="E242" s="18">
        <v>1561509.0472152454</v>
      </c>
      <c r="F242" s="16">
        <v>290712.56776150945</v>
      </c>
      <c r="G242" s="16">
        <v>17758088.846425358</v>
      </c>
    </row>
    <row r="243" spans="1:7" x14ac:dyDescent="0.25">
      <c r="A243" s="17">
        <v>39657</v>
      </c>
      <c r="B243" s="17" t="s">
        <v>41</v>
      </c>
      <c r="C243" s="17" t="str">
        <f t="shared" si="3"/>
        <v>2008 - QTR 3 - 07</v>
      </c>
      <c r="D243" s="16" t="s">
        <v>26</v>
      </c>
      <c r="E243" s="18">
        <v>23682887.216097888</v>
      </c>
      <c r="F243" s="16">
        <v>88631.880415094332</v>
      </c>
      <c r="G243" s="16">
        <v>3593898.9332051319</v>
      </c>
    </row>
    <row r="244" spans="1:7" x14ac:dyDescent="0.25">
      <c r="A244" s="17">
        <v>39664</v>
      </c>
      <c r="B244" s="17" t="s">
        <v>41</v>
      </c>
      <c r="C244" s="17" t="str">
        <f t="shared" si="3"/>
        <v>2008 - QTR 3 - 08</v>
      </c>
      <c r="D244" s="16" t="s">
        <v>26</v>
      </c>
      <c r="E244" s="18">
        <v>520503.01573841512</v>
      </c>
      <c r="F244" s="16">
        <v>155992.10953056603</v>
      </c>
      <c r="G244" s="16">
        <v>10781696.799615394</v>
      </c>
    </row>
    <row r="245" spans="1:7" x14ac:dyDescent="0.25">
      <c r="A245" s="17">
        <v>39671</v>
      </c>
      <c r="B245" s="17" t="s">
        <v>41</v>
      </c>
      <c r="C245" s="17" t="str">
        <f t="shared" si="3"/>
        <v>2008 - QTR 3 - 08</v>
      </c>
      <c r="D245" s="16" t="s">
        <v>26</v>
      </c>
      <c r="E245" s="18">
        <v>21080372.137405813</v>
      </c>
      <c r="F245" s="16">
        <v>308438.94384452829</v>
      </c>
      <c r="G245" s="16">
        <v>20929176.140429884</v>
      </c>
    </row>
    <row r="246" spans="1:7" x14ac:dyDescent="0.25">
      <c r="A246" s="17">
        <v>39678</v>
      </c>
      <c r="B246" s="17" t="s">
        <v>41</v>
      </c>
      <c r="C246" s="17" t="str">
        <f t="shared" si="3"/>
        <v>2008 - QTR 3 - 08</v>
      </c>
      <c r="D246" s="16" t="s">
        <v>26</v>
      </c>
      <c r="E246" s="18">
        <v>7807545.2360762265</v>
      </c>
      <c r="F246" s="16">
        <v>88631.880415094332</v>
      </c>
      <c r="G246" s="16">
        <v>3805304.7528054337</v>
      </c>
    </row>
    <row r="247" spans="1:7" x14ac:dyDescent="0.25">
      <c r="A247" s="17">
        <v>39685</v>
      </c>
      <c r="B247" s="17" t="s">
        <v>41</v>
      </c>
      <c r="C247" s="17" t="str">
        <f t="shared" si="3"/>
        <v>2008 - QTR 3 - 08</v>
      </c>
      <c r="D247" s="16" t="s">
        <v>26</v>
      </c>
      <c r="E247" s="18">
        <v>17697102.535106115</v>
      </c>
      <c r="F247" s="16">
        <v>308438.94384452829</v>
      </c>
      <c r="G247" s="16">
        <v>16278248.109223245</v>
      </c>
    </row>
    <row r="248" spans="1:7" x14ac:dyDescent="0.25">
      <c r="A248" s="17">
        <v>39692</v>
      </c>
      <c r="B248" s="17" t="s">
        <v>41</v>
      </c>
      <c r="C248" s="17" t="str">
        <f t="shared" si="3"/>
        <v>2008 - QTR 3 - 09</v>
      </c>
      <c r="D248" s="16" t="s">
        <v>26</v>
      </c>
      <c r="E248" s="18">
        <v>2602515.0786920758</v>
      </c>
      <c r="F248" s="16">
        <v>251714.54037886791</v>
      </c>
      <c r="G248" s="16">
        <v>18392306.305226263</v>
      </c>
    </row>
    <row r="249" spans="1:7" x14ac:dyDescent="0.25">
      <c r="A249" s="17">
        <v>39699</v>
      </c>
      <c r="B249" s="17" t="s">
        <v>41</v>
      </c>
      <c r="C249" s="17" t="str">
        <f t="shared" si="3"/>
        <v>2008 - QTR 3 - 09</v>
      </c>
      <c r="D249" s="16" t="s">
        <v>26</v>
      </c>
      <c r="E249" s="18">
        <v>7287042.2203378119</v>
      </c>
      <c r="F249" s="16">
        <v>290712.56776150945</v>
      </c>
      <c r="G249" s="16">
        <v>1691246.5568024151</v>
      </c>
    </row>
    <row r="250" spans="1:7" x14ac:dyDescent="0.25">
      <c r="A250" s="17">
        <v>39706</v>
      </c>
      <c r="B250" s="17" t="s">
        <v>41</v>
      </c>
      <c r="C250" s="17" t="str">
        <f t="shared" si="3"/>
        <v>2008 - QTR 3 - 09</v>
      </c>
      <c r="D250" s="16" t="s">
        <v>26</v>
      </c>
      <c r="E250" s="18">
        <v>19779114.598059773</v>
      </c>
      <c r="F250" s="16">
        <v>159537.3847471698</v>
      </c>
      <c r="G250" s="16">
        <v>15432624.830822036</v>
      </c>
    </row>
    <row r="251" spans="1:7" x14ac:dyDescent="0.25">
      <c r="A251" s="17">
        <v>39713</v>
      </c>
      <c r="B251" s="17" t="s">
        <v>41</v>
      </c>
      <c r="C251" s="17" t="str">
        <f t="shared" si="3"/>
        <v>2008 - QTR 3 - 09</v>
      </c>
      <c r="D251" s="16" t="s">
        <v>26</v>
      </c>
      <c r="E251" s="18">
        <v>18477857.058713738</v>
      </c>
      <c r="F251" s="16">
        <v>326165.31992754713</v>
      </c>
      <c r="G251" s="16">
        <v>2959681.4744042261</v>
      </c>
    </row>
    <row r="252" spans="1:7" x14ac:dyDescent="0.25">
      <c r="A252" s="17">
        <v>39720</v>
      </c>
      <c r="B252" s="17" t="s">
        <v>41</v>
      </c>
      <c r="C252" s="17" t="str">
        <f t="shared" si="3"/>
        <v>2008 - QTR 3 - 09</v>
      </c>
      <c r="D252" s="16" t="s">
        <v>26</v>
      </c>
      <c r="E252" s="18">
        <v>22121378.168882642</v>
      </c>
      <c r="F252" s="16">
        <v>226897.6138626415</v>
      </c>
      <c r="G252" s="16">
        <v>14164189.913220225</v>
      </c>
    </row>
    <row r="253" spans="1:7" x14ac:dyDescent="0.25">
      <c r="A253" s="17">
        <v>39727</v>
      </c>
      <c r="B253" s="17" t="s">
        <v>42</v>
      </c>
      <c r="C253" s="17" t="str">
        <f t="shared" si="3"/>
        <v>2008 - QTR 4 - 10</v>
      </c>
      <c r="D253" s="16" t="s">
        <v>26</v>
      </c>
      <c r="E253" s="18">
        <v>25504647.771182343</v>
      </c>
      <c r="F253" s="16">
        <v>145356.28388075472</v>
      </c>
      <c r="G253" s="16">
        <v>1479840.737202113</v>
      </c>
    </row>
    <row r="254" spans="1:7" x14ac:dyDescent="0.25">
      <c r="A254" s="17">
        <v>39734</v>
      </c>
      <c r="B254" s="17" t="s">
        <v>42</v>
      </c>
      <c r="C254" s="17" t="str">
        <f t="shared" si="3"/>
        <v>2008 - QTR 4 - 10</v>
      </c>
      <c r="D254" s="16" t="s">
        <v>26</v>
      </c>
      <c r="E254" s="18">
        <v>1301257.5393460379</v>
      </c>
      <c r="F254" s="16">
        <v>343891.69601056597</v>
      </c>
      <c r="G254" s="16">
        <v>13107160.815218715</v>
      </c>
    </row>
    <row r="255" spans="1:7" x14ac:dyDescent="0.25">
      <c r="A255" s="17">
        <v>39741</v>
      </c>
      <c r="B255" s="17" t="s">
        <v>42</v>
      </c>
      <c r="C255" s="17" t="str">
        <f t="shared" si="3"/>
        <v>2008 - QTR 4 - 10</v>
      </c>
      <c r="D255" s="16" t="s">
        <v>26</v>
      </c>
      <c r="E255" s="18">
        <v>2602515.0786920758</v>
      </c>
      <c r="F255" s="16">
        <v>255259.81559547168</v>
      </c>
      <c r="G255" s="16">
        <v>634217.45880090562</v>
      </c>
    </row>
    <row r="256" spans="1:7" x14ac:dyDescent="0.25">
      <c r="A256" s="17">
        <v>39748</v>
      </c>
      <c r="B256" s="17" t="s">
        <v>42</v>
      </c>
      <c r="C256" s="17" t="str">
        <f t="shared" si="3"/>
        <v>2008 - QTR 4 - 10</v>
      </c>
      <c r="D256" s="16" t="s">
        <v>26</v>
      </c>
      <c r="E256" s="18">
        <v>14313832.932806415</v>
      </c>
      <c r="F256" s="16">
        <v>202080.68734641507</v>
      </c>
      <c r="G256" s="16">
        <v>12050131.717217207</v>
      </c>
    </row>
    <row r="257" spans="1:7" x14ac:dyDescent="0.25">
      <c r="A257" s="17">
        <v>39755</v>
      </c>
      <c r="B257" s="17" t="s">
        <v>42</v>
      </c>
      <c r="C257" s="17" t="str">
        <f t="shared" si="3"/>
        <v>2008 - QTR 4 - 11</v>
      </c>
      <c r="D257" s="16" t="s">
        <v>26</v>
      </c>
      <c r="E257" s="18">
        <v>1561509.0472152454</v>
      </c>
      <c r="F257" s="16">
        <v>14181.100866415094</v>
      </c>
      <c r="G257" s="16">
        <v>18180900.48562596</v>
      </c>
    </row>
    <row r="258" spans="1:7" x14ac:dyDescent="0.25">
      <c r="A258" s="17">
        <v>39762</v>
      </c>
      <c r="B258" s="17" t="s">
        <v>42</v>
      </c>
      <c r="C258" s="17" t="str">
        <f t="shared" si="3"/>
        <v>2008 - QTR 4 - 11</v>
      </c>
      <c r="D258" s="16" t="s">
        <v>26</v>
      </c>
      <c r="E258" s="18">
        <v>9889557.2990298867</v>
      </c>
      <c r="F258" s="16">
        <v>152446.83431396226</v>
      </c>
      <c r="G258" s="16">
        <v>2114058.1960030184</v>
      </c>
    </row>
    <row r="259" spans="1:7" x14ac:dyDescent="0.25">
      <c r="A259" s="17">
        <v>39769</v>
      </c>
      <c r="B259" s="17" t="s">
        <v>42</v>
      </c>
      <c r="C259" s="17" t="str">
        <f t="shared" si="3"/>
        <v>2008 - QTR 4 - 11</v>
      </c>
      <c r="D259" s="16" t="s">
        <v>26</v>
      </c>
      <c r="E259" s="18">
        <v>3383269.6022996986</v>
      </c>
      <c r="F259" s="16">
        <v>326165.31992754713</v>
      </c>
      <c r="G259" s="16">
        <v>4862333.8508069431</v>
      </c>
    </row>
    <row r="260" spans="1:7" x14ac:dyDescent="0.25">
      <c r="A260" s="17">
        <v>39776</v>
      </c>
      <c r="B260" s="17" t="s">
        <v>42</v>
      </c>
      <c r="C260" s="17" t="str">
        <f t="shared" ref="C260:C323" si="4">YEAR(A260)&amp;" - "&amp;"QTR "&amp;ROUNDUP(MONTH(A260)/3,0)&amp;" - "&amp;TEXT(A260,"MM")</f>
        <v>2008 - QTR 4 - 11</v>
      </c>
      <c r="D260" s="16" t="s">
        <v>26</v>
      </c>
      <c r="E260" s="18">
        <v>11451066.346245132</v>
      </c>
      <c r="F260" s="16">
        <v>159537.3847471698</v>
      </c>
      <c r="G260" s="16">
        <v>13107160.815218715</v>
      </c>
    </row>
    <row r="261" spans="1:7" x14ac:dyDescent="0.25">
      <c r="A261" s="17">
        <v>39783</v>
      </c>
      <c r="B261" s="17" t="s">
        <v>42</v>
      </c>
      <c r="C261" s="17" t="str">
        <f t="shared" si="4"/>
        <v>2008 - QTR 4 - 12</v>
      </c>
      <c r="D261" s="16" t="s">
        <v>26</v>
      </c>
      <c r="E261" s="18">
        <v>8328048.251814642</v>
      </c>
      <c r="F261" s="16">
        <v>202080.68734641507</v>
      </c>
      <c r="G261" s="16">
        <v>19237929.58362747</v>
      </c>
    </row>
    <row r="262" spans="1:7" x14ac:dyDescent="0.25">
      <c r="A262" s="17">
        <v>39790</v>
      </c>
      <c r="B262" s="17" t="s">
        <v>42</v>
      </c>
      <c r="C262" s="17" t="str">
        <f t="shared" si="4"/>
        <v>2008 - QTR 4 - 12</v>
      </c>
      <c r="D262" s="16" t="s">
        <v>26</v>
      </c>
      <c r="E262" s="18">
        <v>8328048.251814642</v>
      </c>
      <c r="F262" s="16">
        <v>120539.35736452829</v>
      </c>
      <c r="G262" s="16">
        <v>8879044.4232126791</v>
      </c>
    </row>
    <row r="263" spans="1:7" x14ac:dyDescent="0.25">
      <c r="A263" s="17">
        <v>39797</v>
      </c>
      <c r="B263" s="17" t="s">
        <v>42</v>
      </c>
      <c r="C263" s="17" t="str">
        <f t="shared" si="4"/>
        <v>2008 - QTR 4 - 12</v>
      </c>
      <c r="D263" s="16" t="s">
        <v>26</v>
      </c>
      <c r="E263" s="18">
        <v>15615090.472152453</v>
      </c>
      <c r="F263" s="16">
        <v>347436.97122716979</v>
      </c>
      <c r="G263" s="16">
        <v>17758088.846425358</v>
      </c>
    </row>
    <row r="264" spans="1:7" x14ac:dyDescent="0.25">
      <c r="A264" s="17">
        <v>39804</v>
      </c>
      <c r="B264" s="17" t="s">
        <v>42</v>
      </c>
      <c r="C264" s="17" t="str">
        <f t="shared" si="4"/>
        <v>2008 - QTR 4 - 12</v>
      </c>
      <c r="D264" s="16" t="s">
        <v>26</v>
      </c>
      <c r="E264" s="18">
        <v>11190814.838375926</v>
      </c>
      <c r="F264" s="16">
        <v>116994.08214792452</v>
      </c>
      <c r="G264" s="16">
        <v>211405.81960030188</v>
      </c>
    </row>
    <row r="265" spans="1:7" x14ac:dyDescent="0.25">
      <c r="A265" s="17">
        <v>39811</v>
      </c>
      <c r="B265" s="17" t="s">
        <v>42</v>
      </c>
      <c r="C265" s="17" t="str">
        <f t="shared" si="4"/>
        <v>2008 - QTR 4 - 12</v>
      </c>
      <c r="D265" s="16" t="s">
        <v>26</v>
      </c>
      <c r="E265" s="18">
        <v>13272826.901329586</v>
      </c>
      <c r="F265" s="16">
        <v>287167.29254490568</v>
      </c>
      <c r="G265" s="16">
        <v>6553580.4076093575</v>
      </c>
    </row>
    <row r="266" spans="1:7" x14ac:dyDescent="0.25">
      <c r="A266" s="17">
        <v>39818</v>
      </c>
      <c r="B266" s="17" t="s">
        <v>43</v>
      </c>
      <c r="C266" s="17" t="str">
        <f t="shared" si="4"/>
        <v>2009 - QTR 1 - 01</v>
      </c>
      <c r="D266" s="16" t="s">
        <v>26</v>
      </c>
      <c r="E266" s="18">
        <v>13844250.815893736</v>
      </c>
      <c r="F266" s="16">
        <v>163993.40915547169</v>
      </c>
      <c r="G266" s="16">
        <v>14988404.000560755</v>
      </c>
    </row>
    <row r="267" spans="1:7" x14ac:dyDescent="0.25">
      <c r="A267" s="17">
        <v>39825</v>
      </c>
      <c r="B267" s="17" t="s">
        <v>43</v>
      </c>
      <c r="C267" s="17" t="str">
        <f t="shared" si="4"/>
        <v>2009 - QTR 1 - 01</v>
      </c>
      <c r="D267" s="16" t="s">
        <v>26</v>
      </c>
      <c r="E267" s="18">
        <v>18249239.711859927</v>
      </c>
      <c r="F267" s="16">
        <v>113830.71929615093</v>
      </c>
      <c r="G267" s="16">
        <v>14419224.101805285</v>
      </c>
    </row>
    <row r="268" spans="1:7" x14ac:dyDescent="0.25">
      <c r="A268" s="17">
        <v>39832</v>
      </c>
      <c r="B268" s="17" t="s">
        <v>43</v>
      </c>
      <c r="C268" s="17" t="str">
        <f t="shared" si="4"/>
        <v>2009 - QTR 1 - 01</v>
      </c>
      <c r="D268" s="16" t="s">
        <v>26</v>
      </c>
      <c r="E268" s="18">
        <v>30520280.207765736</v>
      </c>
      <c r="F268" s="16">
        <v>23152.010704301883</v>
      </c>
      <c r="G268" s="16">
        <v>7019885.4179841522</v>
      </c>
    </row>
    <row r="269" spans="1:7" x14ac:dyDescent="0.25">
      <c r="A269" s="17">
        <v>39839</v>
      </c>
      <c r="B269" s="17" t="s">
        <v>43</v>
      </c>
      <c r="C269" s="17" t="str">
        <f t="shared" si="4"/>
        <v>2009 - QTR 1 - 01</v>
      </c>
      <c r="D269" s="16" t="s">
        <v>26</v>
      </c>
      <c r="E269" s="18">
        <v>5348915.087958944</v>
      </c>
      <c r="F269" s="16">
        <v>158205.40647939622</v>
      </c>
      <c r="G269" s="16">
        <v>3604806.0254513212</v>
      </c>
    </row>
    <row r="270" spans="1:7" x14ac:dyDescent="0.25">
      <c r="A270" s="17">
        <v>39846</v>
      </c>
      <c r="B270" s="17" t="s">
        <v>43</v>
      </c>
      <c r="C270" s="17" t="str">
        <f t="shared" si="4"/>
        <v>2009 - QTR 1 - 02</v>
      </c>
      <c r="D270" s="16" t="s">
        <v>26</v>
      </c>
      <c r="E270" s="18">
        <v>12271040.495905811</v>
      </c>
      <c r="F270" s="16">
        <v>136982.73000045281</v>
      </c>
      <c r="G270" s="16">
        <v>2845899.4937773584</v>
      </c>
    </row>
    <row r="271" spans="1:7" x14ac:dyDescent="0.25">
      <c r="A271" s="17">
        <v>39853</v>
      </c>
      <c r="B271" s="17" t="s">
        <v>43</v>
      </c>
      <c r="C271" s="17" t="str">
        <f t="shared" si="4"/>
        <v>2009 - QTR 1 - 02</v>
      </c>
      <c r="D271" s="16" t="s">
        <v>26</v>
      </c>
      <c r="E271" s="18">
        <v>6607483.3439492835</v>
      </c>
      <c r="F271" s="16">
        <v>173640.08028226413</v>
      </c>
      <c r="G271" s="16">
        <v>11383597.975109434</v>
      </c>
    </row>
    <row r="272" spans="1:7" x14ac:dyDescent="0.25">
      <c r="A272" s="17">
        <v>39860</v>
      </c>
      <c r="B272" s="17" t="s">
        <v>43</v>
      </c>
      <c r="C272" s="17" t="str">
        <f t="shared" si="4"/>
        <v>2009 - QTR 1 - 02</v>
      </c>
      <c r="D272" s="16" t="s">
        <v>26</v>
      </c>
      <c r="E272" s="18">
        <v>6607483.3439492835</v>
      </c>
      <c r="F272" s="16">
        <v>9646.6711267924511</v>
      </c>
      <c r="G272" s="16">
        <v>6450705.5192286801</v>
      </c>
    </row>
    <row r="273" spans="1:7" x14ac:dyDescent="0.25">
      <c r="A273" s="17">
        <v>39867</v>
      </c>
      <c r="B273" s="17" t="s">
        <v>43</v>
      </c>
      <c r="C273" s="17" t="str">
        <f t="shared" si="4"/>
        <v>2009 - QTR 1 - 02</v>
      </c>
      <c r="D273" s="16" t="s">
        <v>26</v>
      </c>
      <c r="E273" s="18">
        <v>19507807.967850264</v>
      </c>
      <c r="F273" s="16">
        <v>11576.005352150942</v>
      </c>
      <c r="G273" s="16">
        <v>4173985.9242067928</v>
      </c>
    </row>
    <row r="274" spans="1:7" x14ac:dyDescent="0.25">
      <c r="A274" s="17">
        <v>39874</v>
      </c>
      <c r="B274" s="17" t="s">
        <v>43</v>
      </c>
      <c r="C274" s="17" t="str">
        <f t="shared" si="4"/>
        <v>2009 - QTR 1 - 03</v>
      </c>
      <c r="D274" s="16" t="s">
        <v>26</v>
      </c>
      <c r="E274" s="18">
        <v>21710302.415833358</v>
      </c>
      <c r="F274" s="16">
        <v>169781.41183154716</v>
      </c>
      <c r="G274" s="16">
        <v>758906.53167396237</v>
      </c>
    </row>
    <row r="275" spans="1:7" x14ac:dyDescent="0.25">
      <c r="A275" s="17">
        <v>39881</v>
      </c>
      <c r="B275" s="17" t="s">
        <v>43</v>
      </c>
      <c r="C275" s="17" t="str">
        <f t="shared" si="4"/>
        <v>2009 - QTR 1 - 03</v>
      </c>
      <c r="D275" s="16" t="s">
        <v>26</v>
      </c>
      <c r="E275" s="18">
        <v>12271040.495905811</v>
      </c>
      <c r="F275" s="16">
        <v>21222.676478943395</v>
      </c>
      <c r="G275" s="16">
        <v>11383597.975109434</v>
      </c>
    </row>
    <row r="276" spans="1:7" x14ac:dyDescent="0.25">
      <c r="A276" s="17">
        <v>39888</v>
      </c>
      <c r="B276" s="17" t="s">
        <v>43</v>
      </c>
      <c r="C276" s="17" t="str">
        <f t="shared" si="4"/>
        <v>2009 - QTR 1 - 03</v>
      </c>
      <c r="D276" s="16" t="s">
        <v>26</v>
      </c>
      <c r="E276" s="18">
        <v>29890996.079770565</v>
      </c>
      <c r="F276" s="16">
        <v>40516.018732528297</v>
      </c>
      <c r="G276" s="16">
        <v>18024030.127256606</v>
      </c>
    </row>
    <row r="277" spans="1:7" x14ac:dyDescent="0.25">
      <c r="A277" s="17">
        <v>39895</v>
      </c>
      <c r="B277" s="17" t="s">
        <v>43</v>
      </c>
      <c r="C277" s="17" t="str">
        <f t="shared" si="4"/>
        <v>2009 - QTR 1 - 03</v>
      </c>
      <c r="D277" s="16" t="s">
        <v>26</v>
      </c>
      <c r="E277" s="18">
        <v>28317785.759782642</v>
      </c>
      <c r="F277" s="16">
        <v>90678.708591849034</v>
      </c>
      <c r="G277" s="16">
        <v>6071252.2533916989</v>
      </c>
    </row>
    <row r="278" spans="1:7" x14ac:dyDescent="0.25">
      <c r="A278" s="17">
        <v>39902</v>
      </c>
      <c r="B278" s="17" t="s">
        <v>43</v>
      </c>
      <c r="C278" s="17" t="str">
        <f t="shared" si="4"/>
        <v>2009 - QTR 1 - 03</v>
      </c>
      <c r="D278" s="16" t="s">
        <v>26</v>
      </c>
      <c r="E278" s="18">
        <v>21710302.415833358</v>
      </c>
      <c r="F278" s="16">
        <v>21222.676478943395</v>
      </c>
      <c r="G278" s="16">
        <v>3035626.1266958495</v>
      </c>
    </row>
    <row r="279" spans="1:7" x14ac:dyDescent="0.25">
      <c r="A279" s="17">
        <v>39909</v>
      </c>
      <c r="B279" s="17" t="s">
        <v>44</v>
      </c>
      <c r="C279" s="17" t="str">
        <f t="shared" si="4"/>
        <v>2009 - QTR 2 - 04</v>
      </c>
      <c r="D279" s="16" t="s">
        <v>26</v>
      </c>
      <c r="E279" s="18">
        <v>4090346.8319686037</v>
      </c>
      <c r="F279" s="16">
        <v>177498.74873298113</v>
      </c>
      <c r="G279" s="16">
        <v>3984259.2912883018</v>
      </c>
    </row>
    <row r="280" spans="1:7" x14ac:dyDescent="0.25">
      <c r="A280" s="17">
        <v>39916</v>
      </c>
      <c r="B280" s="17" t="s">
        <v>44</v>
      </c>
      <c r="C280" s="17" t="str">
        <f t="shared" si="4"/>
        <v>2009 - QTR 2 - 04</v>
      </c>
      <c r="D280" s="16" t="s">
        <v>26</v>
      </c>
      <c r="E280" s="18">
        <v>13844250.815893736</v>
      </c>
      <c r="F280" s="16">
        <v>92608.042817207534</v>
      </c>
      <c r="G280" s="16">
        <v>5312345.7217177358</v>
      </c>
    </row>
    <row r="281" spans="1:7" x14ac:dyDescent="0.25">
      <c r="A281" s="17">
        <v>39923</v>
      </c>
      <c r="B281" s="17" t="s">
        <v>44</v>
      </c>
      <c r="C281" s="17" t="str">
        <f t="shared" si="4"/>
        <v>2009 - QTR 2 - 04</v>
      </c>
      <c r="D281" s="16" t="s">
        <v>26</v>
      </c>
      <c r="E281" s="18">
        <v>16046745.263876831</v>
      </c>
      <c r="F281" s="16">
        <v>167852.07760618866</v>
      </c>
      <c r="G281" s="16">
        <v>15178130.633479247</v>
      </c>
    </row>
    <row r="282" spans="1:7" x14ac:dyDescent="0.25">
      <c r="A282" s="17">
        <v>39930</v>
      </c>
      <c r="B282" s="17" t="s">
        <v>44</v>
      </c>
      <c r="C282" s="17" t="str">
        <f t="shared" si="4"/>
        <v>2009 - QTR 2 - 04</v>
      </c>
      <c r="D282" s="16" t="s">
        <v>26</v>
      </c>
      <c r="E282" s="18">
        <v>16990671.455869585</v>
      </c>
      <c r="F282" s="16">
        <v>17364.008028226413</v>
      </c>
      <c r="G282" s="16">
        <v>2276719.5950218868</v>
      </c>
    </row>
    <row r="283" spans="1:7" x14ac:dyDescent="0.25">
      <c r="A283" s="17">
        <v>39937</v>
      </c>
      <c r="B283" s="17" t="s">
        <v>44</v>
      </c>
      <c r="C283" s="17" t="str">
        <f t="shared" si="4"/>
        <v>2009 - QTR 2 - 05</v>
      </c>
      <c r="D283" s="16" t="s">
        <v>26</v>
      </c>
      <c r="E283" s="18">
        <v>14473534.943888905</v>
      </c>
      <c r="F283" s="16">
        <v>59809.360986113206</v>
      </c>
      <c r="G283" s="16">
        <v>9865784.9117615111</v>
      </c>
    </row>
    <row r="284" spans="1:7" x14ac:dyDescent="0.25">
      <c r="A284" s="17">
        <v>39944</v>
      </c>
      <c r="B284" s="17" t="s">
        <v>44</v>
      </c>
      <c r="C284" s="17" t="str">
        <f t="shared" si="4"/>
        <v>2009 - QTR 2 - 05</v>
      </c>
      <c r="D284" s="16" t="s">
        <v>26</v>
      </c>
      <c r="E284" s="18">
        <v>12900324.623900982</v>
      </c>
      <c r="F284" s="16">
        <v>150488.06957796225</v>
      </c>
      <c r="G284" s="16">
        <v>10434964.810516981</v>
      </c>
    </row>
    <row r="285" spans="1:7" x14ac:dyDescent="0.25">
      <c r="A285" s="17">
        <v>39951</v>
      </c>
      <c r="B285" s="17" t="s">
        <v>44</v>
      </c>
      <c r="C285" s="17" t="str">
        <f t="shared" si="4"/>
        <v>2009 - QTR 2 - 05</v>
      </c>
      <c r="D285" s="16" t="s">
        <v>26</v>
      </c>
      <c r="E285" s="18">
        <v>21081018.287838191</v>
      </c>
      <c r="F285" s="16">
        <v>140841.39845116981</v>
      </c>
      <c r="G285" s="16">
        <v>7778791.9496581135</v>
      </c>
    </row>
    <row r="286" spans="1:7" x14ac:dyDescent="0.25">
      <c r="A286" s="17">
        <v>39958</v>
      </c>
      <c r="B286" s="17" t="s">
        <v>44</v>
      </c>
      <c r="C286" s="17" t="str">
        <f t="shared" si="4"/>
        <v>2009 - QTR 2 - 05</v>
      </c>
      <c r="D286" s="16" t="s">
        <v>26</v>
      </c>
      <c r="E286" s="18">
        <v>10068546.047922717</v>
      </c>
      <c r="F286" s="16">
        <v>7717.3369014339614</v>
      </c>
      <c r="G286" s="16">
        <v>2466446.2279403778</v>
      </c>
    </row>
    <row r="287" spans="1:7" x14ac:dyDescent="0.25">
      <c r="A287" s="17">
        <v>39965</v>
      </c>
      <c r="B287" s="17" t="s">
        <v>44</v>
      </c>
      <c r="C287" s="17" t="str">
        <f t="shared" si="4"/>
        <v>2009 - QTR 2 - 06</v>
      </c>
      <c r="D287" s="16" t="s">
        <v>26</v>
      </c>
      <c r="E287" s="18">
        <v>10383188.111920303</v>
      </c>
      <c r="F287" s="16">
        <v>169781.41183154716</v>
      </c>
      <c r="G287" s="16">
        <v>9865784.9117615111</v>
      </c>
    </row>
    <row r="288" spans="1:7" x14ac:dyDescent="0.25">
      <c r="A288" s="17">
        <v>39972</v>
      </c>
      <c r="B288" s="17" t="s">
        <v>44</v>
      </c>
      <c r="C288" s="17" t="str">
        <f t="shared" si="4"/>
        <v>2009 - QTR 2 - 06</v>
      </c>
      <c r="D288" s="16" t="s">
        <v>26</v>
      </c>
      <c r="E288" s="18">
        <v>5348915.087958944</v>
      </c>
      <c r="F288" s="16">
        <v>28940.013380377357</v>
      </c>
      <c r="G288" s="16">
        <v>13280864.30429434</v>
      </c>
    </row>
    <row r="289" spans="1:7" x14ac:dyDescent="0.25">
      <c r="A289" s="17">
        <v>39979</v>
      </c>
      <c r="B289" s="17" t="s">
        <v>44</v>
      </c>
      <c r="C289" s="17" t="str">
        <f t="shared" si="4"/>
        <v>2009 - QTR 2 - 06</v>
      </c>
      <c r="D289" s="16" t="s">
        <v>26</v>
      </c>
      <c r="E289" s="18">
        <v>19822450.031847849</v>
      </c>
      <c r="F289" s="16">
        <v>175569.4145076226</v>
      </c>
      <c r="G289" s="16">
        <v>14988404.000560755</v>
      </c>
    </row>
    <row r="290" spans="1:7" x14ac:dyDescent="0.25">
      <c r="A290" s="17">
        <v>39986</v>
      </c>
      <c r="B290" s="17" t="s">
        <v>44</v>
      </c>
      <c r="C290" s="17" t="str">
        <f t="shared" si="4"/>
        <v>2009 - QTR 2 - 06</v>
      </c>
      <c r="D290" s="16" t="s">
        <v>26</v>
      </c>
      <c r="E290" s="18">
        <v>27688501.631787471</v>
      </c>
      <c r="F290" s="16">
        <v>48233.355633962259</v>
      </c>
      <c r="G290" s="16">
        <v>569179.89875547169</v>
      </c>
    </row>
    <row r="291" spans="1:7" x14ac:dyDescent="0.25">
      <c r="A291" s="17">
        <v>39993</v>
      </c>
      <c r="B291" s="17" t="s">
        <v>44</v>
      </c>
      <c r="C291" s="17" t="str">
        <f t="shared" si="4"/>
        <v>2009 - QTR 2 - 06</v>
      </c>
      <c r="D291" s="16" t="s">
        <v>26</v>
      </c>
      <c r="E291" s="18">
        <v>1573210.3199879248</v>
      </c>
      <c r="F291" s="16">
        <v>135053.39577509434</v>
      </c>
      <c r="G291" s="16">
        <v>7589065.3167396234</v>
      </c>
    </row>
    <row r="292" spans="1:7" x14ac:dyDescent="0.25">
      <c r="A292" s="17">
        <v>40000</v>
      </c>
      <c r="B292" s="17" t="s">
        <v>45</v>
      </c>
      <c r="C292" s="17" t="str">
        <f t="shared" si="4"/>
        <v>2009 - QTR 3 - 07</v>
      </c>
      <c r="D292" s="16" t="s">
        <v>26</v>
      </c>
      <c r="E292" s="18">
        <v>18563881.775857512</v>
      </c>
      <c r="F292" s="16">
        <v>34728.016056452827</v>
      </c>
      <c r="G292" s="16">
        <v>7589065.3167396234</v>
      </c>
    </row>
    <row r="293" spans="1:7" x14ac:dyDescent="0.25">
      <c r="A293" s="17">
        <v>40007</v>
      </c>
      <c r="B293" s="17" t="s">
        <v>45</v>
      </c>
      <c r="C293" s="17" t="str">
        <f t="shared" si="4"/>
        <v>2009 - QTR 3 - 07</v>
      </c>
      <c r="D293" s="16" t="s">
        <v>26</v>
      </c>
      <c r="E293" s="18">
        <v>11327114.303913057</v>
      </c>
      <c r="F293" s="16">
        <v>19293.342253584902</v>
      </c>
      <c r="G293" s="16">
        <v>5881525.6204732088</v>
      </c>
    </row>
    <row r="294" spans="1:7" x14ac:dyDescent="0.25">
      <c r="A294" s="17">
        <v>40014</v>
      </c>
      <c r="B294" s="17" t="s">
        <v>45</v>
      </c>
      <c r="C294" s="17" t="str">
        <f t="shared" si="4"/>
        <v>2009 - QTR 3 - 07</v>
      </c>
      <c r="D294" s="16" t="s">
        <v>26</v>
      </c>
      <c r="E294" s="18">
        <v>2831778.5759782642</v>
      </c>
      <c r="F294" s="16">
        <v>179428.0829583396</v>
      </c>
      <c r="G294" s="16">
        <v>7209612.0509026423</v>
      </c>
    </row>
    <row r="295" spans="1:7" x14ac:dyDescent="0.25">
      <c r="A295" s="17">
        <v>40021</v>
      </c>
      <c r="B295" s="17" t="s">
        <v>45</v>
      </c>
      <c r="C295" s="17" t="str">
        <f t="shared" si="4"/>
        <v>2009 - QTR 3 - 07</v>
      </c>
      <c r="D295" s="16" t="s">
        <v>26</v>
      </c>
      <c r="E295" s="18">
        <v>23283512.735821284</v>
      </c>
      <c r="F295" s="16">
        <v>52092.024084679244</v>
      </c>
      <c r="G295" s="16">
        <v>17454850.228501134</v>
      </c>
    </row>
    <row r="296" spans="1:7" x14ac:dyDescent="0.25">
      <c r="A296" s="17">
        <v>40028</v>
      </c>
      <c r="B296" s="17" t="s">
        <v>45</v>
      </c>
      <c r="C296" s="17" t="str">
        <f t="shared" si="4"/>
        <v>2009 - QTR 3 - 08</v>
      </c>
      <c r="D296" s="16" t="s">
        <v>26</v>
      </c>
      <c r="E296" s="18">
        <v>27059217.503792305</v>
      </c>
      <c r="F296" s="16">
        <v>148558.73535260375</v>
      </c>
      <c r="G296" s="16">
        <v>18403483.393093586</v>
      </c>
    </row>
    <row r="297" spans="1:7" x14ac:dyDescent="0.25">
      <c r="A297" s="17">
        <v>40035</v>
      </c>
      <c r="B297" s="17" t="s">
        <v>45</v>
      </c>
      <c r="C297" s="17" t="str">
        <f t="shared" si="4"/>
        <v>2009 - QTR 3 - 08</v>
      </c>
      <c r="D297" s="16" t="s">
        <v>26</v>
      </c>
      <c r="E297" s="18">
        <v>12271040.495905811</v>
      </c>
      <c r="F297" s="16">
        <v>44374.687183245282</v>
      </c>
      <c r="G297" s="16">
        <v>3035626.1266958495</v>
      </c>
    </row>
    <row r="298" spans="1:7" x14ac:dyDescent="0.25">
      <c r="A298" s="17">
        <v>40042</v>
      </c>
      <c r="B298" s="17" t="s">
        <v>45</v>
      </c>
      <c r="C298" s="17" t="str">
        <f t="shared" si="4"/>
        <v>2009 - QTR 3 - 08</v>
      </c>
      <c r="D298" s="16" t="s">
        <v>26</v>
      </c>
      <c r="E298" s="18">
        <v>17619955.583864756</v>
      </c>
      <c r="F298" s="16">
        <v>9646.6711267924511</v>
      </c>
      <c r="G298" s="16">
        <v>12901411.03845736</v>
      </c>
    </row>
    <row r="299" spans="1:7" x14ac:dyDescent="0.25">
      <c r="A299" s="17">
        <v>40049</v>
      </c>
      <c r="B299" s="17" t="s">
        <v>45</v>
      </c>
      <c r="C299" s="17" t="str">
        <f t="shared" si="4"/>
        <v>2009 - QTR 3 - 08</v>
      </c>
      <c r="D299" s="16" t="s">
        <v>26</v>
      </c>
      <c r="E299" s="18">
        <v>22024944.479830943</v>
      </c>
      <c r="F299" s="16">
        <v>69456.032112905654</v>
      </c>
      <c r="G299" s="16">
        <v>13660317.570131321</v>
      </c>
    </row>
    <row r="300" spans="1:7" x14ac:dyDescent="0.25">
      <c r="A300" s="17">
        <v>40056</v>
      </c>
      <c r="B300" s="17" t="s">
        <v>45</v>
      </c>
      <c r="C300" s="17" t="str">
        <f t="shared" si="4"/>
        <v>2009 - QTR 3 - 08</v>
      </c>
      <c r="D300" s="16" t="s">
        <v>26</v>
      </c>
      <c r="E300" s="18">
        <v>10383188.111920303</v>
      </c>
      <c r="F300" s="16">
        <v>96466.711267924518</v>
      </c>
      <c r="G300" s="16">
        <v>9296605.013006039</v>
      </c>
    </row>
    <row r="301" spans="1:7" x14ac:dyDescent="0.25">
      <c r="A301" s="17">
        <v>40063</v>
      </c>
      <c r="B301" s="17" t="s">
        <v>45</v>
      </c>
      <c r="C301" s="17" t="str">
        <f t="shared" si="4"/>
        <v>2009 - QTR 3 - 09</v>
      </c>
      <c r="D301" s="16" t="s">
        <v>26</v>
      </c>
      <c r="E301" s="18">
        <v>16361387.327874415</v>
      </c>
      <c r="F301" s="16">
        <v>3858.6684507169807</v>
      </c>
      <c r="G301" s="16">
        <v>14988404.000560755</v>
      </c>
    </row>
    <row r="302" spans="1:7" x14ac:dyDescent="0.25">
      <c r="A302" s="17">
        <v>40070</v>
      </c>
      <c r="B302" s="17" t="s">
        <v>45</v>
      </c>
      <c r="C302" s="17" t="str">
        <f t="shared" si="4"/>
        <v>2009 - QTR 3 - 09</v>
      </c>
      <c r="D302" s="16" t="s">
        <v>26</v>
      </c>
      <c r="E302" s="18">
        <v>25800649.247801963</v>
      </c>
      <c r="F302" s="16">
        <v>142770.73267652828</v>
      </c>
      <c r="G302" s="16">
        <v>2656172.8608588679</v>
      </c>
    </row>
    <row r="303" spans="1:7" x14ac:dyDescent="0.25">
      <c r="A303" s="17">
        <v>40077</v>
      </c>
      <c r="B303" s="17" t="s">
        <v>45</v>
      </c>
      <c r="C303" s="17" t="str">
        <f t="shared" si="4"/>
        <v>2009 - QTR 3 - 09</v>
      </c>
      <c r="D303" s="16" t="s">
        <v>26</v>
      </c>
      <c r="E303" s="18">
        <v>11327114.303913057</v>
      </c>
      <c r="F303" s="16">
        <v>65597.363662188669</v>
      </c>
      <c r="G303" s="16">
        <v>11193871.342190946</v>
      </c>
    </row>
    <row r="304" spans="1:7" x14ac:dyDescent="0.25">
      <c r="A304" s="17">
        <v>40084</v>
      </c>
      <c r="B304" s="17" t="s">
        <v>45</v>
      </c>
      <c r="C304" s="17" t="str">
        <f t="shared" si="4"/>
        <v>2009 - QTR 3 - 09</v>
      </c>
      <c r="D304" s="16" t="s">
        <v>26</v>
      </c>
      <c r="E304" s="18">
        <v>7236767.4719444523</v>
      </c>
      <c r="F304" s="16">
        <v>169781.41183154716</v>
      </c>
      <c r="G304" s="16">
        <v>17265123.595582642</v>
      </c>
    </row>
    <row r="305" spans="1:7" x14ac:dyDescent="0.25">
      <c r="A305" s="17">
        <v>40091</v>
      </c>
      <c r="B305" s="17" t="s">
        <v>46</v>
      </c>
      <c r="C305" s="17" t="str">
        <f t="shared" si="4"/>
        <v>2009 - QTR 4 - 10</v>
      </c>
      <c r="D305" s="16" t="s">
        <v>26</v>
      </c>
      <c r="E305" s="18">
        <v>943926.19199275482</v>
      </c>
      <c r="F305" s="16">
        <v>140841.39845116981</v>
      </c>
      <c r="G305" s="16">
        <v>1707539.6962664151</v>
      </c>
    </row>
    <row r="306" spans="1:7" x14ac:dyDescent="0.25">
      <c r="A306" s="17">
        <v>40098</v>
      </c>
      <c r="B306" s="17" t="s">
        <v>46</v>
      </c>
      <c r="C306" s="17" t="str">
        <f t="shared" si="4"/>
        <v>2009 - QTR 4 - 10</v>
      </c>
      <c r="D306" s="16" t="s">
        <v>26</v>
      </c>
      <c r="E306" s="18">
        <v>17934597.647862341</v>
      </c>
      <c r="F306" s="16">
        <v>175569.4145076226</v>
      </c>
      <c r="G306" s="16">
        <v>3415079.3925328301</v>
      </c>
    </row>
    <row r="307" spans="1:7" x14ac:dyDescent="0.25">
      <c r="A307" s="17">
        <v>40105</v>
      </c>
      <c r="B307" s="17" t="s">
        <v>46</v>
      </c>
      <c r="C307" s="17" t="str">
        <f t="shared" si="4"/>
        <v>2009 - QTR 4 - 10</v>
      </c>
      <c r="D307" s="16" t="s">
        <v>26</v>
      </c>
      <c r="E307" s="18">
        <v>3461062.7039734339</v>
      </c>
      <c r="F307" s="16">
        <v>108042.71662007546</v>
      </c>
      <c r="G307" s="16">
        <v>3035626.1266958495</v>
      </c>
    </row>
    <row r="308" spans="1:7" x14ac:dyDescent="0.25">
      <c r="A308" s="17">
        <v>40112</v>
      </c>
      <c r="B308" s="17" t="s">
        <v>46</v>
      </c>
      <c r="C308" s="17" t="str">
        <f t="shared" si="4"/>
        <v>2009 - QTR 4 - 10</v>
      </c>
      <c r="D308" s="16" t="s">
        <v>26</v>
      </c>
      <c r="E308" s="18">
        <v>20137092.095845435</v>
      </c>
      <c r="F308" s="16">
        <v>34728.016056452827</v>
      </c>
      <c r="G308" s="16">
        <v>18593210.026012078</v>
      </c>
    </row>
    <row r="309" spans="1:7" x14ac:dyDescent="0.25">
      <c r="A309" s="17">
        <v>40119</v>
      </c>
      <c r="B309" s="17" t="s">
        <v>46</v>
      </c>
      <c r="C309" s="17" t="str">
        <f t="shared" si="4"/>
        <v>2009 - QTR 4 - 11</v>
      </c>
      <c r="D309" s="16" t="s">
        <v>26</v>
      </c>
      <c r="E309" s="18">
        <v>8180693.6639372073</v>
      </c>
      <c r="F309" s="16">
        <v>179428.0829583396</v>
      </c>
      <c r="G309" s="16">
        <v>14419224.101805285</v>
      </c>
    </row>
    <row r="310" spans="1:7" x14ac:dyDescent="0.25">
      <c r="A310" s="17">
        <v>40126</v>
      </c>
      <c r="B310" s="17" t="s">
        <v>46</v>
      </c>
      <c r="C310" s="17" t="str">
        <f t="shared" si="4"/>
        <v>2009 - QTR 4 - 11</v>
      </c>
      <c r="D310" s="16" t="s">
        <v>26</v>
      </c>
      <c r="E310" s="18">
        <v>31149564.335760906</v>
      </c>
      <c r="F310" s="16">
        <v>28940.013380377357</v>
      </c>
      <c r="G310" s="16">
        <v>8537698.4813320749</v>
      </c>
    </row>
    <row r="311" spans="1:7" x14ac:dyDescent="0.25">
      <c r="A311" s="17">
        <v>40133</v>
      </c>
      <c r="B311" s="17" t="s">
        <v>46</v>
      </c>
      <c r="C311" s="17" t="str">
        <f t="shared" si="4"/>
        <v>2009 - QTR 4 - 11</v>
      </c>
      <c r="D311" s="16" t="s">
        <v>26</v>
      </c>
      <c r="E311" s="18">
        <v>943926.19199275482</v>
      </c>
      <c r="F311" s="16">
        <v>90678.708591849034</v>
      </c>
      <c r="G311" s="16">
        <v>4932892.4558807556</v>
      </c>
    </row>
    <row r="312" spans="1:7" x14ac:dyDescent="0.25">
      <c r="A312" s="17">
        <v>40140</v>
      </c>
      <c r="B312" s="17" t="s">
        <v>46</v>
      </c>
      <c r="C312" s="17" t="str">
        <f t="shared" si="4"/>
        <v>2009 - QTR 4 - 11</v>
      </c>
      <c r="D312" s="16" t="s">
        <v>26</v>
      </c>
      <c r="E312" s="18">
        <v>30520280.207765736</v>
      </c>
      <c r="F312" s="16">
        <v>44374.687183245282</v>
      </c>
      <c r="G312" s="16">
        <v>9486331.6459245291</v>
      </c>
    </row>
    <row r="313" spans="1:7" x14ac:dyDescent="0.25">
      <c r="A313" s="17">
        <v>40147</v>
      </c>
      <c r="B313" s="17" t="s">
        <v>46</v>
      </c>
      <c r="C313" s="17" t="str">
        <f t="shared" si="4"/>
        <v>2009 - QTR 4 - 11</v>
      </c>
      <c r="D313" s="16" t="s">
        <v>26</v>
      </c>
      <c r="E313" s="18">
        <v>12271040.495905811</v>
      </c>
      <c r="F313" s="16">
        <v>5788.0026760754708</v>
      </c>
      <c r="G313" s="16">
        <v>14988404.000560755</v>
      </c>
    </row>
    <row r="314" spans="1:7" x14ac:dyDescent="0.25">
      <c r="A314" s="17">
        <v>40154</v>
      </c>
      <c r="B314" s="17" t="s">
        <v>46</v>
      </c>
      <c r="C314" s="17" t="str">
        <f t="shared" si="4"/>
        <v>2009 - QTR 4 - 12</v>
      </c>
      <c r="D314" s="16" t="s">
        <v>26</v>
      </c>
      <c r="E314" s="18">
        <v>16990671.455869585</v>
      </c>
      <c r="F314" s="16">
        <v>115760.05352150943</v>
      </c>
      <c r="G314" s="16">
        <v>7019885.4179841522</v>
      </c>
    </row>
    <row r="315" spans="1:7" x14ac:dyDescent="0.25">
      <c r="A315" s="17">
        <v>40161</v>
      </c>
      <c r="B315" s="17" t="s">
        <v>46</v>
      </c>
      <c r="C315" s="17" t="str">
        <f t="shared" si="4"/>
        <v>2009 - QTR 4 - 12</v>
      </c>
      <c r="D315" s="16" t="s">
        <v>26</v>
      </c>
      <c r="E315" s="18">
        <v>8180693.6639372073</v>
      </c>
      <c r="F315" s="16">
        <v>81032.037465056594</v>
      </c>
      <c r="G315" s="16">
        <v>10814418.076353962</v>
      </c>
    </row>
    <row r="316" spans="1:7" x14ac:dyDescent="0.25">
      <c r="A316" s="17">
        <v>40168</v>
      </c>
      <c r="B316" s="17" t="s">
        <v>46</v>
      </c>
      <c r="C316" s="17" t="str">
        <f t="shared" si="4"/>
        <v>2009 - QTR 4 - 12</v>
      </c>
      <c r="D316" s="16" t="s">
        <v>26</v>
      </c>
      <c r="E316" s="18">
        <v>9439261.9199275468</v>
      </c>
      <c r="F316" s="16">
        <v>84890.705915773578</v>
      </c>
      <c r="G316" s="16">
        <v>14229497.468886793</v>
      </c>
    </row>
    <row r="317" spans="1:7" x14ac:dyDescent="0.25">
      <c r="A317" s="17">
        <v>40175</v>
      </c>
      <c r="B317" s="17" t="s">
        <v>46</v>
      </c>
      <c r="C317" s="17" t="str">
        <f t="shared" si="4"/>
        <v>2009 - QTR 4 - 12</v>
      </c>
      <c r="D317" s="16" t="s">
        <v>26</v>
      </c>
      <c r="E317" s="18">
        <v>11641756.367910642</v>
      </c>
      <c r="F317" s="16">
        <v>98396.045493283018</v>
      </c>
      <c r="G317" s="16">
        <v>11383597.975109434</v>
      </c>
    </row>
    <row r="318" spans="1:7" x14ac:dyDescent="0.25">
      <c r="A318" s="17">
        <v>39083</v>
      </c>
      <c r="B318" s="17" t="s">
        <v>35</v>
      </c>
      <c r="C318" s="17" t="str">
        <f t="shared" si="4"/>
        <v>2007 - QTR 1 - 01</v>
      </c>
      <c r="D318" s="16" t="s">
        <v>5</v>
      </c>
      <c r="E318" s="18">
        <v>484840.91222852835</v>
      </c>
      <c r="F318" s="16">
        <v>125057.7277584151</v>
      </c>
      <c r="G318" s="16">
        <v>861581.74003301887</v>
      </c>
    </row>
    <row r="319" spans="1:7" x14ac:dyDescent="0.25">
      <c r="A319" s="17">
        <v>39090</v>
      </c>
      <c r="B319" s="17" t="s">
        <v>35</v>
      </c>
      <c r="C319" s="17" t="str">
        <f t="shared" si="4"/>
        <v>2007 - QTR 1 - 01</v>
      </c>
      <c r="D319" s="16" t="s">
        <v>5</v>
      </c>
      <c r="E319" s="18">
        <v>3959534.1165329814</v>
      </c>
      <c r="F319" s="16">
        <v>51885.653006150947</v>
      </c>
      <c r="G319" s="16">
        <v>7658504.3558490574</v>
      </c>
    </row>
    <row r="320" spans="1:7" x14ac:dyDescent="0.25">
      <c r="A320" s="17">
        <v>39097</v>
      </c>
      <c r="B320" s="17" t="s">
        <v>35</v>
      </c>
      <c r="C320" s="17" t="str">
        <f t="shared" si="4"/>
        <v>2007 - QTR 1 - 01</v>
      </c>
      <c r="D320" s="16" t="s">
        <v>5</v>
      </c>
      <c r="E320" s="18">
        <v>2343397.742437887</v>
      </c>
      <c r="F320" s="16">
        <v>13304.013591320754</v>
      </c>
      <c r="G320" s="16">
        <v>6892653.9202641509</v>
      </c>
    </row>
    <row r="321" spans="1:7" x14ac:dyDescent="0.25">
      <c r="A321" s="17">
        <v>39104</v>
      </c>
      <c r="B321" s="17" t="s">
        <v>35</v>
      </c>
      <c r="C321" s="17" t="str">
        <f t="shared" si="4"/>
        <v>2007 - QTR 1 - 01</v>
      </c>
      <c r="D321" s="16" t="s">
        <v>5</v>
      </c>
      <c r="E321" s="18">
        <v>3393886.3855996984</v>
      </c>
      <c r="F321" s="16">
        <v>103771.30601230189</v>
      </c>
      <c r="G321" s="16">
        <v>5552415.6579905665</v>
      </c>
    </row>
    <row r="322" spans="1:7" x14ac:dyDescent="0.25">
      <c r="A322" s="17">
        <v>39111</v>
      </c>
      <c r="B322" s="17" t="s">
        <v>35</v>
      </c>
      <c r="C322" s="17" t="str">
        <f t="shared" si="4"/>
        <v>2007 - QTR 1 - 01</v>
      </c>
      <c r="D322" s="16" t="s">
        <v>5</v>
      </c>
      <c r="E322" s="18">
        <v>1212102.2805713208</v>
      </c>
      <c r="F322" s="16">
        <v>15964.816309584905</v>
      </c>
      <c r="G322" s="16">
        <v>8711548.7047783025</v>
      </c>
    </row>
    <row r="323" spans="1:7" x14ac:dyDescent="0.25">
      <c r="A323" s="17">
        <v>39118</v>
      </c>
      <c r="B323" s="17" t="s">
        <v>35</v>
      </c>
      <c r="C323" s="17" t="str">
        <f t="shared" si="4"/>
        <v>2007 - QTR 1 - 02</v>
      </c>
      <c r="D323" s="16" t="s">
        <v>5</v>
      </c>
      <c r="E323" s="18">
        <v>1454522.736685585</v>
      </c>
      <c r="F323" s="16">
        <v>61198.462520075467</v>
      </c>
      <c r="G323" s="16">
        <v>1244506.9578254716</v>
      </c>
    </row>
    <row r="324" spans="1:7" x14ac:dyDescent="0.25">
      <c r="A324" s="17">
        <v>39125</v>
      </c>
      <c r="B324" s="17" t="s">
        <v>35</v>
      </c>
      <c r="C324" s="17" t="str">
        <f t="shared" ref="C324:C387" si="5">YEAR(A324)&amp;" - "&amp;"QTR "&amp;ROUNDUP(MONTH(A324)/3,0)&amp;" - "&amp;TEXT(A324,"MM")</f>
        <v>2007 - QTR 1 - 02</v>
      </c>
      <c r="D324" s="16" t="s">
        <v>5</v>
      </c>
      <c r="E324" s="18">
        <v>6949386.408608906</v>
      </c>
      <c r="F324" s="16">
        <v>78493.680188792452</v>
      </c>
      <c r="G324" s="16">
        <v>9477399.1403632089</v>
      </c>
    </row>
    <row r="325" spans="1:7" x14ac:dyDescent="0.25">
      <c r="A325" s="17">
        <v>39132</v>
      </c>
      <c r="B325" s="17" t="s">
        <v>35</v>
      </c>
      <c r="C325" s="17" t="str">
        <f t="shared" si="5"/>
        <v>2007 - QTR 1 - 02</v>
      </c>
      <c r="D325" s="16" t="s">
        <v>5</v>
      </c>
      <c r="E325" s="18">
        <v>7595840.9582469435</v>
      </c>
      <c r="F325" s="16">
        <v>81154.482907056605</v>
      </c>
      <c r="G325" s="16">
        <v>4116446.0912688687</v>
      </c>
    </row>
    <row r="326" spans="1:7" x14ac:dyDescent="0.25">
      <c r="A326" s="17">
        <v>39139</v>
      </c>
      <c r="B326" s="17" t="s">
        <v>35</v>
      </c>
      <c r="C326" s="17" t="str">
        <f t="shared" si="5"/>
        <v>2007 - QTR 1 - 02</v>
      </c>
      <c r="D326" s="16" t="s">
        <v>5</v>
      </c>
      <c r="E326" s="18">
        <v>7999875.0517707169</v>
      </c>
      <c r="F326" s="16">
        <v>33260.033978301886</v>
      </c>
      <c r="G326" s="16">
        <v>2201820.0023066043</v>
      </c>
    </row>
    <row r="327" spans="1:7" x14ac:dyDescent="0.25">
      <c r="A327" s="17">
        <v>39146</v>
      </c>
      <c r="B327" s="17" t="s">
        <v>35</v>
      </c>
      <c r="C327" s="17" t="str">
        <f t="shared" si="5"/>
        <v>2007 - QTR 1 - 03</v>
      </c>
      <c r="D327" s="16" t="s">
        <v>5</v>
      </c>
      <c r="E327" s="18">
        <v>4040340.935237736</v>
      </c>
      <c r="F327" s="16">
        <v>7982.4081547924525</v>
      </c>
      <c r="G327" s="16">
        <v>3829252.1779245287</v>
      </c>
    </row>
    <row r="328" spans="1:7" x14ac:dyDescent="0.25">
      <c r="A328" s="17">
        <v>39153</v>
      </c>
      <c r="B328" s="17" t="s">
        <v>35</v>
      </c>
      <c r="C328" s="17" t="str">
        <f t="shared" si="5"/>
        <v>2007 - QTR 1 - 03</v>
      </c>
      <c r="D328" s="16" t="s">
        <v>5</v>
      </c>
      <c r="E328" s="18">
        <v>3555500.023009208</v>
      </c>
      <c r="F328" s="16">
        <v>81154.482907056605</v>
      </c>
      <c r="G328" s="16">
        <v>6988385.2247122647</v>
      </c>
    </row>
    <row r="329" spans="1:7" x14ac:dyDescent="0.25">
      <c r="A329" s="17">
        <v>39160</v>
      </c>
      <c r="B329" s="17" t="s">
        <v>35</v>
      </c>
      <c r="C329" s="17" t="str">
        <f t="shared" si="5"/>
        <v>2007 - QTR 1 - 03</v>
      </c>
      <c r="D329" s="16" t="s">
        <v>5</v>
      </c>
      <c r="E329" s="18">
        <v>2020170.467618868</v>
      </c>
      <c r="F329" s="16">
        <v>34590.435337433963</v>
      </c>
      <c r="G329" s="16">
        <v>765850.43558490579</v>
      </c>
    </row>
    <row r="330" spans="1:7" x14ac:dyDescent="0.25">
      <c r="A330" s="17">
        <v>39167</v>
      </c>
      <c r="B330" s="17" t="s">
        <v>35</v>
      </c>
      <c r="C330" s="17" t="str">
        <f t="shared" si="5"/>
        <v>2007 - QTR 1 - 03</v>
      </c>
      <c r="D330" s="16" t="s">
        <v>5</v>
      </c>
      <c r="E330" s="18">
        <v>1454522.736685585</v>
      </c>
      <c r="F330" s="16">
        <v>97119.299216641506</v>
      </c>
      <c r="G330" s="16">
        <v>1244506.9578254716</v>
      </c>
    </row>
    <row r="331" spans="1:7" x14ac:dyDescent="0.25">
      <c r="A331" s="17">
        <v>39174</v>
      </c>
      <c r="B331" s="17" t="s">
        <v>36</v>
      </c>
      <c r="C331" s="17" t="str">
        <f t="shared" si="5"/>
        <v>2007 - QTR 2 - 04</v>
      </c>
      <c r="D331" s="16" t="s">
        <v>5</v>
      </c>
      <c r="E331" s="18">
        <v>2181784.1050283774</v>
      </c>
      <c r="F331" s="16">
        <v>53216.054365283017</v>
      </c>
      <c r="G331" s="16">
        <v>574387.82668867928</v>
      </c>
    </row>
    <row r="332" spans="1:7" x14ac:dyDescent="0.25">
      <c r="A332" s="17">
        <v>39181</v>
      </c>
      <c r="B332" s="17" t="s">
        <v>36</v>
      </c>
      <c r="C332" s="17" t="str">
        <f t="shared" si="5"/>
        <v>2007 - QTR 2 - 04</v>
      </c>
      <c r="D332" s="16" t="s">
        <v>5</v>
      </c>
      <c r="E332" s="18">
        <v>7757454.5956564536</v>
      </c>
      <c r="F332" s="16">
        <v>89136.891061849048</v>
      </c>
      <c r="G332" s="16">
        <v>957313.04448113218</v>
      </c>
    </row>
    <row r="333" spans="1:7" x14ac:dyDescent="0.25">
      <c r="A333" s="17">
        <v>39188</v>
      </c>
      <c r="B333" s="17" t="s">
        <v>36</v>
      </c>
      <c r="C333" s="17" t="str">
        <f t="shared" si="5"/>
        <v>2007 - QTR 2 - 04</v>
      </c>
      <c r="D333" s="16" t="s">
        <v>5</v>
      </c>
      <c r="E333" s="18">
        <v>6464545.4963803776</v>
      </c>
      <c r="F333" s="16">
        <v>107762.51008969812</v>
      </c>
      <c r="G333" s="16">
        <v>4786565.2224056609</v>
      </c>
    </row>
    <row r="334" spans="1:7" x14ac:dyDescent="0.25">
      <c r="A334" s="17">
        <v>39195</v>
      </c>
      <c r="B334" s="17" t="s">
        <v>36</v>
      </c>
      <c r="C334" s="17" t="str">
        <f t="shared" si="5"/>
        <v>2007 - QTR 2 - 04</v>
      </c>
      <c r="D334" s="16" t="s">
        <v>5</v>
      </c>
      <c r="E334" s="18">
        <v>6626159.1337898877</v>
      </c>
      <c r="F334" s="16">
        <v>33260.033978301886</v>
      </c>
      <c r="G334" s="16">
        <v>6126803.4846792463</v>
      </c>
    </row>
    <row r="335" spans="1:7" x14ac:dyDescent="0.25">
      <c r="A335" s="17">
        <v>39202</v>
      </c>
      <c r="B335" s="17" t="s">
        <v>36</v>
      </c>
      <c r="C335" s="17" t="str">
        <f t="shared" si="5"/>
        <v>2007 - QTR 2 - 04</v>
      </c>
      <c r="D335" s="16" t="s">
        <v>5</v>
      </c>
      <c r="E335" s="18">
        <v>2909045.47337117</v>
      </c>
      <c r="F335" s="16">
        <v>131709.73455407546</v>
      </c>
      <c r="G335" s="16">
        <v>4499371.3090613214</v>
      </c>
    </row>
    <row r="336" spans="1:7" x14ac:dyDescent="0.25">
      <c r="A336" s="17">
        <v>39209</v>
      </c>
      <c r="B336" s="17" t="s">
        <v>36</v>
      </c>
      <c r="C336" s="17" t="str">
        <f t="shared" si="5"/>
        <v>2007 - QTR 2 - 05</v>
      </c>
      <c r="D336" s="16" t="s">
        <v>5</v>
      </c>
      <c r="E336" s="18">
        <v>4605988.666171019</v>
      </c>
      <c r="F336" s="16">
        <v>15964.816309584905</v>
      </c>
      <c r="G336" s="16">
        <v>8424354.7914339639</v>
      </c>
    </row>
    <row r="337" spans="1:7" x14ac:dyDescent="0.25">
      <c r="A337" s="17">
        <v>39216</v>
      </c>
      <c r="B337" s="17" t="s">
        <v>36</v>
      </c>
      <c r="C337" s="17" t="str">
        <f t="shared" si="5"/>
        <v>2007 - QTR 2 - 05</v>
      </c>
      <c r="D337" s="16" t="s">
        <v>5</v>
      </c>
      <c r="E337" s="18">
        <v>6141318.2215613592</v>
      </c>
      <c r="F337" s="16">
        <v>107762.51008969812</v>
      </c>
      <c r="G337" s="16">
        <v>4690833.9179575481</v>
      </c>
    </row>
    <row r="338" spans="1:7" x14ac:dyDescent="0.25">
      <c r="A338" s="17">
        <v>39223</v>
      </c>
      <c r="B338" s="17" t="s">
        <v>36</v>
      </c>
      <c r="C338" s="17" t="str">
        <f t="shared" si="5"/>
        <v>2007 - QTR 2 - 05</v>
      </c>
      <c r="D338" s="16" t="s">
        <v>5</v>
      </c>
      <c r="E338" s="18">
        <v>3151465.9294854342</v>
      </c>
      <c r="F338" s="16">
        <v>58537.659801811315</v>
      </c>
      <c r="G338" s="16">
        <v>9477399.1403632089</v>
      </c>
    </row>
    <row r="339" spans="1:7" x14ac:dyDescent="0.25">
      <c r="A339" s="17">
        <v>39230</v>
      </c>
      <c r="B339" s="17" t="s">
        <v>36</v>
      </c>
      <c r="C339" s="17" t="str">
        <f t="shared" si="5"/>
        <v>2007 - QTR 2 - 05</v>
      </c>
      <c r="D339" s="16" t="s">
        <v>5</v>
      </c>
      <c r="E339" s="18">
        <v>5171636.3971043024</v>
      </c>
      <c r="F339" s="16">
        <v>129048.93183581132</v>
      </c>
      <c r="G339" s="16">
        <v>6509728.7024716986</v>
      </c>
    </row>
    <row r="340" spans="1:7" x14ac:dyDescent="0.25">
      <c r="A340" s="17">
        <v>39237</v>
      </c>
      <c r="B340" s="17" t="s">
        <v>36</v>
      </c>
      <c r="C340" s="17" t="str">
        <f t="shared" si="5"/>
        <v>2007 - QTR 2 - 06</v>
      </c>
      <c r="D340" s="16" t="s">
        <v>5</v>
      </c>
      <c r="E340" s="18">
        <v>2424204.5611426416</v>
      </c>
      <c r="F340" s="16">
        <v>78493.680188792452</v>
      </c>
      <c r="G340" s="16">
        <v>765850.43558490579</v>
      </c>
    </row>
    <row r="341" spans="1:7" x14ac:dyDescent="0.25">
      <c r="A341" s="17">
        <v>39244</v>
      </c>
      <c r="B341" s="17" t="s">
        <v>36</v>
      </c>
      <c r="C341" s="17" t="str">
        <f t="shared" si="5"/>
        <v>2007 - QTR 2 - 06</v>
      </c>
      <c r="D341" s="16" t="s">
        <v>5</v>
      </c>
      <c r="E341" s="18">
        <v>7030193.2273136601</v>
      </c>
      <c r="F341" s="16">
        <v>101110.50329403773</v>
      </c>
      <c r="G341" s="16">
        <v>3063401.7423396232</v>
      </c>
    </row>
    <row r="342" spans="1:7" x14ac:dyDescent="0.25">
      <c r="A342" s="17">
        <v>39251</v>
      </c>
      <c r="B342" s="17" t="s">
        <v>36</v>
      </c>
      <c r="C342" s="17" t="str">
        <f t="shared" si="5"/>
        <v>2007 - QTR 2 - 06</v>
      </c>
      <c r="D342" s="16" t="s">
        <v>5</v>
      </c>
      <c r="E342" s="18">
        <v>7434227.3208374344</v>
      </c>
      <c r="F342" s="16">
        <v>5321.6054365283017</v>
      </c>
      <c r="G342" s="16">
        <v>8232892.1825377373</v>
      </c>
    </row>
    <row r="343" spans="1:7" x14ac:dyDescent="0.25">
      <c r="A343" s="17">
        <v>39258</v>
      </c>
      <c r="B343" s="17" t="s">
        <v>36</v>
      </c>
      <c r="C343" s="17" t="str">
        <f t="shared" si="5"/>
        <v>2007 - QTR 2 - 06</v>
      </c>
      <c r="D343" s="16" t="s">
        <v>5</v>
      </c>
      <c r="E343" s="18">
        <v>1939363.6489141134</v>
      </c>
      <c r="F343" s="16">
        <v>69180.870674867925</v>
      </c>
      <c r="G343" s="16">
        <v>5360953.0490943398</v>
      </c>
    </row>
    <row r="344" spans="1:7" x14ac:dyDescent="0.25">
      <c r="A344" s="17">
        <v>39265</v>
      </c>
      <c r="B344" s="17" t="s">
        <v>37</v>
      </c>
      <c r="C344" s="17" t="str">
        <f t="shared" si="5"/>
        <v>2007 - QTR 3 - 07</v>
      </c>
      <c r="D344" s="16" t="s">
        <v>5</v>
      </c>
      <c r="E344" s="18">
        <v>6222125.0402661134</v>
      </c>
      <c r="F344" s="16">
        <v>106432.10873056603</v>
      </c>
      <c r="G344" s="16">
        <v>670119.13113679248</v>
      </c>
    </row>
    <row r="345" spans="1:7" x14ac:dyDescent="0.25">
      <c r="A345" s="17">
        <v>39272</v>
      </c>
      <c r="B345" s="17" t="s">
        <v>37</v>
      </c>
      <c r="C345" s="17" t="str">
        <f t="shared" si="5"/>
        <v>2007 - QTR 3 - 07</v>
      </c>
      <c r="D345" s="16" t="s">
        <v>5</v>
      </c>
      <c r="E345" s="18">
        <v>6464545.4963803776</v>
      </c>
      <c r="F345" s="16">
        <v>78493.680188792452</v>
      </c>
      <c r="G345" s="16">
        <v>2201820.0023066043</v>
      </c>
    </row>
    <row r="346" spans="1:7" x14ac:dyDescent="0.25">
      <c r="A346" s="17">
        <v>39279</v>
      </c>
      <c r="B346" s="17" t="s">
        <v>37</v>
      </c>
      <c r="C346" s="17" t="str">
        <f t="shared" si="5"/>
        <v>2007 - QTR 3 - 07</v>
      </c>
      <c r="D346" s="16" t="s">
        <v>5</v>
      </c>
      <c r="E346" s="18">
        <v>646454.5496380378</v>
      </c>
      <c r="F346" s="16">
        <v>47894.448928754719</v>
      </c>
      <c r="G346" s="16">
        <v>9381667.8359150961</v>
      </c>
    </row>
    <row r="347" spans="1:7" x14ac:dyDescent="0.25">
      <c r="A347" s="17">
        <v>39286</v>
      </c>
      <c r="B347" s="17" t="s">
        <v>37</v>
      </c>
      <c r="C347" s="17" t="str">
        <f t="shared" si="5"/>
        <v>2007 - QTR 3 - 07</v>
      </c>
      <c r="D347" s="16" t="s">
        <v>5</v>
      </c>
      <c r="E347" s="18">
        <v>80806.818704754725</v>
      </c>
      <c r="F347" s="16">
        <v>14634.414950452829</v>
      </c>
      <c r="G347" s="16">
        <v>3254864.3512358493</v>
      </c>
    </row>
    <row r="348" spans="1:7" x14ac:dyDescent="0.25">
      <c r="A348" s="17">
        <v>39293</v>
      </c>
      <c r="B348" s="17" t="s">
        <v>37</v>
      </c>
      <c r="C348" s="17" t="str">
        <f t="shared" si="5"/>
        <v>2007 - QTR 3 - 07</v>
      </c>
      <c r="D348" s="16" t="s">
        <v>5</v>
      </c>
      <c r="E348" s="18">
        <v>5414056.8532185666</v>
      </c>
      <c r="F348" s="16">
        <v>85145.686984452826</v>
      </c>
      <c r="G348" s="16">
        <v>8328623.4869858501</v>
      </c>
    </row>
    <row r="349" spans="1:7" x14ac:dyDescent="0.25">
      <c r="A349" s="17">
        <v>39300</v>
      </c>
      <c r="B349" s="17" t="s">
        <v>37</v>
      </c>
      <c r="C349" s="17" t="str">
        <f t="shared" si="5"/>
        <v>2007 - QTR 3 - 08</v>
      </c>
      <c r="D349" s="16" t="s">
        <v>5</v>
      </c>
      <c r="E349" s="18">
        <v>3070659.1107806796</v>
      </c>
      <c r="F349" s="16">
        <v>30599.231260037734</v>
      </c>
      <c r="G349" s="16">
        <v>3350595.6556839626</v>
      </c>
    </row>
    <row r="350" spans="1:7" x14ac:dyDescent="0.25">
      <c r="A350" s="17">
        <v>39307</v>
      </c>
      <c r="B350" s="17" t="s">
        <v>37</v>
      </c>
      <c r="C350" s="17" t="str">
        <f t="shared" si="5"/>
        <v>2007 - QTR 3 - 08</v>
      </c>
      <c r="D350" s="16" t="s">
        <v>5</v>
      </c>
      <c r="E350" s="18">
        <v>4363568.2100567548</v>
      </c>
      <c r="F350" s="16">
        <v>126388.12911754716</v>
      </c>
      <c r="G350" s="16">
        <v>382925.2177924529</v>
      </c>
    </row>
    <row r="351" spans="1:7" x14ac:dyDescent="0.25">
      <c r="A351" s="17">
        <v>39314</v>
      </c>
      <c r="B351" s="17" t="s">
        <v>37</v>
      </c>
      <c r="C351" s="17" t="str">
        <f t="shared" si="5"/>
        <v>2007 - QTR 3 - 08</v>
      </c>
      <c r="D351" s="16" t="s">
        <v>5</v>
      </c>
      <c r="E351" s="18">
        <v>5818090.94674234</v>
      </c>
      <c r="F351" s="16">
        <v>69180.870674867925</v>
      </c>
      <c r="G351" s="16">
        <v>8615817.4003301896</v>
      </c>
    </row>
    <row r="352" spans="1:7" x14ac:dyDescent="0.25">
      <c r="A352" s="17">
        <v>39321</v>
      </c>
      <c r="B352" s="17" t="s">
        <v>37</v>
      </c>
      <c r="C352" s="17" t="str">
        <f t="shared" si="5"/>
        <v>2007 - QTR 3 - 08</v>
      </c>
      <c r="D352" s="16" t="s">
        <v>5</v>
      </c>
      <c r="E352" s="18">
        <v>242420.45611426418</v>
      </c>
      <c r="F352" s="16">
        <v>55876.857083547169</v>
      </c>
      <c r="G352" s="16">
        <v>6413997.3980235849</v>
      </c>
    </row>
    <row r="353" spans="1:7" x14ac:dyDescent="0.25">
      <c r="A353" s="17">
        <v>39328</v>
      </c>
      <c r="B353" s="17" t="s">
        <v>37</v>
      </c>
      <c r="C353" s="17" t="str">
        <f t="shared" si="5"/>
        <v>2007 - QTR 3 - 09</v>
      </c>
      <c r="D353" s="16" t="s">
        <v>5</v>
      </c>
      <c r="E353" s="18">
        <v>6787772.7711993968</v>
      </c>
      <c r="F353" s="16">
        <v>71841.673393132078</v>
      </c>
      <c r="G353" s="16">
        <v>6222534.7891273592</v>
      </c>
    </row>
    <row r="354" spans="1:7" x14ac:dyDescent="0.25">
      <c r="A354" s="17">
        <v>39335</v>
      </c>
      <c r="B354" s="17" t="s">
        <v>37</v>
      </c>
      <c r="C354" s="17" t="str">
        <f t="shared" si="5"/>
        <v>2007 - QTR 3 - 09</v>
      </c>
      <c r="D354" s="16" t="s">
        <v>5</v>
      </c>
      <c r="E354" s="18">
        <v>1858556.8302093586</v>
      </c>
      <c r="F354" s="16">
        <v>3991.2040773962262</v>
      </c>
      <c r="G354" s="16">
        <v>9381667.8359150961</v>
      </c>
    </row>
    <row r="355" spans="1:7" x14ac:dyDescent="0.25">
      <c r="A355" s="17">
        <v>39342</v>
      </c>
      <c r="B355" s="17" t="s">
        <v>37</v>
      </c>
      <c r="C355" s="17" t="str">
        <f t="shared" si="5"/>
        <v>2007 - QTR 3 - 09</v>
      </c>
      <c r="D355" s="16" t="s">
        <v>5</v>
      </c>
      <c r="E355" s="18">
        <v>2828238.6546664154</v>
      </c>
      <c r="F355" s="16">
        <v>98449.70057577359</v>
      </c>
      <c r="G355" s="16">
        <v>3637789.5690283026</v>
      </c>
    </row>
    <row r="356" spans="1:7" x14ac:dyDescent="0.25">
      <c r="A356" s="17">
        <v>39349</v>
      </c>
      <c r="B356" s="17" t="s">
        <v>37</v>
      </c>
      <c r="C356" s="17" t="str">
        <f t="shared" si="5"/>
        <v>2007 - QTR 3 - 09</v>
      </c>
      <c r="D356" s="16" t="s">
        <v>5</v>
      </c>
      <c r="E356" s="18">
        <v>3959534.1165329814</v>
      </c>
      <c r="F356" s="16">
        <v>106432.10873056603</v>
      </c>
      <c r="G356" s="16">
        <v>2393282.6112028304</v>
      </c>
    </row>
    <row r="357" spans="1:7" x14ac:dyDescent="0.25">
      <c r="A357" s="17">
        <v>39356</v>
      </c>
      <c r="B357" s="17" t="s">
        <v>38</v>
      </c>
      <c r="C357" s="17" t="str">
        <f t="shared" si="5"/>
        <v>2007 - QTR 4 - 10</v>
      </c>
      <c r="D357" s="16" t="s">
        <v>5</v>
      </c>
      <c r="E357" s="18">
        <v>1858556.8302093586</v>
      </c>
      <c r="F357" s="16">
        <v>30599.231260037734</v>
      </c>
      <c r="G357" s="16">
        <v>1723163.4800660377</v>
      </c>
    </row>
    <row r="358" spans="1:7" x14ac:dyDescent="0.25">
      <c r="A358" s="17">
        <v>39363</v>
      </c>
      <c r="B358" s="17" t="s">
        <v>38</v>
      </c>
      <c r="C358" s="17" t="str">
        <f t="shared" si="5"/>
        <v>2007 - QTR 4 - 10</v>
      </c>
      <c r="D358" s="16" t="s">
        <v>5</v>
      </c>
      <c r="E358" s="18">
        <v>1858556.8302093586</v>
      </c>
      <c r="F358" s="16">
        <v>19956.02038698113</v>
      </c>
      <c r="G358" s="16">
        <v>6701191.3113679253</v>
      </c>
    </row>
    <row r="359" spans="1:7" x14ac:dyDescent="0.25">
      <c r="A359" s="17">
        <v>39370</v>
      </c>
      <c r="B359" s="17" t="s">
        <v>38</v>
      </c>
      <c r="C359" s="17" t="str">
        <f t="shared" si="5"/>
        <v>2007 - QTR 4 - 10</v>
      </c>
      <c r="D359" s="16" t="s">
        <v>5</v>
      </c>
      <c r="E359" s="18">
        <v>6383738.6776756225</v>
      </c>
      <c r="F359" s="16">
        <v>65189.666597471696</v>
      </c>
      <c r="G359" s="16">
        <v>9381667.8359150961</v>
      </c>
    </row>
    <row r="360" spans="1:7" x14ac:dyDescent="0.25">
      <c r="A360" s="17">
        <v>39377</v>
      </c>
      <c r="B360" s="17" t="s">
        <v>38</v>
      </c>
      <c r="C360" s="17" t="str">
        <f t="shared" si="5"/>
        <v>2007 - QTR 4 - 10</v>
      </c>
      <c r="D360" s="16" t="s">
        <v>5</v>
      </c>
      <c r="E360" s="18">
        <v>1373715.9179808304</v>
      </c>
      <c r="F360" s="16">
        <v>23947.224464377359</v>
      </c>
      <c r="G360" s="16">
        <v>1340238.262273585</v>
      </c>
    </row>
    <row r="361" spans="1:7" x14ac:dyDescent="0.25">
      <c r="A361" s="17">
        <v>39384</v>
      </c>
      <c r="B361" s="17" t="s">
        <v>38</v>
      </c>
      <c r="C361" s="17" t="str">
        <f t="shared" si="5"/>
        <v>2007 - QTR 4 - 10</v>
      </c>
      <c r="D361" s="16" t="s">
        <v>5</v>
      </c>
      <c r="E361" s="18">
        <v>808068.1870475472</v>
      </c>
      <c r="F361" s="16">
        <v>105101.70737143395</v>
      </c>
      <c r="G361" s="16">
        <v>3350595.6556839626</v>
      </c>
    </row>
    <row r="362" spans="1:7" x14ac:dyDescent="0.25">
      <c r="A362" s="17">
        <v>39391</v>
      </c>
      <c r="B362" s="17" t="s">
        <v>38</v>
      </c>
      <c r="C362" s="17" t="str">
        <f t="shared" si="5"/>
        <v>2007 - QTR 4 - 11</v>
      </c>
      <c r="D362" s="16" t="s">
        <v>5</v>
      </c>
      <c r="E362" s="18">
        <v>646454.5496380378</v>
      </c>
      <c r="F362" s="16">
        <v>121066.52368101888</v>
      </c>
      <c r="G362" s="16">
        <v>3637789.5690283026</v>
      </c>
    </row>
    <row r="363" spans="1:7" x14ac:dyDescent="0.25">
      <c r="A363" s="17">
        <v>39398</v>
      </c>
      <c r="B363" s="17" t="s">
        <v>38</v>
      </c>
      <c r="C363" s="17" t="str">
        <f t="shared" si="5"/>
        <v>2007 - QTR 4 - 11</v>
      </c>
      <c r="D363" s="16" t="s">
        <v>5</v>
      </c>
      <c r="E363" s="18">
        <v>2424204.5611426416</v>
      </c>
      <c r="F363" s="16">
        <v>86476.08834358491</v>
      </c>
      <c r="G363" s="16">
        <v>4212177.395716982</v>
      </c>
    </row>
    <row r="364" spans="1:7" x14ac:dyDescent="0.25">
      <c r="A364" s="17">
        <v>39405</v>
      </c>
      <c r="B364" s="17" t="s">
        <v>38</v>
      </c>
      <c r="C364" s="17" t="str">
        <f t="shared" si="5"/>
        <v>2007 - QTR 4 - 11</v>
      </c>
      <c r="D364" s="16" t="s">
        <v>5</v>
      </c>
      <c r="E364" s="18">
        <v>6302931.8589708684</v>
      </c>
      <c r="F364" s="16">
        <v>114414.51688535849</v>
      </c>
      <c r="G364" s="16">
        <v>3446326.9601320755</v>
      </c>
    </row>
    <row r="365" spans="1:7" x14ac:dyDescent="0.25">
      <c r="A365" s="17">
        <v>39412</v>
      </c>
      <c r="B365" s="17" t="s">
        <v>38</v>
      </c>
      <c r="C365" s="17" t="str">
        <f t="shared" si="5"/>
        <v>2007 - QTR 4 - 11</v>
      </c>
      <c r="D365" s="16" t="s">
        <v>5</v>
      </c>
      <c r="E365" s="18">
        <v>2100977.2863236228</v>
      </c>
      <c r="F365" s="16">
        <v>94458.496498377353</v>
      </c>
      <c r="G365" s="16">
        <v>3924983.482372642</v>
      </c>
    </row>
    <row r="366" spans="1:7" x14ac:dyDescent="0.25">
      <c r="A366" s="17">
        <v>39419</v>
      </c>
      <c r="B366" s="17" t="s">
        <v>38</v>
      </c>
      <c r="C366" s="17" t="str">
        <f t="shared" si="5"/>
        <v>2007 - QTR 4 - 12</v>
      </c>
      <c r="D366" s="16" t="s">
        <v>5</v>
      </c>
      <c r="E366" s="18">
        <v>5575670.4906280758</v>
      </c>
      <c r="F366" s="16">
        <v>43903.24485135849</v>
      </c>
      <c r="G366" s="16">
        <v>4403640.0046132086</v>
      </c>
    </row>
    <row r="367" spans="1:7" x14ac:dyDescent="0.25">
      <c r="A367" s="17">
        <v>39426</v>
      </c>
      <c r="B367" s="17" t="s">
        <v>38</v>
      </c>
      <c r="C367" s="17" t="str">
        <f t="shared" si="5"/>
        <v>2007 - QTR 4 - 12</v>
      </c>
      <c r="D367" s="16" t="s">
        <v>5</v>
      </c>
      <c r="E367" s="18">
        <v>4363568.2100567548</v>
      </c>
      <c r="F367" s="16">
        <v>71841.673393132078</v>
      </c>
      <c r="G367" s="16">
        <v>9094473.9225707557</v>
      </c>
    </row>
    <row r="368" spans="1:7" x14ac:dyDescent="0.25">
      <c r="A368" s="17">
        <v>39433</v>
      </c>
      <c r="B368" s="17" t="s">
        <v>38</v>
      </c>
      <c r="C368" s="17" t="str">
        <f t="shared" si="5"/>
        <v>2007 - QTR 4 - 12</v>
      </c>
      <c r="D368" s="16" t="s">
        <v>5</v>
      </c>
      <c r="E368" s="18">
        <v>6868579.5899041509</v>
      </c>
      <c r="F368" s="16">
        <v>27938.428541773585</v>
      </c>
      <c r="G368" s="16">
        <v>2489013.9156509433</v>
      </c>
    </row>
    <row r="369" spans="1:7" x14ac:dyDescent="0.25">
      <c r="A369" s="17">
        <v>39440</v>
      </c>
      <c r="B369" s="17" t="s">
        <v>38</v>
      </c>
      <c r="C369" s="17" t="str">
        <f t="shared" si="5"/>
        <v>2007 - QTR 4 - 12</v>
      </c>
      <c r="D369" s="16" t="s">
        <v>5</v>
      </c>
      <c r="E369" s="18">
        <v>2181784.1050283774</v>
      </c>
      <c r="F369" s="16">
        <v>18625.619027849058</v>
      </c>
      <c r="G369" s="16">
        <v>2680476.5245471699</v>
      </c>
    </row>
    <row r="370" spans="1:7" x14ac:dyDescent="0.25">
      <c r="A370" s="17">
        <v>39447</v>
      </c>
      <c r="B370" s="17" t="s">
        <v>38</v>
      </c>
      <c r="C370" s="17" t="str">
        <f t="shared" si="5"/>
        <v>2007 - QTR 4 - 12</v>
      </c>
      <c r="D370" s="16" t="s">
        <v>5</v>
      </c>
      <c r="E370" s="18">
        <v>3232272.7481901888</v>
      </c>
      <c r="F370" s="16">
        <v>109092.91144883019</v>
      </c>
      <c r="G370" s="16">
        <v>8711548.7047783025</v>
      </c>
    </row>
    <row r="371" spans="1:7" x14ac:dyDescent="0.25">
      <c r="A371" s="17">
        <v>39454</v>
      </c>
      <c r="B371" s="17" t="s">
        <v>39</v>
      </c>
      <c r="C371" s="17" t="str">
        <f t="shared" si="5"/>
        <v>2008 - QTR 1 - 01</v>
      </c>
      <c r="D371" s="16" t="s">
        <v>5</v>
      </c>
      <c r="E371" s="18">
        <v>6441264.4600240756</v>
      </c>
      <c r="F371" s="16">
        <v>36078.529343999995</v>
      </c>
      <c r="G371" s="16">
        <v>6369310.7179706423</v>
      </c>
    </row>
    <row r="372" spans="1:7" x14ac:dyDescent="0.25">
      <c r="A372" s="17">
        <v>39461</v>
      </c>
      <c r="B372" s="17" t="s">
        <v>39</v>
      </c>
      <c r="C372" s="17" t="str">
        <f t="shared" si="5"/>
        <v>2008 - QTR 1 - 01</v>
      </c>
      <c r="D372" s="16" t="s">
        <v>5</v>
      </c>
      <c r="E372" s="18">
        <v>969652.71441222634</v>
      </c>
      <c r="F372" s="16">
        <v>59223.246281660373</v>
      </c>
      <c r="G372" s="16">
        <v>4938004.9386513969</v>
      </c>
    </row>
    <row r="373" spans="1:7" x14ac:dyDescent="0.25">
      <c r="A373" s="17">
        <v>39468</v>
      </c>
      <c r="B373" s="17" t="s">
        <v>39</v>
      </c>
      <c r="C373" s="17" t="str">
        <f t="shared" si="5"/>
        <v>2008 - QTR 1 - 01</v>
      </c>
      <c r="D373" s="16" t="s">
        <v>5</v>
      </c>
      <c r="E373" s="18">
        <v>1662261.7961352454</v>
      </c>
      <c r="F373" s="16">
        <v>63307.608094188676</v>
      </c>
      <c r="G373" s="16">
        <v>6011484.2731408309</v>
      </c>
    </row>
    <row r="374" spans="1:7" x14ac:dyDescent="0.25">
      <c r="A374" s="17">
        <v>39475</v>
      </c>
      <c r="B374" s="17" t="s">
        <v>39</v>
      </c>
      <c r="C374" s="17" t="str">
        <f t="shared" si="5"/>
        <v>2008 - QTR 1 - 01</v>
      </c>
      <c r="D374" s="16" t="s">
        <v>5</v>
      </c>
      <c r="E374" s="18">
        <v>1385218.1634460378</v>
      </c>
      <c r="F374" s="16">
        <v>27229.078750188677</v>
      </c>
      <c r="G374" s="16">
        <v>4222352.0489917733</v>
      </c>
    </row>
    <row r="375" spans="1:7" x14ac:dyDescent="0.25">
      <c r="A375" s="17">
        <v>39482</v>
      </c>
      <c r="B375" s="17" t="s">
        <v>39</v>
      </c>
      <c r="C375" s="17" t="str">
        <f t="shared" si="5"/>
        <v>2008 - QTR 1 - 02</v>
      </c>
      <c r="D375" s="16" t="s">
        <v>5</v>
      </c>
      <c r="E375" s="18">
        <v>4432698.123027321</v>
      </c>
      <c r="F375" s="16">
        <v>26548.351781433961</v>
      </c>
      <c r="G375" s="16">
        <v>6584006.5848685289</v>
      </c>
    </row>
    <row r="376" spans="1:7" x14ac:dyDescent="0.25">
      <c r="A376" s="17">
        <v>39489</v>
      </c>
      <c r="B376" s="17" t="s">
        <v>39</v>
      </c>
      <c r="C376" s="17" t="str">
        <f t="shared" si="5"/>
        <v>2008 - QTR 1 - 02</v>
      </c>
      <c r="D376" s="16" t="s">
        <v>5</v>
      </c>
      <c r="E376" s="18">
        <v>623348.17355071695</v>
      </c>
      <c r="F376" s="16">
        <v>11572.358468830187</v>
      </c>
      <c r="G376" s="16">
        <v>6870267.7407323774</v>
      </c>
    </row>
    <row r="377" spans="1:7" x14ac:dyDescent="0.25">
      <c r="A377" s="17">
        <v>39496</v>
      </c>
      <c r="B377" s="17" t="s">
        <v>39</v>
      </c>
      <c r="C377" s="17" t="str">
        <f t="shared" si="5"/>
        <v>2008 - QTR 1 - 02</v>
      </c>
      <c r="D377" s="16" t="s">
        <v>5</v>
      </c>
      <c r="E377" s="18">
        <v>831130.89806762268</v>
      </c>
      <c r="F377" s="16">
        <v>63307.608094188676</v>
      </c>
      <c r="G377" s="16">
        <v>644087.60069366032</v>
      </c>
    </row>
    <row r="378" spans="1:7" x14ac:dyDescent="0.25">
      <c r="A378" s="17">
        <v>39503</v>
      </c>
      <c r="B378" s="17" t="s">
        <v>39</v>
      </c>
      <c r="C378" s="17" t="str">
        <f t="shared" si="5"/>
        <v>2008 - QTR 1 - 02</v>
      </c>
      <c r="D378" s="16" t="s">
        <v>5</v>
      </c>
      <c r="E378" s="18">
        <v>2147088.1533413585</v>
      </c>
      <c r="F378" s="16">
        <v>13614.539375094339</v>
      </c>
      <c r="G378" s="16">
        <v>6798702.4517664155</v>
      </c>
    </row>
    <row r="379" spans="1:7" x14ac:dyDescent="0.25">
      <c r="A379" s="17">
        <v>39510</v>
      </c>
      <c r="B379" s="17" t="s">
        <v>39</v>
      </c>
      <c r="C379" s="17" t="str">
        <f t="shared" si="5"/>
        <v>2008 - QTR 1 - 03</v>
      </c>
      <c r="D379" s="16" t="s">
        <v>5</v>
      </c>
      <c r="E379" s="18">
        <v>3947871.7658212073</v>
      </c>
      <c r="F379" s="16">
        <v>27229.078750188677</v>
      </c>
      <c r="G379" s="16">
        <v>5510527.2503790949</v>
      </c>
    </row>
    <row r="380" spans="1:7" x14ac:dyDescent="0.25">
      <c r="A380" s="17">
        <v>39517</v>
      </c>
      <c r="B380" s="17" t="s">
        <v>39</v>
      </c>
      <c r="C380" s="17" t="str">
        <f t="shared" si="5"/>
        <v>2008 - QTR 1 - 03</v>
      </c>
      <c r="D380" s="16" t="s">
        <v>5</v>
      </c>
      <c r="E380" s="18">
        <v>2216349.0615136605</v>
      </c>
      <c r="F380" s="16">
        <v>26548.351781433961</v>
      </c>
      <c r="G380" s="16">
        <v>572522.31172769819</v>
      </c>
    </row>
    <row r="381" spans="1:7" x14ac:dyDescent="0.25">
      <c r="A381" s="17">
        <v>39524</v>
      </c>
      <c r="B381" s="17" t="s">
        <v>39</v>
      </c>
      <c r="C381" s="17" t="str">
        <f t="shared" si="5"/>
        <v>2008 - QTR 1 - 03</v>
      </c>
      <c r="D381" s="16" t="s">
        <v>5</v>
      </c>
      <c r="E381" s="18">
        <v>138521.81634460378</v>
      </c>
      <c r="F381" s="16">
        <v>31994.167531471696</v>
      </c>
      <c r="G381" s="16">
        <v>4508613.2048556227</v>
      </c>
    </row>
    <row r="382" spans="1:7" x14ac:dyDescent="0.25">
      <c r="A382" s="17">
        <v>39531</v>
      </c>
      <c r="B382" s="17" t="s">
        <v>39</v>
      </c>
      <c r="C382" s="17" t="str">
        <f t="shared" si="5"/>
        <v>2008 - QTR 1 - 03</v>
      </c>
      <c r="D382" s="16" t="s">
        <v>5</v>
      </c>
      <c r="E382" s="18">
        <v>4017132.6739935093</v>
      </c>
      <c r="F382" s="16">
        <v>66711.242937962263</v>
      </c>
      <c r="G382" s="16">
        <v>3292003.2924342644</v>
      </c>
    </row>
    <row r="383" spans="1:7" x14ac:dyDescent="0.25">
      <c r="A383" s="17">
        <v>39538</v>
      </c>
      <c r="B383" s="17" t="s">
        <v>39</v>
      </c>
      <c r="C383" s="17" t="str">
        <f t="shared" si="5"/>
        <v>2008 - QTR 1 - 03</v>
      </c>
      <c r="D383" s="16" t="s">
        <v>5</v>
      </c>
      <c r="E383" s="18">
        <v>3047479.9595812829</v>
      </c>
      <c r="F383" s="16">
        <v>38801.437219018866</v>
      </c>
      <c r="G383" s="16">
        <v>1574436.3572511701</v>
      </c>
    </row>
    <row r="384" spans="1:7" x14ac:dyDescent="0.25">
      <c r="A384" s="17">
        <v>39545</v>
      </c>
      <c r="B384" s="17" t="s">
        <v>40</v>
      </c>
      <c r="C384" s="17" t="str">
        <f t="shared" si="5"/>
        <v>2008 - QTR 2 - 04</v>
      </c>
      <c r="D384" s="16" t="s">
        <v>5</v>
      </c>
      <c r="E384" s="18">
        <v>6164220.8273348678</v>
      </c>
      <c r="F384" s="16">
        <v>68072.696875471695</v>
      </c>
      <c r="G384" s="16">
        <v>4293917.3379577361</v>
      </c>
    </row>
    <row r="385" spans="1:7" x14ac:dyDescent="0.25">
      <c r="A385" s="17">
        <v>39552</v>
      </c>
      <c r="B385" s="17" t="s">
        <v>40</v>
      </c>
      <c r="C385" s="17" t="str">
        <f t="shared" si="5"/>
        <v>2008 - QTR 2 - 04</v>
      </c>
      <c r="D385" s="16" t="s">
        <v>5</v>
      </c>
      <c r="E385" s="18">
        <v>900391.80623992439</v>
      </c>
      <c r="F385" s="16">
        <v>36759.256312754711</v>
      </c>
      <c r="G385" s="16">
        <v>6011484.2731408309</v>
      </c>
    </row>
    <row r="386" spans="1:7" x14ac:dyDescent="0.25">
      <c r="A386" s="17">
        <v>39559</v>
      </c>
      <c r="B386" s="17" t="s">
        <v>40</v>
      </c>
      <c r="C386" s="17" t="str">
        <f t="shared" si="5"/>
        <v>2008 - QTR 2 - 04</v>
      </c>
      <c r="D386" s="16" t="s">
        <v>5</v>
      </c>
      <c r="E386" s="18">
        <v>3670828.133132</v>
      </c>
      <c r="F386" s="16">
        <v>17698.90118762264</v>
      </c>
      <c r="G386" s="16">
        <v>4508613.2048556227</v>
      </c>
    </row>
    <row r="387" spans="1:7" x14ac:dyDescent="0.25">
      <c r="A387" s="17">
        <v>39566</v>
      </c>
      <c r="B387" s="17" t="s">
        <v>40</v>
      </c>
      <c r="C387" s="17" t="str">
        <f t="shared" si="5"/>
        <v>2008 - QTR 2 - 04</v>
      </c>
      <c r="D387" s="16" t="s">
        <v>5</v>
      </c>
      <c r="E387" s="18">
        <v>3116740.8677535849</v>
      </c>
      <c r="F387" s="16">
        <v>63307.608094188676</v>
      </c>
      <c r="G387" s="16">
        <v>7156528.8965962268</v>
      </c>
    </row>
    <row r="388" spans="1:7" x14ac:dyDescent="0.25">
      <c r="A388" s="17">
        <v>39573</v>
      </c>
      <c r="B388" s="17" t="s">
        <v>40</v>
      </c>
      <c r="C388" s="17" t="str">
        <f t="shared" ref="C388:C451" si="6">YEAR(A388)&amp;" - "&amp;"QTR "&amp;ROUNDUP(MONTH(A388)/3,0)&amp;" - "&amp;TEXT(A388,"MM")</f>
        <v>2008 - QTR 2 - 05</v>
      </c>
      <c r="D388" s="16" t="s">
        <v>5</v>
      </c>
      <c r="E388" s="18">
        <v>4709741.7557165287</v>
      </c>
      <c r="F388" s="16">
        <v>4084.3618125283019</v>
      </c>
      <c r="G388" s="16">
        <v>5510527.2503790949</v>
      </c>
    </row>
    <row r="389" spans="1:7" x14ac:dyDescent="0.25">
      <c r="A389" s="17">
        <v>39580</v>
      </c>
      <c r="B389" s="17" t="s">
        <v>40</v>
      </c>
      <c r="C389" s="17" t="str">
        <f t="shared" si="6"/>
        <v>2008 - QTR 2 - 05</v>
      </c>
      <c r="D389" s="16" t="s">
        <v>5</v>
      </c>
      <c r="E389" s="18">
        <v>1385218.1634460378</v>
      </c>
      <c r="F389" s="16">
        <v>4084.3618125283019</v>
      </c>
      <c r="G389" s="16">
        <v>7013398.318664303</v>
      </c>
    </row>
    <row r="390" spans="1:7" x14ac:dyDescent="0.25">
      <c r="A390" s="17">
        <v>39587</v>
      </c>
      <c r="B390" s="17" t="s">
        <v>40</v>
      </c>
      <c r="C390" s="17" t="str">
        <f t="shared" si="6"/>
        <v>2008 - QTR 2 - 05</v>
      </c>
      <c r="D390" s="16" t="s">
        <v>5</v>
      </c>
      <c r="E390" s="18">
        <v>3255262.6840981883</v>
      </c>
      <c r="F390" s="16">
        <v>55138.88446913207</v>
      </c>
      <c r="G390" s="16">
        <v>3363568.5814002263</v>
      </c>
    </row>
    <row r="391" spans="1:7" x14ac:dyDescent="0.25">
      <c r="A391" s="17">
        <v>39594</v>
      </c>
      <c r="B391" s="17" t="s">
        <v>40</v>
      </c>
      <c r="C391" s="17" t="str">
        <f t="shared" si="6"/>
        <v>2008 - QTR 2 - 05</v>
      </c>
      <c r="D391" s="16" t="s">
        <v>5</v>
      </c>
      <c r="E391" s="18">
        <v>6649047.1845409814</v>
      </c>
      <c r="F391" s="16">
        <v>68072.696875471695</v>
      </c>
      <c r="G391" s="16">
        <v>5939918.9841748681</v>
      </c>
    </row>
    <row r="392" spans="1:7" x14ac:dyDescent="0.25">
      <c r="A392" s="17">
        <v>39601</v>
      </c>
      <c r="B392" s="17" t="s">
        <v>40</v>
      </c>
      <c r="C392" s="17" t="str">
        <f t="shared" si="6"/>
        <v>2008 - QTR 2 - 06</v>
      </c>
      <c r="D392" s="16" t="s">
        <v>5</v>
      </c>
      <c r="E392" s="18">
        <v>1870044.5206521507</v>
      </c>
      <c r="F392" s="16">
        <v>66711.242937962263</v>
      </c>
      <c r="G392" s="16">
        <v>1001914.0455234718</v>
      </c>
    </row>
    <row r="393" spans="1:7" x14ac:dyDescent="0.25">
      <c r="A393" s="17">
        <v>39608</v>
      </c>
      <c r="B393" s="17" t="s">
        <v>40</v>
      </c>
      <c r="C393" s="17" t="str">
        <f t="shared" si="6"/>
        <v>2008 - QTR 2 - 06</v>
      </c>
      <c r="D393" s="16" t="s">
        <v>5</v>
      </c>
      <c r="E393" s="18">
        <v>831130.89806762268</v>
      </c>
      <c r="F393" s="16">
        <v>46289.433875320748</v>
      </c>
      <c r="G393" s="16">
        <v>1145044.6234553964</v>
      </c>
    </row>
    <row r="394" spans="1:7" x14ac:dyDescent="0.25">
      <c r="A394" s="17">
        <v>39615</v>
      </c>
      <c r="B394" s="17" t="s">
        <v>40</v>
      </c>
      <c r="C394" s="17" t="str">
        <f t="shared" si="6"/>
        <v>2008 - QTR 2 - 06</v>
      </c>
      <c r="D394" s="16" t="s">
        <v>5</v>
      </c>
      <c r="E394" s="18">
        <v>6025699.010990263</v>
      </c>
      <c r="F394" s="16">
        <v>49012.341750339627</v>
      </c>
      <c r="G394" s="16">
        <v>4580178.4938215856</v>
      </c>
    </row>
    <row r="395" spans="1:7" x14ac:dyDescent="0.25">
      <c r="A395" s="17">
        <v>39622</v>
      </c>
      <c r="B395" s="17" t="s">
        <v>40</v>
      </c>
      <c r="C395" s="17" t="str">
        <f t="shared" si="6"/>
        <v>2008 - QTR 2 - 06</v>
      </c>
      <c r="D395" s="16" t="s">
        <v>5</v>
      </c>
      <c r="E395" s="18">
        <v>2839697.2350643771</v>
      </c>
      <c r="F395" s="16">
        <v>10891.631500075471</v>
      </c>
      <c r="G395" s="16">
        <v>4866439.6496854341</v>
      </c>
    </row>
    <row r="396" spans="1:7" x14ac:dyDescent="0.25">
      <c r="A396" s="17">
        <v>39629</v>
      </c>
      <c r="B396" s="17" t="s">
        <v>40</v>
      </c>
      <c r="C396" s="17" t="str">
        <f t="shared" si="6"/>
        <v>2008 - QTR 2 - 06</v>
      </c>
      <c r="D396" s="16" t="s">
        <v>5</v>
      </c>
      <c r="E396" s="18">
        <v>4709741.7557165287</v>
      </c>
      <c r="F396" s="16">
        <v>29271.259656452828</v>
      </c>
      <c r="G396" s="16">
        <v>4079221.4710598495</v>
      </c>
    </row>
    <row r="397" spans="1:7" x14ac:dyDescent="0.25">
      <c r="A397" s="17">
        <v>39636</v>
      </c>
      <c r="B397" s="17" t="s">
        <v>41</v>
      </c>
      <c r="C397" s="17" t="str">
        <f t="shared" si="6"/>
        <v>2008 - QTR 3 - 07</v>
      </c>
      <c r="D397" s="16" t="s">
        <v>5</v>
      </c>
      <c r="E397" s="18">
        <v>6856829.9090578863</v>
      </c>
      <c r="F397" s="16">
        <v>36078.529343999995</v>
      </c>
      <c r="G397" s="16">
        <v>4651743.7827875474</v>
      </c>
    </row>
    <row r="398" spans="1:7" x14ac:dyDescent="0.25">
      <c r="A398" s="17">
        <v>39643</v>
      </c>
      <c r="B398" s="17" t="s">
        <v>41</v>
      </c>
      <c r="C398" s="17" t="str">
        <f t="shared" si="6"/>
        <v>2008 - QTR 3 - 07</v>
      </c>
      <c r="D398" s="16" t="s">
        <v>5</v>
      </c>
      <c r="E398" s="18">
        <v>2077827.2451690563</v>
      </c>
      <c r="F398" s="16">
        <v>19741.082093886791</v>
      </c>
      <c r="G398" s="16">
        <v>2504785.1138086794</v>
      </c>
    </row>
    <row r="399" spans="1:7" x14ac:dyDescent="0.25">
      <c r="A399" s="17">
        <v>39650</v>
      </c>
      <c r="B399" s="17" t="s">
        <v>41</v>
      </c>
      <c r="C399" s="17" t="str">
        <f t="shared" si="6"/>
        <v>2008 - QTR 3 - 07</v>
      </c>
      <c r="D399" s="16" t="s">
        <v>5</v>
      </c>
      <c r="E399" s="18">
        <v>4917524.4802334337</v>
      </c>
      <c r="F399" s="16">
        <v>13614.539375094339</v>
      </c>
      <c r="G399" s="16">
        <v>4866439.6496854341</v>
      </c>
    </row>
    <row r="400" spans="1:7" x14ac:dyDescent="0.25">
      <c r="A400" s="17">
        <v>39657</v>
      </c>
      <c r="B400" s="17" t="s">
        <v>41</v>
      </c>
      <c r="C400" s="17" t="str">
        <f t="shared" si="6"/>
        <v>2008 - QTR 3 - 07</v>
      </c>
      <c r="D400" s="16" t="s">
        <v>5</v>
      </c>
      <c r="E400" s="18">
        <v>5748655.378301057</v>
      </c>
      <c r="F400" s="16">
        <v>40843.618125283014</v>
      </c>
      <c r="G400" s="16">
        <v>2290089.2469107928</v>
      </c>
    </row>
    <row r="401" spans="1:7" x14ac:dyDescent="0.25">
      <c r="A401" s="17">
        <v>39664</v>
      </c>
      <c r="B401" s="17" t="s">
        <v>41</v>
      </c>
      <c r="C401" s="17" t="str">
        <f t="shared" si="6"/>
        <v>2008 - QTR 3 - 08</v>
      </c>
      <c r="D401" s="16" t="s">
        <v>5</v>
      </c>
      <c r="E401" s="18">
        <v>1662261.7961352454</v>
      </c>
      <c r="F401" s="16">
        <v>42885.799031547169</v>
      </c>
      <c r="G401" s="16">
        <v>1073479.334489434</v>
      </c>
    </row>
    <row r="402" spans="1:7" x14ac:dyDescent="0.25">
      <c r="A402" s="17">
        <v>39671</v>
      </c>
      <c r="B402" s="17" t="s">
        <v>41</v>
      </c>
      <c r="C402" s="17" t="str">
        <f t="shared" si="6"/>
        <v>2008 - QTR 3 - 08</v>
      </c>
      <c r="D402" s="16" t="s">
        <v>5</v>
      </c>
      <c r="E402" s="18">
        <v>5956438.1028179619</v>
      </c>
      <c r="F402" s="16">
        <v>28590.532687698113</v>
      </c>
      <c r="G402" s="16">
        <v>1789132.2241490567</v>
      </c>
    </row>
    <row r="403" spans="1:7" x14ac:dyDescent="0.25">
      <c r="A403" s="17">
        <v>39678</v>
      </c>
      <c r="B403" s="17" t="s">
        <v>41</v>
      </c>
      <c r="C403" s="17" t="str">
        <f t="shared" si="6"/>
        <v>2008 - QTR 3 - 08</v>
      </c>
      <c r="D403" s="16" t="s">
        <v>5</v>
      </c>
      <c r="E403" s="18">
        <v>2008566.3369967546</v>
      </c>
      <c r="F403" s="16">
        <v>5445.8157500377356</v>
      </c>
      <c r="G403" s="16">
        <v>1431305.7793192451</v>
      </c>
    </row>
    <row r="404" spans="1:7" x14ac:dyDescent="0.25">
      <c r="A404" s="17">
        <v>39685</v>
      </c>
      <c r="B404" s="17" t="s">
        <v>41</v>
      </c>
      <c r="C404" s="17" t="str">
        <f t="shared" si="6"/>
        <v>2008 - QTR 3 - 08</v>
      </c>
      <c r="D404" s="16" t="s">
        <v>5</v>
      </c>
      <c r="E404" s="18">
        <v>2562653.6023751698</v>
      </c>
      <c r="F404" s="16">
        <v>49012.341750339627</v>
      </c>
      <c r="G404" s="16">
        <v>2146958.6689788681</v>
      </c>
    </row>
    <row r="405" spans="1:7" x14ac:dyDescent="0.25">
      <c r="A405" s="17">
        <v>39692</v>
      </c>
      <c r="B405" s="17" t="s">
        <v>41</v>
      </c>
      <c r="C405" s="17" t="str">
        <f t="shared" si="6"/>
        <v>2008 - QTR 3 - 09</v>
      </c>
      <c r="D405" s="16" t="s">
        <v>5</v>
      </c>
      <c r="E405" s="18">
        <v>1523739.9797906415</v>
      </c>
      <c r="F405" s="16">
        <v>44247.252969056601</v>
      </c>
      <c r="G405" s="16">
        <v>4723309.0717535093</v>
      </c>
    </row>
    <row r="406" spans="1:7" x14ac:dyDescent="0.25">
      <c r="A406" s="17">
        <v>39699</v>
      </c>
      <c r="B406" s="17" t="s">
        <v>41</v>
      </c>
      <c r="C406" s="17" t="str">
        <f t="shared" si="6"/>
        <v>2008 - QTR 3 - 09</v>
      </c>
      <c r="D406" s="16" t="s">
        <v>5</v>
      </c>
      <c r="E406" s="18">
        <v>5956438.1028179619</v>
      </c>
      <c r="F406" s="16">
        <v>30632.713593962264</v>
      </c>
      <c r="G406" s="16">
        <v>1574436.3572511701</v>
      </c>
    </row>
    <row r="407" spans="1:7" x14ac:dyDescent="0.25">
      <c r="A407" s="17">
        <v>39706</v>
      </c>
      <c r="B407" s="17" t="s">
        <v>41</v>
      </c>
      <c r="C407" s="17" t="str">
        <f t="shared" si="6"/>
        <v>2008 - QTR 3 - 09</v>
      </c>
      <c r="D407" s="16" t="s">
        <v>5</v>
      </c>
      <c r="E407" s="18">
        <v>3947871.7658212073</v>
      </c>
      <c r="F407" s="16">
        <v>53096.703562867922</v>
      </c>
      <c r="G407" s="16">
        <v>5868353.6952089062</v>
      </c>
    </row>
    <row r="408" spans="1:7" x14ac:dyDescent="0.25">
      <c r="A408" s="17">
        <v>39713</v>
      </c>
      <c r="B408" s="17" t="s">
        <v>41</v>
      </c>
      <c r="C408" s="17" t="str">
        <f t="shared" si="6"/>
        <v>2008 - QTR 3 - 09</v>
      </c>
      <c r="D408" s="16" t="s">
        <v>5</v>
      </c>
      <c r="E408" s="18">
        <v>2354870.8778582644</v>
      </c>
      <c r="F408" s="16">
        <v>21102.536031396226</v>
      </c>
      <c r="G408" s="16">
        <v>6083049.5621067928</v>
      </c>
    </row>
    <row r="409" spans="1:7" x14ac:dyDescent="0.25">
      <c r="A409" s="17">
        <v>39720</v>
      </c>
      <c r="B409" s="17" t="s">
        <v>41</v>
      </c>
      <c r="C409" s="17" t="str">
        <f t="shared" si="6"/>
        <v>2008 - QTR 3 - 09</v>
      </c>
      <c r="D409" s="16" t="s">
        <v>5</v>
      </c>
      <c r="E409" s="18">
        <v>5056046.2965780376</v>
      </c>
      <c r="F409" s="16">
        <v>34036.348437735847</v>
      </c>
      <c r="G409" s="16">
        <v>858783.46759154717</v>
      </c>
    </row>
    <row r="410" spans="1:7" x14ac:dyDescent="0.25">
      <c r="A410" s="17">
        <v>39727</v>
      </c>
      <c r="B410" s="17" t="s">
        <v>42</v>
      </c>
      <c r="C410" s="17" t="str">
        <f t="shared" si="6"/>
        <v>2008 - QTR 4 - 10</v>
      </c>
      <c r="D410" s="16" t="s">
        <v>5</v>
      </c>
      <c r="E410" s="18">
        <v>2285609.9696859624</v>
      </c>
      <c r="F410" s="16">
        <v>66711.242937962263</v>
      </c>
      <c r="G410" s="16">
        <v>500957.02276173589</v>
      </c>
    </row>
    <row r="411" spans="1:7" x14ac:dyDescent="0.25">
      <c r="A411" s="17">
        <v>39734</v>
      </c>
      <c r="B411" s="17" t="s">
        <v>42</v>
      </c>
      <c r="C411" s="17" t="str">
        <f t="shared" si="6"/>
        <v>2008 - QTR 4 - 10</v>
      </c>
      <c r="D411" s="16" t="s">
        <v>5</v>
      </c>
      <c r="E411" s="18">
        <v>831130.89806762268</v>
      </c>
      <c r="F411" s="16">
        <v>63988.335062943392</v>
      </c>
      <c r="G411" s="16">
        <v>572522.31172769819</v>
      </c>
    </row>
    <row r="412" spans="1:7" x14ac:dyDescent="0.25">
      <c r="A412" s="17">
        <v>39741</v>
      </c>
      <c r="B412" s="17" t="s">
        <v>42</v>
      </c>
      <c r="C412" s="17" t="str">
        <f t="shared" si="6"/>
        <v>2008 - QTR 4 - 10</v>
      </c>
      <c r="D412" s="16" t="s">
        <v>5</v>
      </c>
      <c r="E412" s="18">
        <v>1593000.8879629434</v>
      </c>
      <c r="F412" s="16">
        <v>23825.44390641509</v>
      </c>
      <c r="G412" s="16">
        <v>3005742.1365704155</v>
      </c>
    </row>
    <row r="413" spans="1:7" x14ac:dyDescent="0.25">
      <c r="A413" s="17">
        <v>39748</v>
      </c>
      <c r="B413" s="17" t="s">
        <v>42</v>
      </c>
      <c r="C413" s="17" t="str">
        <f t="shared" si="6"/>
        <v>2008 - QTR 4 - 10</v>
      </c>
      <c r="D413" s="16" t="s">
        <v>5</v>
      </c>
      <c r="E413" s="18">
        <v>831130.89806762268</v>
      </c>
      <c r="F413" s="16">
        <v>23825.44390641509</v>
      </c>
      <c r="G413" s="16">
        <v>5009570.2276173588</v>
      </c>
    </row>
    <row r="414" spans="1:7" x14ac:dyDescent="0.25">
      <c r="A414" s="17">
        <v>39755</v>
      </c>
      <c r="B414" s="17" t="s">
        <v>42</v>
      </c>
      <c r="C414" s="17" t="str">
        <f t="shared" si="6"/>
        <v>2008 - QTR 4 - 11</v>
      </c>
      <c r="D414" s="16" t="s">
        <v>5</v>
      </c>
      <c r="E414" s="18">
        <v>3186001.7759258868</v>
      </c>
      <c r="F414" s="16">
        <v>53096.703562867922</v>
      </c>
      <c r="G414" s="16">
        <v>6870267.7407323774</v>
      </c>
    </row>
    <row r="415" spans="1:7" x14ac:dyDescent="0.25">
      <c r="A415" s="17">
        <v>39762</v>
      </c>
      <c r="B415" s="17" t="s">
        <v>42</v>
      </c>
      <c r="C415" s="17" t="str">
        <f t="shared" si="6"/>
        <v>2008 - QTR 4 - 11</v>
      </c>
      <c r="D415" s="16" t="s">
        <v>5</v>
      </c>
      <c r="E415" s="18">
        <v>3186001.7759258868</v>
      </c>
      <c r="F415" s="16">
        <v>66711.242937962263</v>
      </c>
      <c r="G415" s="16">
        <v>4723309.0717535093</v>
      </c>
    </row>
    <row r="416" spans="1:7" x14ac:dyDescent="0.25">
      <c r="A416" s="17">
        <v>39769</v>
      </c>
      <c r="B416" s="17" t="s">
        <v>42</v>
      </c>
      <c r="C416" s="17" t="str">
        <f t="shared" si="6"/>
        <v>2008 - QTR 4 - 11</v>
      </c>
      <c r="D416" s="16" t="s">
        <v>5</v>
      </c>
      <c r="E416" s="18">
        <v>2008566.3369967546</v>
      </c>
      <c r="F416" s="16">
        <v>44247.252969056601</v>
      </c>
      <c r="G416" s="16">
        <v>5868353.6952089062</v>
      </c>
    </row>
    <row r="417" spans="1:7" x14ac:dyDescent="0.25">
      <c r="A417" s="17">
        <v>39776</v>
      </c>
      <c r="B417" s="17" t="s">
        <v>42</v>
      </c>
      <c r="C417" s="17" t="str">
        <f t="shared" si="6"/>
        <v>2008 - QTR 4 - 11</v>
      </c>
      <c r="D417" s="16" t="s">
        <v>5</v>
      </c>
      <c r="E417" s="18">
        <v>6649047.1845409814</v>
      </c>
      <c r="F417" s="16">
        <v>4765.0887812830188</v>
      </c>
      <c r="G417" s="16">
        <v>143130.57793192455</v>
      </c>
    </row>
    <row r="418" spans="1:7" x14ac:dyDescent="0.25">
      <c r="A418" s="17">
        <v>39783</v>
      </c>
      <c r="B418" s="17" t="s">
        <v>42</v>
      </c>
      <c r="C418" s="17" t="str">
        <f t="shared" si="6"/>
        <v>2008 - QTR 4 - 12</v>
      </c>
      <c r="D418" s="16" t="s">
        <v>5</v>
      </c>
      <c r="E418" s="18">
        <v>3670828.133132</v>
      </c>
      <c r="F418" s="16">
        <v>17698.90118762264</v>
      </c>
      <c r="G418" s="16">
        <v>3363568.5814002263</v>
      </c>
    </row>
    <row r="419" spans="1:7" x14ac:dyDescent="0.25">
      <c r="A419" s="17">
        <v>39790</v>
      </c>
      <c r="B419" s="17" t="s">
        <v>42</v>
      </c>
      <c r="C419" s="17" t="str">
        <f t="shared" si="6"/>
        <v>2008 - QTR 4 - 12</v>
      </c>
      <c r="D419" s="16" t="s">
        <v>5</v>
      </c>
      <c r="E419" s="18">
        <v>1870044.5206521507</v>
      </c>
      <c r="F419" s="16">
        <v>68072.696875471695</v>
      </c>
      <c r="G419" s="16">
        <v>357826.44482981128</v>
      </c>
    </row>
    <row r="420" spans="1:7" x14ac:dyDescent="0.25">
      <c r="A420" s="17">
        <v>39797</v>
      </c>
      <c r="B420" s="17" t="s">
        <v>42</v>
      </c>
      <c r="C420" s="17" t="str">
        <f t="shared" si="6"/>
        <v>2008 - QTR 4 - 12</v>
      </c>
      <c r="D420" s="16" t="s">
        <v>5</v>
      </c>
      <c r="E420" s="18">
        <v>1800783.6124798488</v>
      </c>
      <c r="F420" s="16">
        <v>59223.246281660373</v>
      </c>
      <c r="G420" s="16">
        <v>5796788.4062429443</v>
      </c>
    </row>
    <row r="421" spans="1:7" x14ac:dyDescent="0.25">
      <c r="A421" s="17">
        <v>39804</v>
      </c>
      <c r="B421" s="17" t="s">
        <v>42</v>
      </c>
      <c r="C421" s="17" t="str">
        <f t="shared" si="6"/>
        <v>2008 - QTR 4 - 12</v>
      </c>
      <c r="D421" s="16" t="s">
        <v>5</v>
      </c>
      <c r="E421" s="18">
        <v>4224915.3985104151</v>
      </c>
      <c r="F421" s="16">
        <v>46970.160844075464</v>
      </c>
      <c r="G421" s="16">
        <v>3077307.4255363774</v>
      </c>
    </row>
    <row r="422" spans="1:7" x14ac:dyDescent="0.25">
      <c r="A422" s="17">
        <v>39811</v>
      </c>
      <c r="B422" s="17" t="s">
        <v>42</v>
      </c>
      <c r="C422" s="17" t="str">
        <f t="shared" si="6"/>
        <v>2008 - QTR 4 - 12</v>
      </c>
      <c r="D422" s="16" t="s">
        <v>5</v>
      </c>
      <c r="E422" s="18">
        <v>2216349.0615136605</v>
      </c>
      <c r="F422" s="16">
        <v>42205.072062792453</v>
      </c>
      <c r="G422" s="16">
        <v>4079221.4710598495</v>
      </c>
    </row>
    <row r="423" spans="1:7" x14ac:dyDescent="0.25">
      <c r="A423" s="17">
        <v>39818</v>
      </c>
      <c r="B423" s="17" t="s">
        <v>43</v>
      </c>
      <c r="C423" s="17" t="str">
        <f t="shared" si="6"/>
        <v>2009 - QTR 1 - 01</v>
      </c>
      <c r="D423" s="16" t="s">
        <v>5</v>
      </c>
      <c r="E423" s="18">
        <v>1813641.2353729811</v>
      </c>
      <c r="F423" s="16">
        <v>61421.736447999996</v>
      </c>
      <c r="G423" s="16">
        <v>5539177.1406916976</v>
      </c>
    </row>
    <row r="424" spans="1:7" x14ac:dyDescent="0.25">
      <c r="A424" s="17">
        <v>39825</v>
      </c>
      <c r="B424" s="17" t="s">
        <v>43</v>
      </c>
      <c r="C424" s="17" t="str">
        <f t="shared" si="6"/>
        <v>2009 - QTR 1 - 01</v>
      </c>
      <c r="D424" s="16" t="s">
        <v>5</v>
      </c>
      <c r="E424" s="18">
        <v>3497736.6682193209</v>
      </c>
      <c r="F424" s="16">
        <v>74169.644012679244</v>
      </c>
      <c r="G424" s="16">
        <v>651667.89890490554</v>
      </c>
    </row>
    <row r="425" spans="1:7" x14ac:dyDescent="0.25">
      <c r="A425" s="17">
        <v>39832</v>
      </c>
      <c r="B425" s="17" t="s">
        <v>43</v>
      </c>
      <c r="C425" s="17" t="str">
        <f t="shared" si="6"/>
        <v>2009 - QTR 1 - 01</v>
      </c>
      <c r="D425" s="16" t="s">
        <v>5</v>
      </c>
      <c r="E425" s="18">
        <v>3238645.0631660377</v>
      </c>
      <c r="F425" s="16">
        <v>91553.154328150937</v>
      </c>
      <c r="G425" s="16">
        <v>4235841.3428818863</v>
      </c>
    </row>
    <row r="426" spans="1:7" x14ac:dyDescent="0.25">
      <c r="A426" s="17">
        <v>39839</v>
      </c>
      <c r="B426" s="17" t="s">
        <v>43</v>
      </c>
      <c r="C426" s="17" t="str">
        <f t="shared" si="6"/>
        <v>2009 - QTR 1 - 01</v>
      </c>
      <c r="D426" s="16" t="s">
        <v>5</v>
      </c>
      <c r="E426" s="18">
        <v>1230685.1240030944</v>
      </c>
      <c r="F426" s="16">
        <v>54468.332321811322</v>
      </c>
      <c r="G426" s="16">
        <v>1498836.1674812827</v>
      </c>
    </row>
    <row r="427" spans="1:7" x14ac:dyDescent="0.25">
      <c r="A427" s="17">
        <v>39846</v>
      </c>
      <c r="B427" s="17" t="s">
        <v>43</v>
      </c>
      <c r="C427" s="17" t="str">
        <f t="shared" si="6"/>
        <v>2009 - QTR 1 - 02</v>
      </c>
      <c r="D427" s="16" t="s">
        <v>5</v>
      </c>
      <c r="E427" s="18">
        <v>4534103.0884324526</v>
      </c>
      <c r="F427" s="16">
        <v>50991.630258716978</v>
      </c>
      <c r="G427" s="16">
        <v>3910007.393429433</v>
      </c>
    </row>
    <row r="428" spans="1:7" x14ac:dyDescent="0.25">
      <c r="A428" s="17">
        <v>39853</v>
      </c>
      <c r="B428" s="17" t="s">
        <v>43</v>
      </c>
      <c r="C428" s="17" t="str">
        <f t="shared" si="6"/>
        <v>2009 - QTR 1 - 02</v>
      </c>
      <c r="D428" s="16" t="s">
        <v>5</v>
      </c>
      <c r="E428" s="18">
        <v>1684095.4328463397</v>
      </c>
      <c r="F428" s="16">
        <v>101983.26051743396</v>
      </c>
      <c r="G428" s="16">
        <v>3519006.6540864902</v>
      </c>
    </row>
    <row r="429" spans="1:7" x14ac:dyDescent="0.25">
      <c r="A429" s="17">
        <v>39860</v>
      </c>
      <c r="B429" s="17" t="s">
        <v>43</v>
      </c>
      <c r="C429" s="17" t="str">
        <f t="shared" si="6"/>
        <v>2009 - QTR 1 - 02</v>
      </c>
      <c r="D429" s="16" t="s">
        <v>5</v>
      </c>
      <c r="E429" s="18">
        <v>2137505.7416895847</v>
      </c>
      <c r="F429" s="16">
        <v>27813.616504754718</v>
      </c>
      <c r="G429" s="16">
        <v>4757175.662005811</v>
      </c>
    </row>
    <row r="430" spans="1:7" x14ac:dyDescent="0.25">
      <c r="A430" s="17">
        <v>39867</v>
      </c>
      <c r="B430" s="17" t="s">
        <v>43</v>
      </c>
      <c r="C430" s="17" t="str">
        <f t="shared" si="6"/>
        <v>2009 - QTR 1 - 02</v>
      </c>
      <c r="D430" s="16" t="s">
        <v>5</v>
      </c>
      <c r="E430" s="18">
        <v>3951146.9770625657</v>
      </c>
      <c r="F430" s="16">
        <v>63739.537823396226</v>
      </c>
      <c r="G430" s="16">
        <v>6321178.6193775842</v>
      </c>
    </row>
    <row r="431" spans="1:7" x14ac:dyDescent="0.25">
      <c r="A431" s="17">
        <v>39874</v>
      </c>
      <c r="B431" s="17" t="s">
        <v>43</v>
      </c>
      <c r="C431" s="17" t="str">
        <f t="shared" si="6"/>
        <v>2009 - QTR 1 - 03</v>
      </c>
      <c r="D431" s="16" t="s">
        <v>5</v>
      </c>
      <c r="E431" s="18">
        <v>6153425.6200154712</v>
      </c>
      <c r="F431" s="16">
        <v>79964.147451169803</v>
      </c>
      <c r="G431" s="16">
        <v>4887509.2417867919</v>
      </c>
    </row>
    <row r="432" spans="1:7" x14ac:dyDescent="0.25">
      <c r="A432" s="17">
        <v>39881</v>
      </c>
      <c r="B432" s="17" t="s">
        <v>43</v>
      </c>
      <c r="C432" s="17" t="str">
        <f t="shared" si="6"/>
        <v>2009 - QTR 1 - 03</v>
      </c>
      <c r="D432" s="16" t="s">
        <v>5</v>
      </c>
      <c r="E432" s="18">
        <v>323864.50631660374</v>
      </c>
      <c r="F432" s="16">
        <v>15065.70894007547</v>
      </c>
      <c r="G432" s="16">
        <v>1107835.4281383394</v>
      </c>
    </row>
    <row r="433" spans="1:7" x14ac:dyDescent="0.25">
      <c r="A433" s="17">
        <v>39888</v>
      </c>
      <c r="B433" s="17" t="s">
        <v>43</v>
      </c>
      <c r="C433" s="17" t="str">
        <f t="shared" si="6"/>
        <v>2009 - QTR 1 - 03</v>
      </c>
      <c r="D433" s="16" t="s">
        <v>5</v>
      </c>
      <c r="E433" s="18">
        <v>1230685.1240030944</v>
      </c>
      <c r="F433" s="16">
        <v>60262.835760301881</v>
      </c>
      <c r="G433" s="16">
        <v>2737005.1754006036</v>
      </c>
    </row>
    <row r="434" spans="1:7" x14ac:dyDescent="0.25">
      <c r="A434" s="17">
        <v>39895</v>
      </c>
      <c r="B434" s="17" t="s">
        <v>43</v>
      </c>
      <c r="C434" s="17" t="str">
        <f t="shared" si="6"/>
        <v>2009 - QTR 1 - 03</v>
      </c>
      <c r="D434" s="16" t="s">
        <v>5</v>
      </c>
      <c r="E434" s="18">
        <v>5440923.7061189441</v>
      </c>
      <c r="F434" s="16">
        <v>81123.048138867918</v>
      </c>
      <c r="G434" s="16">
        <v>6256011.8294870937</v>
      </c>
    </row>
    <row r="435" spans="1:7" x14ac:dyDescent="0.25">
      <c r="A435" s="17">
        <v>39902</v>
      </c>
      <c r="B435" s="17" t="s">
        <v>43</v>
      </c>
      <c r="C435" s="17" t="str">
        <f t="shared" si="6"/>
        <v>2009 - QTR 1 - 03</v>
      </c>
      <c r="D435" s="16" t="s">
        <v>5</v>
      </c>
      <c r="E435" s="18">
        <v>129545.80252664151</v>
      </c>
      <c r="F435" s="16">
        <v>55627.233009509437</v>
      </c>
      <c r="G435" s="16">
        <v>3062839.1248530559</v>
      </c>
    </row>
    <row r="436" spans="1:7" x14ac:dyDescent="0.25">
      <c r="A436" s="17">
        <v>39909</v>
      </c>
      <c r="B436" s="17" t="s">
        <v>44</v>
      </c>
      <c r="C436" s="17" t="str">
        <f t="shared" si="6"/>
        <v>2009 - QTR 2 - 04</v>
      </c>
      <c r="D436" s="16" t="s">
        <v>5</v>
      </c>
      <c r="E436" s="18">
        <v>2655688.9517961508</v>
      </c>
      <c r="F436" s="16">
        <v>91553.154328150937</v>
      </c>
      <c r="G436" s="16">
        <v>977501.84835735825</v>
      </c>
    </row>
    <row r="437" spans="1:7" x14ac:dyDescent="0.25">
      <c r="A437" s="17">
        <v>39916</v>
      </c>
      <c r="B437" s="17" t="s">
        <v>44</v>
      </c>
      <c r="C437" s="17" t="str">
        <f t="shared" si="6"/>
        <v>2009 - QTR 2 - 04</v>
      </c>
      <c r="D437" s="16" t="s">
        <v>5</v>
      </c>
      <c r="E437" s="18">
        <v>971593.51894981135</v>
      </c>
      <c r="F437" s="16">
        <v>92712.055015849066</v>
      </c>
      <c r="G437" s="16">
        <v>1107835.4281383394</v>
      </c>
    </row>
    <row r="438" spans="1:7" x14ac:dyDescent="0.25">
      <c r="A438" s="17">
        <v>39923</v>
      </c>
      <c r="B438" s="17" t="s">
        <v>44</v>
      </c>
      <c r="C438" s="17" t="str">
        <f t="shared" si="6"/>
        <v>2009 - QTR 2 - 04</v>
      </c>
      <c r="D438" s="16" t="s">
        <v>5</v>
      </c>
      <c r="E438" s="18">
        <v>5440923.7061189441</v>
      </c>
      <c r="F438" s="16">
        <v>92712.055015849066</v>
      </c>
      <c r="G438" s="16">
        <v>4952676.0316772824</v>
      </c>
    </row>
    <row r="439" spans="1:7" x14ac:dyDescent="0.25">
      <c r="A439" s="17">
        <v>39930</v>
      </c>
      <c r="B439" s="17" t="s">
        <v>44</v>
      </c>
      <c r="C439" s="17" t="str">
        <f t="shared" si="6"/>
        <v>2009 - QTR 2 - 04</v>
      </c>
      <c r="D439" s="16" t="s">
        <v>5</v>
      </c>
      <c r="E439" s="18">
        <v>2590916.0505328299</v>
      </c>
      <c r="F439" s="16">
        <v>10430.106189283018</v>
      </c>
      <c r="G439" s="16">
        <v>4626842.0822248291</v>
      </c>
    </row>
    <row r="440" spans="1:7" x14ac:dyDescent="0.25">
      <c r="A440" s="17">
        <v>39937</v>
      </c>
      <c r="B440" s="17" t="s">
        <v>44</v>
      </c>
      <c r="C440" s="17" t="str">
        <f t="shared" si="6"/>
        <v>2009 - QTR 2 - 05</v>
      </c>
      <c r="D440" s="16" t="s">
        <v>5</v>
      </c>
      <c r="E440" s="18">
        <v>4080692.7795892074</v>
      </c>
      <c r="F440" s="16">
        <v>5794.5034384905666</v>
      </c>
      <c r="G440" s="16">
        <v>2085337.2764956979</v>
      </c>
    </row>
    <row r="441" spans="1:7" x14ac:dyDescent="0.25">
      <c r="A441" s="17">
        <v>39944</v>
      </c>
      <c r="B441" s="17" t="s">
        <v>44</v>
      </c>
      <c r="C441" s="17" t="str">
        <f t="shared" si="6"/>
        <v>2009 - QTR 2 - 05</v>
      </c>
      <c r="D441" s="16" t="s">
        <v>5</v>
      </c>
      <c r="E441" s="18">
        <v>1230685.1240030944</v>
      </c>
      <c r="F441" s="16">
        <v>98506.558454339611</v>
      </c>
      <c r="G441" s="16">
        <v>6125678.2497061118</v>
      </c>
    </row>
    <row r="442" spans="1:7" x14ac:dyDescent="0.25">
      <c r="A442" s="17">
        <v>39951</v>
      </c>
      <c r="B442" s="17" t="s">
        <v>44</v>
      </c>
      <c r="C442" s="17" t="str">
        <f t="shared" si="6"/>
        <v>2009 - QTR 2 - 05</v>
      </c>
      <c r="D442" s="16" t="s">
        <v>5</v>
      </c>
      <c r="E442" s="18">
        <v>3627282.4707459621</v>
      </c>
      <c r="F442" s="16">
        <v>48673.828883320755</v>
      </c>
      <c r="G442" s="16">
        <v>3910007.393429433</v>
      </c>
    </row>
    <row r="443" spans="1:7" x14ac:dyDescent="0.25">
      <c r="A443" s="17">
        <v>39958</v>
      </c>
      <c r="B443" s="17" t="s">
        <v>44</v>
      </c>
      <c r="C443" s="17" t="str">
        <f t="shared" si="6"/>
        <v>2009 - QTR 2 - 05</v>
      </c>
      <c r="D443" s="16" t="s">
        <v>5</v>
      </c>
      <c r="E443" s="18">
        <v>4404557.285905811</v>
      </c>
      <c r="F443" s="16">
        <v>95029.856391245281</v>
      </c>
      <c r="G443" s="16">
        <v>2606671.5956196222</v>
      </c>
    </row>
    <row r="444" spans="1:7" x14ac:dyDescent="0.25">
      <c r="A444" s="17">
        <v>39965</v>
      </c>
      <c r="B444" s="17" t="s">
        <v>44</v>
      </c>
      <c r="C444" s="17" t="str">
        <f t="shared" si="6"/>
        <v>2009 - QTR 2 - 06</v>
      </c>
      <c r="D444" s="16" t="s">
        <v>5</v>
      </c>
      <c r="E444" s="18">
        <v>2785234.7543227924</v>
      </c>
      <c r="F444" s="16">
        <v>38243.722694037737</v>
      </c>
      <c r="G444" s="16">
        <v>4235841.3428818863</v>
      </c>
    </row>
    <row r="445" spans="1:7" x14ac:dyDescent="0.25">
      <c r="A445" s="17">
        <v>39972</v>
      </c>
      <c r="B445" s="17" t="s">
        <v>44</v>
      </c>
      <c r="C445" s="17" t="str">
        <f t="shared" si="6"/>
        <v>2009 - QTR 2 - 06</v>
      </c>
      <c r="D445" s="16" t="s">
        <v>5</v>
      </c>
      <c r="E445" s="18">
        <v>2785234.7543227924</v>
      </c>
      <c r="F445" s="16">
        <v>81123.048138867918</v>
      </c>
      <c r="G445" s="16">
        <v>195500.36967147168</v>
      </c>
    </row>
    <row r="446" spans="1:7" x14ac:dyDescent="0.25">
      <c r="A446" s="17">
        <v>39979</v>
      </c>
      <c r="B446" s="17" t="s">
        <v>44</v>
      </c>
      <c r="C446" s="17" t="str">
        <f t="shared" si="6"/>
        <v>2009 - QTR 2 - 06</v>
      </c>
      <c r="D446" s="16" t="s">
        <v>5</v>
      </c>
      <c r="E446" s="18">
        <v>3368190.8656926793</v>
      </c>
      <c r="F446" s="16">
        <v>59103.935072603774</v>
      </c>
      <c r="G446" s="16">
        <v>2085337.2764956979</v>
      </c>
    </row>
    <row r="447" spans="1:7" x14ac:dyDescent="0.25">
      <c r="A447" s="17">
        <v>39986</v>
      </c>
      <c r="B447" s="17" t="s">
        <v>44</v>
      </c>
      <c r="C447" s="17" t="str">
        <f t="shared" si="6"/>
        <v>2009 - QTR 2 - 06</v>
      </c>
      <c r="D447" s="16" t="s">
        <v>5</v>
      </c>
      <c r="E447" s="18">
        <v>4404557.285905811</v>
      </c>
      <c r="F447" s="16">
        <v>90394.253640452822</v>
      </c>
      <c r="G447" s="16">
        <v>2541504.8057291317</v>
      </c>
    </row>
    <row r="448" spans="1:7" x14ac:dyDescent="0.25">
      <c r="A448" s="17">
        <v>39993</v>
      </c>
      <c r="B448" s="17" t="s">
        <v>44</v>
      </c>
      <c r="C448" s="17" t="str">
        <f t="shared" si="6"/>
        <v>2009 - QTR 2 - 06</v>
      </c>
      <c r="D448" s="16" t="s">
        <v>5</v>
      </c>
      <c r="E448" s="18">
        <v>3627282.4707459621</v>
      </c>
      <c r="F448" s="16">
        <v>81123.048138867918</v>
      </c>
      <c r="G448" s="16">
        <v>2606671.5956196222</v>
      </c>
    </row>
    <row r="449" spans="1:7" x14ac:dyDescent="0.25">
      <c r="A449" s="17">
        <v>40000</v>
      </c>
      <c r="B449" s="17" t="s">
        <v>45</v>
      </c>
      <c r="C449" s="17" t="str">
        <f t="shared" si="6"/>
        <v>2009 - QTR 3 - 07</v>
      </c>
      <c r="D449" s="16" t="s">
        <v>5</v>
      </c>
      <c r="E449" s="18">
        <v>3173872.1619027168</v>
      </c>
      <c r="F449" s="16">
        <v>60262.835760301881</v>
      </c>
      <c r="G449" s="16">
        <v>3910007.393429433</v>
      </c>
    </row>
    <row r="450" spans="1:7" x14ac:dyDescent="0.25">
      <c r="A450" s="17">
        <v>40007</v>
      </c>
      <c r="B450" s="17" t="s">
        <v>45</v>
      </c>
      <c r="C450" s="17" t="str">
        <f t="shared" si="6"/>
        <v>2009 - QTR 3 - 07</v>
      </c>
      <c r="D450" s="16" t="s">
        <v>5</v>
      </c>
      <c r="E450" s="18">
        <v>1813641.2353729811</v>
      </c>
      <c r="F450" s="16">
        <v>31290.318567849059</v>
      </c>
      <c r="G450" s="16">
        <v>3649340.2338674711</v>
      </c>
    </row>
    <row r="451" spans="1:7" x14ac:dyDescent="0.25">
      <c r="A451" s="17">
        <v>40014</v>
      </c>
      <c r="B451" s="17" t="s">
        <v>45</v>
      </c>
      <c r="C451" s="17" t="str">
        <f t="shared" si="6"/>
        <v>2009 - QTR 3 - 07</v>
      </c>
      <c r="D451" s="16" t="s">
        <v>5</v>
      </c>
      <c r="E451" s="18">
        <v>6088652.7187521504</v>
      </c>
      <c r="F451" s="16">
        <v>75328.544700377359</v>
      </c>
      <c r="G451" s="16">
        <v>521334.31912392448</v>
      </c>
    </row>
    <row r="452" spans="1:7" x14ac:dyDescent="0.25">
      <c r="A452" s="17">
        <v>40021</v>
      </c>
      <c r="B452" s="17" t="s">
        <v>45</v>
      </c>
      <c r="C452" s="17" t="str">
        <f t="shared" ref="C452:C515" si="7">YEAR(A452)&amp;" - "&amp;"QTR "&amp;ROUNDUP(MONTH(A452)/3,0)&amp;" - "&amp;TEXT(A452,"MM")</f>
        <v>2009 - QTR 3 - 07</v>
      </c>
      <c r="D452" s="16" t="s">
        <v>5</v>
      </c>
      <c r="E452" s="18">
        <v>5700015.3111722264</v>
      </c>
      <c r="F452" s="16">
        <v>82281.948826566033</v>
      </c>
      <c r="G452" s="16">
        <v>2411171.2259481503</v>
      </c>
    </row>
    <row r="453" spans="1:7" x14ac:dyDescent="0.25">
      <c r="A453" s="17">
        <v>40028</v>
      </c>
      <c r="B453" s="17" t="s">
        <v>45</v>
      </c>
      <c r="C453" s="17" t="str">
        <f t="shared" si="7"/>
        <v>2009 - QTR 3 - 08</v>
      </c>
      <c r="D453" s="16" t="s">
        <v>5</v>
      </c>
      <c r="E453" s="18">
        <v>1813641.2353729811</v>
      </c>
      <c r="F453" s="16">
        <v>101983.26051743396</v>
      </c>
      <c r="G453" s="16">
        <v>6451512.1991585651</v>
      </c>
    </row>
    <row r="454" spans="1:7" x14ac:dyDescent="0.25">
      <c r="A454" s="17">
        <v>40035</v>
      </c>
      <c r="B454" s="17" t="s">
        <v>45</v>
      </c>
      <c r="C454" s="17" t="str">
        <f t="shared" si="7"/>
        <v>2009 - QTR 3 - 08</v>
      </c>
      <c r="D454" s="16" t="s">
        <v>5</v>
      </c>
      <c r="E454" s="18">
        <v>5505696.607382264</v>
      </c>
      <c r="F454" s="16">
        <v>11589.006876981133</v>
      </c>
      <c r="G454" s="16">
        <v>4757175.662005811</v>
      </c>
    </row>
    <row r="455" spans="1:7" x14ac:dyDescent="0.25">
      <c r="A455" s="17">
        <v>40042</v>
      </c>
      <c r="B455" s="17" t="s">
        <v>45</v>
      </c>
      <c r="C455" s="17" t="str">
        <f t="shared" si="7"/>
        <v>2009 - QTR 3 - 08</v>
      </c>
      <c r="D455" s="16" t="s">
        <v>5</v>
      </c>
      <c r="E455" s="18">
        <v>5570469.5086455848</v>
      </c>
      <c r="F455" s="16">
        <v>90394.253640452822</v>
      </c>
      <c r="G455" s="16">
        <v>5408843.5609107157</v>
      </c>
    </row>
    <row r="456" spans="1:7" x14ac:dyDescent="0.25">
      <c r="A456" s="17">
        <v>40049</v>
      </c>
      <c r="B456" s="17" t="s">
        <v>45</v>
      </c>
      <c r="C456" s="17" t="str">
        <f t="shared" si="7"/>
        <v>2009 - QTR 3 - 08</v>
      </c>
      <c r="D456" s="16" t="s">
        <v>5</v>
      </c>
      <c r="E456" s="18">
        <v>4922740.4960123776</v>
      </c>
      <c r="F456" s="16">
        <v>45197.126820226411</v>
      </c>
      <c r="G456" s="16">
        <v>3323506.2844150187</v>
      </c>
    </row>
    <row r="457" spans="1:7" x14ac:dyDescent="0.25">
      <c r="A457" s="17">
        <v>40056</v>
      </c>
      <c r="B457" s="17" t="s">
        <v>45</v>
      </c>
      <c r="C457" s="17" t="str">
        <f t="shared" si="7"/>
        <v>2009 - QTR 3 - 08</v>
      </c>
      <c r="D457" s="16" t="s">
        <v>5</v>
      </c>
      <c r="E457" s="18">
        <v>2461370.2480061888</v>
      </c>
      <c r="F457" s="16">
        <v>17383.510315471696</v>
      </c>
      <c r="G457" s="16">
        <v>2671838.3855101131</v>
      </c>
    </row>
    <row r="458" spans="1:7" x14ac:dyDescent="0.25">
      <c r="A458" s="17">
        <v>40063</v>
      </c>
      <c r="B458" s="17" t="s">
        <v>45</v>
      </c>
      <c r="C458" s="17" t="str">
        <f t="shared" si="7"/>
        <v>2009 - QTR 3 - 09</v>
      </c>
      <c r="D458" s="16" t="s">
        <v>5</v>
      </c>
      <c r="E458" s="18">
        <v>6153425.6200154712</v>
      </c>
      <c r="F458" s="16">
        <v>70692.9419495849</v>
      </c>
      <c r="G458" s="16">
        <v>4887509.2417867919</v>
      </c>
    </row>
    <row r="459" spans="1:7" x14ac:dyDescent="0.25">
      <c r="A459" s="17">
        <v>40070</v>
      </c>
      <c r="B459" s="17" t="s">
        <v>45</v>
      </c>
      <c r="C459" s="17" t="str">
        <f t="shared" si="7"/>
        <v>2009 - QTR 3 - 09</v>
      </c>
      <c r="D459" s="16" t="s">
        <v>5</v>
      </c>
      <c r="E459" s="18">
        <v>6218198.521278793</v>
      </c>
      <c r="F459" s="16">
        <v>105459.9625805283</v>
      </c>
      <c r="G459" s="16">
        <v>2411171.2259481503</v>
      </c>
    </row>
    <row r="460" spans="1:7" x14ac:dyDescent="0.25">
      <c r="A460" s="17">
        <v>40077</v>
      </c>
      <c r="B460" s="17" t="s">
        <v>45</v>
      </c>
      <c r="C460" s="17" t="str">
        <f t="shared" si="7"/>
        <v>2009 - QTR 3 - 09</v>
      </c>
      <c r="D460" s="16" t="s">
        <v>5</v>
      </c>
      <c r="E460" s="18">
        <v>4598875.9896957735</v>
      </c>
      <c r="F460" s="16">
        <v>90394.253640452822</v>
      </c>
      <c r="G460" s="16">
        <v>456167.52923343389</v>
      </c>
    </row>
    <row r="461" spans="1:7" x14ac:dyDescent="0.25">
      <c r="A461" s="17">
        <v>40084</v>
      </c>
      <c r="B461" s="17" t="s">
        <v>45</v>
      </c>
      <c r="C461" s="17" t="str">
        <f t="shared" si="7"/>
        <v>2009 - QTR 3 - 09</v>
      </c>
      <c r="D461" s="16" t="s">
        <v>5</v>
      </c>
      <c r="E461" s="18">
        <v>5117059.19980234</v>
      </c>
      <c r="F461" s="16">
        <v>12747.907564679244</v>
      </c>
      <c r="G461" s="16">
        <v>2411171.2259481503</v>
      </c>
    </row>
    <row r="462" spans="1:7" x14ac:dyDescent="0.25">
      <c r="A462" s="17">
        <v>40091</v>
      </c>
      <c r="B462" s="17" t="s">
        <v>46</v>
      </c>
      <c r="C462" s="17" t="str">
        <f t="shared" si="7"/>
        <v>2009 - QTR 4 - 10</v>
      </c>
      <c r="D462" s="16" t="s">
        <v>5</v>
      </c>
      <c r="E462" s="18">
        <v>2720461.8530594721</v>
      </c>
      <c r="F462" s="16">
        <v>39402.623381735852</v>
      </c>
      <c r="G462" s="16">
        <v>2280837.6461671693</v>
      </c>
    </row>
    <row r="463" spans="1:7" x14ac:dyDescent="0.25">
      <c r="A463" s="17">
        <v>40098</v>
      </c>
      <c r="B463" s="17" t="s">
        <v>46</v>
      </c>
      <c r="C463" s="17" t="str">
        <f t="shared" si="7"/>
        <v>2009 - QTR 4 - 10</v>
      </c>
      <c r="D463" s="16" t="s">
        <v>5</v>
      </c>
      <c r="E463" s="18">
        <v>647729.01263320749</v>
      </c>
      <c r="F463" s="16">
        <v>55627.233009509437</v>
      </c>
      <c r="G463" s="16">
        <v>2541504.8057291317</v>
      </c>
    </row>
    <row r="464" spans="1:7" x14ac:dyDescent="0.25">
      <c r="A464" s="17">
        <v>40105</v>
      </c>
      <c r="B464" s="17" t="s">
        <v>46</v>
      </c>
      <c r="C464" s="17" t="str">
        <f t="shared" si="7"/>
        <v>2009 - QTR 4 - 10</v>
      </c>
      <c r="D464" s="16" t="s">
        <v>5</v>
      </c>
      <c r="E464" s="18">
        <v>6088652.7187521504</v>
      </c>
      <c r="F464" s="16">
        <v>15065.70894007547</v>
      </c>
      <c r="G464" s="16">
        <v>1173002.2180288299</v>
      </c>
    </row>
    <row r="465" spans="1:7" x14ac:dyDescent="0.25">
      <c r="A465" s="17">
        <v>40112</v>
      </c>
      <c r="B465" s="17" t="s">
        <v>46</v>
      </c>
      <c r="C465" s="17" t="str">
        <f t="shared" si="7"/>
        <v>2009 - QTR 4 - 10</v>
      </c>
      <c r="D465" s="16" t="s">
        <v>5</v>
      </c>
      <c r="E465" s="18">
        <v>5570469.5086455848</v>
      </c>
      <c r="F465" s="16">
        <v>20860.212378566037</v>
      </c>
      <c r="G465" s="16">
        <v>586501.10901441495</v>
      </c>
    </row>
    <row r="466" spans="1:7" x14ac:dyDescent="0.25">
      <c r="A466" s="17">
        <v>40119</v>
      </c>
      <c r="B466" s="17" t="s">
        <v>46</v>
      </c>
      <c r="C466" s="17" t="str">
        <f t="shared" si="7"/>
        <v>2009 - QTR 4 - 11</v>
      </c>
      <c r="D466" s="16" t="s">
        <v>5</v>
      </c>
      <c r="E466" s="18">
        <v>1036366.420213132</v>
      </c>
      <c r="F466" s="16">
        <v>11589.006876981133</v>
      </c>
      <c r="G466" s="16">
        <v>4431341.7125533577</v>
      </c>
    </row>
    <row r="467" spans="1:7" x14ac:dyDescent="0.25">
      <c r="A467" s="17">
        <v>40126</v>
      </c>
      <c r="B467" s="17" t="s">
        <v>46</v>
      </c>
      <c r="C467" s="17" t="str">
        <f t="shared" si="7"/>
        <v>2009 - QTR 4 - 11</v>
      </c>
      <c r="D467" s="16" t="s">
        <v>5</v>
      </c>
      <c r="E467" s="18">
        <v>6153425.6200154712</v>
      </c>
      <c r="F467" s="16">
        <v>92712.055015849066</v>
      </c>
      <c r="G467" s="16">
        <v>847168.26857637719</v>
      </c>
    </row>
    <row r="468" spans="1:7" x14ac:dyDescent="0.25">
      <c r="A468" s="17">
        <v>40133</v>
      </c>
      <c r="B468" s="17" t="s">
        <v>46</v>
      </c>
      <c r="C468" s="17" t="str">
        <f t="shared" si="7"/>
        <v>2009 - QTR 4 - 11</v>
      </c>
      <c r="D468" s="16" t="s">
        <v>5</v>
      </c>
      <c r="E468" s="18">
        <v>3756828.2732726038</v>
      </c>
      <c r="F468" s="16">
        <v>44038.226132528296</v>
      </c>
      <c r="G468" s="16">
        <v>260667.15956196224</v>
      </c>
    </row>
    <row r="469" spans="1:7" x14ac:dyDescent="0.25">
      <c r="A469" s="17">
        <v>40140</v>
      </c>
      <c r="B469" s="17" t="s">
        <v>46</v>
      </c>
      <c r="C469" s="17" t="str">
        <f t="shared" si="7"/>
        <v>2009 - QTR 4 - 11</v>
      </c>
      <c r="D469" s="16" t="s">
        <v>5</v>
      </c>
      <c r="E469" s="18">
        <v>5117059.19980234</v>
      </c>
      <c r="F469" s="16">
        <v>107777.76395592453</v>
      </c>
      <c r="G469" s="16">
        <v>716834.68879539613</v>
      </c>
    </row>
    <row r="470" spans="1:7" x14ac:dyDescent="0.25">
      <c r="A470" s="17">
        <v>40147</v>
      </c>
      <c r="B470" s="17" t="s">
        <v>46</v>
      </c>
      <c r="C470" s="17" t="str">
        <f t="shared" si="7"/>
        <v>2009 - QTR 4 - 11</v>
      </c>
      <c r="D470" s="16" t="s">
        <v>5</v>
      </c>
      <c r="E470" s="18">
        <v>5311377.9035923015</v>
      </c>
      <c r="F470" s="16">
        <v>83440.849514264148</v>
      </c>
      <c r="G470" s="16">
        <v>6125678.2497061118</v>
      </c>
    </row>
    <row r="471" spans="1:7" x14ac:dyDescent="0.25">
      <c r="A471" s="17">
        <v>40154</v>
      </c>
      <c r="B471" s="17" t="s">
        <v>46</v>
      </c>
      <c r="C471" s="17" t="str">
        <f t="shared" si="7"/>
        <v>2009 - QTR 4 - 12</v>
      </c>
      <c r="D471" s="16" t="s">
        <v>5</v>
      </c>
      <c r="E471" s="18">
        <v>3627282.4707459621</v>
      </c>
      <c r="F471" s="16">
        <v>90394.253640452822</v>
      </c>
      <c r="G471" s="16">
        <v>5734677.510363169</v>
      </c>
    </row>
    <row r="472" spans="1:7" x14ac:dyDescent="0.25">
      <c r="A472" s="17">
        <v>40161</v>
      </c>
      <c r="B472" s="17" t="s">
        <v>46</v>
      </c>
      <c r="C472" s="17" t="str">
        <f t="shared" si="7"/>
        <v>2009 - QTR 4 - 12</v>
      </c>
      <c r="D472" s="16" t="s">
        <v>5</v>
      </c>
      <c r="E472" s="18">
        <v>712501.91389652831</v>
      </c>
      <c r="F472" s="16">
        <v>48673.828883320755</v>
      </c>
      <c r="G472" s="16">
        <v>5604343.9305821881</v>
      </c>
    </row>
    <row r="473" spans="1:7" x14ac:dyDescent="0.25">
      <c r="A473" s="17">
        <v>40168</v>
      </c>
      <c r="B473" s="17" t="s">
        <v>46</v>
      </c>
      <c r="C473" s="17" t="str">
        <f t="shared" si="7"/>
        <v>2009 - QTR 4 - 12</v>
      </c>
      <c r="D473" s="16" t="s">
        <v>5</v>
      </c>
      <c r="E473" s="18">
        <v>5829561.1136988671</v>
      </c>
      <c r="F473" s="16">
        <v>84599.750201962248</v>
      </c>
      <c r="G473" s="16">
        <v>130333.57978098112</v>
      </c>
    </row>
    <row r="474" spans="1:7" x14ac:dyDescent="0.25">
      <c r="A474" s="17">
        <v>40175</v>
      </c>
      <c r="B474" s="17" t="s">
        <v>46</v>
      </c>
      <c r="C474" s="17" t="str">
        <f t="shared" si="7"/>
        <v>2009 - QTR 4 - 12</v>
      </c>
      <c r="D474" s="16" t="s">
        <v>5</v>
      </c>
      <c r="E474" s="18">
        <v>971593.51894981135</v>
      </c>
      <c r="F474" s="16">
        <v>57945.034384905659</v>
      </c>
      <c r="G474" s="16">
        <v>586501.10901441495</v>
      </c>
    </row>
    <row r="475" spans="1:7" x14ac:dyDescent="0.25">
      <c r="A475" s="17">
        <v>39083</v>
      </c>
      <c r="B475" s="17" t="s">
        <v>35</v>
      </c>
      <c r="C475" s="17" t="str">
        <f t="shared" si="7"/>
        <v>2007 - QTR 1 - 01</v>
      </c>
      <c r="D475" s="16" t="s">
        <v>6</v>
      </c>
      <c r="E475" s="18">
        <v>11975556.072376981</v>
      </c>
      <c r="F475" s="16">
        <v>453552.66798113205</v>
      </c>
      <c r="G475" s="16">
        <v>18124395.964356791</v>
      </c>
    </row>
    <row r="476" spans="1:7" x14ac:dyDescent="0.25">
      <c r="A476" s="17">
        <v>39090</v>
      </c>
      <c r="B476" s="17" t="s">
        <v>35</v>
      </c>
      <c r="C476" s="17" t="str">
        <f t="shared" si="7"/>
        <v>2007 - QTR 1 - 01</v>
      </c>
      <c r="D476" s="16" t="s">
        <v>6</v>
      </c>
      <c r="E476" s="18">
        <v>5474539.9188009063</v>
      </c>
      <c r="F476" s="16">
        <v>176381.59310377354</v>
      </c>
      <c r="G476" s="16">
        <v>29851946.294234715</v>
      </c>
    </row>
    <row r="477" spans="1:7" x14ac:dyDescent="0.25">
      <c r="A477" s="17">
        <v>39097</v>
      </c>
      <c r="B477" s="17" t="s">
        <v>35</v>
      </c>
      <c r="C477" s="17" t="str">
        <f t="shared" si="7"/>
        <v>2007 - QTR 1 - 01</v>
      </c>
      <c r="D477" s="16" t="s">
        <v>6</v>
      </c>
      <c r="E477" s="18">
        <v>10264762.347751699</v>
      </c>
      <c r="F477" s="16">
        <v>352763.18620754709</v>
      </c>
      <c r="G477" s="16">
        <v>14925973.147117358</v>
      </c>
    </row>
    <row r="478" spans="1:7" x14ac:dyDescent="0.25">
      <c r="A478" s="17">
        <v>39104</v>
      </c>
      <c r="B478" s="17" t="s">
        <v>35</v>
      </c>
      <c r="C478" s="17" t="str">
        <f t="shared" si="7"/>
        <v>2007 - QTR 1 - 01</v>
      </c>
      <c r="D478" s="16" t="s">
        <v>6</v>
      </c>
      <c r="E478" s="18">
        <v>4448063.6840257356</v>
      </c>
      <c r="F478" s="16">
        <v>292289.49714339623</v>
      </c>
      <c r="G478" s="16">
        <v>18124395.964356791</v>
      </c>
    </row>
    <row r="479" spans="1:7" x14ac:dyDescent="0.25">
      <c r="A479" s="17">
        <v>39111</v>
      </c>
      <c r="B479" s="17" t="s">
        <v>35</v>
      </c>
      <c r="C479" s="17" t="str">
        <f t="shared" si="7"/>
        <v>2007 - QTR 1 - 01</v>
      </c>
      <c r="D479" s="16" t="s">
        <v>6</v>
      </c>
      <c r="E479" s="18">
        <v>18818730.970878113</v>
      </c>
      <c r="F479" s="16">
        <v>377960.55665094336</v>
      </c>
      <c r="G479" s="16">
        <v>20256677.842516415</v>
      </c>
    </row>
    <row r="480" spans="1:7" x14ac:dyDescent="0.25">
      <c r="A480" s="17">
        <v>39118</v>
      </c>
      <c r="B480" s="17" t="s">
        <v>35</v>
      </c>
      <c r="C480" s="17" t="str">
        <f t="shared" si="7"/>
        <v>2007 - QTR 1 - 02</v>
      </c>
      <c r="D480" s="16" t="s">
        <v>6</v>
      </c>
      <c r="E480" s="18">
        <v>28399175.828779697</v>
      </c>
      <c r="F480" s="16">
        <v>347723.71211886784</v>
      </c>
      <c r="G480" s="16">
        <v>29141185.668181509</v>
      </c>
    </row>
    <row r="481" spans="1:7" x14ac:dyDescent="0.25">
      <c r="A481" s="17">
        <v>39125</v>
      </c>
      <c r="B481" s="17" t="s">
        <v>35</v>
      </c>
      <c r="C481" s="17" t="str">
        <f t="shared" si="7"/>
        <v>2007 - QTR 1 - 02</v>
      </c>
      <c r="D481" s="16" t="s">
        <v>6</v>
      </c>
      <c r="E481" s="18">
        <v>25319747.124454189</v>
      </c>
      <c r="F481" s="16">
        <v>438434.24571509426</v>
      </c>
      <c r="G481" s="16">
        <v>20612058.155543018</v>
      </c>
    </row>
    <row r="482" spans="1:7" x14ac:dyDescent="0.25">
      <c r="A482" s="17">
        <v>39132</v>
      </c>
      <c r="B482" s="17" t="s">
        <v>35</v>
      </c>
      <c r="C482" s="17" t="str">
        <f t="shared" si="7"/>
        <v>2007 - QTR 1 - 02</v>
      </c>
      <c r="D482" s="16" t="s">
        <v>6</v>
      </c>
      <c r="E482" s="18">
        <v>15054984.776702492</v>
      </c>
      <c r="F482" s="16">
        <v>398118.45300566033</v>
      </c>
      <c r="G482" s="16">
        <v>26653523.476995282</v>
      </c>
    </row>
    <row r="483" spans="1:7" x14ac:dyDescent="0.25">
      <c r="A483" s="17">
        <v>39139</v>
      </c>
      <c r="B483" s="17" t="s">
        <v>35</v>
      </c>
      <c r="C483" s="17" t="str">
        <f t="shared" si="7"/>
        <v>2007 - QTR 1 - 02</v>
      </c>
      <c r="D483" s="16" t="s">
        <v>6</v>
      </c>
      <c r="E483" s="18">
        <v>13344191.052077208</v>
      </c>
      <c r="F483" s="16">
        <v>443473.71980377357</v>
      </c>
      <c r="G483" s="16">
        <v>18124395.964356791</v>
      </c>
    </row>
    <row r="484" spans="1:7" x14ac:dyDescent="0.25">
      <c r="A484" s="17">
        <v>39146</v>
      </c>
      <c r="B484" s="17" t="s">
        <v>35</v>
      </c>
      <c r="C484" s="17" t="str">
        <f t="shared" si="7"/>
        <v>2007 - QTR 1 - 03</v>
      </c>
      <c r="D484" s="16" t="s">
        <v>6</v>
      </c>
      <c r="E484" s="18">
        <v>16423619.756402716</v>
      </c>
      <c r="F484" s="16">
        <v>241894.75625660375</v>
      </c>
      <c r="G484" s="16">
        <v>25587382.537915468</v>
      </c>
    </row>
    <row r="485" spans="1:7" x14ac:dyDescent="0.25">
      <c r="A485" s="17">
        <v>39153</v>
      </c>
      <c r="B485" s="17" t="s">
        <v>35</v>
      </c>
      <c r="C485" s="17" t="str">
        <f t="shared" si="7"/>
        <v>2007 - QTR 1 - 03</v>
      </c>
      <c r="D485" s="16" t="s">
        <v>6</v>
      </c>
      <c r="E485" s="18">
        <v>11291238.582526868</v>
      </c>
      <c r="F485" s="16">
        <v>282210.54896603769</v>
      </c>
      <c r="G485" s="16">
        <v>25942762.850942072</v>
      </c>
    </row>
    <row r="486" spans="1:7" x14ac:dyDescent="0.25">
      <c r="A486" s="17">
        <v>39160</v>
      </c>
      <c r="B486" s="17" t="s">
        <v>35</v>
      </c>
      <c r="C486" s="17" t="str">
        <f t="shared" si="7"/>
        <v>2007 - QTR 1 - 03</v>
      </c>
      <c r="D486" s="16" t="s">
        <v>6</v>
      </c>
      <c r="E486" s="18">
        <v>26688382.104154415</v>
      </c>
      <c r="F486" s="16">
        <v>327565.81576415093</v>
      </c>
      <c r="G486" s="16">
        <v>34471890.363580562</v>
      </c>
    </row>
    <row r="487" spans="1:7" x14ac:dyDescent="0.25">
      <c r="A487" s="17">
        <v>39167</v>
      </c>
      <c r="B487" s="17" t="s">
        <v>35</v>
      </c>
      <c r="C487" s="17" t="str">
        <f t="shared" si="7"/>
        <v>2007 - QTR 1 - 03</v>
      </c>
      <c r="D487" s="16" t="s">
        <v>6</v>
      </c>
      <c r="E487" s="18">
        <v>16423619.756402716</v>
      </c>
      <c r="F487" s="16">
        <v>211657.9117245283</v>
      </c>
      <c r="G487" s="16">
        <v>11727550.329877924</v>
      </c>
    </row>
    <row r="488" spans="1:7" x14ac:dyDescent="0.25">
      <c r="A488" s="17">
        <v>39174</v>
      </c>
      <c r="B488" s="17" t="s">
        <v>36</v>
      </c>
      <c r="C488" s="17" t="str">
        <f t="shared" si="7"/>
        <v>2007 - QTR 2 - 04</v>
      </c>
      <c r="D488" s="16" t="s">
        <v>6</v>
      </c>
      <c r="E488" s="18">
        <v>11291238.582526868</v>
      </c>
      <c r="F488" s="16">
        <v>80631.585418867922</v>
      </c>
      <c r="G488" s="16">
        <v>2487662.1911862264</v>
      </c>
    </row>
    <row r="489" spans="1:7" x14ac:dyDescent="0.25">
      <c r="A489" s="17">
        <v>39181</v>
      </c>
      <c r="B489" s="17" t="s">
        <v>36</v>
      </c>
      <c r="C489" s="17" t="str">
        <f t="shared" si="7"/>
        <v>2007 - QTR 2 - 04</v>
      </c>
      <c r="D489" s="16" t="s">
        <v>6</v>
      </c>
      <c r="E489" s="18">
        <v>29425652.063554868</v>
      </c>
      <c r="F489" s="16">
        <v>85671.059507547165</v>
      </c>
      <c r="G489" s="16">
        <v>31273467.546341132</v>
      </c>
    </row>
    <row r="490" spans="1:7" x14ac:dyDescent="0.25">
      <c r="A490" s="17">
        <v>39188</v>
      </c>
      <c r="B490" s="17" t="s">
        <v>36</v>
      </c>
      <c r="C490" s="17" t="str">
        <f t="shared" si="7"/>
        <v>2007 - QTR 2 - 04</v>
      </c>
      <c r="D490" s="16" t="s">
        <v>6</v>
      </c>
      <c r="E490" s="18">
        <v>18476572.225953057</v>
      </c>
      <c r="F490" s="16">
        <v>171342.11901509433</v>
      </c>
      <c r="G490" s="16">
        <v>10306029.077771509</v>
      </c>
    </row>
    <row r="491" spans="1:7" x14ac:dyDescent="0.25">
      <c r="A491" s="17">
        <v>39195</v>
      </c>
      <c r="B491" s="17" t="s">
        <v>36</v>
      </c>
      <c r="C491" s="17" t="str">
        <f t="shared" si="7"/>
        <v>2007 - QTR 2 - 04</v>
      </c>
      <c r="D491" s="16" t="s">
        <v>6</v>
      </c>
      <c r="E491" s="18">
        <v>6501016.153576076</v>
      </c>
      <c r="F491" s="16">
        <v>292289.49714339623</v>
      </c>
      <c r="G491" s="16">
        <v>3909183.4432926415</v>
      </c>
    </row>
    <row r="492" spans="1:7" x14ac:dyDescent="0.25">
      <c r="A492" s="17">
        <v>39202</v>
      </c>
      <c r="B492" s="17" t="s">
        <v>36</v>
      </c>
      <c r="C492" s="17" t="str">
        <f t="shared" si="7"/>
        <v>2007 - QTR 2 - 04</v>
      </c>
      <c r="D492" s="16" t="s">
        <v>6</v>
      </c>
      <c r="E492" s="18">
        <v>3421587.4492505663</v>
      </c>
      <c r="F492" s="16">
        <v>302368.44532075466</v>
      </c>
      <c r="G492" s="16">
        <v>8529127.5126384906</v>
      </c>
    </row>
    <row r="493" spans="1:7" x14ac:dyDescent="0.25">
      <c r="A493" s="17">
        <v>39209</v>
      </c>
      <c r="B493" s="17" t="s">
        <v>36</v>
      </c>
      <c r="C493" s="17" t="str">
        <f t="shared" si="7"/>
        <v>2007 - QTR 2 - 05</v>
      </c>
      <c r="D493" s="16" t="s">
        <v>6</v>
      </c>
      <c r="E493" s="18">
        <v>3763746.1941756229</v>
      </c>
      <c r="F493" s="16">
        <v>45355.266798113204</v>
      </c>
      <c r="G493" s="16">
        <v>13859832.208037546</v>
      </c>
    </row>
    <row r="494" spans="1:7" x14ac:dyDescent="0.25">
      <c r="A494" s="17">
        <v>39216</v>
      </c>
      <c r="B494" s="17" t="s">
        <v>36</v>
      </c>
      <c r="C494" s="17" t="str">
        <f t="shared" si="7"/>
        <v>2007 - QTR 2 - 05</v>
      </c>
      <c r="D494" s="16" t="s">
        <v>6</v>
      </c>
      <c r="E494" s="18">
        <v>24977588.379529133</v>
      </c>
      <c r="F494" s="16">
        <v>221736.85990188678</v>
      </c>
      <c r="G494" s="16">
        <v>28430425.042128302</v>
      </c>
    </row>
    <row r="495" spans="1:7" x14ac:dyDescent="0.25">
      <c r="A495" s="17">
        <v>39223</v>
      </c>
      <c r="B495" s="17" t="s">
        <v>36</v>
      </c>
      <c r="C495" s="17" t="str">
        <f t="shared" si="7"/>
        <v>2007 - QTR 2 - 05</v>
      </c>
      <c r="D495" s="16" t="s">
        <v>6</v>
      </c>
      <c r="E495" s="18">
        <v>27372699.59400453</v>
      </c>
      <c r="F495" s="16">
        <v>156223.69674905657</v>
      </c>
      <c r="G495" s="16">
        <v>24521241.598835658</v>
      </c>
    </row>
    <row r="496" spans="1:7" x14ac:dyDescent="0.25">
      <c r="A496" s="17">
        <v>39230</v>
      </c>
      <c r="B496" s="17" t="s">
        <v>36</v>
      </c>
      <c r="C496" s="17" t="str">
        <f t="shared" si="7"/>
        <v>2007 - QTR 2 - 05</v>
      </c>
      <c r="D496" s="16" t="s">
        <v>6</v>
      </c>
      <c r="E496" s="18">
        <v>29083493.318629812</v>
      </c>
      <c r="F496" s="16">
        <v>125986.85221698113</v>
      </c>
      <c r="G496" s="16">
        <v>18835156.590409998</v>
      </c>
    </row>
    <row r="497" spans="1:7" x14ac:dyDescent="0.25">
      <c r="A497" s="17">
        <v>39237</v>
      </c>
      <c r="B497" s="17" t="s">
        <v>36</v>
      </c>
      <c r="C497" s="17" t="str">
        <f t="shared" si="7"/>
        <v>2007 - QTR 2 - 06</v>
      </c>
      <c r="D497" s="16" t="s">
        <v>6</v>
      </c>
      <c r="E497" s="18">
        <v>4105904.939100679</v>
      </c>
      <c r="F497" s="16">
        <v>90710.533596226407</v>
      </c>
      <c r="G497" s="16">
        <v>18479776.277383395</v>
      </c>
    </row>
    <row r="498" spans="1:7" x14ac:dyDescent="0.25">
      <c r="A498" s="17">
        <v>39244</v>
      </c>
      <c r="B498" s="17" t="s">
        <v>36</v>
      </c>
      <c r="C498" s="17" t="str">
        <f t="shared" si="7"/>
        <v>2007 - QTR 2 - 06</v>
      </c>
      <c r="D498" s="16" t="s">
        <v>6</v>
      </c>
      <c r="E498" s="18">
        <v>5816698.6637259629</v>
      </c>
      <c r="F498" s="16">
        <v>468671.09024716972</v>
      </c>
      <c r="G498" s="16">
        <v>2487662.1911862264</v>
      </c>
    </row>
    <row r="499" spans="1:7" x14ac:dyDescent="0.25">
      <c r="A499" s="17">
        <v>39251</v>
      </c>
      <c r="B499" s="17" t="s">
        <v>36</v>
      </c>
      <c r="C499" s="17" t="str">
        <f t="shared" si="7"/>
        <v>2007 - QTR 2 - 06</v>
      </c>
      <c r="D499" s="16" t="s">
        <v>6</v>
      </c>
      <c r="E499" s="18">
        <v>22240318.420128681</v>
      </c>
      <c r="F499" s="16">
        <v>206618.43763584906</v>
      </c>
      <c r="G499" s="16">
        <v>15636733.773170566</v>
      </c>
    </row>
    <row r="500" spans="1:7" x14ac:dyDescent="0.25">
      <c r="A500" s="17">
        <v>39258</v>
      </c>
      <c r="B500" s="17" t="s">
        <v>36</v>
      </c>
      <c r="C500" s="17" t="str">
        <f t="shared" si="7"/>
        <v>2007 - QTR 2 - 06</v>
      </c>
      <c r="D500" s="16" t="s">
        <v>6</v>
      </c>
      <c r="E500" s="18">
        <v>21213842.18535351</v>
      </c>
      <c r="F500" s="16">
        <v>95750.007684905635</v>
      </c>
      <c r="G500" s="16">
        <v>10661409.390798114</v>
      </c>
    </row>
    <row r="501" spans="1:7" x14ac:dyDescent="0.25">
      <c r="A501" s="17">
        <v>39265</v>
      </c>
      <c r="B501" s="17" t="s">
        <v>37</v>
      </c>
      <c r="C501" s="17" t="str">
        <f t="shared" si="7"/>
        <v>2007 - QTR 3 - 07</v>
      </c>
      <c r="D501" s="16" t="s">
        <v>6</v>
      </c>
      <c r="E501" s="18">
        <v>7185333.6434261892</v>
      </c>
      <c r="F501" s="16">
        <v>125986.85221698113</v>
      </c>
      <c r="G501" s="16">
        <v>19190536.903436605</v>
      </c>
    </row>
    <row r="502" spans="1:7" x14ac:dyDescent="0.25">
      <c r="A502" s="17">
        <v>39272</v>
      </c>
      <c r="B502" s="17" t="s">
        <v>37</v>
      </c>
      <c r="C502" s="17" t="str">
        <f t="shared" si="7"/>
        <v>2007 - QTR 3 - 07</v>
      </c>
      <c r="D502" s="16" t="s">
        <v>6</v>
      </c>
      <c r="E502" s="18">
        <v>6158857.4086510194</v>
      </c>
      <c r="F502" s="16">
        <v>125986.85221698113</v>
      </c>
      <c r="G502" s="16">
        <v>9950648.7647449058</v>
      </c>
    </row>
    <row r="503" spans="1:7" x14ac:dyDescent="0.25">
      <c r="A503" s="17">
        <v>39279</v>
      </c>
      <c r="B503" s="17" t="s">
        <v>37</v>
      </c>
      <c r="C503" s="17" t="str">
        <f t="shared" si="7"/>
        <v>2007 - QTR 3 - 07</v>
      </c>
      <c r="D503" s="16" t="s">
        <v>6</v>
      </c>
      <c r="E503" s="18">
        <v>17792254.736102942</v>
      </c>
      <c r="F503" s="16">
        <v>292289.49714339623</v>
      </c>
      <c r="G503" s="16">
        <v>19901297.529489812</v>
      </c>
    </row>
    <row r="504" spans="1:7" x14ac:dyDescent="0.25">
      <c r="A504" s="17">
        <v>39286</v>
      </c>
      <c r="B504" s="17" t="s">
        <v>37</v>
      </c>
      <c r="C504" s="17" t="str">
        <f t="shared" si="7"/>
        <v>2007 - QTR 3 - 07</v>
      </c>
      <c r="D504" s="16" t="s">
        <v>6</v>
      </c>
      <c r="E504" s="18">
        <v>28057017.083854642</v>
      </c>
      <c r="F504" s="16">
        <v>120947.37812830188</v>
      </c>
      <c r="G504" s="16">
        <v>8173747.1996118864</v>
      </c>
    </row>
    <row r="505" spans="1:7" x14ac:dyDescent="0.25">
      <c r="A505" s="17">
        <v>39293</v>
      </c>
      <c r="B505" s="17" t="s">
        <v>37</v>
      </c>
      <c r="C505" s="17" t="str">
        <f t="shared" si="7"/>
        <v>2007 - QTR 3 - 07</v>
      </c>
      <c r="D505" s="16" t="s">
        <v>6</v>
      </c>
      <c r="E505" s="18">
        <v>27372699.59400453</v>
      </c>
      <c r="F505" s="16">
        <v>45355.266798113204</v>
      </c>
      <c r="G505" s="16">
        <v>20612058.155543018</v>
      </c>
    </row>
    <row r="506" spans="1:7" x14ac:dyDescent="0.25">
      <c r="A506" s="17">
        <v>39300</v>
      </c>
      <c r="B506" s="17" t="s">
        <v>37</v>
      </c>
      <c r="C506" s="17" t="str">
        <f t="shared" si="7"/>
        <v>2007 - QTR 3 - 08</v>
      </c>
      <c r="D506" s="16" t="s">
        <v>6</v>
      </c>
      <c r="E506" s="18">
        <v>15739302.266552605</v>
      </c>
      <c r="F506" s="16">
        <v>408197.40118301881</v>
      </c>
      <c r="G506" s="16">
        <v>11016789.703824716</v>
      </c>
    </row>
    <row r="507" spans="1:7" x14ac:dyDescent="0.25">
      <c r="A507" s="17">
        <v>39307</v>
      </c>
      <c r="B507" s="17" t="s">
        <v>37</v>
      </c>
      <c r="C507" s="17" t="str">
        <f t="shared" si="7"/>
        <v>2007 - QTR 3 - 08</v>
      </c>
      <c r="D507" s="16" t="s">
        <v>6</v>
      </c>
      <c r="E507" s="18">
        <v>24635429.634604078</v>
      </c>
      <c r="F507" s="16">
        <v>257013.17852264148</v>
      </c>
      <c r="G507" s="16">
        <v>17769015.651330188</v>
      </c>
    </row>
    <row r="508" spans="1:7" x14ac:dyDescent="0.25">
      <c r="A508" s="17">
        <v>39314</v>
      </c>
      <c r="B508" s="17" t="s">
        <v>37</v>
      </c>
      <c r="C508" s="17" t="str">
        <f t="shared" si="7"/>
        <v>2007 - QTR 3 - 08</v>
      </c>
      <c r="D508" s="16" t="s">
        <v>6</v>
      </c>
      <c r="E508" s="18">
        <v>4790222.4289507922</v>
      </c>
      <c r="F508" s="16">
        <v>211657.9117245283</v>
      </c>
      <c r="G508" s="16">
        <v>35538031.302660376</v>
      </c>
    </row>
    <row r="509" spans="1:7" x14ac:dyDescent="0.25">
      <c r="A509" s="17">
        <v>39321</v>
      </c>
      <c r="B509" s="17" t="s">
        <v>37</v>
      </c>
      <c r="C509" s="17" t="str">
        <f t="shared" si="7"/>
        <v>2007 - QTR 3 - 08</v>
      </c>
      <c r="D509" s="16" t="s">
        <v>6</v>
      </c>
      <c r="E509" s="18">
        <v>11291238.582526868</v>
      </c>
      <c r="F509" s="16">
        <v>503947.40886792453</v>
      </c>
      <c r="G509" s="16">
        <v>23455100.659755848</v>
      </c>
    </row>
    <row r="510" spans="1:7" x14ac:dyDescent="0.25">
      <c r="A510" s="17">
        <v>39328</v>
      </c>
      <c r="B510" s="17" t="s">
        <v>37</v>
      </c>
      <c r="C510" s="17" t="str">
        <f t="shared" si="7"/>
        <v>2007 - QTR 3 - 09</v>
      </c>
      <c r="D510" s="16" t="s">
        <v>6</v>
      </c>
      <c r="E510" s="18">
        <v>4105904.939100679</v>
      </c>
      <c r="F510" s="16">
        <v>277171.07487735845</v>
      </c>
      <c r="G510" s="16">
        <v>1776901.5651330189</v>
      </c>
    </row>
    <row r="511" spans="1:7" x14ac:dyDescent="0.25">
      <c r="A511" s="17">
        <v>39335</v>
      </c>
      <c r="B511" s="17" t="s">
        <v>37</v>
      </c>
      <c r="C511" s="17" t="str">
        <f t="shared" si="7"/>
        <v>2007 - QTR 3 - 09</v>
      </c>
      <c r="D511" s="16" t="s">
        <v>6</v>
      </c>
      <c r="E511" s="18">
        <v>14370667.286852378</v>
      </c>
      <c r="F511" s="16">
        <v>418276.34936037735</v>
      </c>
      <c r="G511" s="16">
        <v>16702874.712250376</v>
      </c>
    </row>
    <row r="512" spans="1:7" x14ac:dyDescent="0.25">
      <c r="A512" s="17">
        <v>39342</v>
      </c>
      <c r="B512" s="17" t="s">
        <v>37</v>
      </c>
      <c r="C512" s="17" t="str">
        <f t="shared" si="7"/>
        <v>2007 - QTR 3 - 09</v>
      </c>
      <c r="D512" s="16" t="s">
        <v>6</v>
      </c>
      <c r="E512" s="18">
        <v>32847239.512805432</v>
      </c>
      <c r="F512" s="16">
        <v>388039.50482830184</v>
      </c>
      <c r="G512" s="16">
        <v>19545917.216463204</v>
      </c>
    </row>
    <row r="513" spans="1:7" x14ac:dyDescent="0.25">
      <c r="A513" s="17">
        <v>39349</v>
      </c>
      <c r="B513" s="17" t="s">
        <v>37</v>
      </c>
      <c r="C513" s="17" t="str">
        <f t="shared" si="7"/>
        <v>2007 - QTR 3 - 09</v>
      </c>
      <c r="D513" s="16" t="s">
        <v>6</v>
      </c>
      <c r="E513" s="18">
        <v>22582477.165053736</v>
      </c>
      <c r="F513" s="16">
        <v>443473.71980377357</v>
      </c>
      <c r="G513" s="16">
        <v>31984228.172394339</v>
      </c>
    </row>
    <row r="514" spans="1:7" x14ac:dyDescent="0.25">
      <c r="A514" s="17">
        <v>39356</v>
      </c>
      <c r="B514" s="17" t="s">
        <v>38</v>
      </c>
      <c r="C514" s="17" t="str">
        <f t="shared" si="7"/>
        <v>2007 - QTR 4 - 10</v>
      </c>
      <c r="D514" s="16" t="s">
        <v>6</v>
      </c>
      <c r="E514" s="18">
        <v>5132381.1738758497</v>
      </c>
      <c r="F514" s="16">
        <v>115907.90403962262</v>
      </c>
      <c r="G514" s="16">
        <v>25587382.537915468</v>
      </c>
    </row>
    <row r="515" spans="1:7" x14ac:dyDescent="0.25">
      <c r="A515" s="17">
        <v>39363</v>
      </c>
      <c r="B515" s="17" t="s">
        <v>38</v>
      </c>
      <c r="C515" s="17" t="str">
        <f t="shared" si="7"/>
        <v>2007 - QTR 4 - 10</v>
      </c>
      <c r="D515" s="16" t="s">
        <v>6</v>
      </c>
      <c r="E515" s="18">
        <v>6158857.4086510194</v>
      </c>
      <c r="F515" s="16">
        <v>156223.69674905657</v>
      </c>
      <c r="G515" s="16">
        <v>21322818.781596228</v>
      </c>
    </row>
    <row r="516" spans="1:7" x14ac:dyDescent="0.25">
      <c r="A516" s="17">
        <v>39370</v>
      </c>
      <c r="B516" s="17" t="s">
        <v>38</v>
      </c>
      <c r="C516" s="17" t="str">
        <f t="shared" ref="C516:C579" si="8">YEAR(A516)&amp;" - "&amp;"QTR "&amp;ROUNDUP(MONTH(A516)/3,0)&amp;" - "&amp;TEXT(A516,"MM")</f>
        <v>2007 - QTR 4 - 10</v>
      </c>
      <c r="D516" s="16" t="s">
        <v>6</v>
      </c>
      <c r="E516" s="18">
        <v>18818730.970878113</v>
      </c>
      <c r="F516" s="16">
        <v>317486.86758679239</v>
      </c>
      <c r="G516" s="16">
        <v>4264563.7563192453</v>
      </c>
    </row>
    <row r="517" spans="1:7" x14ac:dyDescent="0.25">
      <c r="A517" s="17">
        <v>39377</v>
      </c>
      <c r="B517" s="17" t="s">
        <v>38</v>
      </c>
      <c r="C517" s="17" t="str">
        <f t="shared" si="8"/>
        <v>2007 - QTR 4 - 10</v>
      </c>
      <c r="D517" s="16" t="s">
        <v>6</v>
      </c>
      <c r="E517" s="18">
        <v>23951112.144753963</v>
      </c>
      <c r="F517" s="16">
        <v>226776.33399056603</v>
      </c>
      <c r="G517" s="16">
        <v>29496565.981208108</v>
      </c>
    </row>
    <row r="518" spans="1:7" x14ac:dyDescent="0.25">
      <c r="A518" s="17">
        <v>39384</v>
      </c>
      <c r="B518" s="17" t="s">
        <v>38</v>
      </c>
      <c r="C518" s="17" t="str">
        <f t="shared" si="8"/>
        <v>2007 - QTR 4 - 10</v>
      </c>
      <c r="D518" s="16" t="s">
        <v>6</v>
      </c>
      <c r="E518" s="18">
        <v>26004064.614304304</v>
      </c>
      <c r="F518" s="16">
        <v>50394.740886792446</v>
      </c>
      <c r="G518" s="16">
        <v>19901297.529489812</v>
      </c>
    </row>
    <row r="519" spans="1:7" x14ac:dyDescent="0.25">
      <c r="A519" s="17">
        <v>39391</v>
      </c>
      <c r="B519" s="17" t="s">
        <v>38</v>
      </c>
      <c r="C519" s="17" t="str">
        <f t="shared" si="8"/>
        <v>2007 - QTR 4 - 11</v>
      </c>
      <c r="D519" s="16" t="s">
        <v>6</v>
      </c>
      <c r="E519" s="18">
        <v>13002032.307152152</v>
      </c>
      <c r="F519" s="16">
        <v>443473.71980377357</v>
      </c>
      <c r="G519" s="16">
        <v>15992114.086197169</v>
      </c>
    </row>
    <row r="520" spans="1:7" x14ac:dyDescent="0.25">
      <c r="A520" s="17">
        <v>39398</v>
      </c>
      <c r="B520" s="17" t="s">
        <v>38</v>
      </c>
      <c r="C520" s="17" t="str">
        <f t="shared" si="8"/>
        <v>2007 - QTR 4 - 11</v>
      </c>
      <c r="D520" s="16" t="s">
        <v>6</v>
      </c>
      <c r="E520" s="18">
        <v>34215874.492505662</v>
      </c>
      <c r="F520" s="16">
        <v>181421.06719245281</v>
      </c>
      <c r="G520" s="16">
        <v>13504451.895010943</v>
      </c>
    </row>
    <row r="521" spans="1:7" x14ac:dyDescent="0.25">
      <c r="A521" s="17">
        <v>39405</v>
      </c>
      <c r="B521" s="17" t="s">
        <v>38</v>
      </c>
      <c r="C521" s="17" t="str">
        <f t="shared" si="8"/>
        <v>2007 - QTR 4 - 11</v>
      </c>
      <c r="D521" s="16" t="s">
        <v>6</v>
      </c>
      <c r="E521" s="18">
        <v>26004064.614304304</v>
      </c>
      <c r="F521" s="16">
        <v>493868.46069056599</v>
      </c>
      <c r="G521" s="16">
        <v>16347494.399223773</v>
      </c>
    </row>
    <row r="522" spans="1:7" x14ac:dyDescent="0.25">
      <c r="A522" s="17">
        <v>39412</v>
      </c>
      <c r="B522" s="17" t="s">
        <v>38</v>
      </c>
      <c r="C522" s="17" t="str">
        <f t="shared" si="8"/>
        <v>2007 - QTR 4 - 11</v>
      </c>
      <c r="D522" s="16" t="s">
        <v>6</v>
      </c>
      <c r="E522" s="18">
        <v>25661905.869379248</v>
      </c>
      <c r="F522" s="16">
        <v>372921.08256226411</v>
      </c>
      <c r="G522" s="16">
        <v>4264563.7563192453</v>
      </c>
    </row>
    <row r="523" spans="1:7" x14ac:dyDescent="0.25">
      <c r="A523" s="17">
        <v>39419</v>
      </c>
      <c r="B523" s="17" t="s">
        <v>38</v>
      </c>
      <c r="C523" s="17" t="str">
        <f t="shared" si="8"/>
        <v>2007 - QTR 4 - 12</v>
      </c>
      <c r="D523" s="16" t="s">
        <v>6</v>
      </c>
      <c r="E523" s="18">
        <v>15739302.266552605</v>
      </c>
      <c r="F523" s="16">
        <v>105828.95586226415</v>
      </c>
      <c r="G523" s="16">
        <v>27719664.416075092</v>
      </c>
    </row>
    <row r="524" spans="1:7" x14ac:dyDescent="0.25">
      <c r="A524" s="17">
        <v>39426</v>
      </c>
      <c r="B524" s="17" t="s">
        <v>38</v>
      </c>
      <c r="C524" s="17" t="str">
        <f t="shared" si="8"/>
        <v>2007 - QTR 4 - 12</v>
      </c>
      <c r="D524" s="16" t="s">
        <v>6</v>
      </c>
      <c r="E524" s="18">
        <v>31478604.533105209</v>
      </c>
      <c r="F524" s="16">
        <v>297328.97123207542</v>
      </c>
      <c r="G524" s="16">
        <v>28075044.729101695</v>
      </c>
    </row>
    <row r="525" spans="1:7" x14ac:dyDescent="0.25">
      <c r="A525" s="17">
        <v>39433</v>
      </c>
      <c r="B525" s="17" t="s">
        <v>38</v>
      </c>
      <c r="C525" s="17" t="str">
        <f t="shared" si="8"/>
        <v>2007 - QTR 4 - 12</v>
      </c>
      <c r="D525" s="16" t="s">
        <v>6</v>
      </c>
      <c r="E525" s="18">
        <v>5132381.1738758497</v>
      </c>
      <c r="F525" s="16">
        <v>297328.97123207542</v>
      </c>
      <c r="G525" s="16">
        <v>17769015.651330188</v>
      </c>
    </row>
    <row r="526" spans="1:7" x14ac:dyDescent="0.25">
      <c r="A526" s="17">
        <v>39440</v>
      </c>
      <c r="B526" s="17" t="s">
        <v>38</v>
      </c>
      <c r="C526" s="17" t="str">
        <f t="shared" si="8"/>
        <v>2007 - QTR 4 - 12</v>
      </c>
      <c r="D526" s="16" t="s">
        <v>6</v>
      </c>
      <c r="E526" s="18">
        <v>15397143.521627547</v>
      </c>
      <c r="F526" s="16">
        <v>503947.40886792453</v>
      </c>
      <c r="G526" s="16">
        <v>33761129.737527356</v>
      </c>
    </row>
    <row r="527" spans="1:7" x14ac:dyDescent="0.25">
      <c r="A527" s="17">
        <v>39447</v>
      </c>
      <c r="B527" s="17" t="s">
        <v>38</v>
      </c>
      <c r="C527" s="17" t="str">
        <f t="shared" si="8"/>
        <v>2007 - QTR 4 - 12</v>
      </c>
      <c r="D527" s="16" t="s">
        <v>6</v>
      </c>
      <c r="E527" s="18">
        <v>7527492.3883512458</v>
      </c>
      <c r="F527" s="16">
        <v>503947.40886792453</v>
      </c>
      <c r="G527" s="16">
        <v>15281353.460143961</v>
      </c>
    </row>
    <row r="528" spans="1:7" x14ac:dyDescent="0.25">
      <c r="A528" s="17">
        <v>39454</v>
      </c>
      <c r="B528" s="17" t="s">
        <v>39</v>
      </c>
      <c r="C528" s="17" t="str">
        <f t="shared" si="8"/>
        <v>2008 - QTR 1 - 01</v>
      </c>
      <c r="D528" s="16" t="s">
        <v>6</v>
      </c>
      <c r="E528" s="18">
        <v>3715178.1378890569</v>
      </c>
      <c r="F528" s="16">
        <v>135895.69463400001</v>
      </c>
      <c r="G528" s="16">
        <v>10294542.935434528</v>
      </c>
    </row>
    <row r="529" spans="1:7" x14ac:dyDescent="0.25">
      <c r="A529" s="17">
        <v>39461</v>
      </c>
      <c r="B529" s="17" t="s">
        <v>39</v>
      </c>
      <c r="C529" s="17" t="str">
        <f t="shared" si="8"/>
        <v>2008 - QTR 1 - 01</v>
      </c>
      <c r="D529" s="16" t="s">
        <v>6</v>
      </c>
      <c r="E529" s="18">
        <v>36408745.751312755</v>
      </c>
      <c r="F529" s="16">
        <v>233330.34361686796</v>
      </c>
      <c r="G529" s="16">
        <v>2906694.4758873964</v>
      </c>
    </row>
    <row r="530" spans="1:7" x14ac:dyDescent="0.25">
      <c r="A530" s="17">
        <v>39468</v>
      </c>
      <c r="B530" s="17" t="s">
        <v>39</v>
      </c>
      <c r="C530" s="17" t="str">
        <f t="shared" si="8"/>
        <v>2008 - QTR 1 - 01</v>
      </c>
      <c r="D530" s="16" t="s">
        <v>6</v>
      </c>
      <c r="E530" s="18">
        <v>371517.81378890568</v>
      </c>
      <c r="F530" s="16">
        <v>58973.603331735852</v>
      </c>
      <c r="G530" s="16">
        <v>3875592.6345165283</v>
      </c>
    </row>
    <row r="531" spans="1:7" x14ac:dyDescent="0.25">
      <c r="A531" s="17">
        <v>39475</v>
      </c>
      <c r="B531" s="17" t="s">
        <v>39</v>
      </c>
      <c r="C531" s="17" t="str">
        <f t="shared" si="8"/>
        <v>2008 - QTR 1 - 01</v>
      </c>
      <c r="D531" s="16" t="s">
        <v>6</v>
      </c>
      <c r="E531" s="18">
        <v>21548033.199756525</v>
      </c>
      <c r="F531" s="16">
        <v>7692.2091302264153</v>
      </c>
      <c r="G531" s="16">
        <v>1816684.0474296226</v>
      </c>
    </row>
    <row r="532" spans="1:7" x14ac:dyDescent="0.25">
      <c r="A532" s="17">
        <v>39482</v>
      </c>
      <c r="B532" s="17" t="s">
        <v>39</v>
      </c>
      <c r="C532" s="17" t="str">
        <f t="shared" si="8"/>
        <v>2008 - QTR 1 - 02</v>
      </c>
      <c r="D532" s="16" t="s">
        <v>6</v>
      </c>
      <c r="E532" s="18">
        <v>4086695.9516779627</v>
      </c>
      <c r="F532" s="16">
        <v>125639.41579369814</v>
      </c>
      <c r="G532" s="16">
        <v>11021216.554406378</v>
      </c>
    </row>
    <row r="533" spans="1:7" x14ac:dyDescent="0.25">
      <c r="A533" s="17">
        <v>39489</v>
      </c>
      <c r="B533" s="17" t="s">
        <v>39</v>
      </c>
      <c r="C533" s="17" t="str">
        <f t="shared" si="8"/>
        <v>2008 - QTR 1 - 02</v>
      </c>
      <c r="D533" s="16" t="s">
        <v>6</v>
      </c>
      <c r="E533" s="18">
        <v>29721425.103112455</v>
      </c>
      <c r="F533" s="16">
        <v>248714.76187732079</v>
      </c>
      <c r="G533" s="16">
        <v>10173430.665605888</v>
      </c>
    </row>
    <row r="534" spans="1:7" x14ac:dyDescent="0.25">
      <c r="A534" s="17">
        <v>39496</v>
      </c>
      <c r="B534" s="17" t="s">
        <v>39</v>
      </c>
      <c r="C534" s="17" t="str">
        <f t="shared" si="8"/>
        <v>2008 - QTR 1 - 02</v>
      </c>
      <c r="D534" s="16" t="s">
        <v>6</v>
      </c>
      <c r="E534" s="18">
        <v>12260087.855033886</v>
      </c>
      <c r="F534" s="16">
        <v>76922.091302264162</v>
      </c>
      <c r="G534" s="16">
        <v>11263441.094063662</v>
      </c>
    </row>
    <row r="535" spans="1:7" x14ac:dyDescent="0.25">
      <c r="A535" s="17">
        <v>39503</v>
      </c>
      <c r="B535" s="17" t="s">
        <v>39</v>
      </c>
      <c r="C535" s="17" t="str">
        <f t="shared" si="8"/>
        <v>2008 - QTR 1 - 02</v>
      </c>
      <c r="D535" s="16" t="s">
        <v>6</v>
      </c>
      <c r="E535" s="18">
        <v>12260087.855033886</v>
      </c>
      <c r="F535" s="16">
        <v>238458.48303701889</v>
      </c>
      <c r="G535" s="16">
        <v>3027806.7457160377</v>
      </c>
    </row>
    <row r="536" spans="1:7" x14ac:dyDescent="0.25">
      <c r="A536" s="17">
        <v>39510</v>
      </c>
      <c r="B536" s="17" t="s">
        <v>39</v>
      </c>
      <c r="C536" s="17" t="str">
        <f t="shared" si="8"/>
        <v>2008 - QTR 1 - 03</v>
      </c>
      <c r="D536" s="16" t="s">
        <v>6</v>
      </c>
      <c r="E536" s="18">
        <v>30464460.730690263</v>
      </c>
      <c r="F536" s="16">
        <v>79486.161012339624</v>
      </c>
      <c r="G536" s="16">
        <v>8235634.348347622</v>
      </c>
    </row>
    <row r="537" spans="1:7" x14ac:dyDescent="0.25">
      <c r="A537" s="17">
        <v>39517</v>
      </c>
      <c r="B537" s="17" t="s">
        <v>39</v>
      </c>
      <c r="C537" s="17" t="str">
        <f t="shared" si="8"/>
        <v>2008 - QTR 1 - 03</v>
      </c>
      <c r="D537" s="16" t="s">
        <v>6</v>
      </c>
      <c r="E537" s="18">
        <v>10030980.972300453</v>
      </c>
      <c r="F537" s="16">
        <v>166664.53115490568</v>
      </c>
      <c r="G537" s="16">
        <v>1695571.7776009811</v>
      </c>
    </row>
    <row r="538" spans="1:7" x14ac:dyDescent="0.25">
      <c r="A538" s="17">
        <v>39524</v>
      </c>
      <c r="B538" s="17" t="s">
        <v>39</v>
      </c>
      <c r="C538" s="17" t="str">
        <f t="shared" si="8"/>
        <v>2008 - QTR 1 - 03</v>
      </c>
      <c r="D538" s="16" t="s">
        <v>6</v>
      </c>
      <c r="E538" s="18">
        <v>11888570.041244982</v>
      </c>
      <c r="F538" s="16">
        <v>74358.021592188685</v>
      </c>
      <c r="G538" s="16">
        <v>6782287.1104039242</v>
      </c>
    </row>
    <row r="539" spans="1:7" x14ac:dyDescent="0.25">
      <c r="A539" s="17">
        <v>39531</v>
      </c>
      <c r="B539" s="17" t="s">
        <v>39</v>
      </c>
      <c r="C539" s="17" t="str">
        <f t="shared" si="8"/>
        <v>2008 - QTR 1 - 03</v>
      </c>
      <c r="D539" s="16" t="s">
        <v>6</v>
      </c>
      <c r="E539" s="18">
        <v>16346783.806711851</v>
      </c>
      <c r="F539" s="16">
        <v>148716.04318437737</v>
      </c>
      <c r="G539" s="16">
        <v>1695571.7776009811</v>
      </c>
    </row>
    <row r="540" spans="1:7" x14ac:dyDescent="0.25">
      <c r="A540" s="17">
        <v>39538</v>
      </c>
      <c r="B540" s="17" t="s">
        <v>39</v>
      </c>
      <c r="C540" s="17" t="str">
        <f t="shared" si="8"/>
        <v>2008 - QTR 1 - 03</v>
      </c>
      <c r="D540" s="16" t="s">
        <v>6</v>
      </c>
      <c r="E540" s="18">
        <v>9287945.3447226416</v>
      </c>
      <c r="F540" s="16">
        <v>30768.836520905661</v>
      </c>
      <c r="G540" s="16">
        <v>7751185.2690330567</v>
      </c>
    </row>
    <row r="541" spans="1:7" x14ac:dyDescent="0.25">
      <c r="A541" s="17">
        <v>39545</v>
      </c>
      <c r="B541" s="17" t="s">
        <v>40</v>
      </c>
      <c r="C541" s="17" t="str">
        <f t="shared" si="8"/>
        <v>2008 - QTR 2 - 04</v>
      </c>
      <c r="D541" s="16" t="s">
        <v>6</v>
      </c>
      <c r="E541" s="18">
        <v>17832855.061867472</v>
      </c>
      <c r="F541" s="16">
        <v>76922.091302264162</v>
      </c>
      <c r="G541" s="16">
        <v>5450052.1422888683</v>
      </c>
    </row>
    <row r="542" spans="1:7" x14ac:dyDescent="0.25">
      <c r="A542" s="17">
        <v>39552</v>
      </c>
      <c r="B542" s="17" t="s">
        <v>40</v>
      </c>
      <c r="C542" s="17" t="str">
        <f t="shared" si="8"/>
        <v>2008 - QTR 2 - 04</v>
      </c>
      <c r="D542" s="16" t="s">
        <v>6</v>
      </c>
      <c r="E542" s="18">
        <v>15603748.179134037</v>
      </c>
      <c r="F542" s="16">
        <v>97434.648982867933</v>
      </c>
      <c r="G542" s="16">
        <v>12111226.982864151</v>
      </c>
    </row>
    <row r="543" spans="1:7" x14ac:dyDescent="0.25">
      <c r="A543" s="17">
        <v>39559</v>
      </c>
      <c r="B543" s="17" t="s">
        <v>40</v>
      </c>
      <c r="C543" s="17" t="str">
        <f t="shared" si="8"/>
        <v>2008 - QTR 2 - 04</v>
      </c>
      <c r="D543" s="16" t="s">
        <v>6</v>
      </c>
      <c r="E543" s="18">
        <v>35665710.123734944</v>
      </c>
      <c r="F543" s="16">
        <v>28204.766810830195</v>
      </c>
      <c r="G543" s="16">
        <v>12111226.982864151</v>
      </c>
    </row>
    <row r="544" spans="1:7" x14ac:dyDescent="0.25">
      <c r="A544" s="17">
        <v>39566</v>
      </c>
      <c r="B544" s="17" t="s">
        <v>40</v>
      </c>
      <c r="C544" s="17" t="str">
        <f t="shared" si="8"/>
        <v>2008 - QTR 2 - 04</v>
      </c>
      <c r="D544" s="16" t="s">
        <v>6</v>
      </c>
      <c r="E544" s="18">
        <v>5944285.0206224909</v>
      </c>
      <c r="F544" s="16">
        <v>202561.50709596227</v>
      </c>
      <c r="G544" s="16">
        <v>10294542.935434528</v>
      </c>
    </row>
    <row r="545" spans="1:7" x14ac:dyDescent="0.25">
      <c r="A545" s="17">
        <v>39573</v>
      </c>
      <c r="B545" s="17" t="s">
        <v>40</v>
      </c>
      <c r="C545" s="17" t="str">
        <f t="shared" si="8"/>
        <v>2008 - QTR 2 - 05</v>
      </c>
      <c r="D545" s="16" t="s">
        <v>6</v>
      </c>
      <c r="E545" s="18">
        <v>10030980.972300453</v>
      </c>
      <c r="F545" s="16">
        <v>210253.7162261887</v>
      </c>
      <c r="G545" s="16">
        <v>4238929.4440024523</v>
      </c>
    </row>
    <row r="546" spans="1:7" x14ac:dyDescent="0.25">
      <c r="A546" s="17">
        <v>39580</v>
      </c>
      <c r="B546" s="17" t="s">
        <v>40</v>
      </c>
      <c r="C546" s="17" t="str">
        <f t="shared" si="8"/>
        <v>2008 - QTR 2 - 05</v>
      </c>
      <c r="D546" s="16" t="s">
        <v>6</v>
      </c>
      <c r="E546" s="18">
        <v>7801874.0895670187</v>
      </c>
      <c r="F546" s="16">
        <v>220509.99506649058</v>
      </c>
      <c r="G546" s="16">
        <v>6782287.1104039242</v>
      </c>
    </row>
    <row r="547" spans="1:7" x14ac:dyDescent="0.25">
      <c r="A547" s="17">
        <v>39587</v>
      </c>
      <c r="B547" s="17" t="s">
        <v>40</v>
      </c>
      <c r="C547" s="17" t="str">
        <f t="shared" si="8"/>
        <v>2008 - QTR 2 - 05</v>
      </c>
      <c r="D547" s="16" t="s">
        <v>6</v>
      </c>
      <c r="E547" s="18">
        <v>27863836.034167923</v>
      </c>
      <c r="F547" s="16">
        <v>20512.557680603775</v>
      </c>
      <c r="G547" s="16">
        <v>6540062.5707466416</v>
      </c>
    </row>
    <row r="548" spans="1:7" x14ac:dyDescent="0.25">
      <c r="A548" s="17">
        <v>39594</v>
      </c>
      <c r="B548" s="17" t="s">
        <v>40</v>
      </c>
      <c r="C548" s="17" t="str">
        <f t="shared" si="8"/>
        <v>2008 - QTR 2 - 05</v>
      </c>
      <c r="D548" s="16" t="s">
        <v>6</v>
      </c>
      <c r="E548" s="18">
        <v>7058838.4619892072</v>
      </c>
      <c r="F548" s="16">
        <v>151280.11289445285</v>
      </c>
      <c r="G548" s="16">
        <v>5207827.6026315847</v>
      </c>
    </row>
    <row r="549" spans="1:7" x14ac:dyDescent="0.25">
      <c r="A549" s="17">
        <v>39601</v>
      </c>
      <c r="B549" s="17" t="s">
        <v>40</v>
      </c>
      <c r="C549" s="17" t="str">
        <f t="shared" si="8"/>
        <v>2008 - QTR 2 - 06</v>
      </c>
      <c r="D549" s="16" t="s">
        <v>6</v>
      </c>
      <c r="E549" s="18">
        <v>17461337.248078566</v>
      </c>
      <c r="F549" s="16">
        <v>120511.27637354718</v>
      </c>
      <c r="G549" s="16">
        <v>8598971.1578335483</v>
      </c>
    </row>
    <row r="550" spans="1:7" x14ac:dyDescent="0.25">
      <c r="A550" s="17">
        <v>39608</v>
      </c>
      <c r="B550" s="17" t="s">
        <v>40</v>
      </c>
      <c r="C550" s="17" t="str">
        <f t="shared" si="8"/>
        <v>2008 - QTR 2 - 06</v>
      </c>
      <c r="D550" s="16" t="s">
        <v>6</v>
      </c>
      <c r="E550" s="18">
        <v>31950531.985845886</v>
      </c>
      <c r="F550" s="16">
        <v>107690.92782316983</v>
      </c>
      <c r="G550" s="16">
        <v>7145623.9198898496</v>
      </c>
    </row>
    <row r="551" spans="1:7" x14ac:dyDescent="0.25">
      <c r="A551" s="17">
        <v>39615</v>
      </c>
      <c r="B551" s="17" t="s">
        <v>40</v>
      </c>
      <c r="C551" s="17" t="str">
        <f t="shared" si="8"/>
        <v>2008 - QTR 2 - 06</v>
      </c>
      <c r="D551" s="16" t="s">
        <v>6</v>
      </c>
      <c r="E551" s="18">
        <v>5944285.0206224909</v>
      </c>
      <c r="F551" s="16">
        <v>223074.06477656605</v>
      </c>
      <c r="G551" s="16">
        <v>5207827.6026315847</v>
      </c>
    </row>
    <row r="552" spans="1:7" x14ac:dyDescent="0.25">
      <c r="A552" s="17">
        <v>39622</v>
      </c>
      <c r="B552" s="17" t="s">
        <v>40</v>
      </c>
      <c r="C552" s="17" t="str">
        <f t="shared" si="8"/>
        <v>2008 - QTR 2 - 06</v>
      </c>
      <c r="D552" s="16" t="s">
        <v>6</v>
      </c>
      <c r="E552" s="18">
        <v>24148657.896278869</v>
      </c>
      <c r="F552" s="16">
        <v>207689.64651611325</v>
      </c>
      <c r="G552" s="16">
        <v>2180020.856915547</v>
      </c>
    </row>
    <row r="553" spans="1:7" x14ac:dyDescent="0.25">
      <c r="A553" s="17">
        <v>39629</v>
      </c>
      <c r="B553" s="17" t="s">
        <v>40</v>
      </c>
      <c r="C553" s="17" t="str">
        <f t="shared" si="8"/>
        <v>2008 - QTR 2 - 06</v>
      </c>
      <c r="D553" s="16" t="s">
        <v>6</v>
      </c>
      <c r="E553" s="18">
        <v>6687320.6482003024</v>
      </c>
      <c r="F553" s="16">
        <v>143587.90376422644</v>
      </c>
      <c r="G553" s="16">
        <v>3754480.364687887</v>
      </c>
    </row>
    <row r="554" spans="1:7" x14ac:dyDescent="0.25">
      <c r="A554" s="17">
        <v>39636</v>
      </c>
      <c r="B554" s="17" t="s">
        <v>41</v>
      </c>
      <c r="C554" s="17" t="str">
        <f t="shared" si="8"/>
        <v>2008 - QTR 3 - 07</v>
      </c>
      <c r="D554" s="16" t="s">
        <v>6</v>
      </c>
      <c r="E554" s="18">
        <v>22291068.827334341</v>
      </c>
      <c r="F554" s="16">
        <v>53845.463911584913</v>
      </c>
      <c r="G554" s="16">
        <v>3148919.015544679</v>
      </c>
    </row>
    <row r="555" spans="1:7" x14ac:dyDescent="0.25">
      <c r="A555" s="17">
        <v>39643</v>
      </c>
      <c r="B555" s="17" t="s">
        <v>41</v>
      </c>
      <c r="C555" s="17" t="str">
        <f t="shared" si="8"/>
        <v>2008 - QTR 3 - 07</v>
      </c>
      <c r="D555" s="16" t="s">
        <v>6</v>
      </c>
      <c r="E555" s="18">
        <v>6315802.8344113957</v>
      </c>
      <c r="F555" s="16">
        <v>241022.55274709436</v>
      </c>
      <c r="G555" s="16">
        <v>4723378.5233170185</v>
      </c>
    </row>
    <row r="556" spans="1:7" x14ac:dyDescent="0.25">
      <c r="A556" s="17">
        <v>39650</v>
      </c>
      <c r="B556" s="17" t="s">
        <v>41</v>
      </c>
      <c r="C556" s="17" t="str">
        <f t="shared" si="8"/>
        <v>2008 - QTR 3 - 07</v>
      </c>
      <c r="D556" s="16" t="s">
        <v>6</v>
      </c>
      <c r="E556" s="18">
        <v>1857589.0689445285</v>
      </c>
      <c r="F556" s="16">
        <v>53845.463911584913</v>
      </c>
      <c r="G556" s="16">
        <v>3512255.8250306039</v>
      </c>
    </row>
    <row r="557" spans="1:7" x14ac:dyDescent="0.25">
      <c r="A557" s="17">
        <v>39657</v>
      </c>
      <c r="B557" s="17" t="s">
        <v>41</v>
      </c>
      <c r="C557" s="17" t="str">
        <f t="shared" si="8"/>
        <v>2008 - QTR 3 - 07</v>
      </c>
      <c r="D557" s="16" t="s">
        <v>6</v>
      </c>
      <c r="E557" s="18">
        <v>8916427.5309337359</v>
      </c>
      <c r="F557" s="16">
        <v>51281.394201509444</v>
      </c>
      <c r="G557" s="16">
        <v>6418950.3009179998</v>
      </c>
    </row>
    <row r="558" spans="1:7" x14ac:dyDescent="0.25">
      <c r="A558" s="17">
        <v>39664</v>
      </c>
      <c r="B558" s="17" t="s">
        <v>41</v>
      </c>
      <c r="C558" s="17" t="str">
        <f t="shared" si="8"/>
        <v>2008 - QTR 3 - 08</v>
      </c>
      <c r="D558" s="16" t="s">
        <v>6</v>
      </c>
      <c r="E558" s="18">
        <v>3715178.1378890569</v>
      </c>
      <c r="F558" s="16">
        <v>56409.53362166039</v>
      </c>
      <c r="G558" s="16">
        <v>11990114.713035509</v>
      </c>
    </row>
    <row r="559" spans="1:7" x14ac:dyDescent="0.25">
      <c r="A559" s="17">
        <v>39671</v>
      </c>
      <c r="B559" s="17" t="s">
        <v>41</v>
      </c>
      <c r="C559" s="17" t="str">
        <f t="shared" si="8"/>
        <v>2008 - QTR 3 - 08</v>
      </c>
      <c r="D559" s="16" t="s">
        <v>6</v>
      </c>
      <c r="E559" s="18">
        <v>28978389.475534644</v>
      </c>
      <c r="F559" s="16">
        <v>161536.39173475475</v>
      </c>
      <c r="G559" s="16">
        <v>9325644.7768053953</v>
      </c>
    </row>
    <row r="560" spans="1:7" x14ac:dyDescent="0.25">
      <c r="A560" s="17">
        <v>39678</v>
      </c>
      <c r="B560" s="17" t="s">
        <v>41</v>
      </c>
      <c r="C560" s="17" t="str">
        <f t="shared" si="8"/>
        <v>2008 - QTR 3 - 08</v>
      </c>
      <c r="D560" s="16" t="s">
        <v>6</v>
      </c>
      <c r="E560" s="18">
        <v>22291068.827334341</v>
      </c>
      <c r="F560" s="16">
        <v>153844.18260452832</v>
      </c>
      <c r="G560" s="16">
        <v>9446757.046634037</v>
      </c>
    </row>
    <row r="561" spans="1:7" x14ac:dyDescent="0.25">
      <c r="A561" s="17">
        <v>39685</v>
      </c>
      <c r="B561" s="17" t="s">
        <v>41</v>
      </c>
      <c r="C561" s="17" t="str">
        <f t="shared" si="8"/>
        <v>2008 - QTR 3 - 08</v>
      </c>
      <c r="D561" s="16" t="s">
        <v>6</v>
      </c>
      <c r="E561" s="18">
        <v>11517052.227456076</v>
      </c>
      <c r="F561" s="16">
        <v>99998.718692943396</v>
      </c>
      <c r="G561" s="16">
        <v>11142328.82423502</v>
      </c>
    </row>
    <row r="562" spans="1:7" x14ac:dyDescent="0.25">
      <c r="A562" s="17">
        <v>39692</v>
      </c>
      <c r="B562" s="17" t="s">
        <v>41</v>
      </c>
      <c r="C562" s="17" t="str">
        <f t="shared" si="8"/>
        <v>2008 - QTR 3 - 09</v>
      </c>
      <c r="D562" s="16" t="s">
        <v>6</v>
      </c>
      <c r="E562" s="18">
        <v>26749282.59280121</v>
      </c>
      <c r="F562" s="16">
        <v>184613.01912543399</v>
      </c>
      <c r="G562" s="16">
        <v>7630072.9992044149</v>
      </c>
    </row>
    <row r="563" spans="1:7" x14ac:dyDescent="0.25">
      <c r="A563" s="17">
        <v>39699</v>
      </c>
      <c r="B563" s="17" t="s">
        <v>41</v>
      </c>
      <c r="C563" s="17" t="str">
        <f t="shared" si="8"/>
        <v>2008 - QTR 3 - 09</v>
      </c>
      <c r="D563" s="16" t="s">
        <v>6</v>
      </c>
      <c r="E563" s="18">
        <v>743035.62757781136</v>
      </c>
      <c r="F563" s="16">
        <v>238458.48303701889</v>
      </c>
      <c r="G563" s="16">
        <v>7751185.2690330567</v>
      </c>
    </row>
    <row r="564" spans="1:7" x14ac:dyDescent="0.25">
      <c r="A564" s="17">
        <v>39706</v>
      </c>
      <c r="B564" s="17" t="s">
        <v>41</v>
      </c>
      <c r="C564" s="17" t="str">
        <f t="shared" si="8"/>
        <v>2008 - QTR 3 - 09</v>
      </c>
      <c r="D564" s="16" t="s">
        <v>6</v>
      </c>
      <c r="E564" s="18">
        <v>16718301.620500755</v>
      </c>
      <c r="F564" s="16">
        <v>164100.4614448302</v>
      </c>
      <c r="G564" s="16">
        <v>7266736.1897184905</v>
      </c>
    </row>
    <row r="565" spans="1:7" x14ac:dyDescent="0.25">
      <c r="A565" s="17">
        <v>39713</v>
      </c>
      <c r="B565" s="17" t="s">
        <v>41</v>
      </c>
      <c r="C565" s="17" t="str">
        <f t="shared" si="8"/>
        <v>2008 - QTR 3 - 09</v>
      </c>
      <c r="D565" s="16" t="s">
        <v>6</v>
      </c>
      <c r="E565" s="18">
        <v>15975265.992922943</v>
      </c>
      <c r="F565" s="16">
        <v>99998.718692943396</v>
      </c>
      <c r="G565" s="16">
        <v>6661174.8405752825</v>
      </c>
    </row>
    <row r="566" spans="1:7" x14ac:dyDescent="0.25">
      <c r="A566" s="17">
        <v>39720</v>
      </c>
      <c r="B566" s="17" t="s">
        <v>41</v>
      </c>
      <c r="C566" s="17" t="str">
        <f t="shared" si="8"/>
        <v>2008 - QTR 3 - 09</v>
      </c>
      <c r="D566" s="16" t="s">
        <v>6</v>
      </c>
      <c r="E566" s="18">
        <v>1114553.441366717</v>
      </c>
      <c r="F566" s="16">
        <v>48717.324491433967</v>
      </c>
      <c r="G566" s="16">
        <v>3754480.364687887</v>
      </c>
    </row>
    <row r="567" spans="1:7" x14ac:dyDescent="0.25">
      <c r="A567" s="17">
        <v>39727</v>
      </c>
      <c r="B567" s="17" t="s">
        <v>42</v>
      </c>
      <c r="C567" s="17" t="str">
        <f t="shared" si="8"/>
        <v>2008 - QTR 4 - 10</v>
      </c>
      <c r="D567" s="16" t="s">
        <v>6</v>
      </c>
      <c r="E567" s="18">
        <v>13374641.296400605</v>
      </c>
      <c r="F567" s="16">
        <v>35896.975941056611</v>
      </c>
      <c r="G567" s="16">
        <v>363336.80948592455</v>
      </c>
    </row>
    <row r="568" spans="1:7" x14ac:dyDescent="0.25">
      <c r="A568" s="17">
        <v>39734</v>
      </c>
      <c r="B568" s="17" t="s">
        <v>42</v>
      </c>
      <c r="C568" s="17" t="str">
        <f t="shared" si="8"/>
        <v>2008 - QTR 4 - 10</v>
      </c>
      <c r="D568" s="16" t="s">
        <v>6</v>
      </c>
      <c r="E568" s="18">
        <v>1486071.2551556227</v>
      </c>
      <c r="F568" s="16">
        <v>79486.161012339624</v>
      </c>
      <c r="G568" s="16">
        <v>1695571.7776009811</v>
      </c>
    </row>
    <row r="569" spans="1:7" x14ac:dyDescent="0.25">
      <c r="A569" s="17">
        <v>39741</v>
      </c>
      <c r="B569" s="17" t="s">
        <v>42</v>
      </c>
      <c r="C569" s="17" t="str">
        <f t="shared" si="8"/>
        <v>2008 - QTR 4 - 10</v>
      </c>
      <c r="D569" s="16" t="s">
        <v>6</v>
      </c>
      <c r="E569" s="18">
        <v>18575890.689445283</v>
      </c>
      <c r="F569" s="16">
        <v>184613.01912543399</v>
      </c>
      <c r="G569" s="16">
        <v>6055613.4914320754</v>
      </c>
    </row>
    <row r="570" spans="1:7" x14ac:dyDescent="0.25">
      <c r="A570" s="17">
        <v>39748</v>
      </c>
      <c r="B570" s="17" t="s">
        <v>42</v>
      </c>
      <c r="C570" s="17" t="str">
        <f t="shared" si="8"/>
        <v>2008 - QTR 4 - 10</v>
      </c>
      <c r="D570" s="16" t="s">
        <v>6</v>
      </c>
      <c r="E570" s="18">
        <v>36780263.565101661</v>
      </c>
      <c r="F570" s="16">
        <v>179484.87970528303</v>
      </c>
      <c r="G570" s="16">
        <v>8598971.1578335483</v>
      </c>
    </row>
    <row r="571" spans="1:7" x14ac:dyDescent="0.25">
      <c r="A571" s="17">
        <v>39755</v>
      </c>
      <c r="B571" s="17" t="s">
        <v>42</v>
      </c>
      <c r="C571" s="17" t="str">
        <f t="shared" si="8"/>
        <v>2008 - QTR 4 - 11</v>
      </c>
      <c r="D571" s="16" t="s">
        <v>6</v>
      </c>
      <c r="E571" s="18">
        <v>16718301.620500755</v>
      </c>
      <c r="F571" s="16">
        <v>102562.78840301889</v>
      </c>
      <c r="G571" s="16">
        <v>10778992.014749093</v>
      </c>
    </row>
    <row r="572" spans="1:7" x14ac:dyDescent="0.25">
      <c r="A572" s="17">
        <v>39762</v>
      </c>
      <c r="B572" s="17" t="s">
        <v>42</v>
      </c>
      <c r="C572" s="17" t="str">
        <f t="shared" si="8"/>
        <v>2008 - QTR 4 - 11</v>
      </c>
      <c r="D572" s="16" t="s">
        <v>6</v>
      </c>
      <c r="E572" s="18">
        <v>12260087.855033886</v>
      </c>
      <c r="F572" s="16">
        <v>110254.99753324529</v>
      </c>
      <c r="G572" s="16">
        <v>11263441.094063662</v>
      </c>
    </row>
    <row r="573" spans="1:7" x14ac:dyDescent="0.25">
      <c r="A573" s="17">
        <v>39769</v>
      </c>
      <c r="B573" s="17" t="s">
        <v>42</v>
      </c>
      <c r="C573" s="17" t="str">
        <f t="shared" si="8"/>
        <v>2008 - QTR 4 - 11</v>
      </c>
      <c r="D573" s="16" t="s">
        <v>6</v>
      </c>
      <c r="E573" s="18">
        <v>22662586.641123246</v>
      </c>
      <c r="F573" s="16">
        <v>79486.161012339624</v>
      </c>
      <c r="G573" s="16">
        <v>5934501.2216034345</v>
      </c>
    </row>
    <row r="574" spans="1:7" x14ac:dyDescent="0.25">
      <c r="A574" s="17">
        <v>39776</v>
      </c>
      <c r="B574" s="17" t="s">
        <v>42</v>
      </c>
      <c r="C574" s="17" t="str">
        <f t="shared" si="8"/>
        <v>2008 - QTR 4 - 11</v>
      </c>
      <c r="D574" s="16" t="s">
        <v>6</v>
      </c>
      <c r="E574" s="18">
        <v>24148657.896278869</v>
      </c>
      <c r="F574" s="16">
        <v>138459.76434407549</v>
      </c>
      <c r="G574" s="16">
        <v>1695571.7776009811</v>
      </c>
    </row>
    <row r="575" spans="1:7" x14ac:dyDescent="0.25">
      <c r="A575" s="17">
        <v>39783</v>
      </c>
      <c r="B575" s="17" t="s">
        <v>42</v>
      </c>
      <c r="C575" s="17" t="str">
        <f t="shared" si="8"/>
        <v>2008 - QTR 4 - 12</v>
      </c>
      <c r="D575" s="16" t="s">
        <v>6</v>
      </c>
      <c r="E575" s="18">
        <v>24891693.523856677</v>
      </c>
      <c r="F575" s="16">
        <v>123075.34608362264</v>
      </c>
      <c r="G575" s="16">
        <v>6661174.8405752825</v>
      </c>
    </row>
    <row r="576" spans="1:7" x14ac:dyDescent="0.25">
      <c r="A576" s="17">
        <v>39790</v>
      </c>
      <c r="B576" s="17" t="s">
        <v>42</v>
      </c>
      <c r="C576" s="17" t="str">
        <f t="shared" si="8"/>
        <v>2008 - QTR 4 - 12</v>
      </c>
      <c r="D576" s="16" t="s">
        <v>6</v>
      </c>
      <c r="E576" s="18">
        <v>1486071.2551556227</v>
      </c>
      <c r="F576" s="16">
        <v>30768.836520905661</v>
      </c>
      <c r="G576" s="16">
        <v>5934501.2216034345</v>
      </c>
    </row>
    <row r="577" spans="1:7" x14ac:dyDescent="0.25">
      <c r="A577" s="17">
        <v>39797</v>
      </c>
      <c r="B577" s="17" t="s">
        <v>42</v>
      </c>
      <c r="C577" s="17" t="str">
        <f t="shared" si="8"/>
        <v>2008 - QTR 4 - 12</v>
      </c>
      <c r="D577" s="16" t="s">
        <v>6</v>
      </c>
      <c r="E577" s="18">
        <v>3715178.1378890569</v>
      </c>
      <c r="F577" s="16">
        <v>248714.76187732079</v>
      </c>
      <c r="G577" s="16">
        <v>1574459.5077723395</v>
      </c>
    </row>
    <row r="578" spans="1:7" x14ac:dyDescent="0.25">
      <c r="A578" s="17">
        <v>39804</v>
      </c>
      <c r="B578" s="17" t="s">
        <v>42</v>
      </c>
      <c r="C578" s="17" t="str">
        <f t="shared" si="8"/>
        <v>2008 - QTR 4 - 12</v>
      </c>
      <c r="D578" s="16" t="s">
        <v>6</v>
      </c>
      <c r="E578" s="18">
        <v>11145534.41366717</v>
      </c>
      <c r="F578" s="16">
        <v>79486.161012339624</v>
      </c>
      <c r="G578" s="16">
        <v>3754480.364687887</v>
      </c>
    </row>
    <row r="579" spans="1:7" x14ac:dyDescent="0.25">
      <c r="A579" s="17">
        <v>39811</v>
      </c>
      <c r="B579" s="17" t="s">
        <v>42</v>
      </c>
      <c r="C579" s="17" t="str">
        <f t="shared" si="8"/>
        <v>2008 - QTR 4 - 12</v>
      </c>
      <c r="D579" s="16" t="s">
        <v>6</v>
      </c>
      <c r="E579" s="18">
        <v>20061961.944600906</v>
      </c>
      <c r="F579" s="16">
        <v>74358.021592188685</v>
      </c>
      <c r="G579" s="16">
        <v>10536767.475091811</v>
      </c>
    </row>
    <row r="580" spans="1:7" x14ac:dyDescent="0.25">
      <c r="A580" s="17">
        <v>39818</v>
      </c>
      <c r="B580" s="17" t="s">
        <v>43</v>
      </c>
      <c r="C580" s="17" t="str">
        <f t="shared" ref="C580:C643" si="9">YEAR(A580)&amp;" - "&amp;"QTR "&amp;ROUNDUP(MONTH(A580)/3,0)&amp;" - "&amp;TEXT(A580,"MM")</f>
        <v>2009 - QTR 1 - 01</v>
      </c>
      <c r="D580" s="16" t="s">
        <v>6</v>
      </c>
      <c r="E580" s="18">
        <v>11179158.889098868</v>
      </c>
      <c r="F580" s="16">
        <v>433946.62601524533</v>
      </c>
      <c r="G580" s="16">
        <v>1986483.2669741891</v>
      </c>
    </row>
    <row r="581" spans="1:7" x14ac:dyDescent="0.25">
      <c r="A581" s="17">
        <v>39825</v>
      </c>
      <c r="B581" s="17" t="s">
        <v>43</v>
      </c>
      <c r="C581" s="17" t="str">
        <f t="shared" si="9"/>
        <v>2009 - QTR 1 - 01</v>
      </c>
      <c r="D581" s="16" t="s">
        <v>6</v>
      </c>
      <c r="E581" s="18">
        <v>35214350.50066144</v>
      </c>
      <c r="F581" s="16">
        <v>125781.63072905662</v>
      </c>
      <c r="G581" s="16">
        <v>11546433.989287473</v>
      </c>
    </row>
    <row r="582" spans="1:7" x14ac:dyDescent="0.25">
      <c r="A582" s="17">
        <v>39832</v>
      </c>
      <c r="B582" s="17" t="s">
        <v>43</v>
      </c>
      <c r="C582" s="17" t="str">
        <f t="shared" si="9"/>
        <v>2009 - QTR 1 - 01</v>
      </c>
      <c r="D582" s="16" t="s">
        <v>6</v>
      </c>
      <c r="E582" s="18">
        <v>43598719.667485587</v>
      </c>
      <c r="F582" s="16">
        <v>371055.810650717</v>
      </c>
      <c r="G582" s="16">
        <v>4842052.9632495856</v>
      </c>
    </row>
    <row r="583" spans="1:7" x14ac:dyDescent="0.25">
      <c r="A583" s="17">
        <v>39839</v>
      </c>
      <c r="B583" s="17" t="s">
        <v>43</v>
      </c>
      <c r="C583" s="17" t="str">
        <f t="shared" si="9"/>
        <v>2009 - QTR 1 - 01</v>
      </c>
      <c r="D583" s="16" t="s">
        <v>6</v>
      </c>
      <c r="E583" s="18">
        <v>17327696.278103247</v>
      </c>
      <c r="F583" s="16">
        <v>440235.70755169814</v>
      </c>
      <c r="G583" s="16">
        <v>5586984.1883649062</v>
      </c>
    </row>
    <row r="584" spans="1:7" x14ac:dyDescent="0.25">
      <c r="A584" s="17">
        <v>39846</v>
      </c>
      <c r="B584" s="17" t="s">
        <v>43</v>
      </c>
      <c r="C584" s="17" t="str">
        <f t="shared" si="9"/>
        <v>2009 - QTR 1 - 02</v>
      </c>
      <c r="D584" s="16" t="s">
        <v>6</v>
      </c>
      <c r="E584" s="18">
        <v>30183729.000566944</v>
      </c>
      <c r="F584" s="16">
        <v>364766.72911426419</v>
      </c>
      <c r="G584" s="16">
        <v>11298123.580915699</v>
      </c>
    </row>
    <row r="585" spans="1:7" x14ac:dyDescent="0.25">
      <c r="A585" s="17">
        <v>39853</v>
      </c>
      <c r="B585" s="17" t="s">
        <v>43</v>
      </c>
      <c r="C585" s="17" t="str">
        <f t="shared" si="9"/>
        <v>2009 - QTR 1 - 02</v>
      </c>
      <c r="D585" s="16" t="s">
        <v>6</v>
      </c>
      <c r="E585" s="18">
        <v>15650822.444738416</v>
      </c>
      <c r="F585" s="16">
        <v>6289.0815364528307</v>
      </c>
      <c r="G585" s="16">
        <v>8070088.2720826427</v>
      </c>
    </row>
    <row r="586" spans="1:7" x14ac:dyDescent="0.25">
      <c r="A586" s="17">
        <v>39860</v>
      </c>
      <c r="B586" s="17" t="s">
        <v>43</v>
      </c>
      <c r="C586" s="17" t="str">
        <f t="shared" si="9"/>
        <v>2009 - QTR 1 - 02</v>
      </c>
      <c r="D586" s="16" t="s">
        <v>6</v>
      </c>
      <c r="E586" s="18">
        <v>36332266.389571324</v>
      </c>
      <c r="F586" s="16">
        <v>50312.652291622646</v>
      </c>
      <c r="G586" s="16">
        <v>3600500.9213907178</v>
      </c>
    </row>
    <row r="587" spans="1:7" x14ac:dyDescent="0.25">
      <c r="A587" s="17">
        <v>39867</v>
      </c>
      <c r="B587" s="17" t="s">
        <v>43</v>
      </c>
      <c r="C587" s="17" t="str">
        <f t="shared" si="9"/>
        <v>2009 - QTR 1 - 02</v>
      </c>
      <c r="D587" s="16" t="s">
        <v>6</v>
      </c>
      <c r="E587" s="18">
        <v>43598719.667485587</v>
      </c>
      <c r="F587" s="16">
        <v>188672.44609358493</v>
      </c>
      <c r="G587" s="16">
        <v>5835294.5967366807</v>
      </c>
    </row>
    <row r="588" spans="1:7" x14ac:dyDescent="0.25">
      <c r="A588" s="17">
        <v>39874</v>
      </c>
      <c r="B588" s="17" t="s">
        <v>43</v>
      </c>
      <c r="C588" s="17" t="str">
        <f t="shared" si="9"/>
        <v>2009 - QTR 1 - 03</v>
      </c>
      <c r="D588" s="16" t="s">
        <v>6</v>
      </c>
      <c r="E588" s="18">
        <v>44157677.611940533</v>
      </c>
      <c r="F588" s="16">
        <v>566017.33828075475</v>
      </c>
      <c r="G588" s="16">
        <v>3103880.1046471703</v>
      </c>
    </row>
    <row r="589" spans="1:7" x14ac:dyDescent="0.25">
      <c r="A589" s="17">
        <v>39881</v>
      </c>
      <c r="B589" s="17" t="s">
        <v>43</v>
      </c>
      <c r="C589" s="17" t="str">
        <f t="shared" si="9"/>
        <v>2009 - QTR 1 - 03</v>
      </c>
      <c r="D589" s="16" t="s">
        <v>6</v>
      </c>
      <c r="E589" s="18">
        <v>3912705.611184604</v>
      </c>
      <c r="F589" s="16">
        <v>12578.163072905661</v>
      </c>
      <c r="G589" s="16">
        <v>5338673.7799931327</v>
      </c>
    </row>
    <row r="590" spans="1:7" x14ac:dyDescent="0.25">
      <c r="A590" s="17">
        <v>39888</v>
      </c>
      <c r="B590" s="17" t="s">
        <v>43</v>
      </c>
      <c r="C590" s="17" t="str">
        <f t="shared" si="9"/>
        <v>2009 - QTR 1 - 03</v>
      </c>
      <c r="D590" s="16" t="s">
        <v>6</v>
      </c>
      <c r="E590" s="18">
        <v>34655392.556206495</v>
      </c>
      <c r="F590" s="16">
        <v>528282.84906203777</v>
      </c>
      <c r="G590" s="16">
        <v>9559950.7223132849</v>
      </c>
    </row>
    <row r="591" spans="1:7" x14ac:dyDescent="0.25">
      <c r="A591" s="17">
        <v>39895</v>
      </c>
      <c r="B591" s="17" t="s">
        <v>43</v>
      </c>
      <c r="C591" s="17" t="str">
        <f t="shared" si="9"/>
        <v>2009 - QTR 1 - 03</v>
      </c>
      <c r="D591" s="16" t="s">
        <v>6</v>
      </c>
      <c r="E591" s="18">
        <v>7825411.222369208</v>
      </c>
      <c r="F591" s="16">
        <v>389923.05526007549</v>
      </c>
      <c r="G591" s="16">
        <v>1117396.8376729814</v>
      </c>
    </row>
    <row r="592" spans="1:7" x14ac:dyDescent="0.25">
      <c r="A592" s="17">
        <v>39902</v>
      </c>
      <c r="B592" s="17" t="s">
        <v>43</v>
      </c>
      <c r="C592" s="17" t="str">
        <f t="shared" si="9"/>
        <v>2009 - QTR 1 - 03</v>
      </c>
      <c r="D592" s="16" t="s">
        <v>6</v>
      </c>
      <c r="E592" s="18">
        <v>33537476.667296611</v>
      </c>
      <c r="F592" s="16">
        <v>308164.99528618873</v>
      </c>
      <c r="G592" s="16">
        <v>8939174.7013838515</v>
      </c>
    </row>
    <row r="593" spans="1:7" x14ac:dyDescent="0.25">
      <c r="A593" s="17">
        <v>39909</v>
      </c>
      <c r="B593" s="17" t="s">
        <v>44</v>
      </c>
      <c r="C593" s="17" t="str">
        <f t="shared" si="9"/>
        <v>2009 - QTR 2 - 04</v>
      </c>
      <c r="D593" s="16" t="s">
        <v>6</v>
      </c>
      <c r="E593" s="18">
        <v>54218920.612129517</v>
      </c>
      <c r="F593" s="16">
        <v>12578.163072905661</v>
      </c>
      <c r="G593" s="16">
        <v>8442553.8846403025</v>
      </c>
    </row>
    <row r="594" spans="1:7" x14ac:dyDescent="0.25">
      <c r="A594" s="17">
        <v>39916</v>
      </c>
      <c r="B594" s="17" t="s">
        <v>44</v>
      </c>
      <c r="C594" s="17" t="str">
        <f t="shared" si="9"/>
        <v>2009 - QTR 2 - 04</v>
      </c>
      <c r="D594" s="16" t="s">
        <v>6</v>
      </c>
      <c r="E594" s="18">
        <v>15091864.500283472</v>
      </c>
      <c r="F594" s="16">
        <v>566017.33828075475</v>
      </c>
      <c r="G594" s="16">
        <v>7573467.4553390956</v>
      </c>
    </row>
    <row r="595" spans="1:7" x14ac:dyDescent="0.25">
      <c r="A595" s="17">
        <v>39923</v>
      </c>
      <c r="B595" s="17" t="s">
        <v>44</v>
      </c>
      <c r="C595" s="17" t="str">
        <f t="shared" si="9"/>
        <v>2009 - QTR 2 - 04</v>
      </c>
      <c r="D595" s="16" t="s">
        <v>6</v>
      </c>
      <c r="E595" s="18">
        <v>40244972.000755928</v>
      </c>
      <c r="F595" s="16">
        <v>132070.71226550944</v>
      </c>
      <c r="G595" s="16">
        <v>1365707.246044755</v>
      </c>
    </row>
    <row r="596" spans="1:7" x14ac:dyDescent="0.25">
      <c r="A596" s="17">
        <v>39930</v>
      </c>
      <c r="B596" s="17" t="s">
        <v>44</v>
      </c>
      <c r="C596" s="17" t="str">
        <f t="shared" si="9"/>
        <v>2009 - QTR 2 - 04</v>
      </c>
      <c r="D596" s="16" t="s">
        <v>6</v>
      </c>
      <c r="E596" s="18">
        <v>32419560.778386723</v>
      </c>
      <c r="F596" s="16">
        <v>138359.79380196228</v>
      </c>
      <c r="G596" s="16">
        <v>11670589.193473361</v>
      </c>
    </row>
    <row r="597" spans="1:7" x14ac:dyDescent="0.25">
      <c r="A597" s="17">
        <v>39937</v>
      </c>
      <c r="B597" s="17" t="s">
        <v>44</v>
      </c>
      <c r="C597" s="17" t="str">
        <f t="shared" si="9"/>
        <v>2009 - QTR 2 - 05</v>
      </c>
      <c r="D597" s="16" t="s">
        <v>6</v>
      </c>
      <c r="E597" s="18">
        <v>5030621.5000944911</v>
      </c>
      <c r="F597" s="16">
        <v>157227.03841132077</v>
      </c>
      <c r="G597" s="16">
        <v>6331915.4134802269</v>
      </c>
    </row>
    <row r="598" spans="1:7" x14ac:dyDescent="0.25">
      <c r="A598" s="17">
        <v>39944</v>
      </c>
      <c r="B598" s="17" t="s">
        <v>44</v>
      </c>
      <c r="C598" s="17" t="str">
        <f t="shared" si="9"/>
        <v>2009 - QTR 2 - 05</v>
      </c>
      <c r="D598" s="16" t="s">
        <v>6</v>
      </c>
      <c r="E598" s="18">
        <v>13973948.611373587</v>
      </c>
      <c r="F598" s="16">
        <v>603751.82749947172</v>
      </c>
      <c r="G598" s="16">
        <v>10429037.151614493</v>
      </c>
    </row>
    <row r="599" spans="1:7" x14ac:dyDescent="0.25">
      <c r="A599" s="17">
        <v>39951</v>
      </c>
      <c r="B599" s="17" t="s">
        <v>44</v>
      </c>
      <c r="C599" s="17" t="str">
        <f t="shared" si="9"/>
        <v>2009 - QTR 2 - 05</v>
      </c>
      <c r="D599" s="16" t="s">
        <v>6</v>
      </c>
      <c r="E599" s="18">
        <v>10061243.000188982</v>
      </c>
      <c r="F599" s="16">
        <v>377344.89218716987</v>
      </c>
      <c r="G599" s="16">
        <v>11794744.397659248</v>
      </c>
    </row>
    <row r="600" spans="1:7" x14ac:dyDescent="0.25">
      <c r="A600" s="17">
        <v>39958</v>
      </c>
      <c r="B600" s="17" t="s">
        <v>44</v>
      </c>
      <c r="C600" s="17" t="str">
        <f t="shared" si="9"/>
        <v>2009 - QTR 2 - 05</v>
      </c>
      <c r="D600" s="16" t="s">
        <v>6</v>
      </c>
      <c r="E600" s="18">
        <v>7825411.222369208</v>
      </c>
      <c r="F600" s="16">
        <v>100625.30458324529</v>
      </c>
      <c r="G600" s="16">
        <v>10056571.539056832</v>
      </c>
    </row>
    <row r="601" spans="1:7" x14ac:dyDescent="0.25">
      <c r="A601" s="17">
        <v>39965</v>
      </c>
      <c r="B601" s="17" t="s">
        <v>44</v>
      </c>
      <c r="C601" s="17" t="str">
        <f t="shared" si="9"/>
        <v>2009 - QTR 2 - 06</v>
      </c>
      <c r="D601" s="16" t="s">
        <v>6</v>
      </c>
      <c r="E601" s="18">
        <v>46952467.334215254</v>
      </c>
      <c r="F601" s="16">
        <v>622619.07210883021</v>
      </c>
      <c r="G601" s="16">
        <v>1117396.8376729814</v>
      </c>
    </row>
    <row r="602" spans="1:7" x14ac:dyDescent="0.25">
      <c r="A602" s="17">
        <v>39972</v>
      </c>
      <c r="B602" s="17" t="s">
        <v>44</v>
      </c>
      <c r="C602" s="17" t="str">
        <f t="shared" si="9"/>
        <v>2009 - QTR 2 - 06</v>
      </c>
      <c r="D602" s="16" t="s">
        <v>6</v>
      </c>
      <c r="E602" s="18">
        <v>21240401.889287852</v>
      </c>
      <c r="F602" s="16">
        <v>31445.407682264155</v>
      </c>
      <c r="G602" s="16">
        <v>12291365.214402795</v>
      </c>
    </row>
    <row r="603" spans="1:7" x14ac:dyDescent="0.25">
      <c r="A603" s="17">
        <v>39979</v>
      </c>
      <c r="B603" s="17" t="s">
        <v>44</v>
      </c>
      <c r="C603" s="17" t="str">
        <f t="shared" si="9"/>
        <v>2009 - QTR 2 - 06</v>
      </c>
      <c r="D603" s="16" t="s">
        <v>6</v>
      </c>
      <c r="E603" s="18">
        <v>21799359.833742794</v>
      </c>
      <c r="F603" s="16">
        <v>125781.63072905662</v>
      </c>
      <c r="G603" s="16">
        <v>10429037.151614493</v>
      </c>
    </row>
    <row r="604" spans="1:7" x14ac:dyDescent="0.25">
      <c r="A604" s="17">
        <v>39986</v>
      </c>
      <c r="B604" s="17" t="s">
        <v>44</v>
      </c>
      <c r="C604" s="17" t="str">
        <f t="shared" si="9"/>
        <v>2009 - QTR 2 - 06</v>
      </c>
      <c r="D604" s="16" t="s">
        <v>6</v>
      </c>
      <c r="E604" s="18">
        <v>19004570.111468077</v>
      </c>
      <c r="F604" s="16">
        <v>490548.3598433208</v>
      </c>
      <c r="G604" s="16">
        <v>8690864.293012077</v>
      </c>
    </row>
    <row r="605" spans="1:7" x14ac:dyDescent="0.25">
      <c r="A605" s="17">
        <v>39993</v>
      </c>
      <c r="B605" s="17" t="s">
        <v>44</v>
      </c>
      <c r="C605" s="17" t="str">
        <f t="shared" si="9"/>
        <v>2009 - QTR 2 - 06</v>
      </c>
      <c r="D605" s="16" t="s">
        <v>6</v>
      </c>
      <c r="E605" s="18">
        <v>16768738.333648305</v>
      </c>
      <c r="F605" s="16">
        <v>106914.38611969812</v>
      </c>
      <c r="G605" s="16">
        <v>5586984.1883649062</v>
      </c>
    </row>
    <row r="606" spans="1:7" x14ac:dyDescent="0.25">
      <c r="A606" s="17">
        <v>40000</v>
      </c>
      <c r="B606" s="17" t="s">
        <v>45</v>
      </c>
      <c r="C606" s="17" t="str">
        <f t="shared" si="9"/>
        <v>2009 - QTR 3 - 07</v>
      </c>
      <c r="D606" s="16" t="s">
        <v>6</v>
      </c>
      <c r="E606" s="18">
        <v>8943327.1112790946</v>
      </c>
      <c r="F606" s="16">
        <v>81758.05997388679</v>
      </c>
      <c r="G606" s="16">
        <v>372465.61255766044</v>
      </c>
    </row>
    <row r="607" spans="1:7" x14ac:dyDescent="0.25">
      <c r="A607" s="17">
        <v>40007</v>
      </c>
      <c r="B607" s="17" t="s">
        <v>45</v>
      </c>
      <c r="C607" s="17" t="str">
        <f t="shared" si="9"/>
        <v>2009 - QTR 3 - 07</v>
      </c>
      <c r="D607" s="16" t="s">
        <v>6</v>
      </c>
      <c r="E607" s="18">
        <v>30183729.000566944</v>
      </c>
      <c r="F607" s="16">
        <v>6289.0815364528307</v>
      </c>
      <c r="G607" s="16">
        <v>7697622.6595249819</v>
      </c>
    </row>
    <row r="608" spans="1:7" x14ac:dyDescent="0.25">
      <c r="A608" s="17">
        <v>40014</v>
      </c>
      <c r="B608" s="17" t="s">
        <v>45</v>
      </c>
      <c r="C608" s="17" t="str">
        <f t="shared" si="9"/>
        <v>2009 - QTR 3 - 07</v>
      </c>
      <c r="D608" s="16" t="s">
        <v>6</v>
      </c>
      <c r="E608" s="18">
        <v>47511425.278670199</v>
      </c>
      <c r="F608" s="16">
        <v>327032.23989554716</v>
      </c>
      <c r="G608" s="16">
        <v>496620.81674354727</v>
      </c>
    </row>
    <row r="609" spans="1:7" x14ac:dyDescent="0.25">
      <c r="A609" s="17">
        <v>40021</v>
      </c>
      <c r="B609" s="17" t="s">
        <v>45</v>
      </c>
      <c r="C609" s="17" t="str">
        <f t="shared" si="9"/>
        <v>2009 - QTR 3 - 07</v>
      </c>
      <c r="D609" s="16" t="s">
        <v>6</v>
      </c>
      <c r="E609" s="18">
        <v>2794789.7222747169</v>
      </c>
      <c r="F609" s="16">
        <v>364766.72911426419</v>
      </c>
      <c r="G609" s="16">
        <v>10553192.355800379</v>
      </c>
    </row>
    <row r="610" spans="1:7" x14ac:dyDescent="0.25">
      <c r="A610" s="17">
        <v>40028</v>
      </c>
      <c r="B610" s="17" t="s">
        <v>45</v>
      </c>
      <c r="C610" s="17" t="str">
        <f t="shared" si="9"/>
        <v>2009 - QTR 3 - 08</v>
      </c>
      <c r="D610" s="16" t="s">
        <v>6</v>
      </c>
      <c r="E610" s="18">
        <v>25153107.500472456</v>
      </c>
      <c r="F610" s="16">
        <v>415079.38140588684</v>
      </c>
      <c r="G610" s="16">
        <v>8690864.293012077</v>
      </c>
    </row>
    <row r="611" spans="1:7" x14ac:dyDescent="0.25">
      <c r="A611" s="17">
        <v>40035</v>
      </c>
      <c r="B611" s="17" t="s">
        <v>45</v>
      </c>
      <c r="C611" s="17" t="str">
        <f t="shared" si="9"/>
        <v>2009 - QTR 3 - 08</v>
      </c>
      <c r="D611" s="16" t="s">
        <v>6</v>
      </c>
      <c r="E611" s="18">
        <v>26271023.389382344</v>
      </c>
      <c r="F611" s="16">
        <v>213828.77223939623</v>
      </c>
      <c r="G611" s="16">
        <v>11918899.601845134</v>
      </c>
    </row>
    <row r="612" spans="1:7" x14ac:dyDescent="0.25">
      <c r="A612" s="17">
        <v>40042</v>
      </c>
      <c r="B612" s="17" t="s">
        <v>45</v>
      </c>
      <c r="C612" s="17" t="str">
        <f t="shared" si="9"/>
        <v>2009 - QTR 3 - 08</v>
      </c>
      <c r="D612" s="16" t="s">
        <v>6</v>
      </c>
      <c r="E612" s="18">
        <v>23476233.667107627</v>
      </c>
      <c r="F612" s="16">
        <v>88047.141510339643</v>
      </c>
      <c r="G612" s="16">
        <v>12415520.418588681</v>
      </c>
    </row>
    <row r="613" spans="1:7" x14ac:dyDescent="0.25">
      <c r="A613" s="17">
        <v>40049</v>
      </c>
      <c r="B613" s="17" t="s">
        <v>45</v>
      </c>
      <c r="C613" s="17" t="str">
        <f t="shared" si="9"/>
        <v>2009 - QTR 3 - 08</v>
      </c>
      <c r="D613" s="16" t="s">
        <v>6</v>
      </c>
      <c r="E613" s="18">
        <v>13414990.666918643</v>
      </c>
      <c r="F613" s="16">
        <v>12578.163072905661</v>
      </c>
      <c r="G613" s="16">
        <v>5338673.7799931327</v>
      </c>
    </row>
    <row r="614" spans="1:7" x14ac:dyDescent="0.25">
      <c r="A614" s="17">
        <v>40056</v>
      </c>
      <c r="B614" s="17" t="s">
        <v>45</v>
      </c>
      <c r="C614" s="17" t="str">
        <f t="shared" si="9"/>
        <v>2009 - QTR 3 - 08</v>
      </c>
      <c r="D614" s="16" t="s">
        <v>6</v>
      </c>
      <c r="E614" s="18">
        <v>19563528.055923022</v>
      </c>
      <c r="F614" s="16">
        <v>276719.58760392456</v>
      </c>
      <c r="G614" s="16">
        <v>11546433.989287473</v>
      </c>
    </row>
    <row r="615" spans="1:7" x14ac:dyDescent="0.25">
      <c r="A615" s="17">
        <v>40063</v>
      </c>
      <c r="B615" s="17" t="s">
        <v>45</v>
      </c>
      <c r="C615" s="17" t="str">
        <f t="shared" si="9"/>
        <v>2009 - QTR 3 - 09</v>
      </c>
      <c r="D615" s="16" t="s">
        <v>6</v>
      </c>
      <c r="E615" s="18">
        <v>21240401.889287852</v>
      </c>
      <c r="F615" s="16">
        <v>408790.29986943403</v>
      </c>
      <c r="G615" s="16">
        <v>1365707.246044755</v>
      </c>
    </row>
    <row r="616" spans="1:7" x14ac:dyDescent="0.25">
      <c r="A616" s="17">
        <v>40070</v>
      </c>
      <c r="B616" s="17" t="s">
        <v>45</v>
      </c>
      <c r="C616" s="17" t="str">
        <f t="shared" si="9"/>
        <v>2009 - QTR 3 - 09</v>
      </c>
      <c r="D616" s="16" t="s">
        <v>6</v>
      </c>
      <c r="E616" s="18">
        <v>10620200.944643926</v>
      </c>
      <c r="F616" s="16">
        <v>471681.11523396231</v>
      </c>
      <c r="G616" s="16">
        <v>8442553.8846403025</v>
      </c>
    </row>
    <row r="617" spans="1:7" x14ac:dyDescent="0.25">
      <c r="A617" s="17">
        <v>40077</v>
      </c>
      <c r="B617" s="17" t="s">
        <v>45</v>
      </c>
      <c r="C617" s="17" t="str">
        <f t="shared" si="9"/>
        <v>2009 - QTR 3 - 09</v>
      </c>
      <c r="D617" s="16" t="s">
        <v>6</v>
      </c>
      <c r="E617" s="18">
        <v>15650822.444738416</v>
      </c>
      <c r="F617" s="16">
        <v>559728.25674430188</v>
      </c>
      <c r="G617" s="16">
        <v>12415520.418588681</v>
      </c>
    </row>
    <row r="618" spans="1:7" x14ac:dyDescent="0.25">
      <c r="A618" s="17">
        <v>40084</v>
      </c>
      <c r="B618" s="17" t="s">
        <v>45</v>
      </c>
      <c r="C618" s="17" t="str">
        <f t="shared" si="9"/>
        <v>2009 - QTR 3 - 09</v>
      </c>
      <c r="D618" s="16" t="s">
        <v>6</v>
      </c>
      <c r="E618" s="18">
        <v>21240401.889287852</v>
      </c>
      <c r="F618" s="16">
        <v>207539.69070294342</v>
      </c>
      <c r="G618" s="16">
        <v>124155.20418588682</v>
      </c>
    </row>
    <row r="619" spans="1:7" x14ac:dyDescent="0.25">
      <c r="A619" s="17">
        <v>40091</v>
      </c>
      <c r="B619" s="17" t="s">
        <v>46</v>
      </c>
      <c r="C619" s="17" t="str">
        <f t="shared" si="9"/>
        <v>2009 - QTR 4 - 10</v>
      </c>
      <c r="D619" s="16" t="s">
        <v>6</v>
      </c>
      <c r="E619" s="18">
        <v>11738116.833553813</v>
      </c>
      <c r="F619" s="16">
        <v>12578.163072905661</v>
      </c>
      <c r="G619" s="16">
        <v>7573467.4553390956</v>
      </c>
    </row>
    <row r="620" spans="1:7" x14ac:dyDescent="0.25">
      <c r="A620" s="17">
        <v>40098</v>
      </c>
      <c r="B620" s="17" t="s">
        <v>46</v>
      </c>
      <c r="C620" s="17" t="str">
        <f t="shared" si="9"/>
        <v>2009 - QTR 4 - 10</v>
      </c>
      <c r="D620" s="16" t="s">
        <v>6</v>
      </c>
      <c r="E620" s="18">
        <v>5589579.4445494339</v>
      </c>
      <c r="F620" s="16">
        <v>364766.72911426419</v>
      </c>
      <c r="G620" s="16">
        <v>8690864.293012077</v>
      </c>
    </row>
    <row r="621" spans="1:7" x14ac:dyDescent="0.25">
      <c r="A621" s="17">
        <v>40105</v>
      </c>
      <c r="B621" s="17" t="s">
        <v>46</v>
      </c>
      <c r="C621" s="17" t="str">
        <f t="shared" si="9"/>
        <v>2009 - QTR 4 - 10</v>
      </c>
      <c r="D621" s="16" t="s">
        <v>6</v>
      </c>
      <c r="E621" s="18">
        <v>21799359.833742794</v>
      </c>
      <c r="F621" s="16">
        <v>465392.03369750944</v>
      </c>
      <c r="G621" s="16">
        <v>6580225.8218520014</v>
      </c>
    </row>
    <row r="622" spans="1:7" x14ac:dyDescent="0.25">
      <c r="A622" s="17">
        <v>40112</v>
      </c>
      <c r="B622" s="17" t="s">
        <v>46</v>
      </c>
      <c r="C622" s="17" t="str">
        <f t="shared" si="9"/>
        <v>2009 - QTR 4 - 10</v>
      </c>
      <c r="D622" s="16" t="s">
        <v>6</v>
      </c>
      <c r="E622" s="18">
        <v>24035191.611562565</v>
      </c>
      <c r="F622" s="16">
        <v>603751.82749947172</v>
      </c>
      <c r="G622" s="16">
        <v>12291365.214402795</v>
      </c>
    </row>
    <row r="623" spans="1:7" x14ac:dyDescent="0.25">
      <c r="A623" s="17">
        <v>40119</v>
      </c>
      <c r="B623" s="17" t="s">
        <v>46</v>
      </c>
      <c r="C623" s="17" t="str">
        <f t="shared" si="9"/>
        <v>2009 - QTR 4 - 11</v>
      </c>
      <c r="D623" s="16" t="s">
        <v>6</v>
      </c>
      <c r="E623" s="18">
        <v>31860602.833931774</v>
      </c>
      <c r="F623" s="16">
        <v>220117.85377584907</v>
      </c>
      <c r="G623" s="16">
        <v>9932416.3348709457</v>
      </c>
    </row>
    <row r="624" spans="1:7" x14ac:dyDescent="0.25">
      <c r="A624" s="17">
        <v>40126</v>
      </c>
      <c r="B624" s="17" t="s">
        <v>46</v>
      </c>
      <c r="C624" s="17" t="str">
        <f t="shared" si="9"/>
        <v>2009 - QTR 4 - 11</v>
      </c>
      <c r="D624" s="16" t="s">
        <v>6</v>
      </c>
      <c r="E624" s="18">
        <v>41362887.88966582</v>
      </c>
      <c r="F624" s="16">
        <v>69179.896900981141</v>
      </c>
      <c r="G624" s="16">
        <v>8442553.8846403025</v>
      </c>
    </row>
    <row r="625" spans="1:7" x14ac:dyDescent="0.25">
      <c r="A625" s="17">
        <v>40133</v>
      </c>
      <c r="B625" s="17" t="s">
        <v>46</v>
      </c>
      <c r="C625" s="17" t="str">
        <f t="shared" si="9"/>
        <v>2009 - QTR 4 - 11</v>
      </c>
      <c r="D625" s="16" t="s">
        <v>6</v>
      </c>
      <c r="E625" s="18">
        <v>14532906.55582853</v>
      </c>
      <c r="F625" s="16">
        <v>320743.15835909435</v>
      </c>
      <c r="G625" s="16">
        <v>869086.42930120765</v>
      </c>
    </row>
    <row r="626" spans="1:7" x14ac:dyDescent="0.25">
      <c r="A626" s="17">
        <v>40140</v>
      </c>
      <c r="B626" s="17" t="s">
        <v>46</v>
      </c>
      <c r="C626" s="17" t="str">
        <f t="shared" si="9"/>
        <v>2009 - QTR 4 - 11</v>
      </c>
      <c r="D626" s="16" t="s">
        <v>6</v>
      </c>
      <c r="E626" s="18">
        <v>50306215.000944912</v>
      </c>
      <c r="F626" s="16">
        <v>314454.07682264154</v>
      </c>
      <c r="G626" s="16">
        <v>3848811.3297624909</v>
      </c>
    </row>
    <row r="627" spans="1:7" x14ac:dyDescent="0.25">
      <c r="A627" s="17">
        <v>40147</v>
      </c>
      <c r="B627" s="17" t="s">
        <v>46</v>
      </c>
      <c r="C627" s="17" t="str">
        <f t="shared" si="9"/>
        <v>2009 - QTR 4 - 11</v>
      </c>
      <c r="D627" s="16" t="s">
        <v>6</v>
      </c>
      <c r="E627" s="18">
        <v>52542046.778764687</v>
      </c>
      <c r="F627" s="16">
        <v>81758.05997388679</v>
      </c>
      <c r="G627" s="16">
        <v>11794744.397659248</v>
      </c>
    </row>
    <row r="628" spans="1:7" x14ac:dyDescent="0.25">
      <c r="A628" s="17">
        <v>40154</v>
      </c>
      <c r="B628" s="17" t="s">
        <v>46</v>
      </c>
      <c r="C628" s="17" t="str">
        <f t="shared" si="9"/>
        <v>2009 - QTR 4 - 12</v>
      </c>
      <c r="D628" s="16" t="s">
        <v>6</v>
      </c>
      <c r="E628" s="18">
        <v>14532906.55582853</v>
      </c>
      <c r="F628" s="16">
        <v>238985.09838520759</v>
      </c>
      <c r="G628" s="16">
        <v>11049813.172543926</v>
      </c>
    </row>
    <row r="629" spans="1:7" x14ac:dyDescent="0.25">
      <c r="A629" s="17">
        <v>40161</v>
      </c>
      <c r="B629" s="17" t="s">
        <v>46</v>
      </c>
      <c r="C629" s="17" t="str">
        <f t="shared" si="9"/>
        <v>2009 - QTR 4 - 12</v>
      </c>
      <c r="D629" s="16" t="s">
        <v>6</v>
      </c>
      <c r="E629" s="18">
        <v>39127056.111846045</v>
      </c>
      <c r="F629" s="16">
        <v>44023.570755169821</v>
      </c>
      <c r="G629" s="16">
        <v>248310.40837177364</v>
      </c>
    </row>
    <row r="630" spans="1:7" x14ac:dyDescent="0.25">
      <c r="A630" s="17">
        <v>40168</v>
      </c>
      <c r="B630" s="17" t="s">
        <v>46</v>
      </c>
      <c r="C630" s="17" t="str">
        <f t="shared" si="9"/>
        <v>2009 - QTR 4 - 12</v>
      </c>
      <c r="D630" s="16" t="s">
        <v>6</v>
      </c>
      <c r="E630" s="18">
        <v>46393509.389760301</v>
      </c>
      <c r="F630" s="16">
        <v>150937.95687486793</v>
      </c>
      <c r="G630" s="16">
        <v>9311640.3139415104</v>
      </c>
    </row>
    <row r="631" spans="1:7" x14ac:dyDescent="0.25">
      <c r="A631" s="17">
        <v>40175</v>
      </c>
      <c r="B631" s="17" t="s">
        <v>46</v>
      </c>
      <c r="C631" s="17" t="str">
        <f t="shared" si="9"/>
        <v>2009 - QTR 4 - 12</v>
      </c>
      <c r="D631" s="16" t="s">
        <v>6</v>
      </c>
      <c r="E631" s="18">
        <v>10061243.000188982</v>
      </c>
      <c r="F631" s="16">
        <v>308164.99528618873</v>
      </c>
      <c r="G631" s="16">
        <v>9187485.1097556241</v>
      </c>
    </row>
    <row r="632" spans="1:7" x14ac:dyDescent="0.25">
      <c r="A632" s="17">
        <v>39083</v>
      </c>
      <c r="B632" s="17" t="s">
        <v>35</v>
      </c>
      <c r="C632" s="17" t="str">
        <f t="shared" si="9"/>
        <v>2007 - QTR 1 - 01</v>
      </c>
      <c r="D632" s="16" t="s">
        <v>27</v>
      </c>
      <c r="E632" s="18">
        <v>524375.42005132069</v>
      </c>
      <c r="F632" s="16">
        <v>23218.121690716987</v>
      </c>
      <c r="G632" s="16">
        <v>1234961.0877856603</v>
      </c>
    </row>
    <row r="633" spans="1:7" x14ac:dyDescent="0.25">
      <c r="A633" s="17">
        <v>39090</v>
      </c>
      <c r="B633" s="17" t="s">
        <v>35</v>
      </c>
      <c r="C633" s="17" t="str">
        <f t="shared" si="9"/>
        <v>2007 - QTR 1 - 01</v>
      </c>
      <c r="D633" s="16" t="s">
        <v>27</v>
      </c>
      <c r="E633" s="18">
        <v>3113479.056554717</v>
      </c>
      <c r="F633" s="16">
        <v>12991.091898377361</v>
      </c>
      <c r="G633" s="16">
        <v>1373894.2101615472</v>
      </c>
    </row>
    <row r="634" spans="1:7" x14ac:dyDescent="0.25">
      <c r="A634" s="17">
        <v>39097</v>
      </c>
      <c r="B634" s="17" t="s">
        <v>35</v>
      </c>
      <c r="C634" s="17" t="str">
        <f t="shared" si="9"/>
        <v>2007 - QTR 1 - 01</v>
      </c>
      <c r="D634" s="16" t="s">
        <v>27</v>
      </c>
      <c r="E634" s="18">
        <v>1966407.8251924526</v>
      </c>
      <c r="F634" s="16">
        <v>12991.091898377361</v>
      </c>
      <c r="G634" s="16">
        <v>123496.10877856603</v>
      </c>
    </row>
    <row r="635" spans="1:7" x14ac:dyDescent="0.25">
      <c r="A635" s="17">
        <v>39104</v>
      </c>
      <c r="B635" s="17" t="s">
        <v>35</v>
      </c>
      <c r="C635" s="17" t="str">
        <f t="shared" si="9"/>
        <v>2007 - QTR 1 - 01</v>
      </c>
      <c r="D635" s="16" t="s">
        <v>27</v>
      </c>
      <c r="E635" s="18">
        <v>589922.34755773586</v>
      </c>
      <c r="F635" s="16">
        <v>12438.279477169812</v>
      </c>
      <c r="G635" s="16">
        <v>941657.82943656598</v>
      </c>
    </row>
    <row r="636" spans="1:7" x14ac:dyDescent="0.25">
      <c r="A636" s="17">
        <v>39111</v>
      </c>
      <c r="B636" s="17" t="s">
        <v>35</v>
      </c>
      <c r="C636" s="17" t="str">
        <f t="shared" si="9"/>
        <v>2007 - QTR 1 - 01</v>
      </c>
      <c r="D636" s="16" t="s">
        <v>27</v>
      </c>
      <c r="E636" s="18">
        <v>491601.95629811316</v>
      </c>
      <c r="F636" s="16">
        <v>15755.154004415097</v>
      </c>
      <c r="G636" s="16">
        <v>1451079.2781481508</v>
      </c>
    </row>
    <row r="637" spans="1:7" x14ac:dyDescent="0.25">
      <c r="A637" s="17">
        <v>39118</v>
      </c>
      <c r="B637" s="17" t="s">
        <v>35</v>
      </c>
      <c r="C637" s="17" t="str">
        <f t="shared" si="9"/>
        <v>2007 - QTR 1 - 02</v>
      </c>
      <c r="D637" s="16" t="s">
        <v>27</v>
      </c>
      <c r="E637" s="18">
        <v>1212618.1588686791</v>
      </c>
      <c r="F637" s="16">
        <v>16584.372636226417</v>
      </c>
      <c r="G637" s="16">
        <v>694665.61187943385</v>
      </c>
    </row>
    <row r="638" spans="1:7" x14ac:dyDescent="0.25">
      <c r="A638" s="17">
        <v>39125</v>
      </c>
      <c r="B638" s="17" t="s">
        <v>35</v>
      </c>
      <c r="C638" s="17" t="str">
        <f t="shared" si="9"/>
        <v>2007 - QTR 1 - 02</v>
      </c>
      <c r="D638" s="16" t="s">
        <v>27</v>
      </c>
      <c r="E638" s="18">
        <v>2884064.8102822639</v>
      </c>
      <c r="F638" s="16">
        <v>16584.372636226417</v>
      </c>
      <c r="G638" s="16">
        <v>401362.35353033961</v>
      </c>
    </row>
    <row r="639" spans="1:7" x14ac:dyDescent="0.25">
      <c r="A639" s="17">
        <v>39132</v>
      </c>
      <c r="B639" s="17" t="s">
        <v>35</v>
      </c>
      <c r="C639" s="17" t="str">
        <f t="shared" si="9"/>
        <v>2007 - QTR 1 - 02</v>
      </c>
      <c r="D639" s="16" t="s">
        <v>27</v>
      </c>
      <c r="E639" s="18">
        <v>1769767.0426732076</v>
      </c>
      <c r="F639" s="16">
        <v>22665.309269509438</v>
      </c>
      <c r="G639" s="16">
        <v>1188650.046993698</v>
      </c>
    </row>
    <row r="640" spans="1:7" x14ac:dyDescent="0.25">
      <c r="A640" s="17">
        <v>39139</v>
      </c>
      <c r="B640" s="17" t="s">
        <v>35</v>
      </c>
      <c r="C640" s="17" t="str">
        <f t="shared" si="9"/>
        <v>2007 - QTR 1 - 02</v>
      </c>
      <c r="D640" s="16" t="s">
        <v>27</v>
      </c>
      <c r="E640" s="18">
        <v>2392462.853984151</v>
      </c>
      <c r="F640" s="16">
        <v>24047.340322528304</v>
      </c>
      <c r="G640" s="16">
        <v>416799.36712766037</v>
      </c>
    </row>
    <row r="641" spans="1:7" x14ac:dyDescent="0.25">
      <c r="A641" s="17">
        <v>39146</v>
      </c>
      <c r="B641" s="17" t="s">
        <v>35</v>
      </c>
      <c r="C641" s="17" t="str">
        <f t="shared" si="9"/>
        <v>2007 - QTR 1 - 03</v>
      </c>
      <c r="D641" s="16" t="s">
        <v>27</v>
      </c>
      <c r="E641" s="18">
        <v>98320.391259622629</v>
      </c>
      <c r="F641" s="16">
        <v>7739.3738969056612</v>
      </c>
      <c r="G641" s="16">
        <v>787287.69346335845</v>
      </c>
    </row>
    <row r="642" spans="1:7" x14ac:dyDescent="0.25">
      <c r="A642" s="17">
        <v>39153</v>
      </c>
      <c r="B642" s="17" t="s">
        <v>35</v>
      </c>
      <c r="C642" s="17" t="str">
        <f t="shared" si="9"/>
        <v>2007 - QTR 1 - 03</v>
      </c>
      <c r="D642" s="16" t="s">
        <v>27</v>
      </c>
      <c r="E642" s="18">
        <v>2031954.7526988678</v>
      </c>
      <c r="F642" s="16">
        <v>11056.248424150945</v>
      </c>
      <c r="G642" s="16">
        <v>92622.081583924519</v>
      </c>
    </row>
    <row r="643" spans="1:7" x14ac:dyDescent="0.25">
      <c r="A643" s="17">
        <v>39160</v>
      </c>
      <c r="B643" s="17" t="s">
        <v>35</v>
      </c>
      <c r="C643" s="17" t="str">
        <f t="shared" si="9"/>
        <v>2007 - QTR 1 - 03</v>
      </c>
      <c r="D643" s="16" t="s">
        <v>27</v>
      </c>
      <c r="E643" s="18">
        <v>393281.56503849052</v>
      </c>
      <c r="F643" s="16">
        <v>25152.965164943398</v>
      </c>
      <c r="G643" s="16">
        <v>1512827.3325374338</v>
      </c>
    </row>
    <row r="644" spans="1:7" x14ac:dyDescent="0.25">
      <c r="A644" s="17">
        <v>39167</v>
      </c>
      <c r="B644" s="17" t="s">
        <v>35</v>
      </c>
      <c r="C644" s="17" t="str">
        <f t="shared" ref="C644:C707" si="10">YEAR(A644)&amp;" - "&amp;"QTR "&amp;ROUNDUP(MONTH(A644)/3,0)&amp;" - "&amp;TEXT(A644,"MM")</f>
        <v>2007 - QTR 1 - 03</v>
      </c>
      <c r="D644" s="16" t="s">
        <v>27</v>
      </c>
      <c r="E644" s="18">
        <v>2195822.0714649055</v>
      </c>
      <c r="F644" s="16">
        <v>19072.02853166038</v>
      </c>
      <c r="G644" s="16">
        <v>463110.40791962261</v>
      </c>
    </row>
    <row r="645" spans="1:7" x14ac:dyDescent="0.25">
      <c r="A645" s="17">
        <v>39174</v>
      </c>
      <c r="B645" s="17" t="s">
        <v>36</v>
      </c>
      <c r="C645" s="17" t="str">
        <f t="shared" si="10"/>
        <v>2007 - QTR 2 - 04</v>
      </c>
      <c r="D645" s="16" t="s">
        <v>27</v>
      </c>
      <c r="E645" s="18">
        <v>2687424.0277630184</v>
      </c>
      <c r="F645" s="16">
        <v>23494.527901320755</v>
      </c>
      <c r="G645" s="16">
        <v>771850.67986603768</v>
      </c>
    </row>
    <row r="646" spans="1:7" x14ac:dyDescent="0.25">
      <c r="A646" s="17">
        <v>39181</v>
      </c>
      <c r="B646" s="17" t="s">
        <v>36</v>
      </c>
      <c r="C646" s="17" t="str">
        <f t="shared" si="10"/>
        <v>2007 - QTR 2 - 04</v>
      </c>
      <c r="D646" s="16" t="s">
        <v>27</v>
      </c>
      <c r="E646" s="18">
        <v>3244572.9115675469</v>
      </c>
      <c r="F646" s="16">
        <v>22665.309269509438</v>
      </c>
      <c r="G646" s="16">
        <v>493984.43511426414</v>
      </c>
    </row>
    <row r="647" spans="1:7" x14ac:dyDescent="0.25">
      <c r="A647" s="17">
        <v>39188</v>
      </c>
      <c r="B647" s="17" t="s">
        <v>36</v>
      </c>
      <c r="C647" s="17" t="str">
        <f t="shared" si="10"/>
        <v>2007 - QTR 2 - 04</v>
      </c>
      <c r="D647" s="16" t="s">
        <v>27</v>
      </c>
      <c r="E647" s="18">
        <v>1868087.4339328301</v>
      </c>
      <c r="F647" s="16">
        <v>17413.591268037737</v>
      </c>
      <c r="G647" s="16">
        <v>1018842.8974231698</v>
      </c>
    </row>
    <row r="648" spans="1:7" x14ac:dyDescent="0.25">
      <c r="A648" s="17">
        <v>39195</v>
      </c>
      <c r="B648" s="17" t="s">
        <v>36</v>
      </c>
      <c r="C648" s="17" t="str">
        <f t="shared" si="10"/>
        <v>2007 - QTR 2 - 04</v>
      </c>
      <c r="D648" s="16" t="s">
        <v>27</v>
      </c>
      <c r="E648" s="18">
        <v>2654650.5640098108</v>
      </c>
      <c r="F648" s="16">
        <v>10779.842213547172</v>
      </c>
      <c r="G648" s="16">
        <v>1481953.3053427923</v>
      </c>
    </row>
    <row r="649" spans="1:7" x14ac:dyDescent="0.25">
      <c r="A649" s="17">
        <v>39202</v>
      </c>
      <c r="B649" s="17" t="s">
        <v>36</v>
      </c>
      <c r="C649" s="17" t="str">
        <f t="shared" si="10"/>
        <v>2007 - QTR 2 - 04</v>
      </c>
      <c r="D649" s="16" t="s">
        <v>27</v>
      </c>
      <c r="E649" s="18">
        <v>1736993.57892</v>
      </c>
      <c r="F649" s="16">
        <v>25705.777586150947</v>
      </c>
      <c r="G649" s="16">
        <v>231555.2039598113</v>
      </c>
    </row>
    <row r="650" spans="1:7" x14ac:dyDescent="0.25">
      <c r="A650" s="17">
        <v>39209</v>
      </c>
      <c r="B650" s="17" t="s">
        <v>36</v>
      </c>
      <c r="C650" s="17" t="str">
        <f t="shared" si="10"/>
        <v>2007 - QTR 2 - 05</v>
      </c>
      <c r="D650" s="16" t="s">
        <v>27</v>
      </c>
      <c r="E650" s="18">
        <v>1704220.1151667922</v>
      </c>
      <c r="F650" s="16">
        <v>17413.591268037737</v>
      </c>
      <c r="G650" s="16">
        <v>447673.39432230184</v>
      </c>
    </row>
    <row r="651" spans="1:7" x14ac:dyDescent="0.25">
      <c r="A651" s="17">
        <v>39216</v>
      </c>
      <c r="B651" s="17" t="s">
        <v>36</v>
      </c>
      <c r="C651" s="17" t="str">
        <f t="shared" si="10"/>
        <v>2007 - QTR 2 - 05</v>
      </c>
      <c r="D651" s="16" t="s">
        <v>27</v>
      </c>
      <c r="E651" s="18">
        <v>65546.927506415086</v>
      </c>
      <c r="F651" s="16">
        <v>12161.873266566039</v>
      </c>
      <c r="G651" s="16">
        <v>138933.12237588677</v>
      </c>
    </row>
    <row r="652" spans="1:7" x14ac:dyDescent="0.25">
      <c r="A652" s="17">
        <v>39223</v>
      </c>
      <c r="B652" s="17" t="s">
        <v>36</v>
      </c>
      <c r="C652" s="17" t="str">
        <f t="shared" si="10"/>
        <v>2007 - QTR 2 - 05</v>
      </c>
      <c r="D652" s="16" t="s">
        <v>27</v>
      </c>
      <c r="E652" s="18">
        <v>2785744.4190226411</v>
      </c>
      <c r="F652" s="16">
        <v>27087.808639169816</v>
      </c>
      <c r="G652" s="16">
        <v>1389331.2237588677</v>
      </c>
    </row>
    <row r="653" spans="1:7" x14ac:dyDescent="0.25">
      <c r="A653" s="17">
        <v>39230</v>
      </c>
      <c r="B653" s="17" t="s">
        <v>36</v>
      </c>
      <c r="C653" s="17" t="str">
        <f t="shared" si="10"/>
        <v>2007 - QTR 2 - 05</v>
      </c>
      <c r="D653" s="16" t="s">
        <v>27</v>
      </c>
      <c r="E653" s="18">
        <v>2326915.9264777359</v>
      </c>
      <c r="F653" s="16">
        <v>16860.778846830191</v>
      </c>
      <c r="G653" s="16">
        <v>447673.39432230184</v>
      </c>
    </row>
    <row r="654" spans="1:7" x14ac:dyDescent="0.25">
      <c r="A654" s="17">
        <v>39237</v>
      </c>
      <c r="B654" s="17" t="s">
        <v>36</v>
      </c>
      <c r="C654" s="17" t="str">
        <f t="shared" si="10"/>
        <v>2007 - QTR 2 - 06</v>
      </c>
      <c r="D654" s="16" t="s">
        <v>27</v>
      </c>
      <c r="E654" s="18">
        <v>3080705.5928015094</v>
      </c>
      <c r="F654" s="16">
        <v>9674.2173711320775</v>
      </c>
      <c r="G654" s="16">
        <v>1497390.3189401133</v>
      </c>
    </row>
    <row r="655" spans="1:7" x14ac:dyDescent="0.25">
      <c r="A655" s="17">
        <v>39244</v>
      </c>
      <c r="B655" s="17" t="s">
        <v>36</v>
      </c>
      <c r="C655" s="17" t="str">
        <f t="shared" si="10"/>
        <v>2007 - QTR 2 - 06</v>
      </c>
      <c r="D655" s="16" t="s">
        <v>27</v>
      </c>
      <c r="E655" s="18">
        <v>1704220.1151667922</v>
      </c>
      <c r="F655" s="16">
        <v>4698.9055802641515</v>
      </c>
      <c r="G655" s="16">
        <v>1512827.3325374338</v>
      </c>
    </row>
    <row r="656" spans="1:7" x14ac:dyDescent="0.25">
      <c r="A656" s="17">
        <v>39251</v>
      </c>
      <c r="B656" s="17" t="s">
        <v>36</v>
      </c>
      <c r="C656" s="17" t="str">
        <f t="shared" si="10"/>
        <v>2007 - QTR 2 - 06</v>
      </c>
      <c r="D656" s="16" t="s">
        <v>27</v>
      </c>
      <c r="E656" s="18">
        <v>2949611.7377886791</v>
      </c>
      <c r="F656" s="16">
        <v>14649.529162000001</v>
      </c>
      <c r="G656" s="16">
        <v>1312146.1557722641</v>
      </c>
    </row>
    <row r="657" spans="1:7" x14ac:dyDescent="0.25">
      <c r="A657" s="17">
        <v>39258</v>
      </c>
      <c r="B657" s="17" t="s">
        <v>36</v>
      </c>
      <c r="C657" s="17" t="str">
        <f t="shared" si="10"/>
        <v>2007 - QTR 2 - 06</v>
      </c>
      <c r="D657" s="16" t="s">
        <v>27</v>
      </c>
      <c r="E657" s="18">
        <v>2097501.6802052828</v>
      </c>
      <c r="F657" s="16">
        <v>7462.9676863018876</v>
      </c>
      <c r="G657" s="16">
        <v>416799.36712766037</v>
      </c>
    </row>
    <row r="658" spans="1:7" x14ac:dyDescent="0.25">
      <c r="A658" s="17">
        <v>39265</v>
      </c>
      <c r="B658" s="17" t="s">
        <v>37</v>
      </c>
      <c r="C658" s="17" t="str">
        <f t="shared" si="10"/>
        <v>2007 - QTR 3 - 07</v>
      </c>
      <c r="D658" s="16" t="s">
        <v>27</v>
      </c>
      <c r="E658" s="18">
        <v>3277346.3753207545</v>
      </c>
      <c r="F658" s="16">
        <v>8015.7801075094349</v>
      </c>
      <c r="G658" s="16">
        <v>1173213.0333963772</v>
      </c>
    </row>
    <row r="659" spans="1:7" x14ac:dyDescent="0.25">
      <c r="A659" s="17">
        <v>39272</v>
      </c>
      <c r="B659" s="17" t="s">
        <v>37</v>
      </c>
      <c r="C659" s="17" t="str">
        <f t="shared" si="10"/>
        <v>2007 - QTR 3 - 07</v>
      </c>
      <c r="D659" s="16" t="s">
        <v>27</v>
      </c>
      <c r="E659" s="18">
        <v>1376485.477634717</v>
      </c>
      <c r="F659" s="16">
        <v>18519.216110452831</v>
      </c>
      <c r="G659" s="16">
        <v>1435642.2645508302</v>
      </c>
    </row>
    <row r="660" spans="1:7" x14ac:dyDescent="0.25">
      <c r="A660" s="17">
        <v>39279</v>
      </c>
      <c r="B660" s="17" t="s">
        <v>37</v>
      </c>
      <c r="C660" s="17" t="str">
        <f t="shared" si="10"/>
        <v>2007 - QTR 3 - 07</v>
      </c>
      <c r="D660" s="16" t="s">
        <v>27</v>
      </c>
      <c r="E660" s="18">
        <v>98320.391259622629</v>
      </c>
      <c r="F660" s="16">
        <v>5251.7180014716987</v>
      </c>
      <c r="G660" s="16">
        <v>1327583.1693695849</v>
      </c>
    </row>
    <row r="661" spans="1:7" x14ac:dyDescent="0.25">
      <c r="A661" s="17">
        <v>39286</v>
      </c>
      <c r="B661" s="17" t="s">
        <v>37</v>
      </c>
      <c r="C661" s="17" t="str">
        <f t="shared" si="10"/>
        <v>2007 - QTR 3 - 07</v>
      </c>
      <c r="D661" s="16" t="s">
        <v>27</v>
      </c>
      <c r="E661" s="18">
        <v>655469.27506415092</v>
      </c>
      <c r="F661" s="16">
        <v>1658.4372636226417</v>
      </c>
      <c r="G661" s="16">
        <v>185244.16316784904</v>
      </c>
    </row>
    <row r="662" spans="1:7" x14ac:dyDescent="0.25">
      <c r="A662" s="17">
        <v>39293</v>
      </c>
      <c r="B662" s="17" t="s">
        <v>37</v>
      </c>
      <c r="C662" s="17" t="str">
        <f t="shared" si="10"/>
        <v>2007 - QTR 3 - 07</v>
      </c>
      <c r="D662" s="16" t="s">
        <v>27</v>
      </c>
      <c r="E662" s="18">
        <v>1769767.0426732076</v>
      </c>
      <c r="F662" s="16">
        <v>22112.496848301889</v>
      </c>
      <c r="G662" s="16">
        <v>663791.58468479244</v>
      </c>
    </row>
    <row r="663" spans="1:7" x14ac:dyDescent="0.25">
      <c r="A663" s="17">
        <v>39300</v>
      </c>
      <c r="B663" s="17" t="s">
        <v>37</v>
      </c>
      <c r="C663" s="17" t="str">
        <f t="shared" si="10"/>
        <v>2007 - QTR 3 - 08</v>
      </c>
      <c r="D663" s="16" t="s">
        <v>27</v>
      </c>
      <c r="E663" s="18">
        <v>1147071.2313622639</v>
      </c>
      <c r="F663" s="16">
        <v>22941.715480113213</v>
      </c>
      <c r="G663" s="16">
        <v>1420205.2509535092</v>
      </c>
    </row>
    <row r="664" spans="1:7" x14ac:dyDescent="0.25">
      <c r="A664" s="17">
        <v>39307</v>
      </c>
      <c r="B664" s="17" t="s">
        <v>37</v>
      </c>
      <c r="C664" s="17" t="str">
        <f t="shared" si="10"/>
        <v>2007 - QTR 3 - 08</v>
      </c>
      <c r="D664" s="16" t="s">
        <v>27</v>
      </c>
      <c r="E664" s="18">
        <v>2425236.3177373582</v>
      </c>
      <c r="F664" s="16">
        <v>7186.561475698114</v>
      </c>
      <c r="G664" s="16">
        <v>771850.67986603768</v>
      </c>
    </row>
    <row r="665" spans="1:7" x14ac:dyDescent="0.25">
      <c r="A665" s="17">
        <v>39314</v>
      </c>
      <c r="B665" s="17" t="s">
        <v>37</v>
      </c>
      <c r="C665" s="17" t="str">
        <f t="shared" si="10"/>
        <v>2007 - QTR 3 - 08</v>
      </c>
      <c r="D665" s="16" t="s">
        <v>27</v>
      </c>
      <c r="E665" s="18">
        <v>3244572.9115675469</v>
      </c>
      <c r="F665" s="16">
        <v>12991.091898377361</v>
      </c>
      <c r="G665" s="16">
        <v>1281272.1285776226</v>
      </c>
    </row>
    <row r="666" spans="1:7" x14ac:dyDescent="0.25">
      <c r="A666" s="17">
        <v>39321</v>
      </c>
      <c r="B666" s="17" t="s">
        <v>37</v>
      </c>
      <c r="C666" s="17" t="str">
        <f t="shared" si="10"/>
        <v>2007 - QTR 3 - 08</v>
      </c>
      <c r="D666" s="16" t="s">
        <v>27</v>
      </c>
      <c r="E666" s="18">
        <v>884883.52133660379</v>
      </c>
      <c r="F666" s="16">
        <v>11885.467055962265</v>
      </c>
      <c r="G666" s="16">
        <v>1173213.0333963772</v>
      </c>
    </row>
    <row r="667" spans="1:7" x14ac:dyDescent="0.25">
      <c r="A667" s="17">
        <v>39328</v>
      </c>
      <c r="B667" s="17" t="s">
        <v>37</v>
      </c>
      <c r="C667" s="17" t="str">
        <f t="shared" si="10"/>
        <v>2007 - QTR 3 - 09</v>
      </c>
      <c r="D667" s="16" t="s">
        <v>27</v>
      </c>
      <c r="E667" s="18">
        <v>1868087.4339328301</v>
      </c>
      <c r="F667" s="16">
        <v>18242.809899849057</v>
      </c>
      <c r="G667" s="16">
        <v>1296709.1421749434</v>
      </c>
    </row>
    <row r="668" spans="1:7" x14ac:dyDescent="0.25">
      <c r="A668" s="17">
        <v>39335</v>
      </c>
      <c r="B668" s="17" t="s">
        <v>37</v>
      </c>
      <c r="C668" s="17" t="str">
        <f t="shared" si="10"/>
        <v>2007 - QTR 3 - 09</v>
      </c>
      <c r="D668" s="16" t="s">
        <v>27</v>
      </c>
      <c r="E668" s="18">
        <v>2982385.2015418862</v>
      </c>
      <c r="F668" s="16">
        <v>19624.840952867926</v>
      </c>
      <c r="G668" s="16">
        <v>1358457.1965642264</v>
      </c>
    </row>
    <row r="669" spans="1:7" x14ac:dyDescent="0.25">
      <c r="A669" s="17">
        <v>39342</v>
      </c>
      <c r="B669" s="17" t="s">
        <v>37</v>
      </c>
      <c r="C669" s="17" t="str">
        <f t="shared" si="10"/>
        <v>2007 - QTR 3 - 09</v>
      </c>
      <c r="D669" s="16" t="s">
        <v>27</v>
      </c>
      <c r="E669" s="18">
        <v>3080705.5928015094</v>
      </c>
      <c r="F669" s="16">
        <v>22941.715480113213</v>
      </c>
      <c r="G669" s="16">
        <v>1512827.3325374338</v>
      </c>
    </row>
    <row r="670" spans="1:7" x14ac:dyDescent="0.25">
      <c r="A670" s="17">
        <v>39349</v>
      </c>
      <c r="B670" s="17" t="s">
        <v>37</v>
      </c>
      <c r="C670" s="17" t="str">
        <f t="shared" si="10"/>
        <v>2007 - QTR 3 - 09</v>
      </c>
      <c r="D670" s="16" t="s">
        <v>27</v>
      </c>
      <c r="E670" s="18">
        <v>327734.63753207546</v>
      </c>
      <c r="F670" s="16">
        <v>25152.965164943398</v>
      </c>
      <c r="G670" s="16">
        <v>1157776.0197990565</v>
      </c>
    </row>
    <row r="671" spans="1:7" x14ac:dyDescent="0.25">
      <c r="A671" s="17">
        <v>39356</v>
      </c>
      <c r="B671" s="17" t="s">
        <v>38</v>
      </c>
      <c r="C671" s="17" t="str">
        <f t="shared" si="10"/>
        <v>2007 - QTR 4 - 10</v>
      </c>
      <c r="D671" s="16" t="s">
        <v>27</v>
      </c>
      <c r="E671" s="18">
        <v>426055.02879169805</v>
      </c>
      <c r="F671" s="16">
        <v>21006.872005886795</v>
      </c>
      <c r="G671" s="16">
        <v>926220.81583924522</v>
      </c>
    </row>
    <row r="672" spans="1:7" x14ac:dyDescent="0.25">
      <c r="A672" s="17">
        <v>39363</v>
      </c>
      <c r="B672" s="17" t="s">
        <v>38</v>
      </c>
      <c r="C672" s="17" t="str">
        <f t="shared" si="10"/>
        <v>2007 - QTR 4 - 10</v>
      </c>
      <c r="D672" s="16" t="s">
        <v>27</v>
      </c>
      <c r="E672" s="18">
        <v>1015977.3763494339</v>
      </c>
      <c r="F672" s="16">
        <v>9397.8111605283029</v>
      </c>
      <c r="G672" s="16">
        <v>1080590.9518124529</v>
      </c>
    </row>
    <row r="673" spans="1:7" x14ac:dyDescent="0.25">
      <c r="A673" s="17">
        <v>39370</v>
      </c>
      <c r="B673" s="17" t="s">
        <v>38</v>
      </c>
      <c r="C673" s="17" t="str">
        <f t="shared" si="10"/>
        <v>2007 - QTR 4 - 10</v>
      </c>
      <c r="D673" s="16" t="s">
        <v>27</v>
      </c>
      <c r="E673" s="18">
        <v>2818517.8827758492</v>
      </c>
      <c r="F673" s="16">
        <v>17966.403689245286</v>
      </c>
      <c r="G673" s="16">
        <v>771850.67986603768</v>
      </c>
    </row>
    <row r="674" spans="1:7" x14ac:dyDescent="0.25">
      <c r="A674" s="17">
        <v>39377</v>
      </c>
      <c r="B674" s="17" t="s">
        <v>38</v>
      </c>
      <c r="C674" s="17" t="str">
        <f t="shared" si="10"/>
        <v>2007 - QTR 4 - 10</v>
      </c>
      <c r="D674" s="16" t="s">
        <v>27</v>
      </c>
      <c r="E674" s="18">
        <v>1802540.5064264149</v>
      </c>
      <c r="F674" s="16">
        <v>10779.842213547172</v>
      </c>
      <c r="G674" s="16">
        <v>1188650.046993698</v>
      </c>
    </row>
    <row r="675" spans="1:7" x14ac:dyDescent="0.25">
      <c r="A675" s="17">
        <v>39384</v>
      </c>
      <c r="B675" s="17" t="s">
        <v>38</v>
      </c>
      <c r="C675" s="17" t="str">
        <f t="shared" si="10"/>
        <v>2007 - QTR 4 - 10</v>
      </c>
      <c r="D675" s="16" t="s">
        <v>27</v>
      </c>
      <c r="E675" s="18">
        <v>2687424.0277630184</v>
      </c>
      <c r="F675" s="16">
        <v>1382.0310530188681</v>
      </c>
      <c r="G675" s="16">
        <v>1219524.0741883395</v>
      </c>
    </row>
    <row r="676" spans="1:7" x14ac:dyDescent="0.25">
      <c r="A676" s="17">
        <v>39391</v>
      </c>
      <c r="B676" s="17" t="s">
        <v>38</v>
      </c>
      <c r="C676" s="17" t="str">
        <f t="shared" si="10"/>
        <v>2007 - QTR 4 - 11</v>
      </c>
      <c r="D676" s="16" t="s">
        <v>27</v>
      </c>
      <c r="E676" s="18">
        <v>2031954.7526988678</v>
      </c>
      <c r="F676" s="16">
        <v>16584.372636226417</v>
      </c>
      <c r="G676" s="16">
        <v>771850.67986603768</v>
      </c>
    </row>
    <row r="677" spans="1:7" x14ac:dyDescent="0.25">
      <c r="A677" s="17">
        <v>39398</v>
      </c>
      <c r="B677" s="17" t="s">
        <v>38</v>
      </c>
      <c r="C677" s="17" t="str">
        <f t="shared" si="10"/>
        <v>2007 - QTR 4 - 11</v>
      </c>
      <c r="D677" s="16" t="s">
        <v>27</v>
      </c>
      <c r="E677" s="18">
        <v>2392462.853984151</v>
      </c>
      <c r="F677" s="16">
        <v>15202.34158320755</v>
      </c>
      <c r="G677" s="16">
        <v>1481953.3053427923</v>
      </c>
    </row>
    <row r="678" spans="1:7" x14ac:dyDescent="0.25">
      <c r="A678" s="17">
        <v>39405</v>
      </c>
      <c r="B678" s="17" t="s">
        <v>38</v>
      </c>
      <c r="C678" s="17" t="str">
        <f t="shared" si="10"/>
        <v>2007 - QTR 4 - 11</v>
      </c>
      <c r="D678" s="16" t="s">
        <v>27</v>
      </c>
      <c r="E678" s="18">
        <v>1343712.0138815092</v>
      </c>
      <c r="F678" s="16">
        <v>18519.216110452831</v>
      </c>
      <c r="G678" s="16">
        <v>1296709.1421749434</v>
      </c>
    </row>
    <row r="679" spans="1:7" x14ac:dyDescent="0.25">
      <c r="A679" s="17">
        <v>39412</v>
      </c>
      <c r="B679" s="17" t="s">
        <v>38</v>
      </c>
      <c r="C679" s="17" t="str">
        <f t="shared" si="10"/>
        <v>2007 - QTR 4 - 11</v>
      </c>
      <c r="D679" s="16" t="s">
        <v>27</v>
      </c>
      <c r="E679" s="18">
        <v>1114297.7676090566</v>
      </c>
      <c r="F679" s="16">
        <v>21006.872005886795</v>
      </c>
      <c r="G679" s="16">
        <v>1512827.3325374338</v>
      </c>
    </row>
    <row r="680" spans="1:7" x14ac:dyDescent="0.25">
      <c r="A680" s="17">
        <v>39419</v>
      </c>
      <c r="B680" s="17" t="s">
        <v>38</v>
      </c>
      <c r="C680" s="17" t="str">
        <f t="shared" si="10"/>
        <v>2007 - QTR 4 - 12</v>
      </c>
      <c r="D680" s="16" t="s">
        <v>27</v>
      </c>
      <c r="E680" s="18">
        <v>1671446.6514135846</v>
      </c>
      <c r="F680" s="16">
        <v>9397.8111605283029</v>
      </c>
      <c r="G680" s="16">
        <v>308740.27194641507</v>
      </c>
    </row>
    <row r="681" spans="1:7" x14ac:dyDescent="0.25">
      <c r="A681" s="17">
        <v>39426</v>
      </c>
      <c r="B681" s="17" t="s">
        <v>38</v>
      </c>
      <c r="C681" s="17" t="str">
        <f t="shared" si="10"/>
        <v>2007 - QTR 4 - 12</v>
      </c>
      <c r="D681" s="16" t="s">
        <v>27</v>
      </c>
      <c r="E681" s="18">
        <v>589922.34755773586</v>
      </c>
      <c r="F681" s="16">
        <v>20454.059584679246</v>
      </c>
      <c r="G681" s="16">
        <v>1451079.2781481508</v>
      </c>
    </row>
    <row r="682" spans="1:7" x14ac:dyDescent="0.25">
      <c r="A682" s="17">
        <v>39433</v>
      </c>
      <c r="B682" s="17" t="s">
        <v>38</v>
      </c>
      <c r="C682" s="17" t="str">
        <f t="shared" si="10"/>
        <v>2007 - QTR 4 - 12</v>
      </c>
      <c r="D682" s="16" t="s">
        <v>27</v>
      </c>
      <c r="E682" s="18">
        <v>98320.391259622629</v>
      </c>
      <c r="F682" s="16">
        <v>19348.434742264155</v>
      </c>
      <c r="G682" s="16">
        <v>694665.61187943385</v>
      </c>
    </row>
    <row r="683" spans="1:7" x14ac:dyDescent="0.25">
      <c r="A683" s="17">
        <v>39440</v>
      </c>
      <c r="B683" s="17" t="s">
        <v>38</v>
      </c>
      <c r="C683" s="17" t="str">
        <f t="shared" si="10"/>
        <v>2007 - QTR 4 - 12</v>
      </c>
      <c r="D683" s="16" t="s">
        <v>27</v>
      </c>
      <c r="E683" s="18">
        <v>721016.20257056598</v>
      </c>
      <c r="F683" s="16">
        <v>22941.715480113213</v>
      </c>
      <c r="G683" s="16">
        <v>30874.027194641509</v>
      </c>
    </row>
    <row r="684" spans="1:7" x14ac:dyDescent="0.25">
      <c r="A684" s="17">
        <v>39447</v>
      </c>
      <c r="B684" s="17" t="s">
        <v>38</v>
      </c>
      <c r="C684" s="17" t="str">
        <f t="shared" si="10"/>
        <v>2007 - QTR 4 - 12</v>
      </c>
      <c r="D684" s="16" t="s">
        <v>27</v>
      </c>
      <c r="E684" s="18">
        <v>2228595.5352181131</v>
      </c>
      <c r="F684" s="16">
        <v>2211.2496848301889</v>
      </c>
      <c r="G684" s="16">
        <v>1528264.3461347548</v>
      </c>
    </row>
    <row r="685" spans="1:7" x14ac:dyDescent="0.25">
      <c r="A685" s="17">
        <v>39454</v>
      </c>
      <c r="B685" s="17" t="s">
        <v>39</v>
      </c>
      <c r="C685" s="17" t="str">
        <f t="shared" si="10"/>
        <v>2008 - QTR 1 - 01</v>
      </c>
      <c r="D685" s="16" t="s">
        <v>27</v>
      </c>
      <c r="E685" s="18">
        <v>872529.40670528309</v>
      </c>
      <c r="F685" s="16">
        <v>16288.328828</v>
      </c>
      <c r="G685" s="16">
        <v>658997.47778316983</v>
      </c>
    </row>
    <row r="686" spans="1:7" x14ac:dyDescent="0.25">
      <c r="A686" s="17">
        <v>39461</v>
      </c>
      <c r="B686" s="17" t="s">
        <v>39</v>
      </c>
      <c r="C686" s="17" t="str">
        <f t="shared" si="10"/>
        <v>2008 - QTR 1 - 01</v>
      </c>
      <c r="D686" s="16" t="s">
        <v>27</v>
      </c>
      <c r="E686" s="18">
        <v>37394.117430226419</v>
      </c>
      <c r="F686" s="16">
        <v>20898.23321328302</v>
      </c>
      <c r="G686" s="16">
        <v>695106.92862060387</v>
      </c>
    </row>
    <row r="687" spans="1:7" x14ac:dyDescent="0.25">
      <c r="A687" s="17">
        <v>39468</v>
      </c>
      <c r="B687" s="17" t="s">
        <v>39</v>
      </c>
      <c r="C687" s="17" t="str">
        <f t="shared" si="10"/>
        <v>2008 - QTR 1 - 01</v>
      </c>
      <c r="D687" s="16" t="s">
        <v>27</v>
      </c>
      <c r="E687" s="18">
        <v>735417.64279445296</v>
      </c>
      <c r="F687" s="16">
        <v>2151.2887131320754</v>
      </c>
      <c r="G687" s="16">
        <v>126383.07793101887</v>
      </c>
    </row>
    <row r="688" spans="1:7" x14ac:dyDescent="0.25">
      <c r="A688" s="17">
        <v>39475</v>
      </c>
      <c r="B688" s="17" t="s">
        <v>39</v>
      </c>
      <c r="C688" s="17" t="str">
        <f t="shared" si="10"/>
        <v>2008 - QTR 1 - 01</v>
      </c>
      <c r="D688" s="16" t="s">
        <v>27</v>
      </c>
      <c r="E688" s="18">
        <v>373941.17430226417</v>
      </c>
      <c r="F688" s="16">
        <v>12293.078360754716</v>
      </c>
      <c r="G688" s="16">
        <v>460395.49817728304</v>
      </c>
    </row>
    <row r="689" spans="1:7" x14ac:dyDescent="0.25">
      <c r="A689" s="17">
        <v>39482</v>
      </c>
      <c r="B689" s="17" t="s">
        <v>39</v>
      </c>
      <c r="C689" s="17" t="str">
        <f t="shared" si="10"/>
        <v>2008 - QTR 1 - 02</v>
      </c>
      <c r="D689" s="16" t="s">
        <v>27</v>
      </c>
      <c r="E689" s="18">
        <v>560911.76145339618</v>
      </c>
      <c r="F689" s="16">
        <v>614.65391803773582</v>
      </c>
      <c r="G689" s="16">
        <v>81246.264384226422</v>
      </c>
    </row>
    <row r="690" spans="1:7" x14ac:dyDescent="0.25">
      <c r="A690" s="17">
        <v>39489</v>
      </c>
      <c r="B690" s="17" t="s">
        <v>39</v>
      </c>
      <c r="C690" s="17" t="str">
        <f t="shared" si="10"/>
        <v>2008 - QTR 1 - 02</v>
      </c>
      <c r="D690" s="16" t="s">
        <v>27</v>
      </c>
      <c r="E690" s="18">
        <v>498588.23240301892</v>
      </c>
      <c r="F690" s="16">
        <v>4302.5774262641507</v>
      </c>
      <c r="G690" s="16">
        <v>63191.538965509433</v>
      </c>
    </row>
    <row r="691" spans="1:7" x14ac:dyDescent="0.25">
      <c r="A691" s="17">
        <v>39496</v>
      </c>
      <c r="B691" s="17" t="s">
        <v>39</v>
      </c>
      <c r="C691" s="17" t="str">
        <f t="shared" si="10"/>
        <v>2008 - QTR 1 - 02</v>
      </c>
      <c r="D691" s="16" t="s">
        <v>27</v>
      </c>
      <c r="E691" s="18">
        <v>112182.35229067925</v>
      </c>
      <c r="F691" s="16">
        <v>14137.040114867925</v>
      </c>
      <c r="G691" s="16">
        <v>884681.54551713215</v>
      </c>
    </row>
    <row r="692" spans="1:7" x14ac:dyDescent="0.25">
      <c r="A692" s="17">
        <v>39503</v>
      </c>
      <c r="B692" s="17" t="s">
        <v>39</v>
      </c>
      <c r="C692" s="17" t="str">
        <f t="shared" si="10"/>
        <v>2008 - QTR 1 - 02</v>
      </c>
      <c r="D692" s="16" t="s">
        <v>27</v>
      </c>
      <c r="E692" s="18">
        <v>1209076.4635773208</v>
      </c>
      <c r="F692" s="16">
        <v>12600.405319773585</v>
      </c>
      <c r="G692" s="16">
        <v>315957.69482754718</v>
      </c>
    </row>
    <row r="693" spans="1:7" x14ac:dyDescent="0.25">
      <c r="A693" s="17">
        <v>39510</v>
      </c>
      <c r="B693" s="17" t="s">
        <v>39</v>
      </c>
      <c r="C693" s="17" t="str">
        <f t="shared" si="10"/>
        <v>2008 - QTR 1 - 03</v>
      </c>
      <c r="D693" s="16" t="s">
        <v>27</v>
      </c>
      <c r="E693" s="18">
        <v>486123.52659294347</v>
      </c>
      <c r="F693" s="16">
        <v>21205.560172301884</v>
      </c>
      <c r="G693" s="16">
        <v>460395.49817728304</v>
      </c>
    </row>
    <row r="694" spans="1:7" x14ac:dyDescent="0.25">
      <c r="A694" s="17">
        <v>39517</v>
      </c>
      <c r="B694" s="17" t="s">
        <v>39</v>
      </c>
      <c r="C694" s="17" t="str">
        <f t="shared" si="10"/>
        <v>2008 - QTR 1 - 03</v>
      </c>
      <c r="D694" s="16" t="s">
        <v>27</v>
      </c>
      <c r="E694" s="18">
        <v>1234005.8751974716</v>
      </c>
      <c r="F694" s="16">
        <v>14444.367073886793</v>
      </c>
      <c r="G694" s="16">
        <v>487477.58630535851</v>
      </c>
    </row>
    <row r="695" spans="1:7" x14ac:dyDescent="0.25">
      <c r="A695" s="17">
        <v>39524</v>
      </c>
      <c r="B695" s="17" t="s">
        <v>39</v>
      </c>
      <c r="C695" s="17" t="str">
        <f t="shared" si="10"/>
        <v>2008 - QTR 1 - 03</v>
      </c>
      <c r="D695" s="16" t="s">
        <v>27</v>
      </c>
      <c r="E695" s="18">
        <v>535982.34983324527</v>
      </c>
      <c r="F695" s="16">
        <v>5224.5583033207549</v>
      </c>
      <c r="G695" s="16">
        <v>252766.15586203773</v>
      </c>
    </row>
    <row r="696" spans="1:7" x14ac:dyDescent="0.25">
      <c r="A696" s="17">
        <v>39531</v>
      </c>
      <c r="B696" s="17" t="s">
        <v>39</v>
      </c>
      <c r="C696" s="17" t="str">
        <f t="shared" si="10"/>
        <v>2008 - QTR 1 - 03</v>
      </c>
      <c r="D696" s="16" t="s">
        <v>27</v>
      </c>
      <c r="E696" s="18">
        <v>884994.11251535849</v>
      </c>
      <c r="F696" s="16">
        <v>3073.2695901886791</v>
      </c>
      <c r="G696" s="16">
        <v>695106.92862060387</v>
      </c>
    </row>
    <row r="697" spans="1:7" x14ac:dyDescent="0.25">
      <c r="A697" s="17">
        <v>39538</v>
      </c>
      <c r="B697" s="17" t="s">
        <v>39</v>
      </c>
      <c r="C697" s="17" t="str">
        <f t="shared" si="10"/>
        <v>2008 - QTR 1 - 03</v>
      </c>
      <c r="D697" s="16" t="s">
        <v>27</v>
      </c>
      <c r="E697" s="18">
        <v>872529.40670528309</v>
      </c>
      <c r="F697" s="16">
        <v>24278.829762490568</v>
      </c>
      <c r="G697" s="16">
        <v>776353.19300483016</v>
      </c>
    </row>
    <row r="698" spans="1:7" x14ac:dyDescent="0.25">
      <c r="A698" s="17">
        <v>39545</v>
      </c>
      <c r="B698" s="17" t="s">
        <v>40</v>
      </c>
      <c r="C698" s="17" t="str">
        <f t="shared" si="10"/>
        <v>2008 - QTR 2 - 04</v>
      </c>
      <c r="D698" s="16" t="s">
        <v>27</v>
      </c>
      <c r="E698" s="18">
        <v>623235.29050377361</v>
      </c>
      <c r="F698" s="16">
        <v>26122.791516603771</v>
      </c>
      <c r="G698" s="16">
        <v>875654.1828077737</v>
      </c>
    </row>
    <row r="699" spans="1:7" x14ac:dyDescent="0.25">
      <c r="A699" s="17">
        <v>39552</v>
      </c>
      <c r="B699" s="17" t="s">
        <v>40</v>
      </c>
      <c r="C699" s="17" t="str">
        <f t="shared" si="10"/>
        <v>2008 - QTR 2 - 04</v>
      </c>
      <c r="D699" s="16" t="s">
        <v>27</v>
      </c>
      <c r="E699" s="18">
        <v>1209076.4635773208</v>
      </c>
      <c r="F699" s="16">
        <v>10756.443565660378</v>
      </c>
      <c r="G699" s="16">
        <v>90273.627093584917</v>
      </c>
    </row>
    <row r="700" spans="1:7" x14ac:dyDescent="0.25">
      <c r="A700" s="17">
        <v>39559</v>
      </c>
      <c r="B700" s="17" t="s">
        <v>40</v>
      </c>
      <c r="C700" s="17" t="str">
        <f t="shared" si="10"/>
        <v>2008 - QTR 2 - 04</v>
      </c>
      <c r="D700" s="16" t="s">
        <v>27</v>
      </c>
      <c r="E700" s="18">
        <v>1059499.9938564152</v>
      </c>
      <c r="F700" s="16">
        <v>7683.1739754716982</v>
      </c>
      <c r="G700" s="16">
        <v>649970.11507381138</v>
      </c>
    </row>
    <row r="701" spans="1:7" x14ac:dyDescent="0.25">
      <c r="A701" s="17">
        <v>39566</v>
      </c>
      <c r="B701" s="17" t="s">
        <v>40</v>
      </c>
      <c r="C701" s="17" t="str">
        <f t="shared" si="10"/>
        <v>2008 - QTR 2 - 04</v>
      </c>
      <c r="D701" s="16" t="s">
        <v>27</v>
      </c>
      <c r="E701" s="18">
        <v>573376.46726347168</v>
      </c>
      <c r="F701" s="16">
        <v>19361.598418188678</v>
      </c>
      <c r="G701" s="16">
        <v>505532.31172407547</v>
      </c>
    </row>
    <row r="702" spans="1:7" x14ac:dyDescent="0.25">
      <c r="A702" s="17">
        <v>39573</v>
      </c>
      <c r="B702" s="17" t="s">
        <v>40</v>
      </c>
      <c r="C702" s="17" t="str">
        <f t="shared" si="10"/>
        <v>2008 - QTR 2 - 05</v>
      </c>
      <c r="D702" s="16" t="s">
        <v>27</v>
      </c>
      <c r="E702" s="18">
        <v>1171682.3461470944</v>
      </c>
      <c r="F702" s="16">
        <v>29503.388065811319</v>
      </c>
      <c r="G702" s="16">
        <v>523587.03714279243</v>
      </c>
    </row>
    <row r="703" spans="1:7" x14ac:dyDescent="0.25">
      <c r="A703" s="17">
        <v>39580</v>
      </c>
      <c r="B703" s="17" t="s">
        <v>40</v>
      </c>
      <c r="C703" s="17" t="str">
        <f t="shared" si="10"/>
        <v>2008 - QTR 2 - 05</v>
      </c>
      <c r="D703" s="16" t="s">
        <v>27</v>
      </c>
      <c r="E703" s="18">
        <v>884994.11251535849</v>
      </c>
      <c r="F703" s="16">
        <v>19361.598418188678</v>
      </c>
      <c r="G703" s="16">
        <v>677052.20320188685</v>
      </c>
    </row>
    <row r="704" spans="1:7" x14ac:dyDescent="0.25">
      <c r="A704" s="17">
        <v>39587</v>
      </c>
      <c r="B704" s="17" t="s">
        <v>40</v>
      </c>
      <c r="C704" s="17" t="str">
        <f t="shared" si="10"/>
        <v>2008 - QTR 2 - 05</v>
      </c>
      <c r="D704" s="16" t="s">
        <v>27</v>
      </c>
      <c r="E704" s="18">
        <v>1159217.640337019</v>
      </c>
      <c r="F704" s="16">
        <v>22127.54104935849</v>
      </c>
      <c r="G704" s="16">
        <v>225684.06773396226</v>
      </c>
    </row>
    <row r="705" spans="1:7" x14ac:dyDescent="0.25">
      <c r="A705" s="17">
        <v>39594</v>
      </c>
      <c r="B705" s="17" t="s">
        <v>40</v>
      </c>
      <c r="C705" s="17" t="str">
        <f t="shared" si="10"/>
        <v>2008 - QTR 2 - 05</v>
      </c>
      <c r="D705" s="16" t="s">
        <v>27</v>
      </c>
      <c r="E705" s="18">
        <v>872529.40670528309</v>
      </c>
      <c r="F705" s="16">
        <v>25815.464557584906</v>
      </c>
      <c r="G705" s="16">
        <v>144437.80334973586</v>
      </c>
    </row>
    <row r="706" spans="1:7" x14ac:dyDescent="0.25">
      <c r="A706" s="17">
        <v>39601</v>
      </c>
      <c r="B706" s="17" t="s">
        <v>40</v>
      </c>
      <c r="C706" s="17" t="str">
        <f t="shared" si="10"/>
        <v>2008 - QTR 2 - 06</v>
      </c>
      <c r="D706" s="16" t="s">
        <v>27</v>
      </c>
      <c r="E706" s="18">
        <v>24929.411620150946</v>
      </c>
      <c r="F706" s="16">
        <v>26737.445434641511</v>
      </c>
      <c r="G706" s="16">
        <v>279848.2439901132</v>
      </c>
    </row>
    <row r="707" spans="1:7" x14ac:dyDescent="0.25">
      <c r="A707" s="17">
        <v>39608</v>
      </c>
      <c r="B707" s="17" t="s">
        <v>40</v>
      </c>
      <c r="C707" s="17" t="str">
        <f t="shared" si="10"/>
        <v>2008 - QTR 2 - 06</v>
      </c>
      <c r="D707" s="16" t="s">
        <v>27</v>
      </c>
      <c r="E707" s="18">
        <v>548447.05564332078</v>
      </c>
      <c r="F707" s="16">
        <v>21820.214090339625</v>
      </c>
      <c r="G707" s="16">
        <v>126383.07793101887</v>
      </c>
    </row>
    <row r="708" spans="1:7" x14ac:dyDescent="0.25">
      <c r="A708" s="17">
        <v>39615</v>
      </c>
      <c r="B708" s="17" t="s">
        <v>40</v>
      </c>
      <c r="C708" s="17" t="str">
        <f t="shared" ref="C708:C771" si="11">YEAR(A708)&amp;" - "&amp;"QTR "&amp;ROUNDUP(MONTH(A708)/3,0)&amp;" - "&amp;TEXT(A708,"MM")</f>
        <v>2008 - QTR 2 - 06</v>
      </c>
      <c r="D708" s="16" t="s">
        <v>27</v>
      </c>
      <c r="E708" s="18">
        <v>37394.117430226419</v>
      </c>
      <c r="F708" s="16">
        <v>27044.772393660376</v>
      </c>
      <c r="G708" s="16">
        <v>216656.70502460375</v>
      </c>
    </row>
    <row r="709" spans="1:7" x14ac:dyDescent="0.25">
      <c r="A709" s="17">
        <v>39622</v>
      </c>
      <c r="B709" s="17" t="s">
        <v>40</v>
      </c>
      <c r="C709" s="17" t="str">
        <f t="shared" si="11"/>
        <v>2008 - QTR 2 - 06</v>
      </c>
      <c r="D709" s="16" t="s">
        <v>27</v>
      </c>
      <c r="E709" s="18">
        <v>1146752.9345269434</v>
      </c>
      <c r="F709" s="16">
        <v>9834.4626886037731</v>
      </c>
      <c r="G709" s="16">
        <v>99300.989802943397</v>
      </c>
    </row>
    <row r="710" spans="1:7" x14ac:dyDescent="0.25">
      <c r="A710" s="17">
        <v>39629</v>
      </c>
      <c r="B710" s="17" t="s">
        <v>40</v>
      </c>
      <c r="C710" s="17" t="str">
        <f t="shared" si="11"/>
        <v>2008 - QTR 2 - 06</v>
      </c>
      <c r="D710" s="16" t="s">
        <v>27</v>
      </c>
      <c r="E710" s="18">
        <v>1246470.5810075472</v>
      </c>
      <c r="F710" s="16">
        <v>27659.426311698113</v>
      </c>
      <c r="G710" s="16">
        <v>695106.92862060387</v>
      </c>
    </row>
    <row r="711" spans="1:7" x14ac:dyDescent="0.25">
      <c r="A711" s="17">
        <v>39636</v>
      </c>
      <c r="B711" s="17" t="s">
        <v>41</v>
      </c>
      <c r="C711" s="17" t="str">
        <f t="shared" si="11"/>
        <v>2008 - QTR 3 - 07</v>
      </c>
      <c r="D711" s="16" t="s">
        <v>27</v>
      </c>
      <c r="E711" s="18">
        <v>922388.22994558502</v>
      </c>
      <c r="F711" s="16">
        <v>29196.061106792455</v>
      </c>
      <c r="G711" s="16">
        <v>550669.12527086795</v>
      </c>
    </row>
    <row r="712" spans="1:7" x14ac:dyDescent="0.25">
      <c r="A712" s="17">
        <v>39643</v>
      </c>
      <c r="B712" s="17" t="s">
        <v>41</v>
      </c>
      <c r="C712" s="17" t="str">
        <f t="shared" si="11"/>
        <v>2008 - QTR 3 - 07</v>
      </c>
      <c r="D712" s="16" t="s">
        <v>27</v>
      </c>
      <c r="E712" s="18">
        <v>535982.34983324527</v>
      </c>
      <c r="F712" s="16">
        <v>7683.1739754716982</v>
      </c>
      <c r="G712" s="16">
        <v>776353.19300483016</v>
      </c>
    </row>
    <row r="713" spans="1:7" x14ac:dyDescent="0.25">
      <c r="A713" s="17">
        <v>39650</v>
      </c>
      <c r="B713" s="17" t="s">
        <v>41</v>
      </c>
      <c r="C713" s="17" t="str">
        <f t="shared" si="11"/>
        <v>2008 - QTR 3 - 07</v>
      </c>
      <c r="D713" s="16" t="s">
        <v>27</v>
      </c>
      <c r="E713" s="18">
        <v>872529.40670528309</v>
      </c>
      <c r="F713" s="16">
        <v>19361.598418188678</v>
      </c>
      <c r="G713" s="16">
        <v>81246.264384226422</v>
      </c>
    </row>
    <row r="714" spans="1:7" x14ac:dyDescent="0.25">
      <c r="A714" s="17">
        <v>39657</v>
      </c>
      <c r="B714" s="17" t="s">
        <v>41</v>
      </c>
      <c r="C714" s="17" t="str">
        <f t="shared" si="11"/>
        <v>2008 - QTR 3 - 07</v>
      </c>
      <c r="D714" s="16" t="s">
        <v>27</v>
      </c>
      <c r="E714" s="18">
        <v>1246470.5810075472</v>
      </c>
      <c r="F714" s="16">
        <v>11678.424442716982</v>
      </c>
      <c r="G714" s="16">
        <v>279848.2439901132</v>
      </c>
    </row>
    <row r="715" spans="1:7" x14ac:dyDescent="0.25">
      <c r="A715" s="17">
        <v>39664</v>
      </c>
      <c r="B715" s="17" t="s">
        <v>41</v>
      </c>
      <c r="C715" s="17" t="str">
        <f t="shared" si="11"/>
        <v>2008 - QTR 3 - 08</v>
      </c>
      <c r="D715" s="16" t="s">
        <v>27</v>
      </c>
      <c r="E715" s="18">
        <v>860064.70089520747</v>
      </c>
      <c r="F715" s="16">
        <v>1536.6347950943396</v>
      </c>
      <c r="G715" s="16">
        <v>108328.35251230188</v>
      </c>
    </row>
    <row r="716" spans="1:7" x14ac:dyDescent="0.25">
      <c r="A716" s="17">
        <v>39671</v>
      </c>
      <c r="B716" s="17" t="s">
        <v>41</v>
      </c>
      <c r="C716" s="17" t="str">
        <f t="shared" si="11"/>
        <v>2008 - QTR 3 - 08</v>
      </c>
      <c r="D716" s="16" t="s">
        <v>27</v>
      </c>
      <c r="E716" s="18">
        <v>1034570.5822362643</v>
      </c>
      <c r="F716" s="16">
        <v>29503.388065811319</v>
      </c>
      <c r="G716" s="16">
        <v>722189.01674867934</v>
      </c>
    </row>
    <row r="717" spans="1:7" x14ac:dyDescent="0.25">
      <c r="A717" s="17">
        <v>39678</v>
      </c>
      <c r="B717" s="17" t="s">
        <v>41</v>
      </c>
      <c r="C717" s="17" t="str">
        <f t="shared" si="11"/>
        <v>2008 - QTR 3 - 08</v>
      </c>
      <c r="D717" s="16" t="s">
        <v>27</v>
      </c>
      <c r="E717" s="18">
        <v>511052.93821309431</v>
      </c>
      <c r="F717" s="16">
        <v>27352.099352679244</v>
      </c>
      <c r="G717" s="16">
        <v>785380.55571418861</v>
      </c>
    </row>
    <row r="718" spans="1:7" x14ac:dyDescent="0.25">
      <c r="A718" s="17">
        <v>39685</v>
      </c>
      <c r="B718" s="17" t="s">
        <v>41</v>
      </c>
      <c r="C718" s="17" t="str">
        <f t="shared" si="11"/>
        <v>2008 - QTR 3 - 08</v>
      </c>
      <c r="D718" s="16" t="s">
        <v>27</v>
      </c>
      <c r="E718" s="18">
        <v>797741.17184483027</v>
      </c>
      <c r="F718" s="16">
        <v>21820.214090339625</v>
      </c>
      <c r="G718" s="16">
        <v>370121.87108369812</v>
      </c>
    </row>
    <row r="719" spans="1:7" x14ac:dyDescent="0.25">
      <c r="A719" s="17">
        <v>39692</v>
      </c>
      <c r="B719" s="17" t="s">
        <v>41</v>
      </c>
      <c r="C719" s="17" t="str">
        <f t="shared" si="11"/>
        <v>2008 - QTR 3 - 09</v>
      </c>
      <c r="D719" s="16" t="s">
        <v>27</v>
      </c>
      <c r="E719" s="18">
        <v>1059499.9938564152</v>
      </c>
      <c r="F719" s="16">
        <v>24893.483680528301</v>
      </c>
      <c r="G719" s="16">
        <v>704134.29132996232</v>
      </c>
    </row>
    <row r="720" spans="1:7" x14ac:dyDescent="0.25">
      <c r="A720" s="17">
        <v>39699</v>
      </c>
      <c r="B720" s="17" t="s">
        <v>41</v>
      </c>
      <c r="C720" s="17" t="str">
        <f t="shared" si="11"/>
        <v>2008 - QTR 3 - 09</v>
      </c>
      <c r="D720" s="16" t="s">
        <v>27</v>
      </c>
      <c r="E720" s="18">
        <v>411335.29173249059</v>
      </c>
      <c r="F720" s="16">
        <v>12293.078360754716</v>
      </c>
      <c r="G720" s="16">
        <v>839544.73197033955</v>
      </c>
    </row>
    <row r="721" spans="1:7" x14ac:dyDescent="0.25">
      <c r="A721" s="17">
        <v>39706</v>
      </c>
      <c r="B721" s="17" t="s">
        <v>41</v>
      </c>
      <c r="C721" s="17" t="str">
        <f t="shared" si="11"/>
        <v>2008 - QTR 3 - 09</v>
      </c>
      <c r="D721" s="16" t="s">
        <v>27</v>
      </c>
      <c r="E721" s="18">
        <v>398870.58592241514</v>
      </c>
      <c r="F721" s="16">
        <v>21512.887131320756</v>
      </c>
      <c r="G721" s="16">
        <v>180547.25418716983</v>
      </c>
    </row>
    <row r="722" spans="1:7" x14ac:dyDescent="0.25">
      <c r="A722" s="17">
        <v>39713</v>
      </c>
      <c r="B722" s="17" t="s">
        <v>41</v>
      </c>
      <c r="C722" s="17" t="str">
        <f t="shared" si="11"/>
        <v>2008 - QTR 3 - 09</v>
      </c>
      <c r="D722" s="16" t="s">
        <v>27</v>
      </c>
      <c r="E722" s="18">
        <v>511052.93821309431</v>
      </c>
      <c r="F722" s="16">
        <v>8297.8278935094349</v>
      </c>
      <c r="G722" s="16">
        <v>550669.12527086795</v>
      </c>
    </row>
    <row r="723" spans="1:7" x14ac:dyDescent="0.25">
      <c r="A723" s="17">
        <v>39720</v>
      </c>
      <c r="B723" s="17" t="s">
        <v>41</v>
      </c>
      <c r="C723" s="17" t="str">
        <f t="shared" si="11"/>
        <v>2008 - QTR 3 - 09</v>
      </c>
      <c r="D723" s="16" t="s">
        <v>27</v>
      </c>
      <c r="E723" s="18">
        <v>1209076.4635773208</v>
      </c>
      <c r="F723" s="16">
        <v>20898.23321328302</v>
      </c>
      <c r="G723" s="16">
        <v>433313.41004920751</v>
      </c>
    </row>
    <row r="724" spans="1:7" x14ac:dyDescent="0.25">
      <c r="A724" s="17">
        <v>39727</v>
      </c>
      <c r="B724" s="17" t="s">
        <v>42</v>
      </c>
      <c r="C724" s="17" t="str">
        <f t="shared" si="11"/>
        <v>2008 - QTR 4 - 10</v>
      </c>
      <c r="D724" s="16" t="s">
        <v>27</v>
      </c>
      <c r="E724" s="18">
        <v>311617.6452518868</v>
      </c>
      <c r="F724" s="16">
        <v>19054.271459169813</v>
      </c>
      <c r="G724" s="16">
        <v>397203.95921177359</v>
      </c>
    </row>
    <row r="725" spans="1:7" x14ac:dyDescent="0.25">
      <c r="A725" s="17">
        <v>39734</v>
      </c>
      <c r="B725" s="17" t="s">
        <v>42</v>
      </c>
      <c r="C725" s="17" t="str">
        <f t="shared" si="11"/>
        <v>2008 - QTR 4 - 10</v>
      </c>
      <c r="D725" s="16" t="s">
        <v>27</v>
      </c>
      <c r="E725" s="18">
        <v>1059499.9938564152</v>
      </c>
      <c r="F725" s="16">
        <v>19976.252336226415</v>
      </c>
      <c r="G725" s="16">
        <v>758298.46758611326</v>
      </c>
    </row>
    <row r="726" spans="1:7" x14ac:dyDescent="0.25">
      <c r="A726" s="17">
        <v>39741</v>
      </c>
      <c r="B726" s="17" t="s">
        <v>42</v>
      </c>
      <c r="C726" s="17" t="str">
        <f t="shared" si="11"/>
        <v>2008 - QTR 4 - 10</v>
      </c>
      <c r="D726" s="16" t="s">
        <v>27</v>
      </c>
      <c r="E726" s="18">
        <v>349011.76268211321</v>
      </c>
      <c r="F726" s="16">
        <v>11678.424442716982</v>
      </c>
      <c r="G726" s="16">
        <v>496504.94901471696</v>
      </c>
    </row>
    <row r="727" spans="1:7" x14ac:dyDescent="0.25">
      <c r="A727" s="17">
        <v>39748</v>
      </c>
      <c r="B727" s="17" t="s">
        <v>42</v>
      </c>
      <c r="C727" s="17" t="str">
        <f t="shared" si="11"/>
        <v>2008 - QTR 4 - 10</v>
      </c>
      <c r="D727" s="16" t="s">
        <v>27</v>
      </c>
      <c r="E727" s="18">
        <v>398870.58592241514</v>
      </c>
      <c r="F727" s="16">
        <v>29503.388065811319</v>
      </c>
      <c r="G727" s="16">
        <v>586778.57610830187</v>
      </c>
    </row>
    <row r="728" spans="1:7" x14ac:dyDescent="0.25">
      <c r="A728" s="17">
        <v>39755</v>
      </c>
      <c r="B728" s="17" t="s">
        <v>42</v>
      </c>
      <c r="C728" s="17" t="str">
        <f t="shared" si="11"/>
        <v>2008 - QTR 4 - 11</v>
      </c>
      <c r="D728" s="16" t="s">
        <v>27</v>
      </c>
      <c r="E728" s="18">
        <v>635699.99631384911</v>
      </c>
      <c r="F728" s="16">
        <v>23049.521926415098</v>
      </c>
      <c r="G728" s="16">
        <v>586778.57610830187</v>
      </c>
    </row>
    <row r="729" spans="1:7" x14ac:dyDescent="0.25">
      <c r="A729" s="17">
        <v>39762</v>
      </c>
      <c r="B729" s="17" t="s">
        <v>42</v>
      </c>
      <c r="C729" s="17" t="str">
        <f t="shared" si="11"/>
        <v>2008 - QTR 4 - 11</v>
      </c>
      <c r="D729" s="16" t="s">
        <v>27</v>
      </c>
      <c r="E729" s="18">
        <v>897458.818325434</v>
      </c>
      <c r="F729" s="16">
        <v>20283.579295245283</v>
      </c>
      <c r="G729" s="16">
        <v>830517.3692609811</v>
      </c>
    </row>
    <row r="730" spans="1:7" x14ac:dyDescent="0.25">
      <c r="A730" s="17">
        <v>39769</v>
      </c>
      <c r="B730" s="17" t="s">
        <v>42</v>
      </c>
      <c r="C730" s="17" t="str">
        <f t="shared" si="11"/>
        <v>2008 - QTR 4 - 11</v>
      </c>
      <c r="D730" s="16" t="s">
        <v>27</v>
      </c>
      <c r="E730" s="18">
        <v>149576.46972090568</v>
      </c>
      <c r="F730" s="16">
        <v>6761.193098415094</v>
      </c>
      <c r="G730" s="16">
        <v>135410.44064037738</v>
      </c>
    </row>
    <row r="731" spans="1:7" x14ac:dyDescent="0.25">
      <c r="A731" s="17">
        <v>39776</v>
      </c>
      <c r="B731" s="17" t="s">
        <v>42</v>
      </c>
      <c r="C731" s="17" t="str">
        <f t="shared" si="11"/>
        <v>2008 - QTR 4 - 11</v>
      </c>
      <c r="D731" s="16" t="s">
        <v>27</v>
      </c>
      <c r="E731" s="18">
        <v>947317.64156573592</v>
      </c>
      <c r="F731" s="16">
        <v>25200.81063954717</v>
      </c>
      <c r="G731" s="16">
        <v>324985.05753690569</v>
      </c>
    </row>
    <row r="732" spans="1:7" x14ac:dyDescent="0.25">
      <c r="A732" s="17">
        <v>39783</v>
      </c>
      <c r="B732" s="17" t="s">
        <v>42</v>
      </c>
      <c r="C732" s="17" t="str">
        <f t="shared" si="11"/>
        <v>2008 - QTR 4 - 12</v>
      </c>
      <c r="D732" s="16" t="s">
        <v>27</v>
      </c>
      <c r="E732" s="18">
        <v>972247.05318588694</v>
      </c>
      <c r="F732" s="16">
        <v>23664.175844452828</v>
      </c>
      <c r="G732" s="16">
        <v>866626.82009841502</v>
      </c>
    </row>
    <row r="733" spans="1:7" x14ac:dyDescent="0.25">
      <c r="A733" s="17">
        <v>39790</v>
      </c>
      <c r="B733" s="17" t="s">
        <v>42</v>
      </c>
      <c r="C733" s="17" t="str">
        <f t="shared" si="11"/>
        <v>2008 - QTR 4 - 12</v>
      </c>
      <c r="D733" s="16" t="s">
        <v>27</v>
      </c>
      <c r="E733" s="18">
        <v>1034570.5822362643</v>
      </c>
      <c r="F733" s="16">
        <v>8605.1548525283015</v>
      </c>
      <c r="G733" s="16">
        <v>785380.55571418861</v>
      </c>
    </row>
    <row r="734" spans="1:7" x14ac:dyDescent="0.25">
      <c r="A734" s="17">
        <v>39797</v>
      </c>
      <c r="B734" s="17" t="s">
        <v>42</v>
      </c>
      <c r="C734" s="17" t="str">
        <f t="shared" si="11"/>
        <v>2008 - QTR 4 - 12</v>
      </c>
      <c r="D734" s="16" t="s">
        <v>27</v>
      </c>
      <c r="E734" s="18">
        <v>872529.40670528309</v>
      </c>
      <c r="F734" s="16">
        <v>2458.6156721509433</v>
      </c>
      <c r="G734" s="16">
        <v>117355.71522166039</v>
      </c>
    </row>
    <row r="735" spans="1:7" x14ac:dyDescent="0.25">
      <c r="A735" s="17">
        <v>39804</v>
      </c>
      <c r="B735" s="17" t="s">
        <v>42</v>
      </c>
      <c r="C735" s="17" t="str">
        <f t="shared" si="11"/>
        <v>2008 - QTR 4 - 12</v>
      </c>
      <c r="D735" s="16" t="s">
        <v>27</v>
      </c>
      <c r="E735" s="18">
        <v>411335.29173249059</v>
      </c>
      <c r="F735" s="16">
        <v>11678.424442716982</v>
      </c>
      <c r="G735" s="16">
        <v>171519.89147781132</v>
      </c>
    </row>
    <row r="736" spans="1:7" x14ac:dyDescent="0.25">
      <c r="A736" s="17">
        <v>39811</v>
      </c>
      <c r="B736" s="17" t="s">
        <v>42</v>
      </c>
      <c r="C736" s="17" t="str">
        <f t="shared" si="11"/>
        <v>2008 - QTR 4 - 12</v>
      </c>
      <c r="D736" s="16" t="s">
        <v>27</v>
      </c>
      <c r="E736" s="18">
        <v>24929.411620150946</v>
      </c>
      <c r="F736" s="16">
        <v>26122.791516603771</v>
      </c>
      <c r="G736" s="16">
        <v>677052.20320188685</v>
      </c>
    </row>
    <row r="737" spans="1:7" x14ac:dyDescent="0.25">
      <c r="A737" s="17">
        <v>39818</v>
      </c>
      <c r="B737" s="17" t="s">
        <v>43</v>
      </c>
      <c r="C737" s="17" t="str">
        <f t="shared" si="11"/>
        <v>2009 - QTR 1 - 01</v>
      </c>
      <c r="D737" s="16" t="s">
        <v>27</v>
      </c>
      <c r="E737" s="18">
        <v>186663.2563779623</v>
      </c>
      <c r="F737" s="16">
        <v>4022.9130807547172</v>
      </c>
      <c r="G737" s="16">
        <v>726590.06896784913</v>
      </c>
    </row>
    <row r="738" spans="1:7" x14ac:dyDescent="0.25">
      <c r="A738" s="17">
        <v>39825</v>
      </c>
      <c r="B738" s="17" t="s">
        <v>43</v>
      </c>
      <c r="C738" s="17" t="str">
        <f t="shared" si="11"/>
        <v>2009 - QTR 1 - 01</v>
      </c>
      <c r="D738" s="16" t="s">
        <v>27</v>
      </c>
      <c r="E738" s="18">
        <v>291661.3380905661</v>
      </c>
      <c r="F738" s="16">
        <v>4274.3451483018871</v>
      </c>
      <c r="G738" s="16">
        <v>502201.95943366044</v>
      </c>
    </row>
    <row r="739" spans="1:7" x14ac:dyDescent="0.25">
      <c r="A739" s="17">
        <v>39832</v>
      </c>
      <c r="B739" s="17" t="s">
        <v>43</v>
      </c>
      <c r="C739" s="17" t="str">
        <f t="shared" si="11"/>
        <v>2009 - QTR 1 - 01</v>
      </c>
      <c r="D739" s="16" t="s">
        <v>27</v>
      </c>
      <c r="E739" s="18">
        <v>1003315.0030315474</v>
      </c>
      <c r="F739" s="16">
        <v>502.86413509433964</v>
      </c>
      <c r="G739" s="16">
        <v>1025774.2150134342</v>
      </c>
    </row>
    <row r="740" spans="1:7" x14ac:dyDescent="0.25">
      <c r="A740" s="17">
        <v>39839</v>
      </c>
      <c r="B740" s="17" t="s">
        <v>43</v>
      </c>
      <c r="C740" s="17" t="str">
        <f t="shared" si="11"/>
        <v>2009 - QTR 1 - 01</v>
      </c>
      <c r="D740" s="16" t="s">
        <v>27</v>
      </c>
      <c r="E740" s="18">
        <v>361660.05923230195</v>
      </c>
      <c r="F740" s="16">
        <v>23131.750214339627</v>
      </c>
      <c r="G740" s="16">
        <v>833441.54969841521</v>
      </c>
    </row>
    <row r="741" spans="1:7" x14ac:dyDescent="0.25">
      <c r="A741" s="17">
        <v>39846</v>
      </c>
      <c r="B741" s="17" t="s">
        <v>43</v>
      </c>
      <c r="C741" s="17" t="str">
        <f t="shared" si="11"/>
        <v>2009 - QTR 1 - 02</v>
      </c>
      <c r="D741" s="16" t="s">
        <v>27</v>
      </c>
      <c r="E741" s="18">
        <v>431658.78037403786</v>
      </c>
      <c r="F741" s="16">
        <v>3771.4810132075472</v>
      </c>
      <c r="G741" s="16">
        <v>502201.95943366044</v>
      </c>
    </row>
    <row r="742" spans="1:7" x14ac:dyDescent="0.25">
      <c r="A742" s="17">
        <v>39853</v>
      </c>
      <c r="B742" s="17" t="s">
        <v>43</v>
      </c>
      <c r="C742" s="17" t="str">
        <f t="shared" si="11"/>
        <v>2009 - QTR 1 - 02</v>
      </c>
      <c r="D742" s="16" t="s">
        <v>27</v>
      </c>
      <c r="E742" s="18">
        <v>863317.56074807572</v>
      </c>
      <c r="F742" s="16">
        <v>16343.084390566039</v>
      </c>
      <c r="G742" s="16">
        <v>790700.95740618883</v>
      </c>
    </row>
    <row r="743" spans="1:7" x14ac:dyDescent="0.25">
      <c r="A743" s="17">
        <v>39860</v>
      </c>
      <c r="B743" s="17" t="s">
        <v>43</v>
      </c>
      <c r="C743" s="17" t="str">
        <f t="shared" si="11"/>
        <v>2009 - QTR 1 - 02</v>
      </c>
      <c r="D743" s="16" t="s">
        <v>27</v>
      </c>
      <c r="E743" s="18">
        <v>711653.66494098131</v>
      </c>
      <c r="F743" s="16">
        <v>6034.3696211320757</v>
      </c>
      <c r="G743" s="16">
        <v>491516.8113606039</v>
      </c>
    </row>
    <row r="744" spans="1:7" x14ac:dyDescent="0.25">
      <c r="A744" s="17">
        <v>39867</v>
      </c>
      <c r="B744" s="17" t="s">
        <v>43</v>
      </c>
      <c r="C744" s="17" t="str">
        <f t="shared" si="11"/>
        <v>2009 - QTR 1 - 02</v>
      </c>
      <c r="D744" s="16" t="s">
        <v>27</v>
      </c>
      <c r="E744" s="18">
        <v>524990.40856301901</v>
      </c>
      <c r="F744" s="16">
        <v>4777.209283396227</v>
      </c>
      <c r="G744" s="16">
        <v>576997.99594505667</v>
      </c>
    </row>
    <row r="745" spans="1:7" x14ac:dyDescent="0.25">
      <c r="A745" s="17">
        <v>39874</v>
      </c>
      <c r="B745" s="17" t="s">
        <v>43</v>
      </c>
      <c r="C745" s="17" t="str">
        <f t="shared" si="11"/>
        <v>2009 - QTR 1 - 03</v>
      </c>
      <c r="D745" s="16" t="s">
        <v>27</v>
      </c>
      <c r="E745" s="18">
        <v>489991.04799215106</v>
      </c>
      <c r="F745" s="16">
        <v>9302.986499245284</v>
      </c>
      <c r="G745" s="16">
        <v>950978.178502038</v>
      </c>
    </row>
    <row r="746" spans="1:7" x14ac:dyDescent="0.25">
      <c r="A746" s="17">
        <v>39881</v>
      </c>
      <c r="B746" s="17" t="s">
        <v>43</v>
      </c>
      <c r="C746" s="17" t="str">
        <f t="shared" si="11"/>
        <v>2009 - QTR 1 - 03</v>
      </c>
      <c r="D746" s="16" t="s">
        <v>27</v>
      </c>
      <c r="E746" s="18">
        <v>536656.8620866416</v>
      </c>
      <c r="F746" s="16">
        <v>11817.307174716983</v>
      </c>
      <c r="G746" s="16">
        <v>267128.70182641514</v>
      </c>
    </row>
    <row r="747" spans="1:7" x14ac:dyDescent="0.25">
      <c r="A747" s="17">
        <v>39888</v>
      </c>
      <c r="B747" s="17" t="s">
        <v>43</v>
      </c>
      <c r="C747" s="17" t="str">
        <f t="shared" si="11"/>
        <v>2009 - QTR 1 - 03</v>
      </c>
      <c r="D747" s="16" t="s">
        <v>27</v>
      </c>
      <c r="E747" s="18">
        <v>618322.0367520001</v>
      </c>
      <c r="F747" s="16">
        <v>20868.861606415096</v>
      </c>
      <c r="G747" s="16">
        <v>192332.66531501888</v>
      </c>
    </row>
    <row r="748" spans="1:7" x14ac:dyDescent="0.25">
      <c r="A748" s="17">
        <v>39895</v>
      </c>
      <c r="B748" s="17" t="s">
        <v>43</v>
      </c>
      <c r="C748" s="17" t="str">
        <f t="shared" si="11"/>
        <v>2009 - QTR 1 - 03</v>
      </c>
      <c r="D748" s="16" t="s">
        <v>27</v>
      </c>
      <c r="E748" s="18">
        <v>11666.453523622644</v>
      </c>
      <c r="F748" s="16">
        <v>23634.614349433967</v>
      </c>
      <c r="G748" s="16">
        <v>918922.7342828681</v>
      </c>
    </row>
    <row r="749" spans="1:7" x14ac:dyDescent="0.25">
      <c r="A749" s="17">
        <v>39902</v>
      </c>
      <c r="B749" s="17" t="s">
        <v>43</v>
      </c>
      <c r="C749" s="17" t="str">
        <f t="shared" si="11"/>
        <v>2009 - QTR 1 - 03</v>
      </c>
      <c r="D749" s="16" t="s">
        <v>27</v>
      </c>
      <c r="E749" s="18">
        <v>653321.39732286811</v>
      </c>
      <c r="F749" s="16">
        <v>14080.195782641509</v>
      </c>
      <c r="G749" s="16">
        <v>235073.25760724532</v>
      </c>
    </row>
    <row r="750" spans="1:7" x14ac:dyDescent="0.25">
      <c r="A750" s="17">
        <v>39909</v>
      </c>
      <c r="B750" s="17" t="s">
        <v>44</v>
      </c>
      <c r="C750" s="17" t="str">
        <f t="shared" si="11"/>
        <v>2009 - QTR 2 - 04</v>
      </c>
      <c r="D750" s="16" t="s">
        <v>27</v>
      </c>
      <c r="E750" s="18">
        <v>501657.50151577371</v>
      </c>
      <c r="F750" s="16">
        <v>4274.3451483018871</v>
      </c>
      <c r="G750" s="16">
        <v>876182.1419906416</v>
      </c>
    </row>
    <row r="751" spans="1:7" x14ac:dyDescent="0.25">
      <c r="A751" s="17">
        <v>39916</v>
      </c>
      <c r="B751" s="17" t="s">
        <v>44</v>
      </c>
      <c r="C751" s="17" t="str">
        <f t="shared" si="11"/>
        <v>2009 - QTR 2 - 04</v>
      </c>
      <c r="D751" s="16" t="s">
        <v>27</v>
      </c>
      <c r="E751" s="18">
        <v>1143312.4453150192</v>
      </c>
      <c r="F751" s="16">
        <v>19863.133336226416</v>
      </c>
      <c r="G751" s="16">
        <v>694534.62474867934</v>
      </c>
    </row>
    <row r="752" spans="1:7" x14ac:dyDescent="0.25">
      <c r="A752" s="17">
        <v>39923</v>
      </c>
      <c r="B752" s="17" t="s">
        <v>44</v>
      </c>
      <c r="C752" s="17" t="str">
        <f t="shared" si="11"/>
        <v>2009 - QTR 2 - 04</v>
      </c>
      <c r="D752" s="16" t="s">
        <v>27</v>
      </c>
      <c r="E752" s="18">
        <v>921649.8283661888</v>
      </c>
      <c r="F752" s="16">
        <v>9051.5544316981141</v>
      </c>
      <c r="G752" s="16">
        <v>341924.73833781137</v>
      </c>
    </row>
    <row r="753" spans="1:7" x14ac:dyDescent="0.25">
      <c r="A753" s="17">
        <v>39930</v>
      </c>
      <c r="B753" s="17" t="s">
        <v>44</v>
      </c>
      <c r="C753" s="17" t="str">
        <f t="shared" si="11"/>
        <v>2009 - QTR 2 - 04</v>
      </c>
      <c r="D753" s="16" t="s">
        <v>27</v>
      </c>
      <c r="E753" s="18">
        <v>384992.96627954731</v>
      </c>
      <c r="F753" s="16">
        <v>22880.318146792455</v>
      </c>
      <c r="G753" s="16">
        <v>267128.70182641514</v>
      </c>
    </row>
    <row r="754" spans="1:7" x14ac:dyDescent="0.25">
      <c r="A754" s="17">
        <v>39937</v>
      </c>
      <c r="B754" s="17" t="s">
        <v>44</v>
      </c>
      <c r="C754" s="17" t="str">
        <f t="shared" si="11"/>
        <v>2009 - QTR 2 - 05</v>
      </c>
      <c r="D754" s="16" t="s">
        <v>27</v>
      </c>
      <c r="E754" s="18">
        <v>81665.174665358514</v>
      </c>
      <c r="F754" s="16">
        <v>12068.739242264151</v>
      </c>
      <c r="G754" s="16">
        <v>705219.77282173606</v>
      </c>
    </row>
    <row r="755" spans="1:7" x14ac:dyDescent="0.25">
      <c r="A755" s="17">
        <v>39944</v>
      </c>
      <c r="B755" s="17" t="s">
        <v>44</v>
      </c>
      <c r="C755" s="17" t="str">
        <f t="shared" si="11"/>
        <v>2009 - QTR 2 - 05</v>
      </c>
      <c r="D755" s="16" t="s">
        <v>27</v>
      </c>
      <c r="E755" s="18">
        <v>466658.14094490575</v>
      </c>
      <c r="F755" s="16">
        <v>20114.565403773588</v>
      </c>
      <c r="G755" s="16">
        <v>651794.03245645296</v>
      </c>
    </row>
    <row r="756" spans="1:7" x14ac:dyDescent="0.25">
      <c r="A756" s="17">
        <v>39951</v>
      </c>
      <c r="B756" s="17" t="s">
        <v>44</v>
      </c>
      <c r="C756" s="17" t="str">
        <f t="shared" si="11"/>
        <v>2009 - QTR 2 - 05</v>
      </c>
      <c r="D756" s="16" t="s">
        <v>27</v>
      </c>
      <c r="E756" s="18">
        <v>69998.721141735863</v>
      </c>
      <c r="F756" s="16">
        <v>7542.9620264150944</v>
      </c>
      <c r="G756" s="16">
        <v>192332.66531501888</v>
      </c>
    </row>
    <row r="757" spans="1:7" x14ac:dyDescent="0.25">
      <c r="A757" s="17">
        <v>39958</v>
      </c>
      <c r="B757" s="17" t="s">
        <v>44</v>
      </c>
      <c r="C757" s="17" t="str">
        <f t="shared" si="11"/>
        <v>2009 - QTR 2 - 05</v>
      </c>
      <c r="D757" s="16" t="s">
        <v>27</v>
      </c>
      <c r="E757" s="18">
        <v>606655.58322837751</v>
      </c>
      <c r="F757" s="16">
        <v>5280.0734184905668</v>
      </c>
      <c r="G757" s="16">
        <v>406035.62677615101</v>
      </c>
    </row>
    <row r="758" spans="1:7" x14ac:dyDescent="0.25">
      <c r="A758" s="17">
        <v>39965</v>
      </c>
      <c r="B758" s="17" t="s">
        <v>44</v>
      </c>
      <c r="C758" s="17" t="str">
        <f t="shared" si="11"/>
        <v>2009 - QTR 2 - 06</v>
      </c>
      <c r="D758" s="16" t="s">
        <v>27</v>
      </c>
      <c r="E758" s="18">
        <v>699987.21141735872</v>
      </c>
      <c r="F758" s="16">
        <v>10057.282701886794</v>
      </c>
      <c r="G758" s="16">
        <v>42740.592292226422</v>
      </c>
    </row>
    <row r="759" spans="1:7" x14ac:dyDescent="0.25">
      <c r="A759" s="17">
        <v>39972</v>
      </c>
      <c r="B759" s="17" t="s">
        <v>44</v>
      </c>
      <c r="C759" s="17" t="str">
        <f t="shared" si="11"/>
        <v>2009 - QTR 2 - 06</v>
      </c>
      <c r="D759" s="16" t="s">
        <v>27</v>
      </c>
      <c r="E759" s="18">
        <v>699987.21141735872</v>
      </c>
      <c r="F759" s="16">
        <v>14583.059917735851</v>
      </c>
      <c r="G759" s="16">
        <v>747960.36511396244</v>
      </c>
    </row>
    <row r="760" spans="1:7" x14ac:dyDescent="0.25">
      <c r="A760" s="17">
        <v>39979</v>
      </c>
      <c r="B760" s="17" t="s">
        <v>44</v>
      </c>
      <c r="C760" s="17" t="str">
        <f t="shared" si="11"/>
        <v>2009 - QTR 2 - 06</v>
      </c>
      <c r="D760" s="16" t="s">
        <v>27</v>
      </c>
      <c r="E760" s="18">
        <v>128330.98875984909</v>
      </c>
      <c r="F760" s="16">
        <v>7040.0978913207546</v>
      </c>
      <c r="G760" s="16">
        <v>309869.29411864158</v>
      </c>
    </row>
    <row r="761" spans="1:7" x14ac:dyDescent="0.25">
      <c r="A761" s="17">
        <v>39986</v>
      </c>
      <c r="B761" s="17" t="s">
        <v>44</v>
      </c>
      <c r="C761" s="17" t="str">
        <f t="shared" si="11"/>
        <v>2009 - QTR 2 - 06</v>
      </c>
      <c r="D761" s="16" t="s">
        <v>27</v>
      </c>
      <c r="E761" s="18">
        <v>419992.32685041515</v>
      </c>
      <c r="F761" s="16">
        <v>22628.886079245283</v>
      </c>
      <c r="G761" s="16">
        <v>865496.993917585</v>
      </c>
    </row>
    <row r="762" spans="1:7" x14ac:dyDescent="0.25">
      <c r="A762" s="17">
        <v>39993</v>
      </c>
      <c r="B762" s="17" t="s">
        <v>44</v>
      </c>
      <c r="C762" s="17" t="str">
        <f t="shared" si="11"/>
        <v>2009 - QTR 2 - 06</v>
      </c>
      <c r="D762" s="16" t="s">
        <v>27</v>
      </c>
      <c r="E762" s="18">
        <v>373326.5127559246</v>
      </c>
      <c r="F762" s="16">
        <v>10057.282701886794</v>
      </c>
      <c r="G762" s="16">
        <v>780015.80933313223</v>
      </c>
    </row>
    <row r="763" spans="1:7" x14ac:dyDescent="0.25">
      <c r="A763" s="17">
        <v>40000</v>
      </c>
      <c r="B763" s="17" t="s">
        <v>45</v>
      </c>
      <c r="C763" s="17" t="str">
        <f t="shared" si="11"/>
        <v>2009 - QTR 3 - 07</v>
      </c>
      <c r="D763" s="16" t="s">
        <v>27</v>
      </c>
      <c r="E763" s="18">
        <v>886650.4677953209</v>
      </c>
      <c r="F763" s="16">
        <v>18103.108863396228</v>
      </c>
      <c r="G763" s="16">
        <v>128221.77687667927</v>
      </c>
    </row>
    <row r="764" spans="1:7" x14ac:dyDescent="0.25">
      <c r="A764" s="17">
        <v>40007</v>
      </c>
      <c r="B764" s="17" t="s">
        <v>45</v>
      </c>
      <c r="C764" s="17" t="str">
        <f t="shared" si="11"/>
        <v>2009 - QTR 3 - 07</v>
      </c>
      <c r="D764" s="16" t="s">
        <v>27</v>
      </c>
      <c r="E764" s="18">
        <v>1166645.3523622644</v>
      </c>
      <c r="F764" s="16">
        <v>10057.282701886794</v>
      </c>
      <c r="G764" s="16">
        <v>117536.62880362266</v>
      </c>
    </row>
    <row r="765" spans="1:7" x14ac:dyDescent="0.25">
      <c r="A765" s="17">
        <v>40014</v>
      </c>
      <c r="B765" s="17" t="s">
        <v>45</v>
      </c>
      <c r="C765" s="17" t="str">
        <f t="shared" si="11"/>
        <v>2009 - QTR 3 - 07</v>
      </c>
      <c r="D765" s="16" t="s">
        <v>27</v>
      </c>
      <c r="E765" s="18">
        <v>839984.6537008303</v>
      </c>
      <c r="F765" s="16">
        <v>15085.924052830189</v>
      </c>
      <c r="G765" s="16">
        <v>705219.77282173606</v>
      </c>
    </row>
    <row r="766" spans="1:7" x14ac:dyDescent="0.25">
      <c r="A766" s="17">
        <v>40021</v>
      </c>
      <c r="B766" s="17" t="s">
        <v>45</v>
      </c>
      <c r="C766" s="17" t="str">
        <f t="shared" si="11"/>
        <v>2009 - QTR 3 - 07</v>
      </c>
      <c r="D766" s="16" t="s">
        <v>27</v>
      </c>
      <c r="E766" s="18">
        <v>851651.10722445312</v>
      </c>
      <c r="F766" s="16">
        <v>20114.565403773588</v>
      </c>
      <c r="G766" s="16">
        <v>427405.9229222642</v>
      </c>
    </row>
    <row r="767" spans="1:7" x14ac:dyDescent="0.25">
      <c r="A767" s="17">
        <v>40028</v>
      </c>
      <c r="B767" s="17" t="s">
        <v>45</v>
      </c>
      <c r="C767" s="17" t="str">
        <f t="shared" si="11"/>
        <v>2009 - QTR 3 - 08</v>
      </c>
      <c r="D767" s="16" t="s">
        <v>27</v>
      </c>
      <c r="E767" s="18">
        <v>291661.3380905661</v>
      </c>
      <c r="F767" s="16">
        <v>18857.405066037736</v>
      </c>
      <c r="G767" s="16">
        <v>609053.44016422657</v>
      </c>
    </row>
    <row r="768" spans="1:7" x14ac:dyDescent="0.25">
      <c r="A768" s="17">
        <v>40035</v>
      </c>
      <c r="B768" s="17" t="s">
        <v>45</v>
      </c>
      <c r="C768" s="17" t="str">
        <f t="shared" si="11"/>
        <v>2009 - QTR 3 - 08</v>
      </c>
      <c r="D768" s="16" t="s">
        <v>27</v>
      </c>
      <c r="E768" s="18">
        <v>688320.75789373601</v>
      </c>
      <c r="F768" s="16">
        <v>17348.81266075472</v>
      </c>
      <c r="G768" s="16">
        <v>352609.88641086803</v>
      </c>
    </row>
    <row r="769" spans="1:7" x14ac:dyDescent="0.25">
      <c r="A769" s="17">
        <v>40042</v>
      </c>
      <c r="B769" s="17" t="s">
        <v>45</v>
      </c>
      <c r="C769" s="17" t="str">
        <f t="shared" si="11"/>
        <v>2009 - QTR 3 - 08</v>
      </c>
      <c r="D769" s="16" t="s">
        <v>27</v>
      </c>
      <c r="E769" s="18">
        <v>618322.0367520001</v>
      </c>
      <c r="F769" s="16">
        <v>8297.2582290566043</v>
      </c>
      <c r="G769" s="16">
        <v>876182.1419906416</v>
      </c>
    </row>
    <row r="770" spans="1:7" x14ac:dyDescent="0.25">
      <c r="A770" s="17">
        <v>40049</v>
      </c>
      <c r="B770" s="17" t="s">
        <v>45</v>
      </c>
      <c r="C770" s="17" t="str">
        <f t="shared" si="11"/>
        <v>2009 - QTR 3 - 08</v>
      </c>
      <c r="D770" s="16" t="s">
        <v>27</v>
      </c>
      <c r="E770" s="18">
        <v>781652.38608271722</v>
      </c>
      <c r="F770" s="16">
        <v>14583.059917735851</v>
      </c>
      <c r="G770" s="16">
        <v>1004403.9188673209</v>
      </c>
    </row>
    <row r="771" spans="1:7" x14ac:dyDescent="0.25">
      <c r="A771" s="17">
        <v>40056</v>
      </c>
      <c r="B771" s="17" t="s">
        <v>45</v>
      </c>
      <c r="C771" s="17" t="str">
        <f t="shared" si="11"/>
        <v>2009 - QTR 3 - 08</v>
      </c>
      <c r="D771" s="16" t="s">
        <v>27</v>
      </c>
      <c r="E771" s="18">
        <v>629988.49027562281</v>
      </c>
      <c r="F771" s="16">
        <v>4274.3451483018871</v>
      </c>
      <c r="G771" s="16">
        <v>416720.77484920761</v>
      </c>
    </row>
    <row r="772" spans="1:7" x14ac:dyDescent="0.25">
      <c r="A772" s="17">
        <v>40063</v>
      </c>
      <c r="B772" s="17" t="s">
        <v>45</v>
      </c>
      <c r="C772" s="17" t="str">
        <f t="shared" ref="C772:C835" si="12">YEAR(A772)&amp;" - "&amp;"QTR "&amp;ROUNDUP(MONTH(A772)/3,0)&amp;" - "&amp;TEXT(A772,"MM")</f>
        <v>2009 - QTR 3 - 09</v>
      </c>
      <c r="D772" s="16" t="s">
        <v>27</v>
      </c>
      <c r="E772" s="18">
        <v>128330.98875984909</v>
      </c>
      <c r="F772" s="16">
        <v>7291.5299588679254</v>
      </c>
      <c r="G772" s="16">
        <v>181647.51724196228</v>
      </c>
    </row>
    <row r="773" spans="1:7" x14ac:dyDescent="0.25">
      <c r="A773" s="17">
        <v>40070</v>
      </c>
      <c r="B773" s="17" t="s">
        <v>45</v>
      </c>
      <c r="C773" s="17" t="str">
        <f t="shared" si="12"/>
        <v>2009 - QTR 3 - 09</v>
      </c>
      <c r="D773" s="16" t="s">
        <v>27</v>
      </c>
      <c r="E773" s="18">
        <v>396659.41980316991</v>
      </c>
      <c r="F773" s="16">
        <v>23131.750214339627</v>
      </c>
      <c r="G773" s="16">
        <v>961663.32657509448</v>
      </c>
    </row>
    <row r="774" spans="1:7" x14ac:dyDescent="0.25">
      <c r="A774" s="17">
        <v>40077</v>
      </c>
      <c r="B774" s="17" t="s">
        <v>45</v>
      </c>
      <c r="C774" s="17" t="str">
        <f t="shared" si="12"/>
        <v>2009 - QTR 3 - 09</v>
      </c>
      <c r="D774" s="16" t="s">
        <v>27</v>
      </c>
      <c r="E774" s="18">
        <v>828318.20017720771</v>
      </c>
      <c r="F774" s="16">
        <v>19360.269201132076</v>
      </c>
      <c r="G774" s="16">
        <v>587683.14401811326</v>
      </c>
    </row>
    <row r="775" spans="1:7" x14ac:dyDescent="0.25">
      <c r="A775" s="17">
        <v>40084</v>
      </c>
      <c r="B775" s="17" t="s">
        <v>45</v>
      </c>
      <c r="C775" s="17" t="str">
        <f t="shared" si="12"/>
        <v>2009 - QTR 3 - 09</v>
      </c>
      <c r="D775" s="16" t="s">
        <v>27</v>
      </c>
      <c r="E775" s="18">
        <v>408325.87332679256</v>
      </c>
      <c r="F775" s="16">
        <v>1760.0244728301886</v>
      </c>
      <c r="G775" s="16">
        <v>106851.48073056605</v>
      </c>
    </row>
    <row r="776" spans="1:7" x14ac:dyDescent="0.25">
      <c r="A776" s="17">
        <v>40091</v>
      </c>
      <c r="B776" s="17" t="s">
        <v>46</v>
      </c>
      <c r="C776" s="17" t="str">
        <f t="shared" si="12"/>
        <v>2009 - QTR 4 - 10</v>
      </c>
      <c r="D776" s="16" t="s">
        <v>27</v>
      </c>
      <c r="E776" s="18">
        <v>863317.56074807572</v>
      </c>
      <c r="F776" s="16">
        <v>21874.589876603772</v>
      </c>
      <c r="G776" s="16">
        <v>972348.47464815108</v>
      </c>
    </row>
    <row r="777" spans="1:7" x14ac:dyDescent="0.25">
      <c r="A777" s="17">
        <v>40098</v>
      </c>
      <c r="B777" s="17" t="s">
        <v>46</v>
      </c>
      <c r="C777" s="17" t="str">
        <f t="shared" si="12"/>
        <v>2009 - QTR 4 - 10</v>
      </c>
      <c r="D777" s="16" t="s">
        <v>27</v>
      </c>
      <c r="E777" s="18">
        <v>524990.40856301901</v>
      </c>
      <c r="F777" s="16">
        <v>5531.5054860377359</v>
      </c>
      <c r="G777" s="16">
        <v>769330.66126007552</v>
      </c>
    </row>
    <row r="778" spans="1:7" x14ac:dyDescent="0.25">
      <c r="A778" s="17">
        <v>40105</v>
      </c>
      <c r="B778" s="17" t="s">
        <v>46</v>
      </c>
      <c r="C778" s="17" t="str">
        <f t="shared" si="12"/>
        <v>2009 - QTR 4 - 10</v>
      </c>
      <c r="D778" s="16" t="s">
        <v>27</v>
      </c>
      <c r="E778" s="18">
        <v>711653.66494098131</v>
      </c>
      <c r="F778" s="16">
        <v>5028.6413509433969</v>
      </c>
      <c r="G778" s="16">
        <v>769330.66126007552</v>
      </c>
    </row>
    <row r="779" spans="1:7" x14ac:dyDescent="0.25">
      <c r="A779" s="17">
        <v>40112</v>
      </c>
      <c r="B779" s="17" t="s">
        <v>46</v>
      </c>
      <c r="C779" s="17" t="str">
        <f t="shared" si="12"/>
        <v>2009 - QTR 4 - 10</v>
      </c>
      <c r="D779" s="16" t="s">
        <v>27</v>
      </c>
      <c r="E779" s="18">
        <v>1119979.5382677738</v>
      </c>
      <c r="F779" s="16">
        <v>18605.972998490568</v>
      </c>
      <c r="G779" s="16">
        <v>886867.29006369831</v>
      </c>
    </row>
    <row r="780" spans="1:7" x14ac:dyDescent="0.25">
      <c r="A780" s="17">
        <v>40119</v>
      </c>
      <c r="B780" s="17" t="s">
        <v>46</v>
      </c>
      <c r="C780" s="17" t="str">
        <f t="shared" si="12"/>
        <v>2009 - QTR 4 - 11</v>
      </c>
      <c r="D780" s="16" t="s">
        <v>27</v>
      </c>
      <c r="E780" s="18">
        <v>944982.73541343422</v>
      </c>
      <c r="F780" s="16">
        <v>15337.356120377361</v>
      </c>
      <c r="G780" s="16">
        <v>406035.62677615101</v>
      </c>
    </row>
    <row r="781" spans="1:7" x14ac:dyDescent="0.25">
      <c r="A781" s="17">
        <v>40126</v>
      </c>
      <c r="B781" s="17" t="s">
        <v>46</v>
      </c>
      <c r="C781" s="17" t="str">
        <f t="shared" si="12"/>
        <v>2009 - QTR 4 - 11</v>
      </c>
      <c r="D781" s="16" t="s">
        <v>27</v>
      </c>
      <c r="E781" s="18">
        <v>571656.22265750961</v>
      </c>
      <c r="F781" s="16">
        <v>8045.8261615094343</v>
      </c>
      <c r="G781" s="16">
        <v>598368.29209116998</v>
      </c>
    </row>
    <row r="782" spans="1:7" x14ac:dyDescent="0.25">
      <c r="A782" s="17">
        <v>40133</v>
      </c>
      <c r="B782" s="17" t="s">
        <v>46</v>
      </c>
      <c r="C782" s="17" t="str">
        <f t="shared" si="12"/>
        <v>2009 - QTR 4 - 11</v>
      </c>
      <c r="D782" s="16" t="s">
        <v>27</v>
      </c>
      <c r="E782" s="18">
        <v>886650.4677953209</v>
      </c>
      <c r="F782" s="16">
        <v>19611.701268679244</v>
      </c>
      <c r="G782" s="16">
        <v>790700.95740618883</v>
      </c>
    </row>
    <row r="783" spans="1:7" x14ac:dyDescent="0.25">
      <c r="A783" s="17">
        <v>40140</v>
      </c>
      <c r="B783" s="17" t="s">
        <v>46</v>
      </c>
      <c r="C783" s="17" t="str">
        <f t="shared" si="12"/>
        <v>2009 - QTR 4 - 11</v>
      </c>
      <c r="D783" s="16" t="s">
        <v>27</v>
      </c>
      <c r="E783" s="18">
        <v>851651.10722445312</v>
      </c>
      <c r="F783" s="16">
        <v>13074.467512452831</v>
      </c>
      <c r="G783" s="16">
        <v>673164.32860256615</v>
      </c>
    </row>
    <row r="784" spans="1:7" x14ac:dyDescent="0.25">
      <c r="A784" s="17">
        <v>40147</v>
      </c>
      <c r="B784" s="17" t="s">
        <v>46</v>
      </c>
      <c r="C784" s="17" t="str">
        <f t="shared" si="12"/>
        <v>2009 - QTR 4 - 11</v>
      </c>
      <c r="D784" s="16" t="s">
        <v>27</v>
      </c>
      <c r="E784" s="18">
        <v>629988.49027562281</v>
      </c>
      <c r="F784" s="16">
        <v>16845.948525660377</v>
      </c>
      <c r="G784" s="16">
        <v>544942.55172588688</v>
      </c>
    </row>
    <row r="785" spans="1:7" x14ac:dyDescent="0.25">
      <c r="A785" s="17">
        <v>40154</v>
      </c>
      <c r="B785" s="17" t="s">
        <v>46</v>
      </c>
      <c r="C785" s="17" t="str">
        <f t="shared" si="12"/>
        <v>2009 - QTR 4 - 12</v>
      </c>
      <c r="D785" s="16" t="s">
        <v>27</v>
      </c>
      <c r="E785" s="18">
        <v>734986.57198822661</v>
      </c>
      <c r="F785" s="16">
        <v>10560.146836981134</v>
      </c>
      <c r="G785" s="16">
        <v>758645.51318701892</v>
      </c>
    </row>
    <row r="786" spans="1:7" x14ac:dyDescent="0.25">
      <c r="A786" s="17">
        <v>40161</v>
      </c>
      <c r="B786" s="17" t="s">
        <v>46</v>
      </c>
      <c r="C786" s="17" t="str">
        <f t="shared" si="12"/>
        <v>2009 - QTR 4 - 12</v>
      </c>
      <c r="D786" s="16" t="s">
        <v>27</v>
      </c>
      <c r="E786" s="18">
        <v>524990.40856301901</v>
      </c>
      <c r="F786" s="16">
        <v>18605.972998490568</v>
      </c>
      <c r="G786" s="16">
        <v>673164.32860256615</v>
      </c>
    </row>
    <row r="787" spans="1:7" x14ac:dyDescent="0.25">
      <c r="A787" s="17">
        <v>40168</v>
      </c>
      <c r="B787" s="17" t="s">
        <v>46</v>
      </c>
      <c r="C787" s="17" t="str">
        <f t="shared" si="12"/>
        <v>2009 - QTR 4 - 12</v>
      </c>
      <c r="D787" s="16" t="s">
        <v>27</v>
      </c>
      <c r="E787" s="18">
        <v>863317.56074807572</v>
      </c>
      <c r="F787" s="16">
        <v>14331.627850188681</v>
      </c>
      <c r="G787" s="16">
        <v>373980.18255698122</v>
      </c>
    </row>
    <row r="788" spans="1:7" x14ac:dyDescent="0.25">
      <c r="A788" s="17">
        <v>40175</v>
      </c>
      <c r="B788" s="17" t="s">
        <v>46</v>
      </c>
      <c r="C788" s="17" t="str">
        <f t="shared" si="12"/>
        <v>2009 - QTR 4 - 12</v>
      </c>
      <c r="D788" s="16" t="s">
        <v>27</v>
      </c>
      <c r="E788" s="18">
        <v>1014981.45655517</v>
      </c>
      <c r="F788" s="16">
        <v>4525.777215849057</v>
      </c>
      <c r="G788" s="16">
        <v>715904.92089479254</v>
      </c>
    </row>
    <row r="789" spans="1:7" x14ac:dyDescent="0.25">
      <c r="A789" s="17">
        <v>39083</v>
      </c>
      <c r="B789" s="17" t="s">
        <v>35</v>
      </c>
      <c r="C789" s="17" t="str">
        <f t="shared" si="12"/>
        <v>2007 - QTR 1 - 01</v>
      </c>
      <c r="D789" s="16" t="s">
        <v>7</v>
      </c>
      <c r="E789" s="18">
        <v>7016325.3980463399</v>
      </c>
      <c r="F789" s="16">
        <v>204760.55568916985</v>
      </c>
      <c r="G789" s="16">
        <v>1198402.5587039997</v>
      </c>
    </row>
    <row r="790" spans="1:7" x14ac:dyDescent="0.25">
      <c r="A790" s="17">
        <v>39090</v>
      </c>
      <c r="B790" s="17" t="s">
        <v>35</v>
      </c>
      <c r="C790" s="17" t="str">
        <f t="shared" si="12"/>
        <v>2007 - QTR 1 - 01</v>
      </c>
      <c r="D790" s="16" t="s">
        <v>7</v>
      </c>
      <c r="E790" s="18">
        <v>4539975.2575593963</v>
      </c>
      <c r="F790" s="16">
        <v>145921.31554860377</v>
      </c>
      <c r="G790" s="16">
        <v>5925434.8735919986</v>
      </c>
    </row>
    <row r="791" spans="1:7" x14ac:dyDescent="0.25">
      <c r="A791" s="17">
        <v>39097</v>
      </c>
      <c r="B791" s="17" t="s">
        <v>35</v>
      </c>
      <c r="C791" s="17" t="str">
        <f t="shared" si="12"/>
        <v>2007 - QTR 1 - 01</v>
      </c>
      <c r="D791" s="16" t="s">
        <v>7</v>
      </c>
      <c r="E791" s="18">
        <v>1650900.0936579623</v>
      </c>
      <c r="F791" s="16">
        <v>98849.923436150944</v>
      </c>
      <c r="G791" s="16">
        <v>2463383.0373359998</v>
      </c>
    </row>
    <row r="792" spans="1:7" x14ac:dyDescent="0.25">
      <c r="A792" s="17">
        <v>39104</v>
      </c>
      <c r="B792" s="17" t="s">
        <v>35</v>
      </c>
      <c r="C792" s="17" t="str">
        <f t="shared" si="12"/>
        <v>2007 - QTR 1 - 01</v>
      </c>
      <c r="D792" s="16" t="s">
        <v>7</v>
      </c>
      <c r="E792" s="18">
        <v>16096275.913165133</v>
      </c>
      <c r="F792" s="16">
        <v>58839.240140566042</v>
      </c>
      <c r="G792" s="16">
        <v>1997337.5978399997</v>
      </c>
    </row>
    <row r="793" spans="1:7" x14ac:dyDescent="0.25">
      <c r="A793" s="17">
        <v>39111</v>
      </c>
      <c r="B793" s="17" t="s">
        <v>35</v>
      </c>
      <c r="C793" s="17" t="str">
        <f t="shared" si="12"/>
        <v>2007 - QTR 1 - 01</v>
      </c>
      <c r="D793" s="16" t="s">
        <v>7</v>
      </c>
      <c r="E793" s="18">
        <v>12588113.214141963</v>
      </c>
      <c r="F793" s="16">
        <v>32949.974478716984</v>
      </c>
      <c r="G793" s="16">
        <v>4593876.4750319989</v>
      </c>
    </row>
    <row r="794" spans="1:7" x14ac:dyDescent="0.25">
      <c r="A794" s="17">
        <v>39118</v>
      </c>
      <c r="B794" s="17" t="s">
        <v>35</v>
      </c>
      <c r="C794" s="17" t="str">
        <f t="shared" si="12"/>
        <v>2007 - QTR 1 - 02</v>
      </c>
      <c r="D794" s="16" t="s">
        <v>7</v>
      </c>
      <c r="E794" s="18">
        <v>9905400.5619477741</v>
      </c>
      <c r="F794" s="16">
        <v>162396.30278796228</v>
      </c>
      <c r="G794" s="16">
        <v>865512.95906399994</v>
      </c>
    </row>
    <row r="795" spans="1:7" x14ac:dyDescent="0.25">
      <c r="A795" s="17">
        <v>39125</v>
      </c>
      <c r="B795" s="17" t="s">
        <v>35</v>
      </c>
      <c r="C795" s="17" t="str">
        <f t="shared" si="12"/>
        <v>2007 - QTR 1 - 02</v>
      </c>
      <c r="D795" s="16" t="s">
        <v>7</v>
      </c>
      <c r="E795" s="18">
        <v>7635412.933168076</v>
      </c>
      <c r="F795" s="16">
        <v>9414.2784224905663</v>
      </c>
      <c r="G795" s="16">
        <v>1930759.6779119999</v>
      </c>
    </row>
    <row r="796" spans="1:7" x14ac:dyDescent="0.25">
      <c r="A796" s="17">
        <v>39132</v>
      </c>
      <c r="B796" s="17" t="s">
        <v>35</v>
      </c>
      <c r="C796" s="17" t="str">
        <f t="shared" si="12"/>
        <v>2007 - QTR 1 - 02</v>
      </c>
      <c r="D796" s="16" t="s">
        <v>7</v>
      </c>
      <c r="E796" s="18">
        <v>7016325.3980463399</v>
      </c>
      <c r="F796" s="16">
        <v>58839.240140566042</v>
      </c>
      <c r="G796" s="16">
        <v>266311.67971199995</v>
      </c>
    </row>
    <row r="797" spans="1:7" x14ac:dyDescent="0.25">
      <c r="A797" s="17">
        <v>39139</v>
      </c>
      <c r="B797" s="17" t="s">
        <v>35</v>
      </c>
      <c r="C797" s="17" t="str">
        <f t="shared" si="12"/>
        <v>2007 - QTR 1 - 02</v>
      </c>
      <c r="D797" s="16" t="s">
        <v>7</v>
      </c>
      <c r="E797" s="18">
        <v>4746337.7692666417</v>
      </c>
      <c r="F797" s="16">
        <v>9414.2784224905663</v>
      </c>
      <c r="G797" s="16">
        <v>4061253.1156079997</v>
      </c>
    </row>
    <row r="798" spans="1:7" x14ac:dyDescent="0.25">
      <c r="A798" s="17">
        <v>39146</v>
      </c>
      <c r="B798" s="17" t="s">
        <v>35</v>
      </c>
      <c r="C798" s="17" t="str">
        <f t="shared" si="12"/>
        <v>2007 - QTR 1 - 03</v>
      </c>
      <c r="D798" s="16" t="s">
        <v>7</v>
      </c>
      <c r="E798" s="18">
        <v>2476350.1404869435</v>
      </c>
      <c r="F798" s="16">
        <v>171810.58121045283</v>
      </c>
      <c r="G798" s="16">
        <v>466045.43949599995</v>
      </c>
    </row>
    <row r="799" spans="1:7" x14ac:dyDescent="0.25">
      <c r="A799" s="17">
        <v>39153</v>
      </c>
      <c r="B799" s="17" t="s">
        <v>35</v>
      </c>
      <c r="C799" s="17" t="str">
        <f t="shared" si="12"/>
        <v>2007 - QTR 1 - 03</v>
      </c>
      <c r="D799" s="16" t="s">
        <v>7</v>
      </c>
      <c r="E799" s="18">
        <v>7016325.3980463399</v>
      </c>
      <c r="F799" s="16">
        <v>209467.69490041508</v>
      </c>
      <c r="G799" s="16">
        <v>4793610.2348159989</v>
      </c>
    </row>
    <row r="800" spans="1:7" x14ac:dyDescent="0.25">
      <c r="A800" s="17">
        <v>39160</v>
      </c>
      <c r="B800" s="17" t="s">
        <v>35</v>
      </c>
      <c r="C800" s="17" t="str">
        <f t="shared" si="12"/>
        <v>2007 - QTR 1 - 03</v>
      </c>
      <c r="D800" s="16" t="s">
        <v>7</v>
      </c>
      <c r="E800" s="18">
        <v>14032650.79609268</v>
      </c>
      <c r="F800" s="16">
        <v>148274.88515422642</v>
      </c>
      <c r="G800" s="16">
        <v>1065246.7188479998</v>
      </c>
    </row>
    <row r="801" spans="1:7" x14ac:dyDescent="0.25">
      <c r="A801" s="17">
        <v>39167</v>
      </c>
      <c r="B801" s="17" t="s">
        <v>35</v>
      </c>
      <c r="C801" s="17" t="str">
        <f t="shared" si="12"/>
        <v>2007 - QTR 1 - 03</v>
      </c>
      <c r="D801" s="16" t="s">
        <v>7</v>
      </c>
      <c r="E801" s="18">
        <v>4127250.2341449056</v>
      </c>
      <c r="F801" s="16">
        <v>11767.848028113209</v>
      </c>
      <c r="G801" s="16">
        <v>199733.75978399999</v>
      </c>
    </row>
    <row r="802" spans="1:7" x14ac:dyDescent="0.25">
      <c r="A802" s="17">
        <v>39174</v>
      </c>
      <c r="B802" s="17" t="s">
        <v>36</v>
      </c>
      <c r="C802" s="17" t="str">
        <f t="shared" si="12"/>
        <v>2007 - QTR 2 - 04</v>
      </c>
      <c r="D802" s="16" t="s">
        <v>7</v>
      </c>
      <c r="E802" s="18">
        <v>13207200.749263698</v>
      </c>
      <c r="F802" s="16">
        <v>122385.61949237736</v>
      </c>
      <c r="G802" s="16">
        <v>1797603.8380559999</v>
      </c>
    </row>
    <row r="803" spans="1:7" x14ac:dyDescent="0.25">
      <c r="A803" s="17">
        <v>39181</v>
      </c>
      <c r="B803" s="17" t="s">
        <v>36</v>
      </c>
      <c r="C803" s="17" t="str">
        <f t="shared" si="12"/>
        <v>2007 - QTR 2 - 04</v>
      </c>
      <c r="D803" s="16" t="s">
        <v>7</v>
      </c>
      <c r="E803" s="18">
        <v>11143575.632191246</v>
      </c>
      <c r="F803" s="16">
        <v>63546.379351811323</v>
      </c>
      <c r="G803" s="16">
        <v>1264980.4786319998</v>
      </c>
    </row>
    <row r="804" spans="1:7" x14ac:dyDescent="0.25">
      <c r="A804" s="17">
        <v>39188</v>
      </c>
      <c r="B804" s="17" t="s">
        <v>36</v>
      </c>
      <c r="C804" s="17" t="str">
        <f t="shared" si="12"/>
        <v>2007 - QTR 2 - 04</v>
      </c>
      <c r="D804" s="16" t="s">
        <v>7</v>
      </c>
      <c r="E804" s="18">
        <v>20636251.17072453</v>
      </c>
      <c r="F804" s="16">
        <v>35303.544084339628</v>
      </c>
      <c r="G804" s="16">
        <v>5259655.6743119992</v>
      </c>
    </row>
    <row r="805" spans="1:7" x14ac:dyDescent="0.25">
      <c r="A805" s="17">
        <v>39195</v>
      </c>
      <c r="B805" s="17" t="s">
        <v>36</v>
      </c>
      <c r="C805" s="17" t="str">
        <f t="shared" si="12"/>
        <v>2007 - QTR 2 - 04</v>
      </c>
      <c r="D805" s="16" t="s">
        <v>7</v>
      </c>
      <c r="E805" s="18">
        <v>16509000.936579622</v>
      </c>
      <c r="F805" s="16">
        <v>56485.670534943398</v>
      </c>
      <c r="G805" s="16">
        <v>266311.67971199995</v>
      </c>
    </row>
    <row r="806" spans="1:7" x14ac:dyDescent="0.25">
      <c r="A806" s="17">
        <v>39202</v>
      </c>
      <c r="B806" s="17" t="s">
        <v>36</v>
      </c>
      <c r="C806" s="17" t="str">
        <f t="shared" si="12"/>
        <v>2007 - QTR 2 - 04</v>
      </c>
      <c r="D806" s="16" t="s">
        <v>7</v>
      </c>
      <c r="E806" s="18">
        <v>12175388.190727472</v>
      </c>
      <c r="F806" s="16">
        <v>190639.13805543396</v>
      </c>
      <c r="G806" s="16">
        <v>4194408.9554639999</v>
      </c>
    </row>
    <row r="807" spans="1:7" x14ac:dyDescent="0.25">
      <c r="A807" s="17">
        <v>39209</v>
      </c>
      <c r="B807" s="17" t="s">
        <v>36</v>
      </c>
      <c r="C807" s="17" t="str">
        <f t="shared" si="12"/>
        <v>2007 - QTR 2 - 05</v>
      </c>
      <c r="D807" s="16" t="s">
        <v>7</v>
      </c>
      <c r="E807" s="18">
        <v>5984512.8395101139</v>
      </c>
      <c r="F807" s="16">
        <v>68253.518563056612</v>
      </c>
      <c r="G807" s="16">
        <v>5659123.1938799992</v>
      </c>
    </row>
    <row r="808" spans="1:7" x14ac:dyDescent="0.25">
      <c r="A808" s="17">
        <v>39216</v>
      </c>
      <c r="B808" s="17" t="s">
        <v>36</v>
      </c>
      <c r="C808" s="17" t="str">
        <f t="shared" si="12"/>
        <v>2007 - QTR 2 - 05</v>
      </c>
      <c r="D808" s="16" t="s">
        <v>7</v>
      </c>
      <c r="E808" s="18">
        <v>16096275.913165133</v>
      </c>
      <c r="F808" s="16">
        <v>11767.848028113209</v>
      </c>
      <c r="G808" s="16">
        <v>798935.03913599998</v>
      </c>
    </row>
    <row r="809" spans="1:7" x14ac:dyDescent="0.25">
      <c r="A809" s="17">
        <v>39223</v>
      </c>
      <c r="B809" s="17" t="s">
        <v>36</v>
      </c>
      <c r="C809" s="17" t="str">
        <f t="shared" si="12"/>
        <v>2007 - QTR 2 - 05</v>
      </c>
      <c r="D809" s="16" t="s">
        <v>7</v>
      </c>
      <c r="E809" s="18">
        <v>13826288.284385435</v>
      </c>
      <c r="F809" s="16">
        <v>112971.3410698868</v>
      </c>
      <c r="G809" s="16">
        <v>3462051.8362559997</v>
      </c>
    </row>
    <row r="810" spans="1:7" x14ac:dyDescent="0.25">
      <c r="A810" s="17">
        <v>39230</v>
      </c>
      <c r="B810" s="17" t="s">
        <v>36</v>
      </c>
      <c r="C810" s="17" t="str">
        <f t="shared" si="12"/>
        <v>2007 - QTR 2 - 05</v>
      </c>
      <c r="D810" s="16" t="s">
        <v>7</v>
      </c>
      <c r="E810" s="18">
        <v>2889075.1639014338</v>
      </c>
      <c r="F810" s="16">
        <v>96496.353830528315</v>
      </c>
      <c r="G810" s="16">
        <v>4061253.1156079997</v>
      </c>
    </row>
    <row r="811" spans="1:7" x14ac:dyDescent="0.25">
      <c r="A811" s="17">
        <v>39237</v>
      </c>
      <c r="B811" s="17" t="s">
        <v>36</v>
      </c>
      <c r="C811" s="17" t="str">
        <f t="shared" si="12"/>
        <v>2007 - QTR 2 - 06</v>
      </c>
      <c r="D811" s="16" t="s">
        <v>7</v>
      </c>
      <c r="E811" s="18">
        <v>19604438.612188302</v>
      </c>
      <c r="F811" s="16">
        <v>40010.68329558491</v>
      </c>
      <c r="G811" s="16">
        <v>6191746.5533039989</v>
      </c>
    </row>
    <row r="812" spans="1:7" x14ac:dyDescent="0.25">
      <c r="A812" s="17">
        <v>39244</v>
      </c>
      <c r="B812" s="17" t="s">
        <v>36</v>
      </c>
      <c r="C812" s="17" t="str">
        <f t="shared" si="12"/>
        <v>2007 - QTR 2 - 06</v>
      </c>
      <c r="D812" s="16" t="s">
        <v>7</v>
      </c>
      <c r="E812" s="18">
        <v>3920887.7224376607</v>
      </c>
      <c r="F812" s="16">
        <v>230649.82135101888</v>
      </c>
      <c r="G812" s="16">
        <v>5326233.5942399986</v>
      </c>
    </row>
    <row r="813" spans="1:7" x14ac:dyDescent="0.25">
      <c r="A813" s="17">
        <v>39251</v>
      </c>
      <c r="B813" s="17" t="s">
        <v>36</v>
      </c>
      <c r="C813" s="17" t="str">
        <f t="shared" si="12"/>
        <v>2007 - QTR 2 - 06</v>
      </c>
      <c r="D813" s="16" t="s">
        <v>7</v>
      </c>
      <c r="E813" s="18">
        <v>10111763.07365502</v>
      </c>
      <c r="F813" s="16">
        <v>138860.60673173587</v>
      </c>
      <c r="G813" s="16">
        <v>3462051.8362559997</v>
      </c>
    </row>
    <row r="814" spans="1:7" x14ac:dyDescent="0.25">
      <c r="A814" s="17">
        <v>39258</v>
      </c>
      <c r="B814" s="17" t="s">
        <v>36</v>
      </c>
      <c r="C814" s="17" t="str">
        <f t="shared" si="12"/>
        <v>2007 - QTR 2 - 06</v>
      </c>
      <c r="D814" s="16" t="s">
        <v>7</v>
      </c>
      <c r="E814" s="18">
        <v>6603600.3746318491</v>
      </c>
      <c r="F814" s="16">
        <v>204760.55568916985</v>
      </c>
      <c r="G814" s="16">
        <v>6258324.4732319983</v>
      </c>
    </row>
    <row r="815" spans="1:7" x14ac:dyDescent="0.25">
      <c r="A815" s="17">
        <v>39265</v>
      </c>
      <c r="B815" s="17" t="s">
        <v>37</v>
      </c>
      <c r="C815" s="17" t="str">
        <f t="shared" si="12"/>
        <v>2007 - QTR 3 - 07</v>
      </c>
      <c r="D815" s="16" t="s">
        <v>7</v>
      </c>
      <c r="E815" s="18">
        <v>3714525.2107304158</v>
      </c>
      <c r="F815" s="16">
        <v>89435.645013660382</v>
      </c>
      <c r="G815" s="16">
        <v>2263649.2775519998</v>
      </c>
    </row>
    <row r="816" spans="1:7" x14ac:dyDescent="0.25">
      <c r="A816" s="17">
        <v>39272</v>
      </c>
      <c r="B816" s="17" t="s">
        <v>37</v>
      </c>
      <c r="C816" s="17" t="str">
        <f t="shared" si="12"/>
        <v>2007 - QTR 3 - 07</v>
      </c>
      <c r="D816" s="16" t="s">
        <v>7</v>
      </c>
      <c r="E816" s="18">
        <v>15477188.378043396</v>
      </c>
      <c r="F816" s="16">
        <v>98849.923436150944</v>
      </c>
      <c r="G816" s="16">
        <v>532623.35942399991</v>
      </c>
    </row>
    <row r="817" spans="1:7" x14ac:dyDescent="0.25">
      <c r="A817" s="17">
        <v>39279</v>
      </c>
      <c r="B817" s="17" t="s">
        <v>37</v>
      </c>
      <c r="C817" s="17" t="str">
        <f t="shared" si="12"/>
        <v>2007 - QTR 3 - 07</v>
      </c>
      <c r="D817" s="16" t="s">
        <v>7</v>
      </c>
      <c r="E817" s="18">
        <v>18985351.077066567</v>
      </c>
      <c r="F817" s="16">
        <v>75314.22737992453</v>
      </c>
      <c r="G817" s="16">
        <v>3994675.1956799994</v>
      </c>
    </row>
    <row r="818" spans="1:7" x14ac:dyDescent="0.25">
      <c r="A818" s="17">
        <v>39286</v>
      </c>
      <c r="B818" s="17" t="s">
        <v>37</v>
      </c>
      <c r="C818" s="17" t="str">
        <f t="shared" si="12"/>
        <v>2007 - QTR 3 - 07</v>
      </c>
      <c r="D818" s="16" t="s">
        <v>7</v>
      </c>
      <c r="E818" s="18">
        <v>8873588.0034115482</v>
      </c>
      <c r="F818" s="16">
        <v>160042.73318233964</v>
      </c>
      <c r="G818" s="16">
        <v>1664447.9982</v>
      </c>
    </row>
    <row r="819" spans="1:7" x14ac:dyDescent="0.25">
      <c r="A819" s="17">
        <v>39293</v>
      </c>
      <c r="B819" s="17" t="s">
        <v>37</v>
      </c>
      <c r="C819" s="17" t="str">
        <f t="shared" si="12"/>
        <v>2007 - QTR 3 - 07</v>
      </c>
      <c r="D819" s="16" t="s">
        <v>7</v>
      </c>
      <c r="E819" s="18">
        <v>4746337.7692666417</v>
      </c>
      <c r="F819" s="16">
        <v>101203.49304177359</v>
      </c>
      <c r="G819" s="16">
        <v>6191746.5533039989</v>
      </c>
    </row>
    <row r="820" spans="1:7" x14ac:dyDescent="0.25">
      <c r="A820" s="17">
        <v>39300</v>
      </c>
      <c r="B820" s="17" t="s">
        <v>37</v>
      </c>
      <c r="C820" s="17" t="str">
        <f t="shared" si="12"/>
        <v>2007 - QTR 3 - 08</v>
      </c>
      <c r="D820" s="16" t="s">
        <v>7</v>
      </c>
      <c r="E820" s="18">
        <v>7841775.4448753214</v>
      </c>
      <c r="F820" s="16">
        <v>174164.15081607547</v>
      </c>
      <c r="G820" s="16">
        <v>4593876.4750319989</v>
      </c>
    </row>
    <row r="821" spans="1:7" x14ac:dyDescent="0.25">
      <c r="A821" s="17">
        <v>39307</v>
      </c>
      <c r="B821" s="17" t="s">
        <v>37</v>
      </c>
      <c r="C821" s="17" t="str">
        <f t="shared" si="12"/>
        <v>2007 - QTR 3 - 08</v>
      </c>
      <c r="D821" s="16" t="s">
        <v>7</v>
      </c>
      <c r="E821" s="18">
        <v>16921725.959994115</v>
      </c>
      <c r="F821" s="16">
        <v>160042.73318233964</v>
      </c>
      <c r="G821" s="16">
        <v>5459389.4340959992</v>
      </c>
    </row>
    <row r="822" spans="1:7" x14ac:dyDescent="0.25">
      <c r="A822" s="17">
        <v>39314</v>
      </c>
      <c r="B822" s="17" t="s">
        <v>37</v>
      </c>
      <c r="C822" s="17" t="str">
        <f t="shared" si="12"/>
        <v>2007 - QTR 3 - 08</v>
      </c>
      <c r="D822" s="16" t="s">
        <v>7</v>
      </c>
      <c r="E822" s="18">
        <v>15064463.354628906</v>
      </c>
      <c r="F822" s="16">
        <v>40010.68329558491</v>
      </c>
      <c r="G822" s="16">
        <v>4793610.2348159989</v>
      </c>
    </row>
    <row r="823" spans="1:7" x14ac:dyDescent="0.25">
      <c r="A823" s="17">
        <v>39321</v>
      </c>
      <c r="B823" s="17" t="s">
        <v>37</v>
      </c>
      <c r="C823" s="17" t="str">
        <f t="shared" si="12"/>
        <v>2007 - QTR 3 - 08</v>
      </c>
      <c r="D823" s="16" t="s">
        <v>7</v>
      </c>
      <c r="E823" s="18">
        <v>7635412.933168076</v>
      </c>
      <c r="F823" s="16">
        <v>108264.20185864152</v>
      </c>
      <c r="G823" s="16">
        <v>4660454.3949599992</v>
      </c>
    </row>
    <row r="824" spans="1:7" x14ac:dyDescent="0.25">
      <c r="A824" s="17">
        <v>39328</v>
      </c>
      <c r="B824" s="17" t="s">
        <v>37</v>
      </c>
      <c r="C824" s="17" t="str">
        <f t="shared" si="12"/>
        <v>2007 - QTR 3 - 09</v>
      </c>
      <c r="D824" s="16" t="s">
        <v>7</v>
      </c>
      <c r="E824" s="18">
        <v>1857262.6053652079</v>
      </c>
      <c r="F824" s="16">
        <v>211821.26450603775</v>
      </c>
      <c r="G824" s="16">
        <v>6258324.4732319983</v>
      </c>
    </row>
    <row r="825" spans="1:7" x14ac:dyDescent="0.25">
      <c r="A825" s="17">
        <v>39335</v>
      </c>
      <c r="B825" s="17" t="s">
        <v>37</v>
      </c>
      <c r="C825" s="17" t="str">
        <f t="shared" si="12"/>
        <v>2007 - QTR 3 - 09</v>
      </c>
      <c r="D825" s="16" t="s">
        <v>7</v>
      </c>
      <c r="E825" s="18">
        <v>9286313.026826039</v>
      </c>
      <c r="F825" s="16">
        <v>216528.40371728304</v>
      </c>
      <c r="G825" s="16">
        <v>1398136.3184879997</v>
      </c>
    </row>
    <row r="826" spans="1:7" x14ac:dyDescent="0.25">
      <c r="A826" s="17">
        <v>39342</v>
      </c>
      <c r="B826" s="17" t="s">
        <v>37</v>
      </c>
      <c r="C826" s="17" t="str">
        <f t="shared" si="12"/>
        <v>2007 - QTR 3 - 09</v>
      </c>
      <c r="D826" s="16" t="s">
        <v>7</v>
      </c>
      <c r="E826" s="18">
        <v>12794475.725849209</v>
      </c>
      <c r="F826" s="16">
        <v>49424.961718075472</v>
      </c>
      <c r="G826" s="16">
        <v>5193077.7543839989</v>
      </c>
    </row>
    <row r="827" spans="1:7" x14ac:dyDescent="0.25">
      <c r="A827" s="17">
        <v>39349</v>
      </c>
      <c r="B827" s="17" t="s">
        <v>37</v>
      </c>
      <c r="C827" s="17" t="str">
        <f t="shared" si="12"/>
        <v>2007 - QTR 3 - 09</v>
      </c>
      <c r="D827" s="16" t="s">
        <v>7</v>
      </c>
      <c r="E827" s="18">
        <v>7429050.4214608315</v>
      </c>
      <c r="F827" s="16">
        <v>169457.01160483022</v>
      </c>
      <c r="G827" s="16">
        <v>4527298.5551039996</v>
      </c>
    </row>
    <row r="828" spans="1:7" x14ac:dyDescent="0.25">
      <c r="A828" s="17">
        <v>39356</v>
      </c>
      <c r="B828" s="17" t="s">
        <v>38</v>
      </c>
      <c r="C828" s="17" t="str">
        <f t="shared" si="12"/>
        <v>2007 - QTR 4 - 10</v>
      </c>
      <c r="D828" s="16" t="s">
        <v>7</v>
      </c>
      <c r="E828" s="18">
        <v>10730850.608776756</v>
      </c>
      <c r="F828" s="16">
        <v>209467.69490041508</v>
      </c>
      <c r="G828" s="16">
        <v>6258324.4732319983</v>
      </c>
    </row>
    <row r="829" spans="1:7" x14ac:dyDescent="0.25">
      <c r="A829" s="17">
        <v>39363</v>
      </c>
      <c r="B829" s="17" t="s">
        <v>38</v>
      </c>
      <c r="C829" s="17" t="str">
        <f t="shared" si="12"/>
        <v>2007 - QTR 4 - 10</v>
      </c>
      <c r="D829" s="16" t="s">
        <v>7</v>
      </c>
      <c r="E829" s="18">
        <v>10730850.608776756</v>
      </c>
      <c r="F829" s="16">
        <v>77667.796985547175</v>
      </c>
      <c r="G829" s="16">
        <v>2130493.4376959996</v>
      </c>
    </row>
    <row r="830" spans="1:7" x14ac:dyDescent="0.25">
      <c r="A830" s="17">
        <v>39370</v>
      </c>
      <c r="B830" s="17" t="s">
        <v>38</v>
      </c>
      <c r="C830" s="17" t="str">
        <f t="shared" si="12"/>
        <v>2007 - QTR 4 - 10</v>
      </c>
      <c r="D830" s="16" t="s">
        <v>7</v>
      </c>
      <c r="E830" s="18">
        <v>18778988.565359324</v>
      </c>
      <c r="F830" s="16">
        <v>150628.45475984906</v>
      </c>
      <c r="G830" s="16">
        <v>6391480.3130879998</v>
      </c>
    </row>
    <row r="831" spans="1:7" x14ac:dyDescent="0.25">
      <c r="A831" s="17">
        <v>39377</v>
      </c>
      <c r="B831" s="17" t="s">
        <v>38</v>
      </c>
      <c r="C831" s="17" t="str">
        <f t="shared" si="12"/>
        <v>2007 - QTR 4 - 10</v>
      </c>
      <c r="D831" s="16" t="s">
        <v>7</v>
      </c>
      <c r="E831" s="18">
        <v>8048137.9565825667</v>
      </c>
      <c r="F831" s="16">
        <v>174164.15081607547</v>
      </c>
      <c r="G831" s="16">
        <v>2996006.3967599995</v>
      </c>
    </row>
    <row r="832" spans="1:7" x14ac:dyDescent="0.25">
      <c r="A832" s="17">
        <v>39384</v>
      </c>
      <c r="B832" s="17" t="s">
        <v>38</v>
      </c>
      <c r="C832" s="17" t="str">
        <f t="shared" si="12"/>
        <v>2007 - QTR 4 - 10</v>
      </c>
      <c r="D832" s="16" t="s">
        <v>7</v>
      </c>
      <c r="E832" s="18">
        <v>16715363.448286869</v>
      </c>
      <c r="F832" s="16">
        <v>183578.42923856605</v>
      </c>
      <c r="G832" s="16">
        <v>1065246.7188479998</v>
      </c>
    </row>
    <row r="833" spans="1:7" x14ac:dyDescent="0.25">
      <c r="A833" s="17">
        <v>39391</v>
      </c>
      <c r="B833" s="17" t="s">
        <v>38</v>
      </c>
      <c r="C833" s="17" t="str">
        <f t="shared" si="12"/>
        <v>2007 - QTR 4 - 11</v>
      </c>
      <c r="D833" s="16" t="s">
        <v>7</v>
      </c>
      <c r="E833" s="18">
        <v>16302638.42487238</v>
      </c>
      <c r="F833" s="16">
        <v>94142.78422490567</v>
      </c>
      <c r="G833" s="16">
        <v>5392811.5141679989</v>
      </c>
    </row>
    <row r="834" spans="1:7" x14ac:dyDescent="0.25">
      <c r="A834" s="17">
        <v>39398</v>
      </c>
      <c r="B834" s="17" t="s">
        <v>38</v>
      </c>
      <c r="C834" s="17" t="str">
        <f t="shared" si="12"/>
        <v>2007 - QTR 4 - 11</v>
      </c>
      <c r="D834" s="16" t="s">
        <v>7</v>
      </c>
      <c r="E834" s="18">
        <v>9286313.026826039</v>
      </c>
      <c r="F834" s="16">
        <v>21182.126450603777</v>
      </c>
      <c r="G834" s="16">
        <v>865512.95906399994</v>
      </c>
    </row>
    <row r="835" spans="1:7" x14ac:dyDescent="0.25">
      <c r="A835" s="17">
        <v>39405</v>
      </c>
      <c r="B835" s="17" t="s">
        <v>38</v>
      </c>
      <c r="C835" s="17" t="str">
        <f t="shared" si="12"/>
        <v>2007 - QTR 4 - 11</v>
      </c>
      <c r="D835" s="16" t="s">
        <v>7</v>
      </c>
      <c r="E835" s="18">
        <v>16509000.936579622</v>
      </c>
      <c r="F835" s="16">
        <v>7060.7088168679247</v>
      </c>
      <c r="G835" s="16">
        <v>5925434.8735919986</v>
      </c>
    </row>
    <row r="836" spans="1:7" x14ac:dyDescent="0.25">
      <c r="A836" s="17">
        <v>39412</v>
      </c>
      <c r="B836" s="17" t="s">
        <v>38</v>
      </c>
      <c r="C836" s="17" t="str">
        <f t="shared" ref="C836:C899" si="13">YEAR(A836)&amp;" - "&amp;"QTR "&amp;ROUNDUP(MONTH(A836)/3,0)&amp;" - "&amp;TEXT(A836,"MM")</f>
        <v>2007 - QTR 4 - 11</v>
      </c>
      <c r="D836" s="16" t="s">
        <v>7</v>
      </c>
      <c r="E836" s="18">
        <v>10318125.585362265</v>
      </c>
      <c r="F836" s="16">
        <v>150628.45475984906</v>
      </c>
      <c r="G836" s="16">
        <v>5592545.2739519989</v>
      </c>
    </row>
    <row r="837" spans="1:7" x14ac:dyDescent="0.25">
      <c r="A837" s="17">
        <v>39419</v>
      </c>
      <c r="B837" s="17" t="s">
        <v>38</v>
      </c>
      <c r="C837" s="17" t="str">
        <f t="shared" si="13"/>
        <v>2007 - QTR 4 - 12</v>
      </c>
      <c r="D837" s="16" t="s">
        <v>7</v>
      </c>
      <c r="E837" s="18">
        <v>2476350.1404869435</v>
      </c>
      <c r="F837" s="16">
        <v>103557.06264739623</v>
      </c>
      <c r="G837" s="16">
        <v>399467.51956799999</v>
      </c>
    </row>
    <row r="838" spans="1:7" x14ac:dyDescent="0.25">
      <c r="A838" s="17">
        <v>39426</v>
      </c>
      <c r="B838" s="17" t="s">
        <v>38</v>
      </c>
      <c r="C838" s="17" t="str">
        <f t="shared" si="13"/>
        <v>2007 - QTR 4 - 12</v>
      </c>
      <c r="D838" s="16" t="s">
        <v>7</v>
      </c>
      <c r="E838" s="18">
        <v>1238175.0702434718</v>
      </c>
      <c r="F838" s="16">
        <v>30596.40487309434</v>
      </c>
      <c r="G838" s="16">
        <v>1198402.5587039997</v>
      </c>
    </row>
    <row r="839" spans="1:7" x14ac:dyDescent="0.25">
      <c r="A839" s="17">
        <v>39433</v>
      </c>
      <c r="B839" s="17" t="s">
        <v>38</v>
      </c>
      <c r="C839" s="17" t="str">
        <f t="shared" si="13"/>
        <v>2007 - QTR 4 - 12</v>
      </c>
      <c r="D839" s="16" t="s">
        <v>7</v>
      </c>
      <c r="E839" s="18">
        <v>19191713.588773813</v>
      </c>
      <c r="F839" s="16">
        <v>207114.12529479247</v>
      </c>
      <c r="G839" s="16">
        <v>1398136.3184879997</v>
      </c>
    </row>
    <row r="840" spans="1:7" x14ac:dyDescent="0.25">
      <c r="A840" s="17">
        <v>39440</v>
      </c>
      <c r="B840" s="17" t="s">
        <v>38</v>
      </c>
      <c r="C840" s="17" t="str">
        <f t="shared" si="13"/>
        <v>2007 - QTR 4 - 12</v>
      </c>
      <c r="D840" s="16" t="s">
        <v>7</v>
      </c>
      <c r="E840" s="18">
        <v>1444537.5819507169</v>
      </c>
      <c r="F840" s="16">
        <v>103557.06264739623</v>
      </c>
      <c r="G840" s="16">
        <v>1997337.5978399997</v>
      </c>
    </row>
    <row r="841" spans="1:7" x14ac:dyDescent="0.25">
      <c r="A841" s="17">
        <v>39447</v>
      </c>
      <c r="B841" s="17" t="s">
        <v>38</v>
      </c>
      <c r="C841" s="17" t="str">
        <f t="shared" si="13"/>
        <v>2007 - QTR 4 - 12</v>
      </c>
      <c r="D841" s="16" t="s">
        <v>7</v>
      </c>
      <c r="E841" s="18">
        <v>12588113.214141963</v>
      </c>
      <c r="F841" s="16">
        <v>42364.252901207554</v>
      </c>
      <c r="G841" s="16">
        <v>2596538.8771919995</v>
      </c>
    </row>
    <row r="842" spans="1:7" x14ac:dyDescent="0.25">
      <c r="A842" s="17">
        <v>39454</v>
      </c>
      <c r="B842" s="17" t="s">
        <v>39</v>
      </c>
      <c r="C842" s="17" t="str">
        <f t="shared" si="13"/>
        <v>2008 - QTR 1 - 01</v>
      </c>
      <c r="D842" s="16" t="s">
        <v>7</v>
      </c>
      <c r="E842" s="18">
        <v>11548034.92347585</v>
      </c>
      <c r="F842" s="16">
        <v>18762.33148709434</v>
      </c>
      <c r="G842" s="16">
        <v>3460745.7161781136</v>
      </c>
    </row>
    <row r="843" spans="1:7" x14ac:dyDescent="0.25">
      <c r="A843" s="17">
        <v>39461</v>
      </c>
      <c r="B843" s="17" t="s">
        <v>39</v>
      </c>
      <c r="C843" s="17" t="str">
        <f t="shared" si="13"/>
        <v>2008 - QTR 1 - 01</v>
      </c>
      <c r="D843" s="16" t="s">
        <v>7</v>
      </c>
      <c r="E843" s="18">
        <v>10686241.272470187</v>
      </c>
      <c r="F843" s="16">
        <v>116594.4885269434</v>
      </c>
      <c r="G843" s="16">
        <v>865186.4290445284</v>
      </c>
    </row>
    <row r="844" spans="1:7" x14ac:dyDescent="0.25">
      <c r="A844" s="17">
        <v>39468</v>
      </c>
      <c r="B844" s="17" t="s">
        <v>39</v>
      </c>
      <c r="C844" s="17" t="str">
        <f t="shared" si="13"/>
        <v>2008 - QTR 1 - 01</v>
      </c>
      <c r="D844" s="16" t="s">
        <v>7</v>
      </c>
      <c r="E844" s="18">
        <v>12582187.30468264</v>
      </c>
      <c r="F844" s="16">
        <v>40204.996043773586</v>
      </c>
      <c r="G844" s="16">
        <v>865186.4290445284</v>
      </c>
    </row>
    <row r="845" spans="1:7" x14ac:dyDescent="0.25">
      <c r="A845" s="17">
        <v>39475</v>
      </c>
      <c r="B845" s="17" t="s">
        <v>39</v>
      </c>
      <c r="C845" s="17" t="str">
        <f t="shared" si="13"/>
        <v>2008 - QTR 1 - 01</v>
      </c>
      <c r="D845" s="16" t="s">
        <v>7</v>
      </c>
      <c r="E845" s="18">
        <v>12065111.114079244</v>
      </c>
      <c r="F845" s="16">
        <v>64327.993670037744</v>
      </c>
      <c r="G845" s="16">
        <v>3028152.5016558496</v>
      </c>
    </row>
    <row r="846" spans="1:7" x14ac:dyDescent="0.25">
      <c r="A846" s="17">
        <v>39482</v>
      </c>
      <c r="B846" s="17" t="s">
        <v>39</v>
      </c>
      <c r="C846" s="17" t="str">
        <f t="shared" si="13"/>
        <v>2008 - QTR 1 - 02</v>
      </c>
      <c r="D846" s="16" t="s">
        <v>7</v>
      </c>
      <c r="E846" s="18">
        <v>7928501.5892520752</v>
      </c>
      <c r="F846" s="16">
        <v>64327.993670037744</v>
      </c>
      <c r="G846" s="16">
        <v>9841495.6303815115</v>
      </c>
    </row>
    <row r="847" spans="1:7" x14ac:dyDescent="0.25">
      <c r="A847" s="17">
        <v>39489</v>
      </c>
      <c r="B847" s="17" t="s">
        <v>39</v>
      </c>
      <c r="C847" s="17" t="str">
        <f t="shared" si="13"/>
        <v>2008 - QTR 1 - 02</v>
      </c>
      <c r="D847" s="16" t="s">
        <v>7</v>
      </c>
      <c r="E847" s="18">
        <v>4136609.5248271697</v>
      </c>
      <c r="F847" s="16">
        <v>57627.160996075479</v>
      </c>
      <c r="G847" s="16">
        <v>7354084.6468784921</v>
      </c>
    </row>
    <row r="848" spans="1:7" x14ac:dyDescent="0.25">
      <c r="A848" s="17">
        <v>39496</v>
      </c>
      <c r="B848" s="17" t="s">
        <v>39</v>
      </c>
      <c r="C848" s="17" t="str">
        <f t="shared" si="13"/>
        <v>2008 - QTR 1 - 02</v>
      </c>
      <c r="D848" s="16" t="s">
        <v>7</v>
      </c>
      <c r="E848" s="18">
        <v>7756142.8590509435</v>
      </c>
      <c r="F848" s="16">
        <v>105873.15624860377</v>
      </c>
      <c r="G848" s="16">
        <v>9084457.504967548</v>
      </c>
    </row>
    <row r="849" spans="1:7" x14ac:dyDescent="0.25">
      <c r="A849" s="17">
        <v>39503</v>
      </c>
      <c r="B849" s="17" t="s">
        <v>39</v>
      </c>
      <c r="C849" s="17" t="str">
        <f t="shared" si="13"/>
        <v>2008 - QTR 1 - 02</v>
      </c>
      <c r="D849" s="16" t="s">
        <v>7</v>
      </c>
      <c r="E849" s="18">
        <v>8790295.2402577344</v>
      </c>
      <c r="F849" s="16">
        <v>1340.1665347924529</v>
      </c>
      <c r="G849" s="16">
        <v>9733347.3267509453</v>
      </c>
    </row>
    <row r="850" spans="1:7" x14ac:dyDescent="0.25">
      <c r="A850" s="17">
        <v>39510</v>
      </c>
      <c r="B850" s="17" t="s">
        <v>39</v>
      </c>
      <c r="C850" s="17" t="str">
        <f t="shared" si="13"/>
        <v>2008 - QTR 1 - 03</v>
      </c>
      <c r="D850" s="16" t="s">
        <v>7</v>
      </c>
      <c r="E850" s="18">
        <v>7583784.1288498119</v>
      </c>
      <c r="F850" s="16">
        <v>125975.65427049057</v>
      </c>
      <c r="G850" s="16">
        <v>4001487.2343309438</v>
      </c>
    </row>
    <row r="851" spans="1:7" x14ac:dyDescent="0.25">
      <c r="A851" s="17">
        <v>39517</v>
      </c>
      <c r="B851" s="17" t="s">
        <v>39</v>
      </c>
      <c r="C851" s="17" t="str">
        <f t="shared" si="13"/>
        <v>2008 - QTR 1 - 03</v>
      </c>
      <c r="D851" s="16" t="s">
        <v>7</v>
      </c>
      <c r="E851" s="18">
        <v>11375676.193274718</v>
      </c>
      <c r="F851" s="16">
        <v>46905.828717735851</v>
      </c>
      <c r="G851" s="16">
        <v>8651864.2904452849</v>
      </c>
    </row>
    <row r="852" spans="1:7" x14ac:dyDescent="0.25">
      <c r="A852" s="17">
        <v>39524</v>
      </c>
      <c r="B852" s="17" t="s">
        <v>39</v>
      </c>
      <c r="C852" s="17" t="str">
        <f t="shared" si="13"/>
        <v>2008 - QTR 1 - 03</v>
      </c>
      <c r="D852" s="16" t="s">
        <v>7</v>
      </c>
      <c r="E852" s="18">
        <v>15339926.987900756</v>
      </c>
      <c r="F852" s="16">
        <v>128655.98734007549</v>
      </c>
      <c r="G852" s="16">
        <v>1081483.0363056606</v>
      </c>
    </row>
    <row r="853" spans="1:7" x14ac:dyDescent="0.25">
      <c r="A853" s="17">
        <v>39531</v>
      </c>
      <c r="B853" s="17" t="s">
        <v>39</v>
      </c>
      <c r="C853" s="17" t="str">
        <f t="shared" si="13"/>
        <v>2008 - QTR 1 - 03</v>
      </c>
      <c r="D853" s="16" t="s">
        <v>7</v>
      </c>
      <c r="E853" s="18">
        <v>2413022.2228158494</v>
      </c>
      <c r="F853" s="16">
        <v>79069.825552754715</v>
      </c>
      <c r="G853" s="16">
        <v>9517050.7194898129</v>
      </c>
    </row>
    <row r="854" spans="1:7" x14ac:dyDescent="0.25">
      <c r="A854" s="17">
        <v>39538</v>
      </c>
      <c r="B854" s="17" t="s">
        <v>39</v>
      </c>
      <c r="C854" s="17" t="str">
        <f t="shared" si="13"/>
        <v>2008 - QTR 1 - 03</v>
      </c>
      <c r="D854" s="16" t="s">
        <v>7</v>
      </c>
      <c r="E854" s="18">
        <v>6204914.2872407548</v>
      </c>
      <c r="F854" s="16">
        <v>44225.495648150943</v>
      </c>
      <c r="G854" s="16">
        <v>8976309.2013369817</v>
      </c>
    </row>
    <row r="855" spans="1:7" x14ac:dyDescent="0.25">
      <c r="A855" s="17">
        <v>39545</v>
      </c>
      <c r="B855" s="17" t="s">
        <v>40</v>
      </c>
      <c r="C855" s="17" t="str">
        <f t="shared" si="13"/>
        <v>2008 - QTR 2 - 04</v>
      </c>
      <c r="D855" s="16" t="s">
        <v>7</v>
      </c>
      <c r="E855" s="18">
        <v>11720393.653676981</v>
      </c>
      <c r="F855" s="16">
        <v>87110.82476150943</v>
      </c>
      <c r="G855" s="16">
        <v>5191118.5742671704</v>
      </c>
    </row>
    <row r="856" spans="1:7" x14ac:dyDescent="0.25">
      <c r="A856" s="17">
        <v>39552</v>
      </c>
      <c r="B856" s="17" t="s">
        <v>40</v>
      </c>
      <c r="C856" s="17" t="str">
        <f t="shared" si="13"/>
        <v>2008 - QTR 2 - 04</v>
      </c>
      <c r="D856" s="16" t="s">
        <v>7</v>
      </c>
      <c r="E856" s="18">
        <v>14133415.87649283</v>
      </c>
      <c r="F856" s="16">
        <v>26803.330695849058</v>
      </c>
      <c r="G856" s="16">
        <v>8002974.4686618876</v>
      </c>
    </row>
    <row r="857" spans="1:7" x14ac:dyDescent="0.25">
      <c r="A857" s="17">
        <v>39559</v>
      </c>
      <c r="B857" s="17" t="s">
        <v>40</v>
      </c>
      <c r="C857" s="17" t="str">
        <f t="shared" si="13"/>
        <v>2008 - QTR 2 - 04</v>
      </c>
      <c r="D857" s="16" t="s">
        <v>7</v>
      </c>
      <c r="E857" s="18">
        <v>11548034.92347585</v>
      </c>
      <c r="F857" s="16">
        <v>67008.326739622644</v>
      </c>
      <c r="G857" s="16">
        <v>3460745.7161781136</v>
      </c>
    </row>
    <row r="858" spans="1:7" x14ac:dyDescent="0.25">
      <c r="A858" s="17">
        <v>39566</v>
      </c>
      <c r="B858" s="17" t="s">
        <v>40</v>
      </c>
      <c r="C858" s="17" t="str">
        <f t="shared" si="13"/>
        <v>2008 - QTR 2 - 04</v>
      </c>
      <c r="D858" s="16" t="s">
        <v>7</v>
      </c>
      <c r="E858" s="18">
        <v>7411425.3986486793</v>
      </c>
      <c r="F858" s="16">
        <v>97832.157039849073</v>
      </c>
      <c r="G858" s="16">
        <v>4001487.2343309438</v>
      </c>
    </row>
    <row r="859" spans="1:7" x14ac:dyDescent="0.25">
      <c r="A859" s="17">
        <v>39573</v>
      </c>
      <c r="B859" s="17" t="s">
        <v>40</v>
      </c>
      <c r="C859" s="17" t="str">
        <f t="shared" si="13"/>
        <v>2008 - QTR 2 - 05</v>
      </c>
      <c r="D859" s="16" t="s">
        <v>7</v>
      </c>
      <c r="E859" s="18">
        <v>1723587.3020113206</v>
      </c>
      <c r="F859" s="16">
        <v>92471.490900679244</v>
      </c>
      <c r="G859" s="16">
        <v>8651864.2904452849</v>
      </c>
    </row>
    <row r="860" spans="1:7" x14ac:dyDescent="0.25">
      <c r="A860" s="17">
        <v>39580</v>
      </c>
      <c r="B860" s="17" t="s">
        <v>40</v>
      </c>
      <c r="C860" s="17" t="str">
        <f t="shared" si="13"/>
        <v>2008 - QTR 2 - 05</v>
      </c>
      <c r="D860" s="16" t="s">
        <v>7</v>
      </c>
      <c r="E860" s="18">
        <v>11720393.653676981</v>
      </c>
      <c r="F860" s="16">
        <v>17422.16495230189</v>
      </c>
      <c r="G860" s="16">
        <v>9625199.0231203791</v>
      </c>
    </row>
    <row r="861" spans="1:7" x14ac:dyDescent="0.25">
      <c r="A861" s="17">
        <v>39587</v>
      </c>
      <c r="B861" s="17" t="s">
        <v>40</v>
      </c>
      <c r="C861" s="17" t="str">
        <f t="shared" si="13"/>
        <v>2008 - QTR 2 - 05</v>
      </c>
      <c r="D861" s="16" t="s">
        <v>7</v>
      </c>
      <c r="E861" s="18">
        <v>14305774.606693961</v>
      </c>
      <c r="F861" s="16">
        <v>65668.160204830187</v>
      </c>
      <c r="G861" s="16">
        <v>5948156.699681133</v>
      </c>
    </row>
    <row r="862" spans="1:7" x14ac:dyDescent="0.25">
      <c r="A862" s="17">
        <v>39594</v>
      </c>
      <c r="B862" s="17" t="s">
        <v>40</v>
      </c>
      <c r="C862" s="17" t="str">
        <f t="shared" si="13"/>
        <v>2008 - QTR 2 - 05</v>
      </c>
      <c r="D862" s="16" t="s">
        <v>7</v>
      </c>
      <c r="E862" s="18">
        <v>9996806.3516656607</v>
      </c>
      <c r="F862" s="16">
        <v>100512.49010943396</v>
      </c>
      <c r="G862" s="16">
        <v>6597046.5214645294</v>
      </c>
    </row>
    <row r="863" spans="1:7" x14ac:dyDescent="0.25">
      <c r="A863" s="17">
        <v>39601</v>
      </c>
      <c r="B863" s="17" t="s">
        <v>40</v>
      </c>
      <c r="C863" s="17" t="str">
        <f t="shared" si="13"/>
        <v>2008 - QTR 2 - 06</v>
      </c>
      <c r="D863" s="16" t="s">
        <v>7</v>
      </c>
      <c r="E863" s="18">
        <v>8790295.2402577344</v>
      </c>
      <c r="F863" s="16">
        <v>68348.493274415101</v>
      </c>
      <c r="G863" s="16">
        <v>4650377.0561143402</v>
      </c>
    </row>
    <row r="864" spans="1:7" x14ac:dyDescent="0.25">
      <c r="A864" s="17">
        <v>39608</v>
      </c>
      <c r="B864" s="17" t="s">
        <v>40</v>
      </c>
      <c r="C864" s="17" t="str">
        <f t="shared" si="13"/>
        <v>2008 - QTR 2 - 06</v>
      </c>
      <c r="D864" s="16" t="s">
        <v>7</v>
      </c>
      <c r="E864" s="18">
        <v>12237469.844280377</v>
      </c>
      <c r="F864" s="16">
        <v>116594.4885269434</v>
      </c>
      <c r="G864" s="16">
        <v>2920004.1980252839</v>
      </c>
    </row>
    <row r="865" spans="1:7" x14ac:dyDescent="0.25">
      <c r="A865" s="17">
        <v>39615</v>
      </c>
      <c r="B865" s="17" t="s">
        <v>40</v>
      </c>
      <c r="C865" s="17" t="str">
        <f t="shared" si="13"/>
        <v>2008 - QTR 2 - 06</v>
      </c>
      <c r="D865" s="16" t="s">
        <v>7</v>
      </c>
      <c r="E865" s="18">
        <v>1206511.1114079247</v>
      </c>
      <c r="F865" s="16">
        <v>22782.8310914717</v>
      </c>
      <c r="G865" s="16">
        <v>9408902.4158592466</v>
      </c>
    </row>
    <row r="866" spans="1:7" x14ac:dyDescent="0.25">
      <c r="A866" s="17">
        <v>39622</v>
      </c>
      <c r="B866" s="17" t="s">
        <v>40</v>
      </c>
      <c r="C866" s="17" t="str">
        <f t="shared" si="13"/>
        <v>2008 - QTR 2 - 06</v>
      </c>
      <c r="D866" s="16" t="s">
        <v>7</v>
      </c>
      <c r="E866" s="18">
        <v>6549631.7476430191</v>
      </c>
      <c r="F866" s="16">
        <v>56286.994461283022</v>
      </c>
      <c r="G866" s="16">
        <v>2379262.6798724532</v>
      </c>
    </row>
    <row r="867" spans="1:7" x14ac:dyDescent="0.25">
      <c r="A867" s="17">
        <v>39629</v>
      </c>
      <c r="B867" s="17" t="s">
        <v>40</v>
      </c>
      <c r="C867" s="17" t="str">
        <f t="shared" si="13"/>
        <v>2008 - QTR 2 - 06</v>
      </c>
      <c r="D867" s="16" t="s">
        <v>7</v>
      </c>
      <c r="E867" s="18">
        <v>3619533.3342237733</v>
      </c>
      <c r="F867" s="16">
        <v>61647.660600452829</v>
      </c>
      <c r="G867" s="16">
        <v>865186.4290445284</v>
      </c>
    </row>
    <row r="868" spans="1:7" x14ac:dyDescent="0.25">
      <c r="A868" s="17">
        <v>39636</v>
      </c>
      <c r="B868" s="17" t="s">
        <v>41</v>
      </c>
      <c r="C868" s="17" t="str">
        <f t="shared" si="13"/>
        <v>2008 - QTR 3 - 07</v>
      </c>
      <c r="D868" s="16" t="s">
        <v>7</v>
      </c>
      <c r="E868" s="18">
        <v>12754546.034883773</v>
      </c>
      <c r="F868" s="16">
        <v>73709.159413584915</v>
      </c>
      <c r="G868" s="16">
        <v>9733347.3267509453</v>
      </c>
    </row>
    <row r="869" spans="1:7" x14ac:dyDescent="0.25">
      <c r="A869" s="17">
        <v>39643</v>
      </c>
      <c r="B869" s="17" t="s">
        <v>41</v>
      </c>
      <c r="C869" s="17" t="str">
        <f t="shared" si="13"/>
        <v>2008 - QTR 3 - 07</v>
      </c>
      <c r="D869" s="16" t="s">
        <v>7</v>
      </c>
      <c r="E869" s="18">
        <v>12065111.114079244</v>
      </c>
      <c r="F869" s="16">
        <v>24122.99762626415</v>
      </c>
      <c r="G869" s="16">
        <v>9733347.3267509453</v>
      </c>
    </row>
    <row r="870" spans="1:7" x14ac:dyDescent="0.25">
      <c r="A870" s="17">
        <v>39650</v>
      </c>
      <c r="B870" s="17" t="s">
        <v>41</v>
      </c>
      <c r="C870" s="17" t="str">
        <f t="shared" si="13"/>
        <v>2008 - QTR 3 - 07</v>
      </c>
      <c r="D870" s="16" t="s">
        <v>7</v>
      </c>
      <c r="E870" s="18">
        <v>2413022.2228158494</v>
      </c>
      <c r="F870" s="16">
        <v>113914.15545735849</v>
      </c>
      <c r="G870" s="16">
        <v>1730372.8580890568</v>
      </c>
    </row>
    <row r="871" spans="1:7" x14ac:dyDescent="0.25">
      <c r="A871" s="17">
        <v>39657</v>
      </c>
      <c r="B871" s="17" t="s">
        <v>41</v>
      </c>
      <c r="C871" s="17" t="str">
        <f t="shared" si="13"/>
        <v>2008 - QTR 3 - 07</v>
      </c>
      <c r="D871" s="16" t="s">
        <v>7</v>
      </c>
      <c r="E871" s="18">
        <v>172358.73020113207</v>
      </c>
      <c r="F871" s="16">
        <v>14741.831882716981</v>
      </c>
      <c r="G871" s="16">
        <v>8868160.8977064174</v>
      </c>
    </row>
    <row r="872" spans="1:7" x14ac:dyDescent="0.25">
      <c r="A872" s="17">
        <v>39664</v>
      </c>
      <c r="B872" s="17" t="s">
        <v>41</v>
      </c>
      <c r="C872" s="17" t="str">
        <f t="shared" si="13"/>
        <v>2008 - QTR 3 - 08</v>
      </c>
      <c r="D872" s="16" t="s">
        <v>7</v>
      </c>
      <c r="E872" s="18">
        <v>8790295.2402577344</v>
      </c>
      <c r="F872" s="16">
        <v>32163.996835018872</v>
      </c>
      <c r="G872" s="16">
        <v>7678529.5577701898</v>
      </c>
    </row>
    <row r="873" spans="1:7" x14ac:dyDescent="0.25">
      <c r="A873" s="17">
        <v>39671</v>
      </c>
      <c r="B873" s="17" t="s">
        <v>41</v>
      </c>
      <c r="C873" s="17" t="str">
        <f t="shared" si="13"/>
        <v>2008 - QTR 3 - 08</v>
      </c>
      <c r="D873" s="16" t="s">
        <v>7</v>
      </c>
      <c r="E873" s="18">
        <v>6377273.0174418865</v>
      </c>
      <c r="F873" s="16">
        <v>26803.330695849058</v>
      </c>
      <c r="G873" s="16">
        <v>4758525.3597449064</v>
      </c>
    </row>
    <row r="874" spans="1:7" x14ac:dyDescent="0.25">
      <c r="A874" s="17">
        <v>39678</v>
      </c>
      <c r="B874" s="17" t="s">
        <v>41</v>
      </c>
      <c r="C874" s="17" t="str">
        <f t="shared" si="13"/>
        <v>2008 - QTR 3 - 08</v>
      </c>
      <c r="D874" s="16" t="s">
        <v>7</v>
      </c>
      <c r="E874" s="18">
        <v>9479730.1610622648</v>
      </c>
      <c r="F874" s="16">
        <v>116594.4885269434</v>
      </c>
      <c r="G874" s="16">
        <v>973334.73267509451</v>
      </c>
    </row>
    <row r="875" spans="1:7" x14ac:dyDescent="0.25">
      <c r="A875" s="17">
        <v>39685</v>
      </c>
      <c r="B875" s="17" t="s">
        <v>41</v>
      </c>
      <c r="C875" s="17" t="str">
        <f t="shared" si="13"/>
        <v>2008 - QTR 3 - 08</v>
      </c>
      <c r="D875" s="16" t="s">
        <v>7</v>
      </c>
      <c r="E875" s="18">
        <v>6894349.2080452824</v>
      </c>
      <c r="F875" s="16">
        <v>76389.492483169815</v>
      </c>
      <c r="G875" s="16">
        <v>1730372.8580890568</v>
      </c>
    </row>
    <row r="876" spans="1:7" x14ac:dyDescent="0.25">
      <c r="A876" s="17">
        <v>39692</v>
      </c>
      <c r="B876" s="17" t="s">
        <v>41</v>
      </c>
      <c r="C876" s="17" t="str">
        <f t="shared" si="13"/>
        <v>2008 - QTR 3 - 09</v>
      </c>
      <c r="D876" s="16" t="s">
        <v>7</v>
      </c>
      <c r="E876" s="18">
        <v>1895946.032212453</v>
      </c>
      <c r="F876" s="16">
        <v>117934.65506173584</v>
      </c>
      <c r="G876" s="16">
        <v>7029639.7359867943</v>
      </c>
    </row>
    <row r="877" spans="1:7" x14ac:dyDescent="0.25">
      <c r="A877" s="17">
        <v>39699</v>
      </c>
      <c r="B877" s="17" t="s">
        <v>41</v>
      </c>
      <c r="C877" s="17" t="str">
        <f t="shared" si="13"/>
        <v>2008 - QTR 3 - 09</v>
      </c>
      <c r="D877" s="16" t="s">
        <v>7</v>
      </c>
      <c r="E877" s="18">
        <v>5687838.0966373589</v>
      </c>
      <c r="F877" s="16">
        <v>79069.825552754715</v>
      </c>
      <c r="G877" s="16">
        <v>8868160.8977064174</v>
      </c>
    </row>
    <row r="878" spans="1:7" x14ac:dyDescent="0.25">
      <c r="A878" s="17">
        <v>39706</v>
      </c>
      <c r="B878" s="17" t="s">
        <v>41</v>
      </c>
      <c r="C878" s="17" t="str">
        <f t="shared" si="13"/>
        <v>2008 - QTR 3 - 09</v>
      </c>
      <c r="D878" s="16" t="s">
        <v>7</v>
      </c>
      <c r="E878" s="18">
        <v>16201720.638906414</v>
      </c>
      <c r="F878" s="16">
        <v>128655.98734007549</v>
      </c>
      <c r="G878" s="16">
        <v>1081483.0363056606</v>
      </c>
    </row>
    <row r="879" spans="1:7" x14ac:dyDescent="0.25">
      <c r="A879" s="17">
        <v>39713</v>
      </c>
      <c r="B879" s="17" t="s">
        <v>41</v>
      </c>
      <c r="C879" s="17" t="str">
        <f t="shared" si="13"/>
        <v>2008 - QTR 3 - 09</v>
      </c>
      <c r="D879" s="16" t="s">
        <v>7</v>
      </c>
      <c r="E879" s="18">
        <v>4481326.9852294335</v>
      </c>
      <c r="F879" s="16">
        <v>71028.826344000001</v>
      </c>
      <c r="G879" s="16">
        <v>5191118.5742671704</v>
      </c>
    </row>
    <row r="880" spans="1:7" x14ac:dyDescent="0.25">
      <c r="A880" s="17">
        <v>39720</v>
      </c>
      <c r="B880" s="17" t="s">
        <v>41</v>
      </c>
      <c r="C880" s="17" t="str">
        <f t="shared" si="13"/>
        <v>2008 - QTR 3 - 09</v>
      </c>
      <c r="D880" s="16" t="s">
        <v>7</v>
      </c>
      <c r="E880" s="18">
        <v>12237469.844280377</v>
      </c>
      <c r="F880" s="16">
        <v>6700.8326739622644</v>
      </c>
      <c r="G880" s="16">
        <v>648889.8217833963</v>
      </c>
    </row>
    <row r="881" spans="1:7" x14ac:dyDescent="0.25">
      <c r="A881" s="17">
        <v>39727</v>
      </c>
      <c r="B881" s="17" t="s">
        <v>42</v>
      </c>
      <c r="C881" s="17" t="str">
        <f t="shared" si="13"/>
        <v>2008 - QTR 4 - 10</v>
      </c>
      <c r="D881" s="16" t="s">
        <v>7</v>
      </c>
      <c r="E881" s="18">
        <v>4308968.2550283018</v>
      </c>
      <c r="F881" s="16">
        <v>25463.164161056608</v>
      </c>
      <c r="G881" s="16">
        <v>7894826.1650313223</v>
      </c>
    </row>
    <row r="882" spans="1:7" x14ac:dyDescent="0.25">
      <c r="A882" s="17">
        <v>39734</v>
      </c>
      <c r="B882" s="17" t="s">
        <v>42</v>
      </c>
      <c r="C882" s="17" t="str">
        <f t="shared" si="13"/>
        <v>2008 - QTR 4 - 10</v>
      </c>
      <c r="D882" s="16" t="s">
        <v>7</v>
      </c>
      <c r="E882" s="18">
        <v>12237469.844280377</v>
      </c>
      <c r="F882" s="16">
        <v>46905.828717735851</v>
      </c>
      <c r="G882" s="16">
        <v>10165940.541273208</v>
      </c>
    </row>
    <row r="883" spans="1:7" x14ac:dyDescent="0.25">
      <c r="A883" s="17">
        <v>39741</v>
      </c>
      <c r="B883" s="17" t="s">
        <v>42</v>
      </c>
      <c r="C883" s="17" t="str">
        <f t="shared" si="13"/>
        <v>2008 - QTR 4 - 10</v>
      </c>
      <c r="D883" s="16" t="s">
        <v>7</v>
      </c>
      <c r="E883" s="18">
        <v>6721990.4778441517</v>
      </c>
      <c r="F883" s="16">
        <v>53606.661391698115</v>
      </c>
      <c r="G883" s="16">
        <v>10274088.844903775</v>
      </c>
    </row>
    <row r="884" spans="1:7" x14ac:dyDescent="0.25">
      <c r="A884" s="17">
        <v>39748</v>
      </c>
      <c r="B884" s="17" t="s">
        <v>42</v>
      </c>
      <c r="C884" s="17" t="str">
        <f t="shared" si="13"/>
        <v>2008 - QTR 4 - 10</v>
      </c>
      <c r="D884" s="16" t="s">
        <v>7</v>
      </c>
      <c r="E884" s="18">
        <v>11203317.463073585</v>
      </c>
      <c r="F884" s="16">
        <v>71028.826344000001</v>
      </c>
      <c r="G884" s="16">
        <v>5948156.699681133</v>
      </c>
    </row>
    <row r="885" spans="1:7" x14ac:dyDescent="0.25">
      <c r="A885" s="17">
        <v>39755</v>
      </c>
      <c r="B885" s="17" t="s">
        <v>42</v>
      </c>
      <c r="C885" s="17" t="str">
        <f t="shared" si="13"/>
        <v>2008 - QTR 4 - 11</v>
      </c>
      <c r="D885" s="16" t="s">
        <v>7</v>
      </c>
      <c r="E885" s="18">
        <v>3102457.1436203774</v>
      </c>
      <c r="F885" s="16">
        <v>85770.658226716987</v>
      </c>
      <c r="G885" s="16">
        <v>5731860.0924200006</v>
      </c>
    </row>
    <row r="886" spans="1:7" x14ac:dyDescent="0.25">
      <c r="A886" s="17">
        <v>39762</v>
      </c>
      <c r="B886" s="17" t="s">
        <v>42</v>
      </c>
      <c r="C886" s="17" t="str">
        <f t="shared" si="13"/>
        <v>2008 - QTR 4 - 11</v>
      </c>
      <c r="D886" s="16" t="s">
        <v>7</v>
      </c>
      <c r="E886" s="18">
        <v>16546438.099308679</v>
      </c>
      <c r="F886" s="16">
        <v>104532.98971381132</v>
      </c>
      <c r="G886" s="16">
        <v>1622224.5544584908</v>
      </c>
    </row>
    <row r="887" spans="1:7" x14ac:dyDescent="0.25">
      <c r="A887" s="17">
        <v>39769</v>
      </c>
      <c r="B887" s="17" t="s">
        <v>42</v>
      </c>
      <c r="C887" s="17" t="str">
        <f t="shared" si="13"/>
        <v>2008 - QTR 4 - 11</v>
      </c>
      <c r="D887" s="16" t="s">
        <v>7</v>
      </c>
      <c r="E887" s="18">
        <v>6377273.0174418865</v>
      </c>
      <c r="F887" s="16">
        <v>54946.827926490565</v>
      </c>
      <c r="G887" s="16">
        <v>4001487.2343309438</v>
      </c>
    </row>
    <row r="888" spans="1:7" x14ac:dyDescent="0.25">
      <c r="A888" s="17">
        <v>39776</v>
      </c>
      <c r="B888" s="17" t="s">
        <v>42</v>
      </c>
      <c r="C888" s="17" t="str">
        <f t="shared" si="13"/>
        <v>2008 - QTR 4 - 11</v>
      </c>
      <c r="D888" s="16" t="s">
        <v>7</v>
      </c>
      <c r="E888" s="18">
        <v>14305774.606693961</v>
      </c>
      <c r="F888" s="16">
        <v>116594.4885269434</v>
      </c>
      <c r="G888" s="16">
        <v>5515563.4851588691</v>
      </c>
    </row>
    <row r="889" spans="1:7" x14ac:dyDescent="0.25">
      <c r="A889" s="17">
        <v>39783</v>
      </c>
      <c r="B889" s="17" t="s">
        <v>42</v>
      </c>
      <c r="C889" s="17" t="str">
        <f t="shared" si="13"/>
        <v>2008 - QTR 4 - 12</v>
      </c>
      <c r="D889" s="16" t="s">
        <v>7</v>
      </c>
      <c r="E889" s="18">
        <v>4826044.4456316987</v>
      </c>
      <c r="F889" s="16">
        <v>129996.15387486793</v>
      </c>
      <c r="G889" s="16">
        <v>8543715.9868147187</v>
      </c>
    </row>
    <row r="890" spans="1:7" x14ac:dyDescent="0.25">
      <c r="A890" s="17">
        <v>39790</v>
      </c>
      <c r="B890" s="17" t="s">
        <v>42</v>
      </c>
      <c r="C890" s="17" t="str">
        <f t="shared" si="13"/>
        <v>2008 - QTR 4 - 12</v>
      </c>
      <c r="D890" s="16" t="s">
        <v>7</v>
      </c>
      <c r="E890" s="18">
        <v>10513882.542269057</v>
      </c>
      <c r="F890" s="16">
        <v>107213.32278339623</v>
      </c>
      <c r="G890" s="16">
        <v>5515563.4851588691</v>
      </c>
    </row>
    <row r="891" spans="1:7" x14ac:dyDescent="0.25">
      <c r="A891" s="17">
        <v>39797</v>
      </c>
      <c r="B891" s="17" t="s">
        <v>42</v>
      </c>
      <c r="C891" s="17" t="str">
        <f t="shared" si="13"/>
        <v>2008 - QTR 4 - 12</v>
      </c>
      <c r="D891" s="16" t="s">
        <v>7</v>
      </c>
      <c r="E891" s="18">
        <v>10858600.00267132</v>
      </c>
      <c r="F891" s="16">
        <v>22782.8310914717</v>
      </c>
      <c r="G891" s="16">
        <v>2162966.0726113212</v>
      </c>
    </row>
    <row r="892" spans="1:7" x14ac:dyDescent="0.25">
      <c r="A892" s="17">
        <v>39804</v>
      </c>
      <c r="B892" s="17" t="s">
        <v>42</v>
      </c>
      <c r="C892" s="17" t="str">
        <f t="shared" si="13"/>
        <v>2008 - QTR 4 - 12</v>
      </c>
      <c r="D892" s="16" t="s">
        <v>7</v>
      </c>
      <c r="E892" s="18">
        <v>1206511.1114079247</v>
      </c>
      <c r="F892" s="16">
        <v>100512.49010943396</v>
      </c>
      <c r="G892" s="16">
        <v>2162966.0726113212</v>
      </c>
    </row>
    <row r="893" spans="1:7" x14ac:dyDescent="0.25">
      <c r="A893" s="17">
        <v>39811</v>
      </c>
      <c r="B893" s="17" t="s">
        <v>42</v>
      </c>
      <c r="C893" s="17" t="str">
        <f t="shared" si="13"/>
        <v>2008 - QTR 4 - 12</v>
      </c>
      <c r="D893" s="16" t="s">
        <v>7</v>
      </c>
      <c r="E893" s="18">
        <v>4308968.2550283018</v>
      </c>
      <c r="F893" s="16">
        <v>116594.4885269434</v>
      </c>
      <c r="G893" s="16">
        <v>2595559.2871335852</v>
      </c>
    </row>
    <row r="894" spans="1:7" x14ac:dyDescent="0.25">
      <c r="A894" s="17">
        <v>39818</v>
      </c>
      <c r="B894" s="17" t="s">
        <v>43</v>
      </c>
      <c r="C894" s="17" t="str">
        <f t="shared" si="13"/>
        <v>2009 - QTR 1 - 01</v>
      </c>
      <c r="D894" s="16" t="s">
        <v>7</v>
      </c>
      <c r="E894" s="18">
        <v>17422148.720044527</v>
      </c>
      <c r="F894" s="16">
        <v>70072.150225509438</v>
      </c>
      <c r="G894" s="16">
        <v>6532631.0455698119</v>
      </c>
    </row>
    <row r="895" spans="1:7" x14ac:dyDescent="0.25">
      <c r="A895" s="17">
        <v>39825</v>
      </c>
      <c r="B895" s="17" t="s">
        <v>43</v>
      </c>
      <c r="C895" s="17" t="str">
        <f t="shared" si="13"/>
        <v>2009 - QTR 1 - 01</v>
      </c>
      <c r="D895" s="16" t="s">
        <v>7</v>
      </c>
      <c r="E895" s="18">
        <v>1290529.5348181131</v>
      </c>
      <c r="F895" s="16">
        <v>56596.736720603782</v>
      </c>
      <c r="G895" s="16">
        <v>2305634.4866716983</v>
      </c>
    </row>
    <row r="896" spans="1:7" x14ac:dyDescent="0.25">
      <c r="A896" s="17">
        <v>39832</v>
      </c>
      <c r="B896" s="17" t="s">
        <v>43</v>
      </c>
      <c r="C896" s="17" t="str">
        <f t="shared" si="13"/>
        <v>2009 - QTR 1 - 01</v>
      </c>
      <c r="D896" s="16" t="s">
        <v>7</v>
      </c>
      <c r="E896" s="18">
        <v>8388441.9763177345</v>
      </c>
      <c r="F896" s="16">
        <v>40426.240514716977</v>
      </c>
      <c r="G896" s="16">
        <v>2075071.0380045283</v>
      </c>
    </row>
    <row r="897" spans="1:7" x14ac:dyDescent="0.25">
      <c r="A897" s="17">
        <v>39839</v>
      </c>
      <c r="B897" s="17" t="s">
        <v>43</v>
      </c>
      <c r="C897" s="17" t="str">
        <f t="shared" si="13"/>
        <v>2009 - QTR 1 - 01</v>
      </c>
      <c r="D897" s="16" t="s">
        <v>7</v>
      </c>
      <c r="E897" s="18">
        <v>20218296.045483772</v>
      </c>
      <c r="F897" s="16">
        <v>156314.79665690567</v>
      </c>
      <c r="G897" s="16">
        <v>5379813.8022339633</v>
      </c>
    </row>
    <row r="898" spans="1:7" x14ac:dyDescent="0.25">
      <c r="A898" s="17">
        <v>39846</v>
      </c>
      <c r="B898" s="17" t="s">
        <v>43</v>
      </c>
      <c r="C898" s="17" t="str">
        <f t="shared" si="13"/>
        <v>2009 - QTR 1 - 02</v>
      </c>
      <c r="D898" s="16" t="s">
        <v>7</v>
      </c>
      <c r="E898" s="18">
        <v>14410913.138802264</v>
      </c>
      <c r="F898" s="16">
        <v>229082.02958339624</v>
      </c>
      <c r="G898" s="16">
        <v>7378030.3573494339</v>
      </c>
    </row>
    <row r="899" spans="1:7" x14ac:dyDescent="0.25">
      <c r="A899" s="17">
        <v>39853</v>
      </c>
      <c r="B899" s="17" t="s">
        <v>43</v>
      </c>
      <c r="C899" s="17" t="str">
        <f t="shared" si="13"/>
        <v>2009 - QTR 1 - 02</v>
      </c>
      <c r="D899" s="16" t="s">
        <v>7</v>
      </c>
      <c r="E899" s="18">
        <v>8173353.7205147156</v>
      </c>
      <c r="F899" s="16">
        <v>88937.729132377353</v>
      </c>
      <c r="G899" s="16">
        <v>1075962.7604467925</v>
      </c>
    </row>
    <row r="900" spans="1:7" x14ac:dyDescent="0.25">
      <c r="A900" s="17">
        <v>39860</v>
      </c>
      <c r="B900" s="17" t="s">
        <v>43</v>
      </c>
      <c r="C900" s="17" t="str">
        <f t="shared" ref="C900:C945" si="14">YEAR(A900)&amp;" - "&amp;"QTR "&amp;ROUNDUP(MONTH(A900)/3,0)&amp;" - "&amp;TEXT(A900,"MM")</f>
        <v>2009 - QTR 1 - 02</v>
      </c>
      <c r="D900" s="16" t="s">
        <v>7</v>
      </c>
      <c r="E900" s="18">
        <v>14410913.138802264</v>
      </c>
      <c r="F900" s="16">
        <v>94327.894534339619</v>
      </c>
      <c r="G900" s="16">
        <v>5764086.2166792452</v>
      </c>
    </row>
    <row r="901" spans="1:7" x14ac:dyDescent="0.25">
      <c r="A901" s="17">
        <v>39867</v>
      </c>
      <c r="B901" s="17" t="s">
        <v>43</v>
      </c>
      <c r="C901" s="17" t="str">
        <f t="shared" si="14"/>
        <v>2009 - QTR 1 - 02</v>
      </c>
      <c r="D901" s="16" t="s">
        <v>7</v>
      </c>
      <c r="E901" s="18">
        <v>11399677.557559999</v>
      </c>
      <c r="F901" s="16">
        <v>167095.1274608302</v>
      </c>
      <c r="G901" s="16">
        <v>4841832.4220105661</v>
      </c>
    </row>
    <row r="902" spans="1:7" x14ac:dyDescent="0.25">
      <c r="A902" s="17">
        <v>39874</v>
      </c>
      <c r="B902" s="17" t="s">
        <v>43</v>
      </c>
      <c r="C902" s="17" t="str">
        <f t="shared" si="14"/>
        <v>2009 - QTR 1 - 03</v>
      </c>
      <c r="D902" s="16" t="s">
        <v>7</v>
      </c>
      <c r="E902" s="18">
        <v>16131619.185226414</v>
      </c>
      <c r="F902" s="16">
        <v>43121.323215698118</v>
      </c>
      <c r="G902" s="16">
        <v>5149250.3535667928</v>
      </c>
    </row>
    <row r="903" spans="1:7" x14ac:dyDescent="0.25">
      <c r="A903" s="17">
        <v>39881</v>
      </c>
      <c r="B903" s="17" t="s">
        <v>43</v>
      </c>
      <c r="C903" s="17" t="str">
        <f t="shared" si="14"/>
        <v>2009 - QTR 1 - 03</v>
      </c>
      <c r="D903" s="16" t="s">
        <v>7</v>
      </c>
      <c r="E903" s="18">
        <v>18927766.510665659</v>
      </c>
      <c r="F903" s="16">
        <v>32340.992411773586</v>
      </c>
      <c r="G903" s="16">
        <v>3227888.2813403774</v>
      </c>
    </row>
    <row r="904" spans="1:7" x14ac:dyDescent="0.25">
      <c r="A904" s="17">
        <v>39888</v>
      </c>
      <c r="B904" s="17" t="s">
        <v>43</v>
      </c>
      <c r="C904" s="17" t="str">
        <f t="shared" si="14"/>
        <v>2009 - QTR 1 - 03</v>
      </c>
      <c r="D904" s="16" t="s">
        <v>7</v>
      </c>
      <c r="E904" s="18">
        <v>11399677.557559999</v>
      </c>
      <c r="F904" s="16">
        <v>121278.72154415095</v>
      </c>
      <c r="G904" s="16">
        <v>999108.27755773591</v>
      </c>
    </row>
    <row r="905" spans="1:7" x14ac:dyDescent="0.25">
      <c r="A905" s="17">
        <v>39895</v>
      </c>
      <c r="B905" s="17" t="s">
        <v>43</v>
      </c>
      <c r="C905" s="17" t="str">
        <f t="shared" si="14"/>
        <v>2009 - QTR 1 - 03</v>
      </c>
      <c r="D905" s="16" t="s">
        <v>7</v>
      </c>
      <c r="E905" s="18">
        <v>9463883.2553328294</v>
      </c>
      <c r="F905" s="16">
        <v>40426.240514716977</v>
      </c>
      <c r="G905" s="16">
        <v>2766761.3840060378</v>
      </c>
    </row>
    <row r="906" spans="1:7" x14ac:dyDescent="0.25">
      <c r="A906" s="17">
        <v>39902</v>
      </c>
      <c r="B906" s="17" t="s">
        <v>43</v>
      </c>
      <c r="C906" s="17" t="str">
        <f t="shared" si="14"/>
        <v>2009 - QTR 1 - 03</v>
      </c>
      <c r="D906" s="16" t="s">
        <v>7</v>
      </c>
      <c r="E906" s="18">
        <v>10324236.278544905</v>
      </c>
      <c r="F906" s="16">
        <v>250642.69119124528</v>
      </c>
      <c r="G906" s="16">
        <v>6378922.0797916986</v>
      </c>
    </row>
    <row r="907" spans="1:7" x14ac:dyDescent="0.25">
      <c r="A907" s="17">
        <v>39909</v>
      </c>
      <c r="B907" s="17" t="s">
        <v>44</v>
      </c>
      <c r="C907" s="17" t="str">
        <f t="shared" si="14"/>
        <v>2009 - QTR 2 - 04</v>
      </c>
      <c r="D907" s="16" t="s">
        <v>7</v>
      </c>
      <c r="E907" s="18">
        <v>7528088.9531056592</v>
      </c>
      <c r="F907" s="16">
        <v>250642.69119124528</v>
      </c>
      <c r="G907" s="16">
        <v>1537089.6577811323</v>
      </c>
    </row>
    <row r="908" spans="1:7" x14ac:dyDescent="0.25">
      <c r="A908" s="17">
        <v>39916</v>
      </c>
      <c r="B908" s="17" t="s">
        <v>44</v>
      </c>
      <c r="C908" s="17" t="str">
        <f t="shared" si="14"/>
        <v>2009 - QTR 2 - 04</v>
      </c>
      <c r="D908" s="16" t="s">
        <v>7</v>
      </c>
      <c r="E908" s="18">
        <v>4947029.8834694335</v>
      </c>
      <c r="F908" s="16">
        <v>21560.661607849059</v>
      </c>
      <c r="G908" s="16">
        <v>6916903.4600150939</v>
      </c>
    </row>
    <row r="909" spans="1:7" x14ac:dyDescent="0.25">
      <c r="A909" s="17">
        <v>39923</v>
      </c>
      <c r="B909" s="17" t="s">
        <v>44</v>
      </c>
      <c r="C909" s="17" t="str">
        <f t="shared" si="14"/>
        <v>2009 - QTR 2 - 04</v>
      </c>
      <c r="D909" s="16" t="s">
        <v>7</v>
      </c>
      <c r="E909" s="18">
        <v>1720706.0464241507</v>
      </c>
      <c r="F909" s="16">
        <v>142839.38315200002</v>
      </c>
      <c r="G909" s="16">
        <v>7378030.3573494339</v>
      </c>
    </row>
    <row r="910" spans="1:7" x14ac:dyDescent="0.25">
      <c r="A910" s="17">
        <v>39930</v>
      </c>
      <c r="B910" s="17" t="s">
        <v>44</v>
      </c>
      <c r="C910" s="17" t="str">
        <f t="shared" si="14"/>
        <v>2009 - QTR 2 - 04</v>
      </c>
      <c r="D910" s="16" t="s">
        <v>7</v>
      </c>
      <c r="E910" s="18">
        <v>1505617.7906211319</v>
      </c>
      <c r="F910" s="16">
        <v>164400.04475984906</v>
      </c>
      <c r="G910" s="16">
        <v>999108.27755773591</v>
      </c>
    </row>
    <row r="911" spans="1:7" x14ac:dyDescent="0.25">
      <c r="A911" s="17">
        <v>39937</v>
      </c>
      <c r="B911" s="17" t="s">
        <v>44</v>
      </c>
      <c r="C911" s="17" t="str">
        <f t="shared" si="14"/>
        <v>2009 - QTR 2 - 05</v>
      </c>
      <c r="D911" s="16" t="s">
        <v>7</v>
      </c>
      <c r="E911" s="18">
        <v>4301765.1160603771</v>
      </c>
      <c r="F911" s="16">
        <v>64681.984823547173</v>
      </c>
      <c r="G911" s="16">
        <v>1613944.1406701887</v>
      </c>
    </row>
    <row r="912" spans="1:7" x14ac:dyDescent="0.25">
      <c r="A912" s="17">
        <v>39944</v>
      </c>
      <c r="B912" s="17" t="s">
        <v>44</v>
      </c>
      <c r="C912" s="17" t="str">
        <f t="shared" si="14"/>
        <v>2009 - QTR 2 - 05</v>
      </c>
      <c r="D912" s="16" t="s">
        <v>7</v>
      </c>
      <c r="E912" s="18">
        <v>9033706.7437267918</v>
      </c>
      <c r="F912" s="16">
        <v>10780.330803924529</v>
      </c>
      <c r="G912" s="16">
        <v>6686340.0113479244</v>
      </c>
    </row>
    <row r="913" spans="1:7" x14ac:dyDescent="0.25">
      <c r="A913" s="17">
        <v>39951</v>
      </c>
      <c r="B913" s="17" t="s">
        <v>44</v>
      </c>
      <c r="C913" s="17" t="str">
        <f t="shared" si="14"/>
        <v>2009 - QTR 2 - 05</v>
      </c>
      <c r="D913" s="16" t="s">
        <v>7</v>
      </c>
      <c r="E913" s="18">
        <v>7958265.4647116968</v>
      </c>
      <c r="F913" s="16">
        <v>223691.86418143398</v>
      </c>
      <c r="G913" s="16">
        <v>1767653.106448302</v>
      </c>
    </row>
    <row r="914" spans="1:7" x14ac:dyDescent="0.25">
      <c r="A914" s="17">
        <v>39958</v>
      </c>
      <c r="B914" s="17" t="s">
        <v>44</v>
      </c>
      <c r="C914" s="17" t="str">
        <f t="shared" si="14"/>
        <v>2009 - QTR 2 - 05</v>
      </c>
      <c r="D914" s="16" t="s">
        <v>7</v>
      </c>
      <c r="E914" s="18">
        <v>20863560.812892828</v>
      </c>
      <c r="F914" s="16">
        <v>153619.71395592453</v>
      </c>
      <c r="G914" s="16">
        <v>2305634.4866716983</v>
      </c>
    </row>
    <row r="915" spans="1:7" x14ac:dyDescent="0.25">
      <c r="A915" s="17">
        <v>39965</v>
      </c>
      <c r="B915" s="17" t="s">
        <v>44</v>
      </c>
      <c r="C915" s="17" t="str">
        <f t="shared" si="14"/>
        <v>2009 - QTR 2 - 06</v>
      </c>
      <c r="D915" s="16" t="s">
        <v>7</v>
      </c>
      <c r="E915" s="18">
        <v>6452647.6740905652</v>
      </c>
      <c r="F915" s="16">
        <v>188655.78906867924</v>
      </c>
      <c r="G915" s="16">
        <v>3458451.730007547</v>
      </c>
    </row>
    <row r="916" spans="1:7" x14ac:dyDescent="0.25">
      <c r="A916" s="17">
        <v>39972</v>
      </c>
      <c r="B916" s="17" t="s">
        <v>44</v>
      </c>
      <c r="C916" s="17" t="str">
        <f t="shared" si="14"/>
        <v>2009 - QTR 2 - 06</v>
      </c>
      <c r="D916" s="16" t="s">
        <v>7</v>
      </c>
      <c r="E916" s="18">
        <v>12475118.836575093</v>
      </c>
      <c r="F916" s="16">
        <v>167095.1274608302</v>
      </c>
      <c r="G916" s="16">
        <v>2075071.0380045283</v>
      </c>
    </row>
    <row r="917" spans="1:7" x14ac:dyDescent="0.25">
      <c r="A917" s="17">
        <v>39979</v>
      </c>
      <c r="B917" s="17" t="s">
        <v>44</v>
      </c>
      <c r="C917" s="17" t="str">
        <f t="shared" si="14"/>
        <v>2009 - QTR 2 - 06</v>
      </c>
      <c r="D917" s="16" t="s">
        <v>7</v>
      </c>
      <c r="E917" s="18">
        <v>18927766.510665659</v>
      </c>
      <c r="F917" s="16">
        <v>231777.11228437736</v>
      </c>
      <c r="G917" s="16">
        <v>1383380.6920030189</v>
      </c>
    </row>
    <row r="918" spans="1:7" x14ac:dyDescent="0.25">
      <c r="A918" s="17">
        <v>39986</v>
      </c>
      <c r="B918" s="17" t="s">
        <v>44</v>
      </c>
      <c r="C918" s="17" t="str">
        <f t="shared" si="14"/>
        <v>2009 - QTR 2 - 06</v>
      </c>
      <c r="D918" s="16" t="s">
        <v>7</v>
      </c>
      <c r="E918" s="18">
        <v>13335471.859787168</v>
      </c>
      <c r="F918" s="16">
        <v>64681.984823547173</v>
      </c>
      <c r="G918" s="16">
        <v>5456668.2851230195</v>
      </c>
    </row>
    <row r="919" spans="1:7" x14ac:dyDescent="0.25">
      <c r="A919" s="17">
        <v>39993</v>
      </c>
      <c r="B919" s="17" t="s">
        <v>44</v>
      </c>
      <c r="C919" s="17" t="str">
        <f t="shared" si="14"/>
        <v>2009 - QTR 2 - 06</v>
      </c>
      <c r="D919" s="16" t="s">
        <v>7</v>
      </c>
      <c r="E919" s="18">
        <v>21508825.580301885</v>
      </c>
      <c r="F919" s="16">
        <v>91632.811833358501</v>
      </c>
      <c r="G919" s="16">
        <v>6763194.4942369815</v>
      </c>
    </row>
    <row r="920" spans="1:7" x14ac:dyDescent="0.25">
      <c r="A920" s="17">
        <v>40000</v>
      </c>
      <c r="B920" s="17" t="s">
        <v>45</v>
      </c>
      <c r="C920" s="17" t="str">
        <f t="shared" si="14"/>
        <v>2009 - QTR 3 - 07</v>
      </c>
      <c r="D920" s="16" t="s">
        <v>7</v>
      </c>
      <c r="E920" s="18">
        <v>9033706.7437267918</v>
      </c>
      <c r="F920" s="16">
        <v>142839.38315200002</v>
      </c>
      <c r="G920" s="16">
        <v>1075962.7604467925</v>
      </c>
    </row>
    <row r="921" spans="1:7" x14ac:dyDescent="0.25">
      <c r="A921" s="17">
        <v>40007</v>
      </c>
      <c r="B921" s="17" t="s">
        <v>45</v>
      </c>
      <c r="C921" s="17" t="str">
        <f t="shared" si="14"/>
        <v>2009 - QTR 3 - 07</v>
      </c>
      <c r="D921" s="16" t="s">
        <v>7</v>
      </c>
      <c r="E921" s="18">
        <v>14626001.394605281</v>
      </c>
      <c r="F921" s="16">
        <v>212911.53337750945</v>
      </c>
      <c r="G921" s="16">
        <v>2305634.4866716983</v>
      </c>
    </row>
    <row r="922" spans="1:7" x14ac:dyDescent="0.25">
      <c r="A922" s="17">
        <v>40014</v>
      </c>
      <c r="B922" s="17" t="s">
        <v>45</v>
      </c>
      <c r="C922" s="17" t="str">
        <f t="shared" si="14"/>
        <v>2009 - QTR 3 - 07</v>
      </c>
      <c r="D922" s="16" t="s">
        <v>7</v>
      </c>
      <c r="E922" s="18">
        <v>2796147.325439245</v>
      </c>
      <c r="F922" s="16">
        <v>132059.05234807546</v>
      </c>
      <c r="G922" s="16">
        <v>6763194.4942369815</v>
      </c>
    </row>
    <row r="923" spans="1:7" x14ac:dyDescent="0.25">
      <c r="A923" s="17">
        <v>40021</v>
      </c>
      <c r="B923" s="17" t="s">
        <v>45</v>
      </c>
      <c r="C923" s="17" t="str">
        <f t="shared" si="14"/>
        <v>2009 - QTR 3 - 07</v>
      </c>
      <c r="D923" s="16" t="s">
        <v>7</v>
      </c>
      <c r="E923" s="18">
        <v>20863560.812892828</v>
      </c>
      <c r="F923" s="16">
        <v>177875.45826475471</v>
      </c>
      <c r="G923" s="16">
        <v>1075962.7604467925</v>
      </c>
    </row>
    <row r="924" spans="1:7" x14ac:dyDescent="0.25">
      <c r="A924" s="17">
        <v>40028</v>
      </c>
      <c r="B924" s="17" t="s">
        <v>45</v>
      </c>
      <c r="C924" s="17" t="str">
        <f t="shared" si="14"/>
        <v>2009 - QTR 3 - 08</v>
      </c>
      <c r="D924" s="16" t="s">
        <v>7</v>
      </c>
      <c r="E924" s="18">
        <v>10969501.045953961</v>
      </c>
      <c r="F924" s="16">
        <v>13475.41350490566</v>
      </c>
      <c r="G924" s="16">
        <v>6225213.1140135853</v>
      </c>
    </row>
    <row r="925" spans="1:7" x14ac:dyDescent="0.25">
      <c r="A925" s="17">
        <v>40035</v>
      </c>
      <c r="B925" s="17" t="s">
        <v>45</v>
      </c>
      <c r="C925" s="17" t="str">
        <f t="shared" si="14"/>
        <v>2009 - QTR 3 - 08</v>
      </c>
      <c r="D925" s="16" t="s">
        <v>7</v>
      </c>
      <c r="E925" s="18">
        <v>20863560.812892828</v>
      </c>
      <c r="F925" s="16">
        <v>204826.28527456603</v>
      </c>
      <c r="G925" s="16">
        <v>922253.79466867924</v>
      </c>
    </row>
    <row r="926" spans="1:7" x14ac:dyDescent="0.25">
      <c r="A926" s="17">
        <v>40042</v>
      </c>
      <c r="B926" s="17" t="s">
        <v>45</v>
      </c>
      <c r="C926" s="17" t="str">
        <f t="shared" si="14"/>
        <v>2009 - QTR 3 - 08</v>
      </c>
      <c r="D926" s="16" t="s">
        <v>7</v>
      </c>
      <c r="E926" s="18">
        <v>15701442.673620377</v>
      </c>
      <c r="F926" s="16">
        <v>105108.22533826416</v>
      </c>
      <c r="G926" s="16">
        <v>7224321.3915713215</v>
      </c>
    </row>
    <row r="927" spans="1:7" x14ac:dyDescent="0.25">
      <c r="A927" s="17">
        <v>40049</v>
      </c>
      <c r="B927" s="17" t="s">
        <v>45</v>
      </c>
      <c r="C927" s="17" t="str">
        <f t="shared" si="14"/>
        <v>2009 - QTR 3 - 08</v>
      </c>
      <c r="D927" s="16" t="s">
        <v>7</v>
      </c>
      <c r="E927" s="18">
        <v>13120383.603984149</v>
      </c>
      <c r="F927" s="16">
        <v>75462.315627471704</v>
      </c>
      <c r="G927" s="16">
        <v>7454884.8402384911</v>
      </c>
    </row>
    <row r="928" spans="1:7" x14ac:dyDescent="0.25">
      <c r="A928" s="17">
        <v>40056</v>
      </c>
      <c r="B928" s="17" t="s">
        <v>45</v>
      </c>
      <c r="C928" s="17" t="str">
        <f t="shared" si="14"/>
        <v>2009 - QTR 3 - 08</v>
      </c>
      <c r="D928" s="16" t="s">
        <v>7</v>
      </c>
      <c r="E928" s="18">
        <v>7528088.9531056592</v>
      </c>
      <c r="F928" s="16">
        <v>264118.10469615093</v>
      </c>
      <c r="G928" s="16">
        <v>3765869.6615637736</v>
      </c>
    </row>
    <row r="929" spans="1:7" x14ac:dyDescent="0.25">
      <c r="A929" s="17">
        <v>40063</v>
      </c>
      <c r="B929" s="17" t="s">
        <v>45</v>
      </c>
      <c r="C929" s="17" t="str">
        <f t="shared" si="14"/>
        <v>2009 - QTR 3 - 09</v>
      </c>
      <c r="D929" s="16" t="s">
        <v>7</v>
      </c>
      <c r="E929" s="18">
        <v>13120383.603984149</v>
      </c>
      <c r="F929" s="16">
        <v>129363.96964709435</v>
      </c>
      <c r="G929" s="16">
        <v>3919578.627341887</v>
      </c>
    </row>
    <row r="930" spans="1:7" x14ac:dyDescent="0.25">
      <c r="A930" s="17">
        <v>40070</v>
      </c>
      <c r="B930" s="17" t="s">
        <v>45</v>
      </c>
      <c r="C930" s="17" t="str">
        <f t="shared" si="14"/>
        <v>2009 - QTR 3 - 09</v>
      </c>
      <c r="D930" s="16" t="s">
        <v>7</v>
      </c>
      <c r="E930" s="18">
        <v>18067413.487453584</v>
      </c>
      <c r="F930" s="16">
        <v>70072.150225509438</v>
      </c>
      <c r="G930" s="16">
        <v>4995541.3877886795</v>
      </c>
    </row>
    <row r="931" spans="1:7" x14ac:dyDescent="0.25">
      <c r="A931" s="17">
        <v>40077</v>
      </c>
      <c r="B931" s="17" t="s">
        <v>45</v>
      </c>
      <c r="C931" s="17" t="str">
        <f t="shared" si="14"/>
        <v>2009 - QTR 3 - 09</v>
      </c>
      <c r="D931" s="16" t="s">
        <v>7</v>
      </c>
      <c r="E931" s="18">
        <v>18282501.743256602</v>
      </c>
      <c r="F931" s="16">
        <v>142839.38315200002</v>
      </c>
      <c r="G931" s="16">
        <v>5840940.6995683024</v>
      </c>
    </row>
    <row r="932" spans="1:7" x14ac:dyDescent="0.25">
      <c r="A932" s="17">
        <v>40084</v>
      </c>
      <c r="B932" s="17" t="s">
        <v>45</v>
      </c>
      <c r="C932" s="17" t="str">
        <f t="shared" si="14"/>
        <v>2009 - QTR 3 - 09</v>
      </c>
      <c r="D932" s="16" t="s">
        <v>7</v>
      </c>
      <c r="E932" s="18">
        <v>5162118.1392724523</v>
      </c>
      <c r="F932" s="16">
        <v>115888.55614218868</v>
      </c>
      <c r="G932" s="16">
        <v>537981.38022339623</v>
      </c>
    </row>
    <row r="933" spans="1:7" x14ac:dyDescent="0.25">
      <c r="A933" s="17">
        <v>40091</v>
      </c>
      <c r="B933" s="17" t="s">
        <v>46</v>
      </c>
      <c r="C933" s="17" t="str">
        <f t="shared" si="14"/>
        <v>2009 - QTR 4 - 10</v>
      </c>
      <c r="D933" s="16" t="s">
        <v>7</v>
      </c>
      <c r="E933" s="18">
        <v>21078649.068695847</v>
      </c>
      <c r="F933" s="16">
        <v>48511.488617660383</v>
      </c>
      <c r="G933" s="16">
        <v>3689015.178674717</v>
      </c>
    </row>
    <row r="934" spans="1:7" x14ac:dyDescent="0.25">
      <c r="A934" s="17">
        <v>40098</v>
      </c>
      <c r="B934" s="17" t="s">
        <v>46</v>
      </c>
      <c r="C934" s="17" t="str">
        <f t="shared" si="14"/>
        <v>2009 - QTR 4 - 10</v>
      </c>
      <c r="D934" s="16" t="s">
        <v>7</v>
      </c>
      <c r="E934" s="18">
        <v>9463883.2553328294</v>
      </c>
      <c r="F934" s="16">
        <v>18865.578906867926</v>
      </c>
      <c r="G934" s="16">
        <v>6302067.5969026424</v>
      </c>
    </row>
    <row r="935" spans="1:7" x14ac:dyDescent="0.25">
      <c r="A935" s="17">
        <v>40105</v>
      </c>
      <c r="B935" s="17" t="s">
        <v>46</v>
      </c>
      <c r="C935" s="17" t="str">
        <f t="shared" si="14"/>
        <v>2009 - QTR 4 - 10</v>
      </c>
      <c r="D935" s="16" t="s">
        <v>7</v>
      </c>
      <c r="E935" s="18">
        <v>2796147.325439245</v>
      </c>
      <c r="F935" s="16">
        <v>207521.36797554715</v>
      </c>
      <c r="G935" s="16">
        <v>614835.86311245291</v>
      </c>
    </row>
    <row r="936" spans="1:7" x14ac:dyDescent="0.25">
      <c r="A936" s="17">
        <v>40112</v>
      </c>
      <c r="B936" s="17" t="s">
        <v>46</v>
      </c>
      <c r="C936" s="17" t="str">
        <f t="shared" si="14"/>
        <v>2009 - QTR 4 - 10</v>
      </c>
      <c r="D936" s="16" t="s">
        <v>7</v>
      </c>
      <c r="E936" s="18">
        <v>15271266.162014339</v>
      </c>
      <c r="F936" s="16">
        <v>37731.157813735852</v>
      </c>
      <c r="G936" s="16">
        <v>999108.27755773591</v>
      </c>
    </row>
    <row r="937" spans="1:7" x14ac:dyDescent="0.25">
      <c r="A937" s="17">
        <v>40119</v>
      </c>
      <c r="B937" s="17" t="s">
        <v>46</v>
      </c>
      <c r="C937" s="17" t="str">
        <f t="shared" si="14"/>
        <v>2009 - QTR 4 - 11</v>
      </c>
      <c r="D937" s="16" t="s">
        <v>7</v>
      </c>
      <c r="E937" s="18">
        <v>15056177.906211318</v>
      </c>
      <c r="F937" s="16">
        <v>229082.02958339624</v>
      </c>
      <c r="G937" s="16">
        <v>2151925.5208935849</v>
      </c>
    </row>
    <row r="938" spans="1:7" x14ac:dyDescent="0.25">
      <c r="A938" s="17">
        <v>40126</v>
      </c>
      <c r="B938" s="17" t="s">
        <v>46</v>
      </c>
      <c r="C938" s="17" t="str">
        <f t="shared" si="14"/>
        <v>2009 - QTR 4 - 11</v>
      </c>
      <c r="D938" s="16" t="s">
        <v>7</v>
      </c>
      <c r="E938" s="18">
        <v>9248794.9995298106</v>
      </c>
      <c r="F938" s="16">
        <v>148229.54855396229</v>
      </c>
      <c r="G938" s="16">
        <v>3689015.178674717</v>
      </c>
    </row>
    <row r="939" spans="1:7" x14ac:dyDescent="0.25">
      <c r="A939" s="17">
        <v>40133</v>
      </c>
      <c r="B939" s="17" t="s">
        <v>46</v>
      </c>
      <c r="C939" s="17" t="str">
        <f t="shared" si="14"/>
        <v>2009 - QTR 4 - 11</v>
      </c>
      <c r="D939" s="16" t="s">
        <v>7</v>
      </c>
      <c r="E939" s="18">
        <v>18282501.743256602</v>
      </c>
      <c r="F939" s="16">
        <v>185960.70636769812</v>
      </c>
      <c r="G939" s="16">
        <v>4841832.4220105661</v>
      </c>
    </row>
    <row r="940" spans="1:7" x14ac:dyDescent="0.25">
      <c r="A940" s="17">
        <v>40140</v>
      </c>
      <c r="B940" s="17" t="s">
        <v>46</v>
      </c>
      <c r="C940" s="17" t="str">
        <f t="shared" si="14"/>
        <v>2009 - QTR 4 - 11</v>
      </c>
      <c r="D940" s="16" t="s">
        <v>7</v>
      </c>
      <c r="E940" s="18">
        <v>14410913.138802264</v>
      </c>
      <c r="F940" s="16">
        <v>159009.87935788679</v>
      </c>
      <c r="G940" s="16">
        <v>845399.31177962269</v>
      </c>
    </row>
    <row r="941" spans="1:7" x14ac:dyDescent="0.25">
      <c r="A941" s="17">
        <v>40147</v>
      </c>
      <c r="B941" s="17" t="s">
        <v>46</v>
      </c>
      <c r="C941" s="17" t="str">
        <f t="shared" si="14"/>
        <v>2009 - QTR 4 - 11</v>
      </c>
      <c r="D941" s="16" t="s">
        <v>7</v>
      </c>
      <c r="E941" s="18">
        <v>8818618.487923773</v>
      </c>
      <c r="F941" s="16">
        <v>202131.20257358492</v>
      </c>
      <c r="G941" s="16">
        <v>1767653.106448302</v>
      </c>
    </row>
    <row r="942" spans="1:7" x14ac:dyDescent="0.25">
      <c r="A942" s="17">
        <v>40154</v>
      </c>
      <c r="B942" s="17" t="s">
        <v>46</v>
      </c>
      <c r="C942" s="17" t="str">
        <f t="shared" si="14"/>
        <v>2009 - QTR 4 - 12</v>
      </c>
      <c r="D942" s="16" t="s">
        <v>7</v>
      </c>
      <c r="E942" s="18">
        <v>19573031.278074715</v>
      </c>
      <c r="F942" s="16">
        <v>191350.87176966039</v>
      </c>
      <c r="G942" s="16">
        <v>2382488.969560755</v>
      </c>
    </row>
    <row r="943" spans="1:7" x14ac:dyDescent="0.25">
      <c r="A943" s="17">
        <v>40161</v>
      </c>
      <c r="B943" s="17" t="s">
        <v>46</v>
      </c>
      <c r="C943" s="17" t="str">
        <f t="shared" si="14"/>
        <v>2009 - QTR 4 - 12</v>
      </c>
      <c r="D943" s="16" t="s">
        <v>7</v>
      </c>
      <c r="E943" s="18">
        <v>5592294.6508784899</v>
      </c>
      <c r="F943" s="16">
        <v>75462.315627471704</v>
      </c>
      <c r="G943" s="16">
        <v>6302067.5969026424</v>
      </c>
    </row>
    <row r="944" spans="1:7" x14ac:dyDescent="0.25">
      <c r="A944" s="17">
        <v>40168</v>
      </c>
      <c r="B944" s="17" t="s">
        <v>46</v>
      </c>
      <c r="C944" s="17" t="str">
        <f t="shared" si="14"/>
        <v>2009 - QTR 4 - 12</v>
      </c>
      <c r="D944" s="16" t="s">
        <v>7</v>
      </c>
      <c r="E944" s="18">
        <v>11829854.069166036</v>
      </c>
      <c r="F944" s="16">
        <v>156314.79665690567</v>
      </c>
      <c r="G944" s="16">
        <v>2075071.0380045283</v>
      </c>
    </row>
    <row r="945" spans="1:7" x14ac:dyDescent="0.25">
      <c r="A945" s="17">
        <v>40175</v>
      </c>
      <c r="B945" s="17" t="s">
        <v>46</v>
      </c>
      <c r="C945" s="17" t="str">
        <f t="shared" si="14"/>
        <v>2009 - QTR 4 - 12</v>
      </c>
      <c r="D945" s="16" t="s">
        <v>7</v>
      </c>
      <c r="E945" s="18">
        <v>3011235.5812422638</v>
      </c>
      <c r="F945" s="16">
        <v>24255.744308830192</v>
      </c>
      <c r="G945" s="16">
        <v>1690798.6235592454</v>
      </c>
    </row>
  </sheetData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7"/>
  <sheetViews>
    <sheetView workbookViewId="0">
      <selection activeCell="C28" sqref="C28"/>
    </sheetView>
  </sheetViews>
  <sheetFormatPr defaultRowHeight="15" x14ac:dyDescent="0.25"/>
  <cols>
    <col min="1" max="1" width="29.28515625" bestFit="1" customWidth="1"/>
    <col min="2" max="3" width="29.28515625" customWidth="1"/>
    <col min="4" max="4" width="23.5703125" bestFit="1" customWidth="1"/>
    <col min="5" max="5" width="15.28515625" bestFit="1" customWidth="1"/>
    <col min="6" max="6" width="16.28515625" customWidth="1"/>
    <col min="7" max="7" width="12" bestFit="1" customWidth="1"/>
    <col min="8" max="8" width="15.28515625" bestFit="1" customWidth="1"/>
    <col min="9" max="18" width="12" bestFit="1" customWidth="1"/>
  </cols>
  <sheetData>
    <row r="1" spans="1:16" x14ac:dyDescent="0.25">
      <c r="H1">
        <f ca="1">RANDBETWEEN(1,100)/50</f>
        <v>1.22</v>
      </c>
    </row>
    <row r="4" spans="1:16" ht="21" x14ac:dyDescent="0.35">
      <c r="A4" s="1" t="s">
        <v>0</v>
      </c>
      <c r="B4" s="6">
        <v>2007</v>
      </c>
      <c r="C4" s="2"/>
      <c r="D4" s="2"/>
      <c r="E4" s="2"/>
      <c r="F4" s="3"/>
      <c r="G4" s="6">
        <v>2008</v>
      </c>
      <c r="H4" s="2"/>
      <c r="I4" s="2"/>
      <c r="J4" s="2"/>
      <c r="K4" s="3"/>
      <c r="L4" s="6">
        <v>2009</v>
      </c>
      <c r="M4" s="2"/>
      <c r="N4" s="2"/>
      <c r="O4" s="2"/>
      <c r="P4" s="3"/>
    </row>
    <row r="5" spans="1:16" x14ac:dyDescent="0.25">
      <c r="A5" s="2"/>
      <c r="B5" s="5" t="s">
        <v>10</v>
      </c>
      <c r="C5" s="5" t="s">
        <v>13</v>
      </c>
      <c r="D5" s="5" t="s">
        <v>14</v>
      </c>
      <c r="E5" s="5" t="s">
        <v>15</v>
      </c>
      <c r="F5" s="4" t="s">
        <v>8</v>
      </c>
      <c r="G5" s="5" t="s">
        <v>11</v>
      </c>
      <c r="H5" s="5" t="s">
        <v>20</v>
      </c>
      <c r="I5" s="5" t="s">
        <v>16</v>
      </c>
      <c r="J5" s="5" t="s">
        <v>17</v>
      </c>
      <c r="K5" s="4" t="s">
        <v>8</v>
      </c>
      <c r="L5" s="5" t="s">
        <v>12</v>
      </c>
      <c r="M5" s="5" t="s">
        <v>21</v>
      </c>
      <c r="N5" s="5" t="s">
        <v>18</v>
      </c>
      <c r="O5" s="5" t="s">
        <v>19</v>
      </c>
      <c r="P5" s="4" t="s">
        <v>8</v>
      </c>
    </row>
    <row r="6" spans="1:16" x14ac:dyDescent="0.25">
      <c r="A6" s="2" t="s">
        <v>2</v>
      </c>
      <c r="B6" s="2">
        <v>6737852.3184000002</v>
      </c>
      <c r="C6" s="2">
        <v>11656124.079200001</v>
      </c>
      <c r="D6" s="2">
        <v>8923525.1381999999</v>
      </c>
      <c r="E6" s="2">
        <v>7023769.983</v>
      </c>
      <c r="F6" s="8">
        <v>30917636.251800001</v>
      </c>
      <c r="G6" s="2">
        <v>7945416.182</v>
      </c>
      <c r="H6" s="2">
        <v>10797691.699999999</v>
      </c>
      <c r="I6" s="2">
        <v>19632061.8774</v>
      </c>
      <c r="J6" s="2">
        <v>9730922.5943</v>
      </c>
      <c r="K6" s="3">
        <v>40353489.390000001</v>
      </c>
      <c r="L6" s="2">
        <v>14866309.512000002</v>
      </c>
      <c r="M6" s="2">
        <v>22125718.75</v>
      </c>
      <c r="N6" s="2">
        <v>19452093.844799999</v>
      </c>
      <c r="O6" s="2">
        <v>28505858.667300001</v>
      </c>
      <c r="P6" s="3">
        <v>79718030.842199996</v>
      </c>
    </row>
    <row r="7" spans="1:16" x14ac:dyDescent="0.25">
      <c r="A7" s="2" t="s">
        <v>3</v>
      </c>
      <c r="B7" s="2">
        <v>140402203.07880002</v>
      </c>
      <c r="C7" s="2">
        <v>342061015.29459995</v>
      </c>
      <c r="D7" s="2">
        <v>324523165.83450001</v>
      </c>
      <c r="E7" s="2">
        <v>237677536.66280001</v>
      </c>
      <c r="F7" s="3">
        <v>582539112.14719999</v>
      </c>
      <c r="G7" s="2">
        <v>116711236.58759999</v>
      </c>
      <c r="H7" s="2">
        <v>193688816.70919999</v>
      </c>
      <c r="I7" s="2">
        <v>320238986.96890002</v>
      </c>
      <c r="J7" s="2">
        <v>139022554.80320001</v>
      </c>
      <c r="K7" s="3">
        <v>689666495.85339999</v>
      </c>
      <c r="L7" s="2">
        <v>184943143.75279999</v>
      </c>
      <c r="M7" s="2">
        <v>215075027.42880002</v>
      </c>
      <c r="N7" s="2">
        <v>227363362.6376</v>
      </c>
      <c r="O7" s="2">
        <v>178773245.99680001</v>
      </c>
      <c r="P7" s="3">
        <v>833801469.59360003</v>
      </c>
    </row>
    <row r="8" spans="1:16" x14ac:dyDescent="0.25">
      <c r="A8" s="2" t="s">
        <v>4</v>
      </c>
      <c r="B8" s="2">
        <v>111522744.0864</v>
      </c>
      <c r="C8" s="2">
        <v>72182048.939999998</v>
      </c>
      <c r="D8" s="2">
        <v>100034452.067</v>
      </c>
      <c r="E8" s="2">
        <v>100563961.44</v>
      </c>
      <c r="F8" s="3">
        <v>214138069.56760001</v>
      </c>
      <c r="G8" s="2">
        <v>56864177.7984</v>
      </c>
      <c r="H8" s="2">
        <v>54289052.145199999</v>
      </c>
      <c r="I8" s="2">
        <v>35800715.412799999</v>
      </c>
      <c r="J8" s="2">
        <v>84942594.096000001</v>
      </c>
      <c r="K8" s="3">
        <v>183541406.6566</v>
      </c>
      <c r="L8" s="2">
        <v>81114509.303399995</v>
      </c>
      <c r="M8" s="2">
        <v>98251808.991300002</v>
      </c>
      <c r="N8" s="2">
        <v>87389393.373799995</v>
      </c>
      <c r="O8" s="2">
        <v>56203570.973199993</v>
      </c>
      <c r="P8" s="3">
        <v>171648188.34779999</v>
      </c>
    </row>
    <row r="9" spans="1:16" x14ac:dyDescent="0.25">
      <c r="A9" s="2" t="s">
        <v>5</v>
      </c>
      <c r="B9" s="2">
        <v>365373035.1128</v>
      </c>
      <c r="C9" s="2">
        <v>305025455.60249996</v>
      </c>
      <c r="D9" s="2">
        <v>352210921.52500004</v>
      </c>
      <c r="E9" s="2">
        <v>237204723.21000001</v>
      </c>
      <c r="F9" s="3">
        <v>906720674.05140007</v>
      </c>
      <c r="G9" s="2">
        <v>269382677.79839998</v>
      </c>
      <c r="H9" s="2">
        <v>342475919.97659999</v>
      </c>
      <c r="I9" s="2">
        <v>275239967.36080003</v>
      </c>
      <c r="J9" s="2">
        <v>421848666.98770005</v>
      </c>
      <c r="K9" s="3">
        <v>984522206.54060006</v>
      </c>
      <c r="L9" s="2">
        <v>133756993.94729999</v>
      </c>
      <c r="M9" s="2">
        <v>343530891.583</v>
      </c>
      <c r="N9" s="2">
        <v>341885415.77819997</v>
      </c>
      <c r="O9" s="2">
        <v>270203233.03849995</v>
      </c>
      <c r="P9" s="3">
        <v>1481238552.8056002</v>
      </c>
    </row>
    <row r="10" spans="1:16" x14ac:dyDescent="0.25">
      <c r="A10" s="2" t="s">
        <v>6</v>
      </c>
      <c r="B10" s="2">
        <v>13726305.791999999</v>
      </c>
      <c r="C10" s="2">
        <v>24856583.1756</v>
      </c>
      <c r="D10" s="2">
        <v>13798008.439200001</v>
      </c>
      <c r="E10" s="2">
        <v>23392330.745100003</v>
      </c>
      <c r="F10" s="3">
        <v>86849678.945999995</v>
      </c>
      <c r="G10" s="2">
        <v>10666340.840700001</v>
      </c>
      <c r="H10" s="2">
        <v>7671487.9197999993</v>
      </c>
      <c r="I10" s="2">
        <v>8400874.5409999993</v>
      </c>
      <c r="J10" s="2">
        <v>16333391.860399999</v>
      </c>
      <c r="K10" s="3">
        <v>33031470.396699999</v>
      </c>
      <c r="L10" s="2">
        <v>12436983.715499999</v>
      </c>
      <c r="M10" s="2">
        <v>13196284.060500002</v>
      </c>
      <c r="N10" s="2">
        <v>10431059.576000001</v>
      </c>
      <c r="O10" s="2">
        <v>9669635.6469999999</v>
      </c>
      <c r="P10" s="3">
        <v>30916101.837600004</v>
      </c>
    </row>
    <row r="11" spans="1:16" x14ac:dyDescent="0.25">
      <c r="A11" s="2" t="s">
        <v>7</v>
      </c>
      <c r="B11" s="2">
        <v>86507098.135500014</v>
      </c>
      <c r="C11" s="2">
        <v>158576695.57710001</v>
      </c>
      <c r="D11" s="2">
        <v>91561921.721599996</v>
      </c>
      <c r="E11" s="2">
        <v>85690559.506500006</v>
      </c>
      <c r="F11" s="3">
        <v>546860656.02420008</v>
      </c>
      <c r="G11" s="2">
        <v>98613970.35360001</v>
      </c>
      <c r="H11" s="2">
        <v>143525700.9901</v>
      </c>
      <c r="I11" s="2">
        <v>164727280.28760001</v>
      </c>
      <c r="J11" s="2">
        <v>105408212.32730001</v>
      </c>
      <c r="K11" s="3">
        <v>456750635.03299999</v>
      </c>
      <c r="L11" s="2">
        <v>80876701.119199991</v>
      </c>
      <c r="M11" s="2">
        <v>127630037.53440002</v>
      </c>
      <c r="N11" s="2">
        <v>174008433.82160002</v>
      </c>
      <c r="O11" s="2">
        <v>163873712.54010001</v>
      </c>
      <c r="P11" s="3">
        <v>569983877.8779999</v>
      </c>
    </row>
    <row r="15" spans="1:16" x14ac:dyDescent="0.25">
      <c r="A15" t="s">
        <v>25</v>
      </c>
      <c r="B15" t="s">
        <v>47</v>
      </c>
      <c r="C15" t="s">
        <v>34</v>
      </c>
      <c r="D15" t="s">
        <v>28</v>
      </c>
      <c r="E15" t="s">
        <v>22</v>
      </c>
      <c r="F15" t="s">
        <v>24</v>
      </c>
      <c r="G15" t="s">
        <v>23</v>
      </c>
    </row>
    <row r="16" spans="1:16" x14ac:dyDescent="0.25">
      <c r="A16" s="7">
        <v>41640</v>
      </c>
      <c r="B16" s="7" t="str">
        <f>YEAR(A16)&amp;" - "&amp;"QTR "&amp;ROUNDUP(MONTH(A16)/3,0)</f>
        <v>2014 - QTR 1</v>
      </c>
      <c r="C16" s="7" t="str">
        <f>YEAR(A16)&amp;" - "&amp;"QTR "&amp;ROUNDUP(MONTH(A16)/3,0)&amp;" - "&amp;MONTH(A16)</f>
        <v>2014 - QTR 1 - 1</v>
      </c>
      <c r="D16" t="s">
        <v>2</v>
      </c>
      <c r="E16" s="9">
        <f t="shared" ref="E16:E47" ca="1" si="0">$F$6/53*RANDBETWEEN(1,100)/50</f>
        <v>828359.31089728291</v>
      </c>
      <c r="F16">
        <f ca="1">Returns!$F$5/53*RANDBETWEEN(1,100)/50</f>
        <v>3606.453004</v>
      </c>
      <c r="G16">
        <f ca="1">Profit!$F$5/53*RANDBETWEEN(1,100)/50</f>
        <v>246723.05785547171</v>
      </c>
    </row>
    <row r="17" spans="1:7" x14ac:dyDescent="0.25">
      <c r="A17" s="7">
        <v>41647</v>
      </c>
      <c r="B17" s="7" t="str">
        <f t="shared" ref="B17:B80" si="1">YEAR(A17)&amp;" - "&amp;"QTR "&amp;ROUNDUP(MONTH(A17)/3,0)</f>
        <v>2014 - QTR 1</v>
      </c>
      <c r="C17" s="7" t="str">
        <f>YEAR(A17)&amp;" - "&amp;"QTR "&amp;ROUNDUP(MONTH(A17)/3,0)&amp;" - "&amp;MONTH(A17)</f>
        <v>2014 - QTR 1 - 1</v>
      </c>
      <c r="D17" t="s">
        <v>2</v>
      </c>
      <c r="E17" s="9">
        <f t="shared" ca="1" si="0"/>
        <v>945029.63637577358</v>
      </c>
      <c r="F17">
        <f ca="1">Returns!$F$5/53*RANDBETWEEN(1,100)/50</f>
        <v>2657.3864240000003</v>
      </c>
      <c r="G17">
        <f ca="1">Profit!$F$5/53*RANDBETWEEN(1,100)/50</f>
        <v>345412.28099766036</v>
      </c>
    </row>
    <row r="18" spans="1:7" x14ac:dyDescent="0.25">
      <c r="A18" s="7">
        <v>41654</v>
      </c>
      <c r="B18" s="7" t="str">
        <f t="shared" si="1"/>
        <v>2014 - QTR 1</v>
      </c>
      <c r="C18" s="7" t="str">
        <f t="shared" ref="C18:C81" si="2">YEAR(A18)&amp;" - "&amp;"QTR "&amp;ROUNDUP(MONTH(A18)/3,0)&amp;" - "&amp;MONTH(A18)</f>
        <v>2014 - QTR 1 - 1</v>
      </c>
      <c r="D18" t="s">
        <v>2</v>
      </c>
      <c r="E18" s="9">
        <f t="shared" ca="1" si="0"/>
        <v>245007.6835048302</v>
      </c>
      <c r="F18">
        <f ca="1">Returns!$F$5/53*RANDBETWEEN(1,100)/50</f>
        <v>2087.9464760000001</v>
      </c>
      <c r="G18">
        <f ca="1">Profit!$F$5/53*RANDBETWEEN(1,100)/50</f>
        <v>68323.308329207546</v>
      </c>
    </row>
    <row r="19" spans="1:7" x14ac:dyDescent="0.25">
      <c r="A19" s="7">
        <v>41661</v>
      </c>
      <c r="B19" s="7" t="str">
        <f t="shared" si="1"/>
        <v>2014 - QTR 1</v>
      </c>
      <c r="C19" s="7" t="str">
        <f t="shared" si="2"/>
        <v>2014 - QTR 1 - 1</v>
      </c>
      <c r="D19" t="s">
        <v>2</v>
      </c>
      <c r="E19" s="9">
        <f t="shared" ca="1" si="0"/>
        <v>560017.56229675468</v>
      </c>
      <c r="F19">
        <f ca="1">Returns!$F$5/53*RANDBETWEEN(1,100)/50</f>
        <v>18222.078335999999</v>
      </c>
      <c r="G19">
        <f ca="1">Profit!$F$5/53*RANDBETWEEN(1,100)/50</f>
        <v>155625.31341652831</v>
      </c>
    </row>
    <row r="20" spans="1:7" x14ac:dyDescent="0.25">
      <c r="A20" s="7">
        <v>41668</v>
      </c>
      <c r="B20" s="7" t="str">
        <f t="shared" si="1"/>
        <v>2014 - QTR 1</v>
      </c>
      <c r="C20" s="7" t="str">
        <f t="shared" si="2"/>
        <v>2014 - QTR 1 - 1</v>
      </c>
      <c r="D20" t="s">
        <v>2</v>
      </c>
      <c r="E20" s="9">
        <f t="shared" ca="1" si="0"/>
        <v>700021.95287094335</v>
      </c>
      <c r="F20">
        <f ca="1">Returns!$F$5/53*RANDBETWEEN(1,100)/50</f>
        <v>9680.4791160000004</v>
      </c>
      <c r="G20">
        <f ca="1">Profit!$F$5/53*RANDBETWEEN(1,100)/50</f>
        <v>250518.79720709435</v>
      </c>
    </row>
    <row r="21" spans="1:7" x14ac:dyDescent="0.25">
      <c r="A21" s="7">
        <v>41675</v>
      </c>
      <c r="B21" s="7" t="str">
        <f t="shared" si="1"/>
        <v>2014 - QTR 1</v>
      </c>
      <c r="C21" s="7" t="str">
        <f t="shared" si="2"/>
        <v>2014 - QTR 1 - 2</v>
      </c>
      <c r="D21" t="s">
        <v>2</v>
      </c>
      <c r="E21" s="9">
        <f t="shared" ca="1" si="0"/>
        <v>93336.260382792447</v>
      </c>
      <c r="F21">
        <f ca="1">Returns!$F$5/53*RANDBETWEEN(1,100)/50</f>
        <v>4175.8929520000002</v>
      </c>
      <c r="G21">
        <f ca="1">Profit!$F$5/53*RANDBETWEEN(1,100)/50</f>
        <v>265701.7546135849</v>
      </c>
    </row>
    <row r="22" spans="1:7" x14ac:dyDescent="0.25">
      <c r="A22" s="7">
        <v>41682</v>
      </c>
      <c r="B22" s="7" t="str">
        <f t="shared" si="1"/>
        <v>2014 - QTR 1</v>
      </c>
      <c r="C22" s="7" t="str">
        <f t="shared" si="2"/>
        <v>2014 - QTR 1 - 2</v>
      </c>
      <c r="D22" t="s">
        <v>2</v>
      </c>
      <c r="E22" s="9">
        <f t="shared" ca="1" si="0"/>
        <v>46668.130191396223</v>
      </c>
      <c r="F22">
        <f ca="1">Returns!$F$5/53*RANDBETWEEN(1,100)/50</f>
        <v>9300.8524840000009</v>
      </c>
      <c r="G22">
        <f ca="1">Profit!$F$5/53*RANDBETWEEN(1,100)/50</f>
        <v>163216.7921197736</v>
      </c>
    </row>
    <row r="23" spans="1:7" x14ac:dyDescent="0.25">
      <c r="A23" s="7">
        <v>41689</v>
      </c>
      <c r="B23" s="7" t="str">
        <f t="shared" si="1"/>
        <v>2014 - QTR 1</v>
      </c>
      <c r="C23" s="7" t="str">
        <f t="shared" si="2"/>
        <v>2014 - QTR 1 - 2</v>
      </c>
      <c r="D23" t="s">
        <v>2</v>
      </c>
      <c r="E23" s="9">
        <f t="shared" ca="1" si="0"/>
        <v>1085034.0269499621</v>
      </c>
      <c r="F23">
        <f ca="1">Returns!$F$5/53*RANDBETWEEN(1,100)/50</f>
        <v>2657.3864240000003</v>
      </c>
      <c r="G23">
        <f ca="1">Profit!$F$5/53*RANDBETWEEN(1,100)/50</f>
        <v>269497.49396520754</v>
      </c>
    </row>
    <row r="24" spans="1:7" x14ac:dyDescent="0.25">
      <c r="A24" s="7">
        <v>41696</v>
      </c>
      <c r="B24" s="7" t="str">
        <f t="shared" si="1"/>
        <v>2014 - QTR 1</v>
      </c>
      <c r="C24" s="7" t="str">
        <f t="shared" si="2"/>
        <v>2014 - QTR 1 - 2</v>
      </c>
      <c r="D24" t="s">
        <v>2</v>
      </c>
      <c r="E24" s="9">
        <f t="shared" ca="1" si="0"/>
        <v>758357.11561018869</v>
      </c>
      <c r="F24">
        <f ca="1">Returns!$F$5/53*RANDBETWEEN(1,100)/50</f>
        <v>949.06658000000016</v>
      </c>
      <c r="G24">
        <f ca="1">Profit!$F$5/53*RANDBETWEEN(1,100)/50</f>
        <v>239131.57915222642</v>
      </c>
    </row>
    <row r="25" spans="1:7" x14ac:dyDescent="0.25">
      <c r="A25" s="7">
        <v>41703</v>
      </c>
      <c r="B25" s="7" t="str">
        <f t="shared" si="1"/>
        <v>2014 - QTR 1</v>
      </c>
      <c r="C25" s="7" t="str">
        <f t="shared" si="2"/>
        <v>2014 - QTR 1 - 3</v>
      </c>
      <c r="D25" t="s">
        <v>2</v>
      </c>
      <c r="E25" s="9">
        <f t="shared" ca="1" si="0"/>
        <v>945029.63637577358</v>
      </c>
      <c r="F25">
        <f ca="1">Returns!$F$5/53*RANDBETWEEN(1,100)/50</f>
        <v>18222.078335999999</v>
      </c>
      <c r="G25">
        <f ca="1">Profit!$F$5/53*RANDBETWEEN(1,100)/50</f>
        <v>280884.71202007547</v>
      </c>
    </row>
    <row r="26" spans="1:7" x14ac:dyDescent="0.25">
      <c r="A26" s="7">
        <v>41710</v>
      </c>
      <c r="B26" s="7" t="str">
        <f t="shared" si="1"/>
        <v>2014 - QTR 1</v>
      </c>
      <c r="C26" s="7" t="str">
        <f t="shared" si="2"/>
        <v>2014 - QTR 1 - 3</v>
      </c>
      <c r="D26" t="s">
        <v>2</v>
      </c>
      <c r="E26" s="9">
        <f t="shared" ca="1" si="0"/>
        <v>735023.05051449046</v>
      </c>
      <c r="F26">
        <f ca="1">Returns!$F$5/53*RANDBETWEEN(1,100)/50</f>
        <v>10249.919064000002</v>
      </c>
      <c r="G26">
        <f ca="1">Profit!$F$5/53*RANDBETWEEN(1,100)/50</f>
        <v>322637.84488792456</v>
      </c>
    </row>
    <row r="27" spans="1:7" x14ac:dyDescent="0.25">
      <c r="A27" s="7">
        <v>41717</v>
      </c>
      <c r="B27" s="7" t="str">
        <f t="shared" si="1"/>
        <v>2014 - QTR 1</v>
      </c>
      <c r="C27" s="7" t="str">
        <f t="shared" si="2"/>
        <v>2014 - QTR 1 - 3</v>
      </c>
      <c r="D27" t="s">
        <v>2</v>
      </c>
      <c r="E27" s="9">
        <f t="shared" ca="1" si="0"/>
        <v>921695.57128007547</v>
      </c>
      <c r="F27">
        <f ca="1">Returns!$F$5/53*RANDBETWEEN(1,100)/50</f>
        <v>3226.826372</v>
      </c>
      <c r="G27">
        <f ca="1">Profit!$F$5/53*RANDBETWEEN(1,100)/50</f>
        <v>106280.70184543397</v>
      </c>
    </row>
    <row r="28" spans="1:7" x14ac:dyDescent="0.25">
      <c r="A28" s="7">
        <v>41724</v>
      </c>
      <c r="B28" s="7" t="str">
        <f t="shared" si="1"/>
        <v>2014 - QTR 1</v>
      </c>
      <c r="C28" s="7" t="str">
        <f t="shared" si="2"/>
        <v>2014 - QTR 1 - 3</v>
      </c>
      <c r="D28" t="s">
        <v>2</v>
      </c>
      <c r="E28" s="9">
        <f t="shared" ca="1" si="0"/>
        <v>1061699.9618542641</v>
      </c>
      <c r="F28">
        <f ca="1">Returns!$F$5/53*RANDBETWEEN(1,100)/50</f>
        <v>12527.678856000002</v>
      </c>
      <c r="G28">
        <f ca="1">Profit!$F$5/53*RANDBETWEEN(1,100)/50</f>
        <v>72119.04768083019</v>
      </c>
    </row>
    <row r="29" spans="1:7" x14ac:dyDescent="0.25">
      <c r="A29" s="7">
        <v>41731</v>
      </c>
      <c r="B29" s="7" t="str">
        <f t="shared" si="1"/>
        <v>2014 - QTR 2</v>
      </c>
      <c r="C29" s="7" t="str">
        <f t="shared" si="2"/>
        <v>2014 - QTR 2 - 4</v>
      </c>
      <c r="D29" t="s">
        <v>2</v>
      </c>
      <c r="E29" s="9">
        <f t="shared" ca="1" si="0"/>
        <v>641686.79013169813</v>
      </c>
      <c r="F29">
        <f ca="1">Returns!$F$5/53*RANDBETWEEN(1,100)/50</f>
        <v>17462.825072</v>
      </c>
      <c r="G29">
        <f ca="1">Profit!$F$5/53*RANDBETWEEN(1,100)/50</f>
        <v>182195.48887788679</v>
      </c>
    </row>
    <row r="30" spans="1:7" x14ac:dyDescent="0.25">
      <c r="A30" s="7">
        <v>41738</v>
      </c>
      <c r="B30" s="7" t="str">
        <f t="shared" si="1"/>
        <v>2014 - QTR 2</v>
      </c>
      <c r="C30" s="7" t="str">
        <f t="shared" si="2"/>
        <v>2014 - QTR 2 - 4</v>
      </c>
      <c r="D30" t="s">
        <v>2</v>
      </c>
      <c r="E30" s="9">
        <f t="shared" ca="1" si="0"/>
        <v>93336.260382792447</v>
      </c>
      <c r="F30">
        <f ca="1">Returns!$F$5/53*RANDBETWEEN(1,100)/50</f>
        <v>9300.8524840000009</v>
      </c>
      <c r="G30">
        <f ca="1">Profit!$F$5/53*RANDBETWEEN(1,100)/50</f>
        <v>72119.04768083019</v>
      </c>
    </row>
    <row r="31" spans="1:7" x14ac:dyDescent="0.25">
      <c r="A31" s="7">
        <v>41745</v>
      </c>
      <c r="B31" s="7" t="str">
        <f t="shared" si="1"/>
        <v>2014 - QTR 2</v>
      </c>
      <c r="C31" s="7" t="str">
        <f t="shared" si="2"/>
        <v>2014 - QTR 2 - 4</v>
      </c>
      <c r="D31" t="s">
        <v>2</v>
      </c>
      <c r="E31" s="9">
        <f t="shared" ca="1" si="0"/>
        <v>571684.59484460379</v>
      </c>
      <c r="F31">
        <f ca="1">Returns!$F$5/53*RANDBETWEEN(1,100)/50</f>
        <v>7023.0926920000011</v>
      </c>
      <c r="G31">
        <f ca="1">Profit!$F$5/53*RANDBETWEEN(1,100)/50</f>
        <v>208765.6643392453</v>
      </c>
    </row>
    <row r="32" spans="1:7" x14ac:dyDescent="0.25">
      <c r="A32" s="7">
        <v>41752</v>
      </c>
      <c r="B32" s="7" t="str">
        <f t="shared" si="1"/>
        <v>2014 - QTR 2</v>
      </c>
      <c r="C32" s="7" t="str">
        <f t="shared" si="2"/>
        <v>2014 - QTR 2 - 4</v>
      </c>
      <c r="D32" t="s">
        <v>2</v>
      </c>
      <c r="E32" s="9">
        <f t="shared" ca="1" si="0"/>
        <v>653353.82267954713</v>
      </c>
      <c r="F32">
        <f ca="1">Returns!$F$5/53*RANDBETWEEN(1,100)/50</f>
        <v>17652.638387999999</v>
      </c>
      <c r="G32">
        <f ca="1">Profit!$F$5/53*RANDBETWEEN(1,100)/50</f>
        <v>371982.45645901887</v>
      </c>
    </row>
    <row r="33" spans="1:7" x14ac:dyDescent="0.25">
      <c r="A33" s="7">
        <v>41759</v>
      </c>
      <c r="B33" s="7" t="str">
        <f t="shared" si="1"/>
        <v>2014 - QTR 2</v>
      </c>
      <c r="C33" s="7" t="str">
        <f t="shared" si="2"/>
        <v>2014 - QTR 2 - 4</v>
      </c>
      <c r="D33" t="s">
        <v>2</v>
      </c>
      <c r="E33" s="9">
        <f t="shared" ca="1" si="0"/>
        <v>105003.2929306415</v>
      </c>
      <c r="F33">
        <f ca="1">Returns!$F$5/53*RANDBETWEEN(1,100)/50</f>
        <v>4745.3329000000003</v>
      </c>
      <c r="G33">
        <f ca="1">Profit!$F$5/53*RANDBETWEEN(1,100)/50</f>
        <v>140442.35601003774</v>
      </c>
    </row>
    <row r="34" spans="1:7" x14ac:dyDescent="0.25">
      <c r="A34" s="7">
        <v>41766</v>
      </c>
      <c r="B34" s="7" t="str">
        <f t="shared" si="1"/>
        <v>2014 - QTR 2</v>
      </c>
      <c r="C34" s="7" t="str">
        <f t="shared" si="2"/>
        <v>2014 - QTR 2 - 5</v>
      </c>
      <c r="D34" t="s">
        <v>2</v>
      </c>
      <c r="E34" s="9">
        <f t="shared" ca="1" si="0"/>
        <v>70002.195287094335</v>
      </c>
      <c r="F34">
        <f ca="1">Returns!$F$5/53*RANDBETWEEN(1,100)/50</f>
        <v>9490.6658000000007</v>
      </c>
      <c r="G34">
        <f ca="1">Profit!$F$5/53*RANDBETWEEN(1,100)/50</f>
        <v>72119.04768083019</v>
      </c>
    </row>
    <row r="35" spans="1:7" x14ac:dyDescent="0.25">
      <c r="A35" s="7">
        <v>41773</v>
      </c>
      <c r="B35" s="7" t="str">
        <f t="shared" si="1"/>
        <v>2014 - QTR 2</v>
      </c>
      <c r="C35" s="7" t="str">
        <f t="shared" si="2"/>
        <v>2014 - QTR 2 - 5</v>
      </c>
      <c r="D35" t="s">
        <v>2</v>
      </c>
      <c r="E35" s="9">
        <f t="shared" ca="1" si="0"/>
        <v>933362.60382792447</v>
      </c>
      <c r="F35">
        <f ca="1">Returns!$F$5/53*RANDBETWEEN(1,100)/50</f>
        <v>14805.438648000001</v>
      </c>
      <c r="G35">
        <f ca="1">Profit!$F$5/53*RANDBETWEEN(1,100)/50</f>
        <v>227744.36109735852</v>
      </c>
    </row>
    <row r="36" spans="1:7" x14ac:dyDescent="0.25">
      <c r="A36" s="7">
        <v>41780</v>
      </c>
      <c r="B36" s="7" t="str">
        <f t="shared" si="1"/>
        <v>2014 - QTR 2</v>
      </c>
      <c r="C36" s="7" t="str">
        <f t="shared" si="2"/>
        <v>2014 - QTR 2 - 5</v>
      </c>
      <c r="D36" t="s">
        <v>2</v>
      </c>
      <c r="E36" s="9">
        <f t="shared" ca="1" si="0"/>
        <v>968363.70147147169</v>
      </c>
      <c r="F36">
        <f ca="1">Returns!$F$5/53*RANDBETWEEN(1,100)/50</f>
        <v>13666.558752000001</v>
      </c>
      <c r="G36">
        <f ca="1">Profit!$F$5/53*RANDBETWEEN(1,100)/50</f>
        <v>56936.090274339629</v>
      </c>
    </row>
    <row r="37" spans="1:7" x14ac:dyDescent="0.25">
      <c r="A37" s="7">
        <v>41787</v>
      </c>
      <c r="B37" s="7" t="str">
        <f t="shared" si="1"/>
        <v>2014 - QTR 2</v>
      </c>
      <c r="C37" s="7" t="str">
        <f t="shared" si="2"/>
        <v>2014 - QTR 2 - 5</v>
      </c>
      <c r="D37" t="s">
        <v>2</v>
      </c>
      <c r="E37" s="9">
        <f t="shared" ca="1" si="0"/>
        <v>945029.63637577358</v>
      </c>
      <c r="F37">
        <f ca="1">Returns!$F$5/53*RANDBETWEEN(1,100)/50</f>
        <v>3986.0796360000004</v>
      </c>
      <c r="G37">
        <f ca="1">Profit!$F$5/53*RANDBETWEEN(1,100)/50</f>
        <v>337820.80229441507</v>
      </c>
    </row>
    <row r="38" spans="1:7" x14ac:dyDescent="0.25">
      <c r="A38" s="7">
        <v>41794</v>
      </c>
      <c r="B38" s="7" t="str">
        <f t="shared" si="1"/>
        <v>2014 - QTR 2</v>
      </c>
      <c r="C38" s="7" t="str">
        <f t="shared" si="2"/>
        <v>2014 - QTR 2 - 6</v>
      </c>
      <c r="D38" t="s">
        <v>2</v>
      </c>
      <c r="E38" s="9">
        <f t="shared" ca="1" si="0"/>
        <v>1038365.8967585659</v>
      </c>
      <c r="F38">
        <f ca="1">Returns!$F$5/53*RANDBETWEEN(1,100)/50</f>
        <v>1708.3198440000001</v>
      </c>
      <c r="G38">
        <f ca="1">Profit!$F$5/53*RANDBETWEEN(1,100)/50</f>
        <v>349208.020349283</v>
      </c>
    </row>
    <row r="39" spans="1:7" x14ac:dyDescent="0.25">
      <c r="A39" s="7">
        <v>41801</v>
      </c>
      <c r="B39" s="7" t="str">
        <f t="shared" si="1"/>
        <v>2014 - QTR 2</v>
      </c>
      <c r="C39" s="7" t="str">
        <f t="shared" si="2"/>
        <v>2014 - QTR 2 - 6</v>
      </c>
      <c r="D39" t="s">
        <v>2</v>
      </c>
      <c r="E39" s="9">
        <f t="shared" ca="1" si="0"/>
        <v>630019.75758384902</v>
      </c>
      <c r="F39">
        <f ca="1">Returns!$F$5/53*RANDBETWEEN(1,100)/50</f>
        <v>3606.453004</v>
      </c>
      <c r="G39">
        <f ca="1">Profit!$F$5/53*RANDBETWEEN(1,100)/50</f>
        <v>360595.23840415099</v>
      </c>
    </row>
    <row r="40" spans="1:7" x14ac:dyDescent="0.25">
      <c r="A40" s="7">
        <v>41808</v>
      </c>
      <c r="B40" s="7" t="str">
        <f t="shared" si="1"/>
        <v>2014 - QTR 2</v>
      </c>
      <c r="C40" s="7" t="str">
        <f t="shared" si="2"/>
        <v>2014 - QTR 2 - 6</v>
      </c>
      <c r="D40" t="s">
        <v>2</v>
      </c>
      <c r="E40" s="9">
        <f t="shared" ca="1" si="0"/>
        <v>863360.40854083013</v>
      </c>
      <c r="F40">
        <f ca="1">Returns!$F$5/53*RANDBETWEEN(1,100)/50</f>
        <v>14615.625332000001</v>
      </c>
      <c r="G40">
        <f ca="1">Profit!$F$5/53*RANDBETWEEN(1,100)/50</f>
        <v>129055.1379551698</v>
      </c>
    </row>
    <row r="41" spans="1:7" x14ac:dyDescent="0.25">
      <c r="A41" s="7">
        <v>41815</v>
      </c>
      <c r="B41" s="7" t="str">
        <f t="shared" si="1"/>
        <v>2014 - QTR 2</v>
      </c>
      <c r="C41" s="7" t="str">
        <f t="shared" si="2"/>
        <v>2014 - QTR 2 - 6</v>
      </c>
      <c r="D41" t="s">
        <v>2</v>
      </c>
      <c r="E41" s="9">
        <f t="shared" ca="1" si="0"/>
        <v>140004.39057418867</v>
      </c>
      <c r="F41">
        <f ca="1">Returns!$F$5/53*RANDBETWEEN(1,100)/50</f>
        <v>11388.798960000002</v>
      </c>
      <c r="G41">
        <f ca="1">Profit!$F$5/53*RANDBETWEEN(1,100)/50</f>
        <v>174604.0101746415</v>
      </c>
    </row>
    <row r="42" spans="1:7" x14ac:dyDescent="0.25">
      <c r="A42" s="7">
        <v>41822</v>
      </c>
      <c r="B42" s="7" t="str">
        <f t="shared" si="1"/>
        <v>2014 - QTR 3</v>
      </c>
      <c r="C42" s="7" t="str">
        <f t="shared" si="2"/>
        <v>2014 - QTR 3 - 7</v>
      </c>
      <c r="D42" t="s">
        <v>2</v>
      </c>
      <c r="E42" s="9">
        <f t="shared" ca="1" si="0"/>
        <v>606685.6924881509</v>
      </c>
      <c r="F42">
        <f ca="1">Returns!$F$5/53*RANDBETWEEN(1,100)/50</f>
        <v>949.06658000000016</v>
      </c>
      <c r="G42">
        <f ca="1">Profit!$F$5/53*RANDBETWEEN(1,100)/50</f>
        <v>11387.218054867924</v>
      </c>
    </row>
    <row r="43" spans="1:7" x14ac:dyDescent="0.25">
      <c r="A43" s="7">
        <v>41829</v>
      </c>
      <c r="B43" s="7" t="str">
        <f t="shared" si="1"/>
        <v>2014 - QTR 3</v>
      </c>
      <c r="C43" s="7" t="str">
        <f t="shared" si="2"/>
        <v>2014 - QTR 3 - 7</v>
      </c>
      <c r="D43" t="s">
        <v>2</v>
      </c>
      <c r="E43" s="9">
        <f t="shared" ca="1" si="0"/>
        <v>1166703.2547849056</v>
      </c>
      <c r="F43">
        <f ca="1">Returns!$F$5/53*RANDBETWEEN(1,100)/50</f>
        <v>6643.4660600000007</v>
      </c>
      <c r="G43">
        <f ca="1">Profit!$F$5/53*RANDBETWEEN(1,100)/50</f>
        <v>303659.14812981134</v>
      </c>
    </row>
    <row r="44" spans="1:7" x14ac:dyDescent="0.25">
      <c r="A44" s="7">
        <v>41836</v>
      </c>
      <c r="B44" s="7" t="str">
        <f t="shared" si="1"/>
        <v>2014 - QTR 3</v>
      </c>
      <c r="C44" s="7" t="str">
        <f t="shared" si="2"/>
        <v>2014 - QTR 3 - 7</v>
      </c>
      <c r="D44" t="s">
        <v>2</v>
      </c>
      <c r="E44" s="9">
        <f t="shared" ca="1" si="0"/>
        <v>595018.65994030191</v>
      </c>
      <c r="F44">
        <f ca="1">Returns!$F$5/53*RANDBETWEEN(1,100)/50</f>
        <v>18222.078335999999</v>
      </c>
      <c r="G44">
        <f ca="1">Profit!$F$5/53*RANDBETWEEN(1,100)/50</f>
        <v>178399.74952626415</v>
      </c>
    </row>
    <row r="45" spans="1:7" x14ac:dyDescent="0.25">
      <c r="A45" s="7">
        <v>41843</v>
      </c>
      <c r="B45" s="7" t="str">
        <f t="shared" si="1"/>
        <v>2014 - QTR 3</v>
      </c>
      <c r="C45" s="7" t="str">
        <f t="shared" si="2"/>
        <v>2014 - QTR 3 - 7</v>
      </c>
      <c r="D45" t="s">
        <v>2</v>
      </c>
      <c r="E45" s="9">
        <f t="shared" ca="1" si="0"/>
        <v>851693.37599298102</v>
      </c>
      <c r="F45">
        <f ca="1">Returns!$F$5/53*RANDBETWEEN(1,100)/50</f>
        <v>4365.7062679999999</v>
      </c>
      <c r="G45">
        <f ca="1">Profit!$F$5/53*RANDBETWEEN(1,100)/50</f>
        <v>151829.57406490567</v>
      </c>
    </row>
    <row r="46" spans="1:7" x14ac:dyDescent="0.25">
      <c r="A46" s="7">
        <v>41850</v>
      </c>
      <c r="B46" s="7" t="str">
        <f t="shared" si="1"/>
        <v>2014 - QTR 3</v>
      </c>
      <c r="C46" s="7" t="str">
        <f t="shared" si="2"/>
        <v>2014 - QTR 3 - 7</v>
      </c>
      <c r="D46" t="s">
        <v>2</v>
      </c>
      <c r="E46" s="9">
        <f t="shared" ca="1" si="0"/>
        <v>863360.40854083013</v>
      </c>
      <c r="F46">
        <f ca="1">Returns!$F$5/53*RANDBETWEEN(1,100)/50</f>
        <v>12907.305488</v>
      </c>
      <c r="G46">
        <f ca="1">Profit!$F$5/53*RANDBETWEEN(1,100)/50</f>
        <v>212561.40369086794</v>
      </c>
    </row>
    <row r="47" spans="1:7" x14ac:dyDescent="0.25">
      <c r="A47" s="7">
        <v>41857</v>
      </c>
      <c r="B47" s="7" t="str">
        <f t="shared" si="1"/>
        <v>2014 - QTR 3</v>
      </c>
      <c r="C47" s="7" t="str">
        <f t="shared" si="2"/>
        <v>2014 - QTR 3 - 8</v>
      </c>
      <c r="D47" t="s">
        <v>2</v>
      </c>
      <c r="E47" s="9">
        <f t="shared" ca="1" si="0"/>
        <v>268341.74860052828</v>
      </c>
      <c r="F47">
        <f ca="1">Returns!$F$5/53*RANDBETWEEN(1,100)/50</f>
        <v>6263.8394280000011</v>
      </c>
      <c r="G47">
        <f ca="1">Profit!$F$5/53*RANDBETWEEN(1,100)/50</f>
        <v>94893.483790566039</v>
      </c>
    </row>
    <row r="48" spans="1:7" x14ac:dyDescent="0.25">
      <c r="A48" s="7">
        <v>41864</v>
      </c>
      <c r="B48" s="7" t="str">
        <f t="shared" si="1"/>
        <v>2014 - QTR 3</v>
      </c>
      <c r="C48" s="7" t="str">
        <f t="shared" si="2"/>
        <v>2014 - QTR 3 - 8</v>
      </c>
      <c r="D48" t="s">
        <v>2</v>
      </c>
      <c r="E48" s="9">
        <f t="shared" ref="E48:E68" ca="1" si="3">$F$6/53*RANDBETWEEN(1,100)/50</f>
        <v>630019.75758384902</v>
      </c>
      <c r="F48">
        <f ca="1">Returns!$F$5/53*RANDBETWEEN(1,100)/50</f>
        <v>15374.878596</v>
      </c>
      <c r="G48">
        <f ca="1">Profit!$F$5/53*RANDBETWEEN(1,100)/50</f>
        <v>246723.05785547171</v>
      </c>
    </row>
    <row r="49" spans="1:7" x14ac:dyDescent="0.25">
      <c r="A49" s="7">
        <v>41871</v>
      </c>
      <c r="B49" s="7" t="str">
        <f t="shared" si="1"/>
        <v>2014 - QTR 3</v>
      </c>
      <c r="C49" s="7" t="str">
        <f t="shared" si="2"/>
        <v>2014 - QTR 3 - 8</v>
      </c>
      <c r="D49" t="s">
        <v>2</v>
      </c>
      <c r="E49" s="9">
        <f t="shared" ca="1" si="3"/>
        <v>315009.87879192451</v>
      </c>
      <c r="F49">
        <f ca="1">Returns!$F$5/53*RANDBETWEEN(1,100)/50</f>
        <v>11958.238908000001</v>
      </c>
      <c r="G49">
        <f ca="1">Profit!$F$5/53*RANDBETWEEN(1,100)/50</f>
        <v>303659.14812981134</v>
      </c>
    </row>
    <row r="50" spans="1:7" x14ac:dyDescent="0.25">
      <c r="A50" s="7">
        <v>41878</v>
      </c>
      <c r="B50" s="7" t="str">
        <f t="shared" si="1"/>
        <v>2014 - QTR 3</v>
      </c>
      <c r="C50" s="7" t="str">
        <f t="shared" si="2"/>
        <v>2014 - QTR 3 - 8</v>
      </c>
      <c r="D50" t="s">
        <v>2</v>
      </c>
      <c r="E50" s="9">
        <f t="shared" ca="1" si="3"/>
        <v>513349.43210535846</v>
      </c>
      <c r="F50">
        <f ca="1">Returns!$F$5/53*RANDBETWEEN(1,100)/50</f>
        <v>2847.1997400000005</v>
      </c>
      <c r="G50">
        <f ca="1">Profit!$F$5/53*RANDBETWEEN(1,100)/50</f>
        <v>129055.1379551698</v>
      </c>
    </row>
    <row r="51" spans="1:7" x14ac:dyDescent="0.25">
      <c r="A51" s="7">
        <v>41885</v>
      </c>
      <c r="B51" s="7" t="str">
        <f t="shared" si="1"/>
        <v>2014 - QTR 3</v>
      </c>
      <c r="C51" s="7" t="str">
        <f t="shared" si="2"/>
        <v>2014 - QTR 3 - 9</v>
      </c>
      <c r="D51" t="s">
        <v>2</v>
      </c>
      <c r="E51" s="9">
        <f t="shared" ca="1" si="3"/>
        <v>256674.71605267923</v>
      </c>
      <c r="F51">
        <f ca="1">Returns!$F$5/53*RANDBETWEEN(1,100)/50</f>
        <v>14046.185384000002</v>
      </c>
      <c r="G51">
        <f ca="1">Profit!$F$5/53*RANDBETWEEN(1,100)/50</f>
        <v>307454.88748143398</v>
      </c>
    </row>
    <row r="52" spans="1:7" x14ac:dyDescent="0.25">
      <c r="A52" s="7">
        <v>41892</v>
      </c>
      <c r="B52" s="7" t="str">
        <f t="shared" si="1"/>
        <v>2014 - QTR 3</v>
      </c>
      <c r="C52" s="7" t="str">
        <f t="shared" si="2"/>
        <v>2014 - QTR 3 - 9</v>
      </c>
      <c r="D52" t="s">
        <v>2</v>
      </c>
      <c r="E52" s="9">
        <f t="shared" ca="1" si="3"/>
        <v>758357.11561018869</v>
      </c>
      <c r="F52">
        <f ca="1">Returns!$F$5/53*RANDBETWEEN(1,100)/50</f>
        <v>9680.4791160000004</v>
      </c>
      <c r="G52">
        <f ca="1">Profit!$F$5/53*RANDBETWEEN(1,100)/50</f>
        <v>94893.483790566039</v>
      </c>
    </row>
    <row r="53" spans="1:7" x14ac:dyDescent="0.25">
      <c r="A53" s="7">
        <v>41899</v>
      </c>
      <c r="B53" s="7" t="str">
        <f t="shared" si="1"/>
        <v>2014 - QTR 3</v>
      </c>
      <c r="C53" s="7" t="str">
        <f t="shared" si="2"/>
        <v>2014 - QTR 3 - 9</v>
      </c>
      <c r="D53" t="s">
        <v>2</v>
      </c>
      <c r="E53" s="9">
        <f t="shared" ca="1" si="3"/>
        <v>560017.56229675468</v>
      </c>
      <c r="F53">
        <f ca="1">Returns!$F$5/53*RANDBETWEEN(1,100)/50</f>
        <v>5124.9595320000008</v>
      </c>
      <c r="G53">
        <f ca="1">Profit!$F$5/53*RANDBETWEEN(1,100)/50</f>
        <v>242927.31850384906</v>
      </c>
    </row>
    <row r="54" spans="1:7" x14ac:dyDescent="0.25">
      <c r="A54" s="7">
        <v>41906</v>
      </c>
      <c r="B54" s="7" t="str">
        <f t="shared" si="1"/>
        <v>2014 - QTR 3</v>
      </c>
      <c r="C54" s="7" t="str">
        <f t="shared" si="2"/>
        <v>2014 - QTR 3 - 9</v>
      </c>
      <c r="D54" t="s">
        <v>2</v>
      </c>
      <c r="E54" s="9">
        <f t="shared" ca="1" si="3"/>
        <v>816692.27834943379</v>
      </c>
      <c r="F54">
        <f ca="1">Returns!$F$5/53*RANDBETWEEN(1,100)/50</f>
        <v>6643.4660600000007</v>
      </c>
      <c r="G54">
        <f ca="1">Profit!$F$5/53*RANDBETWEEN(1,100)/50</f>
        <v>178399.74952626415</v>
      </c>
    </row>
    <row r="55" spans="1:7" x14ac:dyDescent="0.25">
      <c r="A55" s="7">
        <v>41913</v>
      </c>
      <c r="B55" s="7" t="str">
        <f t="shared" si="1"/>
        <v>2014 - QTR 4</v>
      </c>
      <c r="C55" s="7" t="str">
        <f t="shared" si="2"/>
        <v>2014 - QTR 4 - 10</v>
      </c>
      <c r="D55" t="s">
        <v>2</v>
      </c>
      <c r="E55" s="9">
        <f t="shared" ca="1" si="3"/>
        <v>1015031.8316628678</v>
      </c>
      <c r="F55">
        <f ca="1">Returns!$F$5/53*RANDBETWEEN(1,100)/50</f>
        <v>3986.0796360000004</v>
      </c>
      <c r="G55">
        <f ca="1">Profit!$F$5/53*RANDBETWEEN(1,100)/50</f>
        <v>375778.19581064151</v>
      </c>
    </row>
    <row r="56" spans="1:7" x14ac:dyDescent="0.25">
      <c r="A56" s="7">
        <v>41920</v>
      </c>
      <c r="B56" s="7" t="str">
        <f t="shared" si="1"/>
        <v>2014 - QTR 4</v>
      </c>
      <c r="C56" s="7" t="str">
        <f t="shared" si="2"/>
        <v>2014 - QTR 4 - 10</v>
      </c>
      <c r="D56" t="s">
        <v>2</v>
      </c>
      <c r="E56" s="9">
        <f t="shared" ca="1" si="3"/>
        <v>513349.43210535846</v>
      </c>
      <c r="F56">
        <f ca="1">Returns!$F$5/53*RANDBETWEEN(1,100)/50</f>
        <v>5884.2127959999998</v>
      </c>
      <c r="G56">
        <f ca="1">Profit!$F$5/53*RANDBETWEEN(1,100)/50</f>
        <v>163216.7921197736</v>
      </c>
    </row>
    <row r="57" spans="1:7" x14ac:dyDescent="0.25">
      <c r="A57" s="7">
        <v>41927</v>
      </c>
      <c r="B57" s="7" t="str">
        <f t="shared" si="1"/>
        <v>2014 - QTR 4</v>
      </c>
      <c r="C57" s="7" t="str">
        <f t="shared" si="2"/>
        <v>2014 - QTR 4 - 10</v>
      </c>
      <c r="D57" t="s">
        <v>2</v>
      </c>
      <c r="E57" s="9">
        <f t="shared" ca="1" si="3"/>
        <v>1003364.7991150188</v>
      </c>
      <c r="F57">
        <f ca="1">Returns!$F$5/53*RANDBETWEEN(1,100)/50</f>
        <v>17842.451704000003</v>
      </c>
      <c r="G57">
        <f ca="1">Profit!$F$5/53*RANDBETWEEN(1,100)/50</f>
        <v>45548.872219471697</v>
      </c>
    </row>
    <row r="58" spans="1:7" x14ac:dyDescent="0.25">
      <c r="A58" s="7">
        <v>41934</v>
      </c>
      <c r="B58" s="7" t="str">
        <f t="shared" si="1"/>
        <v>2014 - QTR 4</v>
      </c>
      <c r="C58" s="7" t="str">
        <f t="shared" si="2"/>
        <v>2014 - QTR 4 - 10</v>
      </c>
      <c r="D58" t="s">
        <v>2</v>
      </c>
      <c r="E58" s="9">
        <f t="shared" ca="1" si="3"/>
        <v>933362.60382792447</v>
      </c>
      <c r="F58">
        <f ca="1">Returns!$F$5/53*RANDBETWEEN(1,100)/50</f>
        <v>2467.573108</v>
      </c>
      <c r="G58">
        <f ca="1">Profit!$F$5/53*RANDBETWEEN(1,100)/50</f>
        <v>174604.0101746415</v>
      </c>
    </row>
    <row r="59" spans="1:7" x14ac:dyDescent="0.25">
      <c r="A59" s="7">
        <v>41941</v>
      </c>
      <c r="B59" s="7" t="str">
        <f t="shared" si="1"/>
        <v>2014 - QTR 4</v>
      </c>
      <c r="C59" s="7" t="str">
        <f t="shared" si="2"/>
        <v>2014 - QTR 4 - 10</v>
      </c>
      <c r="D59" t="s">
        <v>2</v>
      </c>
      <c r="E59" s="9">
        <f t="shared" ca="1" si="3"/>
        <v>268341.74860052828</v>
      </c>
      <c r="F59">
        <f ca="1">Returns!$F$5/53*RANDBETWEEN(1,100)/50</f>
        <v>13476.745436000003</v>
      </c>
      <c r="G59">
        <f ca="1">Profit!$F$5/53*RANDBETWEEN(1,100)/50</f>
        <v>53140.350922716985</v>
      </c>
    </row>
    <row r="60" spans="1:7" x14ac:dyDescent="0.25">
      <c r="A60" s="7">
        <v>41948</v>
      </c>
      <c r="B60" s="7" t="str">
        <f t="shared" si="1"/>
        <v>2014 - QTR 4</v>
      </c>
      <c r="C60" s="7" t="str">
        <f t="shared" si="2"/>
        <v>2014 - QTR 4 - 11</v>
      </c>
      <c r="D60" t="s">
        <v>2</v>
      </c>
      <c r="E60" s="9">
        <f t="shared" ca="1" si="3"/>
        <v>863360.40854083013</v>
      </c>
      <c r="F60">
        <f ca="1">Returns!$F$5/53*RANDBETWEEN(1,100)/50</f>
        <v>18032.265020000003</v>
      </c>
      <c r="G60">
        <f ca="1">Profit!$F$5/53*RANDBETWEEN(1,100)/50</f>
        <v>280884.71202007547</v>
      </c>
    </row>
    <row r="61" spans="1:7" x14ac:dyDescent="0.25">
      <c r="A61" s="7">
        <v>41955</v>
      </c>
      <c r="B61" s="7" t="str">
        <f t="shared" si="1"/>
        <v>2014 - QTR 4</v>
      </c>
      <c r="C61" s="7" t="str">
        <f t="shared" si="2"/>
        <v>2014 - QTR 4 - 11</v>
      </c>
      <c r="D61" t="s">
        <v>2</v>
      </c>
      <c r="E61" s="9">
        <f t="shared" ca="1" si="3"/>
        <v>1085034.0269499621</v>
      </c>
      <c r="F61">
        <f ca="1">Returns!$F$5/53*RANDBETWEEN(1,100)/50</f>
        <v>10439.732380000001</v>
      </c>
      <c r="G61">
        <f ca="1">Profit!$F$5/53*RANDBETWEEN(1,100)/50</f>
        <v>79710.526384075463</v>
      </c>
    </row>
    <row r="62" spans="1:7" x14ac:dyDescent="0.25">
      <c r="A62" s="7">
        <v>41962</v>
      </c>
      <c r="B62" s="7" t="str">
        <f t="shared" si="1"/>
        <v>2014 - QTR 4</v>
      </c>
      <c r="C62" s="7" t="str">
        <f t="shared" si="2"/>
        <v>2014 - QTR 4 - 11</v>
      </c>
      <c r="D62" t="s">
        <v>2</v>
      </c>
      <c r="E62" s="9">
        <f t="shared" ca="1" si="3"/>
        <v>268341.74860052828</v>
      </c>
      <c r="F62">
        <f ca="1">Returns!$F$5/53*RANDBETWEEN(1,100)/50</f>
        <v>6643.4660600000007</v>
      </c>
      <c r="G62">
        <f ca="1">Profit!$F$5/53*RANDBETWEEN(1,100)/50</f>
        <v>68323.308329207546</v>
      </c>
    </row>
    <row r="63" spans="1:7" x14ac:dyDescent="0.25">
      <c r="A63" s="7">
        <v>41969</v>
      </c>
      <c r="B63" s="7" t="str">
        <f t="shared" si="1"/>
        <v>2014 - QTR 4</v>
      </c>
      <c r="C63" s="7" t="str">
        <f t="shared" si="2"/>
        <v>2014 - QTR 4 - 11</v>
      </c>
      <c r="D63" t="s">
        <v>2</v>
      </c>
      <c r="E63" s="9">
        <f t="shared" ca="1" si="3"/>
        <v>140004.39057418867</v>
      </c>
      <c r="F63">
        <f ca="1">Returns!$F$5/53*RANDBETWEEN(1,100)/50</f>
        <v>14235.998700000002</v>
      </c>
      <c r="G63">
        <f ca="1">Profit!$F$5/53*RANDBETWEEN(1,100)/50</f>
        <v>182195.48887788679</v>
      </c>
    </row>
    <row r="64" spans="1:7" x14ac:dyDescent="0.25">
      <c r="A64" s="7">
        <v>41976</v>
      </c>
      <c r="B64" s="7" t="str">
        <f t="shared" si="1"/>
        <v>2014 - QTR 4</v>
      </c>
      <c r="C64" s="7" t="str">
        <f t="shared" si="2"/>
        <v>2014 - QTR 4 - 12</v>
      </c>
      <c r="D64" t="s">
        <v>2</v>
      </c>
      <c r="E64" s="9">
        <f t="shared" ca="1" si="3"/>
        <v>933362.60382792447</v>
      </c>
      <c r="F64">
        <f ca="1">Returns!$F$5/53*RANDBETWEEN(1,100)/50</f>
        <v>7212.9060079999999</v>
      </c>
      <c r="G64">
        <f ca="1">Profit!$F$5/53*RANDBETWEEN(1,100)/50</f>
        <v>53140.350922716985</v>
      </c>
    </row>
    <row r="65" spans="1:7" x14ac:dyDescent="0.25">
      <c r="A65" s="7">
        <v>41983</v>
      </c>
      <c r="B65" s="7" t="str">
        <f t="shared" si="1"/>
        <v>2014 - QTR 4</v>
      </c>
      <c r="C65" s="7" t="str">
        <f t="shared" si="2"/>
        <v>2014 - QTR 4 - 12</v>
      </c>
      <c r="D65" t="s">
        <v>2</v>
      </c>
      <c r="E65" s="9">
        <f t="shared" ca="1" si="3"/>
        <v>478348.33446181123</v>
      </c>
      <c r="F65">
        <f ca="1">Returns!$F$5/53*RANDBETWEEN(1,100)/50</f>
        <v>16513.758492000001</v>
      </c>
      <c r="G65">
        <f ca="1">Profit!$F$5/53*RANDBETWEEN(1,100)/50</f>
        <v>30365.914812981133</v>
      </c>
    </row>
    <row r="66" spans="1:7" x14ac:dyDescent="0.25">
      <c r="A66" s="7">
        <v>41990</v>
      </c>
      <c r="B66" s="7" t="str">
        <f t="shared" si="1"/>
        <v>2014 - QTR 4</v>
      </c>
      <c r="C66" s="7" t="str">
        <f t="shared" si="2"/>
        <v>2014 - QTR 4 - 12</v>
      </c>
      <c r="D66" t="s">
        <v>2</v>
      </c>
      <c r="E66" s="9">
        <f t="shared" ca="1" si="3"/>
        <v>268341.74860052828</v>
      </c>
      <c r="F66">
        <f ca="1">Returns!$F$5/53*RANDBETWEEN(1,100)/50</f>
        <v>9870.2924320000002</v>
      </c>
      <c r="G66">
        <f ca="1">Profit!$F$5/53*RANDBETWEEN(1,100)/50</f>
        <v>159421.05276815093</v>
      </c>
    </row>
    <row r="67" spans="1:7" x14ac:dyDescent="0.25">
      <c r="A67" s="7">
        <v>41997</v>
      </c>
      <c r="B67" s="7" t="str">
        <f t="shared" si="1"/>
        <v>2014 - QTR 4</v>
      </c>
      <c r="C67" s="7" t="str">
        <f t="shared" si="2"/>
        <v>2014 - QTR 4 - 12</v>
      </c>
      <c r="D67" t="s">
        <v>2</v>
      </c>
      <c r="E67" s="9">
        <f t="shared" ca="1" si="3"/>
        <v>198339.55331343395</v>
      </c>
      <c r="F67">
        <f ca="1">Returns!$F$5/53*RANDBETWEEN(1,100)/50</f>
        <v>5884.2127959999998</v>
      </c>
      <c r="G67">
        <f ca="1">Profit!$F$5/53*RANDBETWEEN(1,100)/50</f>
        <v>379573.93516226416</v>
      </c>
    </row>
    <row r="68" spans="1:7" x14ac:dyDescent="0.25">
      <c r="A68" s="7">
        <v>42004</v>
      </c>
      <c r="B68" s="7" t="str">
        <f t="shared" si="1"/>
        <v>2014 - QTR 4</v>
      </c>
      <c r="C68" s="7" t="str">
        <f t="shared" si="2"/>
        <v>2014 - QTR 4 - 12</v>
      </c>
      <c r="D68" t="s">
        <v>2</v>
      </c>
      <c r="E68" s="9">
        <f t="shared" ca="1" si="3"/>
        <v>968363.70147147169</v>
      </c>
      <c r="F68">
        <f ca="1">Returns!$F$5/53*RANDBETWEEN(1,100)/50</f>
        <v>5694.3994800000009</v>
      </c>
      <c r="G68">
        <f ca="1">Profit!$F$5/53*RANDBETWEEN(1,100)/50</f>
        <v>178399.74952626415</v>
      </c>
    </row>
    <row r="69" spans="1:7" s="10" customFormat="1" x14ac:dyDescent="0.25">
      <c r="A69" s="7">
        <v>42011</v>
      </c>
      <c r="B69" s="7" t="str">
        <f t="shared" si="1"/>
        <v>2015 - QTR 1</v>
      </c>
      <c r="C69" s="7" t="str">
        <f t="shared" si="2"/>
        <v>2015 - QTR 1 - 1</v>
      </c>
      <c r="D69" t="s">
        <v>2</v>
      </c>
      <c r="E69" s="11">
        <f t="shared" ref="E69:E100" ca="1" si="4">$K$6/53*RANDBETWEEN(1,100)/50</f>
        <v>502515.1508943396</v>
      </c>
      <c r="F69" s="10">
        <f ca="1">Returns!$K$5/53*RANDBETWEEN(1,100)/50</f>
        <v>5782.8340528301896</v>
      </c>
      <c r="G69" s="10">
        <f ca="1">Profit!$K$5/53*RANDBETWEEN(1,100)/50</f>
        <v>1020973.9475547171</v>
      </c>
    </row>
    <row r="70" spans="1:7" x14ac:dyDescent="0.25">
      <c r="A70" s="7">
        <v>42018</v>
      </c>
      <c r="B70" s="7" t="str">
        <f t="shared" si="1"/>
        <v>2015 - QTR 1</v>
      </c>
      <c r="C70" s="7" t="str">
        <f t="shared" si="2"/>
        <v>2015 - QTR 1 - 1</v>
      </c>
      <c r="D70" t="s">
        <v>2</v>
      </c>
      <c r="E70" s="11">
        <f t="shared" ca="1" si="4"/>
        <v>1446634.5253018867</v>
      </c>
      <c r="F70" s="10">
        <f ca="1">Returns!$K$5/53*RANDBETWEEN(1,100)/50</f>
        <v>16143.745064150944</v>
      </c>
      <c r="G70" s="10">
        <f ca="1">Profit!$K$5/53*RANDBETWEEN(1,100)/50</f>
        <v>1009629.7925818868</v>
      </c>
    </row>
    <row r="71" spans="1:7" x14ac:dyDescent="0.25">
      <c r="A71" s="7">
        <v>42025</v>
      </c>
      <c r="B71" s="7" t="str">
        <f t="shared" si="1"/>
        <v>2015 - QTR 1</v>
      </c>
      <c r="C71" s="7" t="str">
        <f t="shared" si="2"/>
        <v>2015 - QTR 1 - 1</v>
      </c>
      <c r="D71" t="s">
        <v>2</v>
      </c>
      <c r="E71" s="11">
        <f t="shared" ca="1" si="4"/>
        <v>609109.27381132077</v>
      </c>
      <c r="F71" s="10">
        <f ca="1">Returns!$K$5/53*RANDBETWEEN(1,100)/50</f>
        <v>15661.842226415094</v>
      </c>
      <c r="G71" s="10">
        <f ca="1">Profit!$K$5/53*RANDBETWEEN(1,100)/50</f>
        <v>714681.763288302</v>
      </c>
    </row>
    <row r="72" spans="1:7" x14ac:dyDescent="0.25">
      <c r="A72" s="7">
        <v>42032</v>
      </c>
      <c r="B72" s="7" t="str">
        <f t="shared" si="1"/>
        <v>2015 - QTR 1</v>
      </c>
      <c r="C72" s="7" t="str">
        <f t="shared" si="2"/>
        <v>2015 - QTR 1 - 1</v>
      </c>
      <c r="D72" t="s">
        <v>2</v>
      </c>
      <c r="E72" s="11">
        <f t="shared" ca="1" si="4"/>
        <v>121821.85476226415</v>
      </c>
      <c r="F72" s="10">
        <f ca="1">Returns!$K$5/53*RANDBETWEEN(1,100)/50</f>
        <v>22167.530535849059</v>
      </c>
      <c r="G72" s="10">
        <f ca="1">Profit!$K$5/53*RANDBETWEEN(1,100)/50</f>
        <v>374357.11410339625</v>
      </c>
    </row>
    <row r="73" spans="1:7" x14ac:dyDescent="0.25">
      <c r="A73" s="7">
        <v>42039</v>
      </c>
      <c r="B73" s="7" t="str">
        <f t="shared" si="1"/>
        <v>2015 - QTR 1</v>
      </c>
      <c r="C73" s="7" t="str">
        <f t="shared" si="2"/>
        <v>2015 - QTR 1 - 2</v>
      </c>
      <c r="D73" t="s">
        <v>2</v>
      </c>
      <c r="E73" s="11">
        <f t="shared" ca="1" si="4"/>
        <v>274099.17321509437</v>
      </c>
      <c r="F73" s="10">
        <f ca="1">Returns!$K$5/53*RANDBETWEEN(1,100)/50</f>
        <v>12047.570943396226</v>
      </c>
      <c r="G73" s="10">
        <f ca="1">Profit!$K$5/53*RANDBETWEEN(1,100)/50</f>
        <v>79409.08480981132</v>
      </c>
    </row>
    <row r="74" spans="1:7" x14ac:dyDescent="0.25">
      <c r="A74" s="7">
        <v>42046</v>
      </c>
      <c r="B74" s="7" t="str">
        <f t="shared" si="1"/>
        <v>2015 - QTR 1</v>
      </c>
      <c r="C74" s="7" t="str">
        <f t="shared" si="2"/>
        <v>2015 - QTR 1 - 2</v>
      </c>
      <c r="D74" t="s">
        <v>2</v>
      </c>
      <c r="E74" s="11">
        <f t="shared" ca="1" si="4"/>
        <v>867980.71518113208</v>
      </c>
      <c r="F74" s="10">
        <f ca="1">Returns!$K$5/53*RANDBETWEEN(1,100)/50</f>
        <v>18071.356415094342</v>
      </c>
      <c r="G74" s="10">
        <f ca="1">Profit!$K$5/53*RANDBETWEEN(1,100)/50</f>
        <v>465110.35388603777</v>
      </c>
    </row>
    <row r="75" spans="1:7" x14ac:dyDescent="0.25">
      <c r="A75" s="7">
        <v>42053</v>
      </c>
      <c r="B75" s="7" t="str">
        <f t="shared" si="1"/>
        <v>2015 - QTR 1</v>
      </c>
      <c r="C75" s="7" t="str">
        <f t="shared" si="2"/>
        <v>2015 - QTR 1 - 2</v>
      </c>
      <c r="D75" t="s">
        <v>2</v>
      </c>
      <c r="E75" s="11">
        <f t="shared" ca="1" si="4"/>
        <v>578653.81012075476</v>
      </c>
      <c r="F75" s="10">
        <f ca="1">Returns!$K$5/53*RANDBETWEEN(1,100)/50</f>
        <v>963.80567547169824</v>
      </c>
      <c r="G75" s="10">
        <f ca="1">Profit!$K$5/53*RANDBETWEEN(1,100)/50</f>
        <v>952909.01771773596</v>
      </c>
    </row>
    <row r="76" spans="1:7" x14ac:dyDescent="0.25">
      <c r="A76" s="7">
        <v>42060</v>
      </c>
      <c r="B76" s="7" t="str">
        <f t="shared" si="1"/>
        <v>2015 - QTR 1</v>
      </c>
      <c r="C76" s="7" t="str">
        <f t="shared" si="2"/>
        <v>2015 - QTR 1 - 2</v>
      </c>
      <c r="D76" t="s">
        <v>2</v>
      </c>
      <c r="E76" s="11">
        <f t="shared" ca="1" si="4"/>
        <v>1065941.2291698114</v>
      </c>
      <c r="F76" s="10">
        <f ca="1">Returns!$K$5/53*RANDBETWEEN(1,100)/50</f>
        <v>10601.862430188679</v>
      </c>
      <c r="G76" s="10">
        <f ca="1">Profit!$K$5/53*RANDBETWEEN(1,100)/50</f>
        <v>1123071.3423101888</v>
      </c>
    </row>
    <row r="77" spans="1:7" x14ac:dyDescent="0.25">
      <c r="A77" s="7">
        <v>42067</v>
      </c>
      <c r="B77" s="7" t="str">
        <f t="shared" si="1"/>
        <v>2015 - QTR 1</v>
      </c>
      <c r="C77" s="7" t="str">
        <f t="shared" si="2"/>
        <v>2015 - QTR 1 - 3</v>
      </c>
      <c r="D77" t="s">
        <v>2</v>
      </c>
      <c r="E77" s="11">
        <f t="shared" ca="1" si="4"/>
        <v>639564.73750188679</v>
      </c>
      <c r="F77" s="10">
        <f ca="1">Returns!$K$5/53*RANDBETWEEN(1,100)/50</f>
        <v>5541.8826339622647</v>
      </c>
      <c r="G77" s="10">
        <f ca="1">Profit!$K$5/53*RANDBETWEEN(1,100)/50</f>
        <v>907532.39782641514</v>
      </c>
    </row>
    <row r="78" spans="1:7" x14ac:dyDescent="0.25">
      <c r="A78" s="7">
        <v>42074</v>
      </c>
      <c r="B78" s="7" t="str">
        <f t="shared" si="1"/>
        <v>2015 - QTR 1</v>
      </c>
      <c r="C78" s="7" t="str">
        <f t="shared" si="2"/>
        <v>2015 - QTR 1 - 3</v>
      </c>
      <c r="D78" t="s">
        <v>2</v>
      </c>
      <c r="E78" s="11">
        <f t="shared" ca="1" si="4"/>
        <v>1279129.4750037736</v>
      </c>
      <c r="F78" s="10">
        <f ca="1">Returns!$K$5/53*RANDBETWEEN(1,100)/50</f>
        <v>24095.141886792451</v>
      </c>
      <c r="G78" s="10">
        <f ca="1">Profit!$K$5/53*RANDBETWEEN(1,100)/50</f>
        <v>1009629.7925818868</v>
      </c>
    </row>
    <row r="79" spans="1:7" x14ac:dyDescent="0.25">
      <c r="A79" s="7">
        <v>42081</v>
      </c>
      <c r="B79" s="7" t="str">
        <f t="shared" si="1"/>
        <v>2015 - QTR 1</v>
      </c>
      <c r="C79" s="7" t="str">
        <f t="shared" si="2"/>
        <v>2015 - QTR 1 - 3</v>
      </c>
      <c r="D79" t="s">
        <v>2</v>
      </c>
      <c r="E79" s="11">
        <f t="shared" ca="1" si="4"/>
        <v>121821.85476226415</v>
      </c>
      <c r="F79" s="10">
        <f ca="1">Returns!$K$5/53*RANDBETWEEN(1,100)/50</f>
        <v>20721.822022641511</v>
      </c>
      <c r="G79" s="10">
        <f ca="1">Profit!$K$5/53*RANDBETWEEN(1,100)/50</f>
        <v>238227.25442943399</v>
      </c>
    </row>
    <row r="80" spans="1:7" x14ac:dyDescent="0.25">
      <c r="A80" s="7">
        <v>42088</v>
      </c>
      <c r="B80" s="7" t="str">
        <f t="shared" si="1"/>
        <v>2015 - QTR 1</v>
      </c>
      <c r="C80" s="7" t="str">
        <f t="shared" si="2"/>
        <v>2015 - QTR 1 - 3</v>
      </c>
      <c r="D80" t="s">
        <v>2</v>
      </c>
      <c r="E80" s="11">
        <f t="shared" ca="1" si="4"/>
        <v>928891.64256226423</v>
      </c>
      <c r="F80" s="10">
        <f ca="1">Returns!$K$5/53*RANDBETWEEN(1,100)/50</f>
        <v>20962.773441509438</v>
      </c>
      <c r="G80" s="10">
        <f ca="1">Profit!$K$5/53*RANDBETWEEN(1,100)/50</f>
        <v>657960.98842415097</v>
      </c>
    </row>
    <row r="81" spans="1:7" x14ac:dyDescent="0.25">
      <c r="A81" s="7">
        <v>42095</v>
      </c>
      <c r="B81" s="7" t="str">
        <f t="shared" ref="B81:B144" si="5">YEAR(A81)&amp;" - "&amp;"QTR "&amp;ROUNDUP(MONTH(A81)/3,0)</f>
        <v>2015 - QTR 2</v>
      </c>
      <c r="C81" s="7" t="str">
        <f t="shared" si="2"/>
        <v>2015 - QTR 2 - 4</v>
      </c>
      <c r="D81" t="s">
        <v>2</v>
      </c>
      <c r="E81" s="11">
        <f t="shared" ca="1" si="4"/>
        <v>1050713.4973245284</v>
      </c>
      <c r="F81" s="10">
        <f ca="1">Returns!$K$5/53*RANDBETWEEN(1,100)/50</f>
        <v>12047.570943396226</v>
      </c>
      <c r="G81" s="10">
        <f ca="1">Profit!$K$5/53*RANDBETWEEN(1,100)/50</f>
        <v>567207.74864150945</v>
      </c>
    </row>
    <row r="82" spans="1:7" x14ac:dyDescent="0.25">
      <c r="A82" s="7">
        <v>42102</v>
      </c>
      <c r="B82" s="7" t="str">
        <f t="shared" si="5"/>
        <v>2015 - QTR 2</v>
      </c>
      <c r="C82" s="7" t="str">
        <f t="shared" ref="C82:C145" si="6">YEAR(A82)&amp;" - "&amp;"QTR "&amp;ROUNDUP(MONTH(A82)/3,0)&amp;" - "&amp;MONTH(A82)</f>
        <v>2015 - QTR 2 - 4</v>
      </c>
      <c r="D82" t="s">
        <v>2</v>
      </c>
      <c r="E82" s="11">
        <f t="shared" ca="1" si="4"/>
        <v>1050713.4973245284</v>
      </c>
      <c r="F82" s="10">
        <f ca="1">Returns!$K$5/53*RANDBETWEEN(1,100)/50</f>
        <v>19998.967766037738</v>
      </c>
      <c r="G82" s="10">
        <f ca="1">Profit!$K$5/53*RANDBETWEEN(1,100)/50</f>
        <v>170162.32459245285</v>
      </c>
    </row>
    <row r="83" spans="1:7" x14ac:dyDescent="0.25">
      <c r="A83" s="7">
        <v>42109</v>
      </c>
      <c r="B83" s="7" t="str">
        <f t="shared" si="5"/>
        <v>2015 - QTR 2</v>
      </c>
      <c r="C83" s="7" t="str">
        <f t="shared" si="6"/>
        <v>2015 - QTR 2 - 4</v>
      </c>
      <c r="D83" t="s">
        <v>2</v>
      </c>
      <c r="E83" s="11">
        <f t="shared" ca="1" si="4"/>
        <v>837525.25149056618</v>
      </c>
      <c r="F83" s="10">
        <f ca="1">Returns!$K$5/53*RANDBETWEEN(1,100)/50</f>
        <v>18553.25925283019</v>
      </c>
      <c r="G83" s="10">
        <f ca="1">Profit!$K$5/53*RANDBETWEEN(1,100)/50</f>
        <v>283603.87432075472</v>
      </c>
    </row>
    <row r="84" spans="1:7" x14ac:dyDescent="0.25">
      <c r="A84" s="7">
        <v>42116</v>
      </c>
      <c r="B84" s="7" t="str">
        <f t="shared" si="5"/>
        <v>2015 - QTR 2</v>
      </c>
      <c r="C84" s="7" t="str">
        <f t="shared" si="6"/>
        <v>2015 - QTR 2 - 4</v>
      </c>
      <c r="D84" t="s">
        <v>2</v>
      </c>
      <c r="E84" s="11">
        <f t="shared" ca="1" si="4"/>
        <v>137049.58660754719</v>
      </c>
      <c r="F84" s="10">
        <f ca="1">Returns!$K$5/53*RANDBETWEEN(1,100)/50</f>
        <v>2650.4656075471698</v>
      </c>
      <c r="G84" s="10">
        <f ca="1">Profit!$K$5/53*RANDBETWEEN(1,100)/50</f>
        <v>487798.66383169813</v>
      </c>
    </row>
    <row r="85" spans="1:7" x14ac:dyDescent="0.25">
      <c r="A85" s="7">
        <v>42123</v>
      </c>
      <c r="B85" s="7" t="str">
        <f t="shared" si="5"/>
        <v>2015 - QTR 2</v>
      </c>
      <c r="C85" s="7" t="str">
        <f t="shared" si="6"/>
        <v>2015 - QTR 2 - 4</v>
      </c>
      <c r="D85" t="s">
        <v>2</v>
      </c>
      <c r="E85" s="11">
        <f t="shared" ca="1" si="4"/>
        <v>578653.81012075476</v>
      </c>
      <c r="F85" s="10">
        <f ca="1">Returns!$K$5/53*RANDBETWEEN(1,100)/50</f>
        <v>2891.4170264150948</v>
      </c>
      <c r="G85" s="10">
        <f ca="1">Profit!$K$5/53*RANDBETWEEN(1,100)/50</f>
        <v>56720.774864150946</v>
      </c>
    </row>
    <row r="86" spans="1:7" x14ac:dyDescent="0.25">
      <c r="A86" s="7">
        <v>42130</v>
      </c>
      <c r="B86" s="7" t="str">
        <f t="shared" si="5"/>
        <v>2015 - QTR 2</v>
      </c>
      <c r="C86" s="7" t="str">
        <f t="shared" si="6"/>
        <v>2015 - QTR 2 - 5</v>
      </c>
      <c r="D86" t="s">
        <v>2</v>
      </c>
      <c r="E86" s="11">
        <f t="shared" ca="1" si="4"/>
        <v>213188.24583396225</v>
      </c>
      <c r="F86" s="10">
        <f ca="1">Returns!$K$5/53*RANDBETWEEN(1,100)/50</f>
        <v>3855.2227018867929</v>
      </c>
      <c r="G86" s="10">
        <f ca="1">Profit!$K$5/53*RANDBETWEEN(1,100)/50</f>
        <v>998285.63760905666</v>
      </c>
    </row>
    <row r="87" spans="1:7" x14ac:dyDescent="0.25">
      <c r="A87" s="7">
        <v>42137</v>
      </c>
      <c r="B87" s="7" t="str">
        <f t="shared" si="5"/>
        <v>2015 - QTR 2</v>
      </c>
      <c r="C87" s="7" t="str">
        <f t="shared" si="6"/>
        <v>2015 - QTR 2 - 5</v>
      </c>
      <c r="D87" t="s">
        <v>2</v>
      </c>
      <c r="E87" s="11">
        <f t="shared" ca="1" si="4"/>
        <v>30455.463690566037</v>
      </c>
      <c r="F87" s="10">
        <f ca="1">Returns!$K$5/53*RANDBETWEEN(1,100)/50</f>
        <v>18794.210671698114</v>
      </c>
      <c r="G87" s="10">
        <f ca="1">Profit!$K$5/53*RANDBETWEEN(1,100)/50</f>
        <v>238227.25442943399</v>
      </c>
    </row>
    <row r="88" spans="1:7" x14ac:dyDescent="0.25">
      <c r="A88" s="7">
        <v>42144</v>
      </c>
      <c r="B88" s="7" t="str">
        <f t="shared" si="5"/>
        <v>2015 - QTR 2</v>
      </c>
      <c r="C88" s="7" t="str">
        <f t="shared" si="6"/>
        <v>2015 - QTR 2 - 5</v>
      </c>
      <c r="D88" t="s">
        <v>2</v>
      </c>
      <c r="E88" s="11">
        <f t="shared" ca="1" si="4"/>
        <v>1477089.9889924529</v>
      </c>
      <c r="F88" s="10">
        <f ca="1">Returns!$K$5/53*RANDBETWEEN(1,100)/50</f>
        <v>8915.2024981132072</v>
      </c>
      <c r="G88" s="10">
        <f ca="1">Profit!$K$5/53*RANDBETWEEN(1,100)/50</f>
        <v>136129.85967396226</v>
      </c>
    </row>
    <row r="89" spans="1:7" x14ac:dyDescent="0.25">
      <c r="A89" s="7">
        <v>42151</v>
      </c>
      <c r="B89" s="7" t="str">
        <f t="shared" si="5"/>
        <v>2015 - QTR 2</v>
      </c>
      <c r="C89" s="7" t="str">
        <f t="shared" si="6"/>
        <v>2015 - QTR 2 - 5</v>
      </c>
      <c r="D89" t="s">
        <v>2</v>
      </c>
      <c r="E89" s="11">
        <f t="shared" ca="1" si="4"/>
        <v>913663.91071698116</v>
      </c>
      <c r="F89" s="10">
        <f ca="1">Returns!$K$5/53*RANDBETWEEN(1,100)/50</f>
        <v>15420.890807547172</v>
      </c>
      <c r="G89" s="10">
        <f ca="1">Profit!$K$5/53*RANDBETWEEN(1,100)/50</f>
        <v>1089038.8773916981</v>
      </c>
    </row>
    <row r="90" spans="1:7" x14ac:dyDescent="0.25">
      <c r="A90" s="7">
        <v>42158</v>
      </c>
      <c r="B90" s="7" t="str">
        <f t="shared" si="5"/>
        <v>2015 - QTR 2</v>
      </c>
      <c r="C90" s="7" t="str">
        <f t="shared" si="6"/>
        <v>2015 - QTR 2 - 6</v>
      </c>
      <c r="D90" t="s">
        <v>2</v>
      </c>
      <c r="E90" s="11">
        <f t="shared" ca="1" si="4"/>
        <v>913663.91071698116</v>
      </c>
      <c r="F90" s="10">
        <f ca="1">Returns!$K$5/53*RANDBETWEEN(1,100)/50</f>
        <v>11083.765267924529</v>
      </c>
      <c r="G90" s="10">
        <f ca="1">Profit!$K$5/53*RANDBETWEEN(1,100)/50</f>
        <v>11344.154972830189</v>
      </c>
    </row>
    <row r="91" spans="1:7" x14ac:dyDescent="0.25">
      <c r="A91" s="7">
        <v>42165</v>
      </c>
      <c r="B91" s="7" t="str">
        <f t="shared" si="5"/>
        <v>2015 - QTR 2</v>
      </c>
      <c r="C91" s="7" t="str">
        <f t="shared" si="6"/>
        <v>2015 - QTR 2 - 6</v>
      </c>
      <c r="D91" t="s">
        <v>2</v>
      </c>
      <c r="E91" s="11">
        <f t="shared" ca="1" si="4"/>
        <v>335010.1005962264</v>
      </c>
      <c r="F91" s="10">
        <f ca="1">Returns!$K$5/53*RANDBETWEEN(1,100)/50</f>
        <v>11083.765267924529</v>
      </c>
      <c r="G91" s="10">
        <f ca="1">Profit!$K$5/53*RANDBETWEEN(1,100)/50</f>
        <v>760058.38317962259</v>
      </c>
    </row>
    <row r="92" spans="1:7" x14ac:dyDescent="0.25">
      <c r="A92" s="7">
        <v>42172</v>
      </c>
      <c r="B92" s="7" t="str">
        <f t="shared" si="5"/>
        <v>2015 - QTR 2</v>
      </c>
      <c r="C92" s="7" t="str">
        <f t="shared" si="6"/>
        <v>2015 - QTR 2 - 6</v>
      </c>
      <c r="D92" t="s">
        <v>2</v>
      </c>
      <c r="E92" s="11">
        <f t="shared" ca="1" si="4"/>
        <v>1294357.2068490565</v>
      </c>
      <c r="F92" s="10">
        <f ca="1">Returns!$K$5/53*RANDBETWEEN(1,100)/50</f>
        <v>17830.404996226414</v>
      </c>
      <c r="G92" s="10">
        <f ca="1">Profit!$K$5/53*RANDBETWEEN(1,100)/50</f>
        <v>907532.39782641514</v>
      </c>
    </row>
    <row r="93" spans="1:7" x14ac:dyDescent="0.25">
      <c r="A93" s="7">
        <v>42179</v>
      </c>
      <c r="B93" s="7" t="str">
        <f t="shared" si="5"/>
        <v>2015 - QTR 2</v>
      </c>
      <c r="C93" s="7" t="str">
        <f t="shared" si="6"/>
        <v>2015 - QTR 2 - 6</v>
      </c>
      <c r="D93" t="s">
        <v>2</v>
      </c>
      <c r="E93" s="11">
        <f t="shared" ca="1" si="4"/>
        <v>1218218.5476226415</v>
      </c>
      <c r="F93" s="10">
        <f ca="1">Returns!$K$5/53*RANDBETWEEN(1,100)/50</f>
        <v>1686.6599320754717</v>
      </c>
      <c r="G93" s="10">
        <f ca="1">Profit!$K$5/53*RANDBETWEEN(1,100)/50</f>
        <v>22688.309945660378</v>
      </c>
    </row>
    <row r="94" spans="1:7" x14ac:dyDescent="0.25">
      <c r="A94" s="7">
        <v>42186</v>
      </c>
      <c r="B94" s="7" t="str">
        <f t="shared" si="5"/>
        <v>2015 - QTR 3</v>
      </c>
      <c r="C94" s="7" t="str">
        <f t="shared" si="6"/>
        <v>2015 - QTR 3 - 7</v>
      </c>
      <c r="D94" t="s">
        <v>2</v>
      </c>
      <c r="E94" s="11">
        <f t="shared" ca="1" si="4"/>
        <v>426376.49166792451</v>
      </c>
      <c r="F94" s="10">
        <f ca="1">Returns!$K$5/53*RANDBETWEEN(1,100)/50</f>
        <v>12529.473781132076</v>
      </c>
      <c r="G94" s="10">
        <f ca="1">Profit!$K$5/53*RANDBETWEEN(1,100)/50</f>
        <v>760058.38317962259</v>
      </c>
    </row>
    <row r="95" spans="1:7" x14ac:dyDescent="0.25">
      <c r="A95" s="7">
        <v>42193</v>
      </c>
      <c r="B95" s="7" t="str">
        <f t="shared" si="5"/>
        <v>2015 - QTR 3</v>
      </c>
      <c r="C95" s="7" t="str">
        <f t="shared" si="6"/>
        <v>2015 - QTR 3 - 7</v>
      </c>
      <c r="D95" t="s">
        <v>2</v>
      </c>
      <c r="E95" s="11">
        <f t="shared" ca="1" si="4"/>
        <v>883208.44702641515</v>
      </c>
      <c r="F95" s="10">
        <f ca="1">Returns!$K$5/53*RANDBETWEEN(1,100)/50</f>
        <v>1686.6599320754717</v>
      </c>
      <c r="G95" s="10">
        <f ca="1">Profit!$K$5/53*RANDBETWEEN(1,100)/50</f>
        <v>158818.16961962264</v>
      </c>
    </row>
    <row r="96" spans="1:7" x14ac:dyDescent="0.25">
      <c r="A96" s="7">
        <v>42200</v>
      </c>
      <c r="B96" s="7" t="str">
        <f t="shared" si="5"/>
        <v>2015 - QTR 3</v>
      </c>
      <c r="C96" s="7" t="str">
        <f t="shared" si="6"/>
        <v>2015 - QTR 3 - 7</v>
      </c>
      <c r="D96" t="s">
        <v>2</v>
      </c>
      <c r="E96" s="11">
        <f t="shared" ca="1" si="4"/>
        <v>837525.25149056618</v>
      </c>
      <c r="F96" s="10">
        <f ca="1">Returns!$K$5/53*RANDBETWEEN(1,100)/50</f>
        <v>23854.190467924531</v>
      </c>
      <c r="G96" s="10">
        <f ca="1">Profit!$K$5/53*RANDBETWEEN(1,100)/50</f>
        <v>1100383.0323645284</v>
      </c>
    </row>
    <row r="97" spans="1:7" x14ac:dyDescent="0.25">
      <c r="A97" s="7">
        <v>42207</v>
      </c>
      <c r="B97" s="7" t="str">
        <f t="shared" si="5"/>
        <v>2015 - QTR 3</v>
      </c>
      <c r="C97" s="7" t="str">
        <f t="shared" si="6"/>
        <v>2015 - QTR 3 - 7</v>
      </c>
      <c r="D97" t="s">
        <v>2</v>
      </c>
      <c r="E97" s="11">
        <f t="shared" ca="1" si="4"/>
        <v>441604.22351320757</v>
      </c>
      <c r="F97" s="10">
        <f ca="1">Returns!$K$5/53*RANDBETWEEN(1,100)/50</f>
        <v>23613.239049056607</v>
      </c>
      <c r="G97" s="10">
        <f ca="1">Profit!$K$5/53*RANDBETWEEN(1,100)/50</f>
        <v>850811.62296226411</v>
      </c>
    </row>
    <row r="98" spans="1:7" x14ac:dyDescent="0.25">
      <c r="A98" s="7">
        <v>42214</v>
      </c>
      <c r="B98" s="7" t="str">
        <f t="shared" si="5"/>
        <v>2015 - QTR 3</v>
      </c>
      <c r="C98" s="7" t="str">
        <f t="shared" si="6"/>
        <v>2015 - QTR 3 - 7</v>
      </c>
      <c r="D98" t="s">
        <v>2</v>
      </c>
      <c r="E98" s="11">
        <f t="shared" ca="1" si="4"/>
        <v>1248674.0113132077</v>
      </c>
      <c r="F98" s="10">
        <f ca="1">Returns!$K$5/53*RANDBETWEEN(1,100)/50</f>
        <v>4096.1741207547175</v>
      </c>
      <c r="G98" s="10">
        <f ca="1">Profit!$K$5/53*RANDBETWEEN(1,100)/50</f>
        <v>646616.83345132077</v>
      </c>
    </row>
    <row r="99" spans="1:7" x14ac:dyDescent="0.25">
      <c r="A99" s="7">
        <v>42221</v>
      </c>
      <c r="B99" s="7" t="str">
        <f t="shared" si="5"/>
        <v>2015 - QTR 3</v>
      </c>
      <c r="C99" s="7" t="str">
        <f t="shared" si="6"/>
        <v>2015 - QTR 3 - 8</v>
      </c>
      <c r="D99" t="s">
        <v>2</v>
      </c>
      <c r="E99" s="11">
        <f t="shared" ca="1" si="4"/>
        <v>228415.97767924529</v>
      </c>
      <c r="F99" s="10">
        <f ca="1">Returns!$K$5/53*RANDBETWEEN(1,100)/50</f>
        <v>14698.036550943398</v>
      </c>
      <c r="G99" s="10">
        <f ca="1">Profit!$K$5/53*RANDBETWEEN(1,100)/50</f>
        <v>680649.29836981138</v>
      </c>
    </row>
    <row r="100" spans="1:7" x14ac:dyDescent="0.25">
      <c r="A100" s="7">
        <v>42228</v>
      </c>
      <c r="B100" s="7" t="str">
        <f t="shared" si="5"/>
        <v>2015 - QTR 3</v>
      </c>
      <c r="C100" s="7" t="str">
        <f t="shared" si="6"/>
        <v>2015 - QTR 3 - 8</v>
      </c>
      <c r="D100" t="s">
        <v>2</v>
      </c>
      <c r="E100" s="11">
        <f t="shared" ca="1" si="4"/>
        <v>365465.56428679242</v>
      </c>
      <c r="F100" s="10">
        <f ca="1">Returns!$K$5/53*RANDBETWEEN(1,100)/50</f>
        <v>22167.530535849059</v>
      </c>
      <c r="G100" s="10">
        <f ca="1">Profit!$K$5/53*RANDBETWEEN(1,100)/50</f>
        <v>1134415.4972830189</v>
      </c>
    </row>
    <row r="101" spans="1:7" x14ac:dyDescent="0.25">
      <c r="A101" s="7">
        <v>42235</v>
      </c>
      <c r="B101" s="7" t="str">
        <f t="shared" si="5"/>
        <v>2015 - QTR 3</v>
      </c>
      <c r="C101" s="7" t="str">
        <f t="shared" si="6"/>
        <v>2015 - QTR 3 - 8</v>
      </c>
      <c r="D101" t="s">
        <v>2</v>
      </c>
      <c r="E101" s="11">
        <f t="shared" ref="E101:E120" ca="1" si="7">$K$6/53*RANDBETWEEN(1,100)/50</f>
        <v>15227.731845283019</v>
      </c>
      <c r="F101" s="10">
        <f ca="1">Returns!$K$5/53*RANDBETWEEN(1,100)/50</f>
        <v>4096.1741207547175</v>
      </c>
      <c r="G101" s="10">
        <f ca="1">Profit!$K$5/53*RANDBETWEEN(1,100)/50</f>
        <v>714681.763288302</v>
      </c>
    </row>
    <row r="102" spans="1:7" x14ac:dyDescent="0.25">
      <c r="A102" s="7">
        <v>42242</v>
      </c>
      <c r="B102" s="7" t="str">
        <f t="shared" si="5"/>
        <v>2015 - QTR 3</v>
      </c>
      <c r="C102" s="7" t="str">
        <f t="shared" si="6"/>
        <v>2015 - QTR 3 - 8</v>
      </c>
      <c r="D102" t="s">
        <v>2</v>
      </c>
      <c r="E102" s="11">
        <f t="shared" ca="1" si="7"/>
        <v>1492317.7208377358</v>
      </c>
      <c r="F102" s="10">
        <f ca="1">Returns!$K$5/53*RANDBETWEEN(1,100)/50</f>
        <v>8192.348241509435</v>
      </c>
      <c r="G102" s="10">
        <f ca="1">Profit!$K$5/53*RANDBETWEEN(1,100)/50</f>
        <v>487798.66383169813</v>
      </c>
    </row>
    <row r="103" spans="1:7" x14ac:dyDescent="0.25">
      <c r="A103" s="7">
        <v>42249</v>
      </c>
      <c r="B103" s="7" t="str">
        <f t="shared" si="5"/>
        <v>2015 - QTR 3</v>
      </c>
      <c r="C103" s="7" t="str">
        <f t="shared" si="6"/>
        <v>2015 - QTR 3 - 9</v>
      </c>
      <c r="D103" t="s">
        <v>2</v>
      </c>
      <c r="E103" s="11">
        <f t="shared" ca="1" si="7"/>
        <v>563426.07827547169</v>
      </c>
      <c r="F103" s="10">
        <f ca="1">Returns!$K$5/53*RANDBETWEEN(1,100)/50</f>
        <v>22649.433373584907</v>
      </c>
      <c r="G103" s="10">
        <f ca="1">Profit!$K$5/53*RANDBETWEEN(1,100)/50</f>
        <v>930220.70777207555</v>
      </c>
    </row>
    <row r="104" spans="1:7" x14ac:dyDescent="0.25">
      <c r="A104" s="7">
        <v>42256</v>
      </c>
      <c r="B104" s="7" t="str">
        <f t="shared" si="5"/>
        <v>2015 - QTR 3</v>
      </c>
      <c r="C104" s="7" t="str">
        <f t="shared" si="6"/>
        <v>2015 - QTR 3 - 9</v>
      </c>
      <c r="D104" t="s">
        <v>2</v>
      </c>
      <c r="E104" s="11">
        <f t="shared" ca="1" si="7"/>
        <v>791842.05595471698</v>
      </c>
      <c r="F104" s="10">
        <f ca="1">Returns!$K$5/53*RANDBETWEEN(1,100)/50</f>
        <v>6746.6397283018869</v>
      </c>
      <c r="G104" s="10">
        <f ca="1">Profit!$K$5/53*RANDBETWEEN(1,100)/50</f>
        <v>215538.94448377361</v>
      </c>
    </row>
    <row r="105" spans="1:7" x14ac:dyDescent="0.25">
      <c r="A105" s="7">
        <v>42263</v>
      </c>
      <c r="B105" s="7" t="str">
        <f t="shared" si="5"/>
        <v>2015 - QTR 3</v>
      </c>
      <c r="C105" s="7" t="str">
        <f t="shared" si="6"/>
        <v>2015 - QTR 3 - 9</v>
      </c>
      <c r="D105" t="s">
        <v>2</v>
      </c>
      <c r="E105" s="11">
        <f t="shared" ca="1" si="7"/>
        <v>1431406.7934566038</v>
      </c>
      <c r="F105" s="10">
        <f ca="1">Returns!$K$5/53*RANDBETWEEN(1,100)/50</f>
        <v>7951.3968226415109</v>
      </c>
      <c r="G105" s="10">
        <f ca="1">Profit!$K$5/53*RANDBETWEEN(1,100)/50</f>
        <v>862155.77793509443</v>
      </c>
    </row>
    <row r="106" spans="1:7" x14ac:dyDescent="0.25">
      <c r="A106" s="7">
        <v>42270</v>
      </c>
      <c r="B106" s="7" t="str">
        <f t="shared" si="5"/>
        <v>2015 - QTR 3</v>
      </c>
      <c r="C106" s="7" t="str">
        <f t="shared" si="6"/>
        <v>2015 - QTR 3 - 9</v>
      </c>
      <c r="D106" t="s">
        <v>2</v>
      </c>
      <c r="E106" s="11">
        <f t="shared" ca="1" si="7"/>
        <v>1172535.3520867925</v>
      </c>
      <c r="F106" s="10">
        <f ca="1">Returns!$K$5/53*RANDBETWEEN(1,100)/50</f>
        <v>7469.4939849056609</v>
      </c>
      <c r="G106" s="10">
        <f ca="1">Profit!$K$5/53*RANDBETWEEN(1,100)/50</f>
        <v>998285.63760905666</v>
      </c>
    </row>
    <row r="107" spans="1:7" x14ac:dyDescent="0.25">
      <c r="A107" s="7">
        <v>42277</v>
      </c>
      <c r="B107" s="7" t="str">
        <f t="shared" si="5"/>
        <v>2015 - QTR 3</v>
      </c>
      <c r="C107" s="7" t="str">
        <f t="shared" si="6"/>
        <v>2015 - QTR 3 - 9</v>
      </c>
      <c r="D107" t="s">
        <v>2</v>
      </c>
      <c r="E107" s="11">
        <f t="shared" ca="1" si="7"/>
        <v>1035485.7654792453</v>
      </c>
      <c r="F107" s="10">
        <f ca="1">Returns!$K$5/53*RANDBETWEEN(1,100)/50</f>
        <v>15902.793645283022</v>
      </c>
      <c r="G107" s="10">
        <f ca="1">Profit!$K$5/53*RANDBETWEEN(1,100)/50</f>
        <v>124785.70470113208</v>
      </c>
    </row>
    <row r="108" spans="1:7" x14ac:dyDescent="0.25">
      <c r="A108" s="7">
        <v>42284</v>
      </c>
      <c r="B108" s="7" t="str">
        <f t="shared" si="5"/>
        <v>2015 - QTR 4</v>
      </c>
      <c r="C108" s="7" t="str">
        <f t="shared" si="6"/>
        <v>2015 - QTR 4 - 10</v>
      </c>
      <c r="D108" t="s">
        <v>2</v>
      </c>
      <c r="E108" s="11">
        <f t="shared" ca="1" si="7"/>
        <v>1218218.5476226415</v>
      </c>
      <c r="F108" s="10">
        <f ca="1">Returns!$K$5/53*RANDBETWEEN(1,100)/50</f>
        <v>5541.8826339622647</v>
      </c>
      <c r="G108" s="10">
        <f ca="1">Profit!$K$5/53*RANDBETWEEN(1,100)/50</f>
        <v>1123071.3423101888</v>
      </c>
    </row>
    <row r="109" spans="1:7" x14ac:dyDescent="0.25">
      <c r="A109" s="7">
        <v>42291</v>
      </c>
      <c r="B109" s="7" t="str">
        <f t="shared" si="5"/>
        <v>2015 - QTR 4</v>
      </c>
      <c r="C109" s="7" t="str">
        <f t="shared" si="6"/>
        <v>2015 - QTR 4 - 10</v>
      </c>
      <c r="D109" t="s">
        <v>2</v>
      </c>
      <c r="E109" s="11">
        <f t="shared" ca="1" si="7"/>
        <v>274099.17321509437</v>
      </c>
      <c r="F109" s="10">
        <f ca="1">Returns!$K$5/53*RANDBETWEEN(1,100)/50</f>
        <v>14457.085132075474</v>
      </c>
      <c r="G109" s="10">
        <f ca="1">Profit!$K$5/53*RANDBETWEEN(1,100)/50</f>
        <v>226883.09945660378</v>
      </c>
    </row>
    <row r="110" spans="1:7" x14ac:dyDescent="0.25">
      <c r="A110" s="7">
        <v>42298</v>
      </c>
      <c r="B110" s="7" t="str">
        <f t="shared" si="5"/>
        <v>2015 - QTR 4</v>
      </c>
      <c r="C110" s="7" t="str">
        <f t="shared" si="6"/>
        <v>2015 - QTR 4 - 10</v>
      </c>
      <c r="D110" t="s">
        <v>2</v>
      </c>
      <c r="E110" s="11">
        <f t="shared" ca="1" si="7"/>
        <v>319782.36875094339</v>
      </c>
      <c r="F110" s="10">
        <f ca="1">Returns!$K$5/53*RANDBETWEEN(1,100)/50</f>
        <v>15179.939388679248</v>
      </c>
      <c r="G110" s="10">
        <f ca="1">Profit!$K$5/53*RANDBETWEEN(1,100)/50</f>
        <v>226883.09945660378</v>
      </c>
    </row>
    <row r="111" spans="1:7" x14ac:dyDescent="0.25">
      <c r="A111" s="7">
        <v>42305</v>
      </c>
      <c r="B111" s="7" t="str">
        <f t="shared" si="5"/>
        <v>2015 - QTR 4</v>
      </c>
      <c r="C111" s="7" t="str">
        <f t="shared" si="6"/>
        <v>2015 - QTR 4 - 10</v>
      </c>
      <c r="D111" t="s">
        <v>2</v>
      </c>
      <c r="E111" s="11">
        <f t="shared" ca="1" si="7"/>
        <v>715703.39672830189</v>
      </c>
      <c r="F111" s="10">
        <f ca="1">Returns!$K$5/53*RANDBETWEEN(1,100)/50</f>
        <v>10601.862430188679</v>
      </c>
      <c r="G111" s="10">
        <f ca="1">Profit!$K$5/53*RANDBETWEEN(1,100)/50</f>
        <v>975597.32766339625</v>
      </c>
    </row>
    <row r="112" spans="1:7" x14ac:dyDescent="0.25">
      <c r="A112" s="7">
        <v>42312</v>
      </c>
      <c r="B112" s="7" t="str">
        <f t="shared" si="5"/>
        <v>2015 - QTR 4</v>
      </c>
      <c r="C112" s="7" t="str">
        <f t="shared" si="6"/>
        <v>2015 - QTR 4 - 11</v>
      </c>
      <c r="D112" t="s">
        <v>2</v>
      </c>
      <c r="E112" s="11">
        <f t="shared" ca="1" si="7"/>
        <v>654792.46934716986</v>
      </c>
      <c r="F112" s="10">
        <f ca="1">Returns!$K$5/53*RANDBETWEEN(1,100)/50</f>
        <v>481.90283773584912</v>
      </c>
      <c r="G112" s="10">
        <f ca="1">Profit!$K$5/53*RANDBETWEEN(1,100)/50</f>
        <v>601240.21355999995</v>
      </c>
    </row>
    <row r="113" spans="1:7" x14ac:dyDescent="0.25">
      <c r="A113" s="7">
        <v>42319</v>
      </c>
      <c r="B113" s="7" t="str">
        <f t="shared" si="5"/>
        <v>2015 - QTR 4</v>
      </c>
      <c r="C113" s="7" t="str">
        <f t="shared" si="6"/>
        <v>2015 - QTR 4 - 11</v>
      </c>
      <c r="D113" t="s">
        <v>2</v>
      </c>
      <c r="E113" s="11">
        <f t="shared" ca="1" si="7"/>
        <v>456831.95535849058</v>
      </c>
      <c r="F113" s="10">
        <f ca="1">Returns!$K$5/53*RANDBETWEEN(1,100)/50</f>
        <v>6505.6883094339628</v>
      </c>
      <c r="G113" s="10">
        <f ca="1">Profit!$K$5/53*RANDBETWEEN(1,100)/50</f>
        <v>453766.19891320757</v>
      </c>
    </row>
    <row r="114" spans="1:7" x14ac:dyDescent="0.25">
      <c r="A114" s="7">
        <v>42326</v>
      </c>
      <c r="B114" s="7" t="str">
        <f t="shared" si="5"/>
        <v>2015 - QTR 4</v>
      </c>
      <c r="C114" s="7" t="str">
        <f t="shared" si="6"/>
        <v>2015 - QTR 4 - 11</v>
      </c>
      <c r="D114" t="s">
        <v>2</v>
      </c>
      <c r="E114" s="11">
        <f t="shared" ca="1" si="7"/>
        <v>974574.83809811319</v>
      </c>
      <c r="F114" s="10">
        <f ca="1">Returns!$K$5/53*RANDBETWEEN(1,100)/50</f>
        <v>7228.5425660377368</v>
      </c>
      <c r="G114" s="10">
        <f ca="1">Profit!$K$5/53*RANDBETWEEN(1,100)/50</f>
        <v>181506.47956528302</v>
      </c>
    </row>
    <row r="115" spans="1:7" x14ac:dyDescent="0.25">
      <c r="A115" s="7">
        <v>42333</v>
      </c>
      <c r="B115" s="7" t="str">
        <f t="shared" si="5"/>
        <v>2015 - QTR 4</v>
      </c>
      <c r="C115" s="7" t="str">
        <f t="shared" si="6"/>
        <v>2015 - QTR 4 - 11</v>
      </c>
      <c r="D115" t="s">
        <v>2</v>
      </c>
      <c r="E115" s="11">
        <f t="shared" ca="1" si="7"/>
        <v>319782.36875094339</v>
      </c>
      <c r="F115" s="10">
        <f ca="1">Returns!$K$5/53*RANDBETWEEN(1,100)/50</f>
        <v>14216.133713207548</v>
      </c>
      <c r="G115" s="10">
        <f ca="1">Profit!$K$5/53*RANDBETWEEN(1,100)/50</f>
        <v>45376.619891320755</v>
      </c>
    </row>
    <row r="116" spans="1:7" x14ac:dyDescent="0.25">
      <c r="A116" s="7">
        <v>42340</v>
      </c>
      <c r="B116" s="7" t="str">
        <f t="shared" si="5"/>
        <v>2015 - QTR 4</v>
      </c>
      <c r="C116" s="7" t="str">
        <f t="shared" si="6"/>
        <v>2015 - QTR 4 - 12</v>
      </c>
      <c r="D116" t="s">
        <v>2</v>
      </c>
      <c r="E116" s="11">
        <f t="shared" ca="1" si="7"/>
        <v>837525.25149056618</v>
      </c>
      <c r="F116" s="10">
        <f ca="1">Returns!$K$5/53*RANDBETWEEN(1,100)/50</f>
        <v>23131.336211320759</v>
      </c>
      <c r="G116" s="10">
        <f ca="1">Profit!$K$5/53*RANDBETWEEN(1,100)/50</f>
        <v>215538.94448377361</v>
      </c>
    </row>
    <row r="117" spans="1:7" x14ac:dyDescent="0.25">
      <c r="A117" s="7">
        <v>42347</v>
      </c>
      <c r="B117" s="7" t="str">
        <f t="shared" si="5"/>
        <v>2015 - QTR 4</v>
      </c>
      <c r="C117" s="7" t="str">
        <f t="shared" si="6"/>
        <v>2015 - QTR 4 - 12</v>
      </c>
      <c r="D117" t="s">
        <v>2</v>
      </c>
      <c r="E117" s="11">
        <f t="shared" ca="1" si="7"/>
        <v>1187763.0839320754</v>
      </c>
      <c r="F117" s="10">
        <f ca="1">Returns!$K$5/53*RANDBETWEEN(1,100)/50</f>
        <v>23613.239049056607</v>
      </c>
      <c r="G117" s="10">
        <f ca="1">Profit!$K$5/53*RANDBETWEEN(1,100)/50</f>
        <v>884844.08788075473</v>
      </c>
    </row>
    <row r="118" spans="1:7" x14ac:dyDescent="0.25">
      <c r="A118" s="7">
        <v>42354</v>
      </c>
      <c r="B118" s="7" t="str">
        <f t="shared" si="5"/>
        <v>2015 - QTR 4</v>
      </c>
      <c r="C118" s="7" t="str">
        <f t="shared" si="6"/>
        <v>2015 - QTR 4 - 12</v>
      </c>
      <c r="D118" t="s">
        <v>2</v>
      </c>
      <c r="E118" s="11">
        <f t="shared" ca="1" si="7"/>
        <v>91366.391071698104</v>
      </c>
      <c r="F118" s="10">
        <f ca="1">Returns!$K$5/53*RANDBETWEEN(1,100)/50</f>
        <v>2409.5141886792453</v>
      </c>
      <c r="G118" s="10">
        <f ca="1">Profit!$K$5/53*RANDBETWEEN(1,100)/50</f>
        <v>1066350.5674460379</v>
      </c>
    </row>
    <row r="119" spans="1:7" x14ac:dyDescent="0.25">
      <c r="A119" s="7">
        <v>42361</v>
      </c>
      <c r="B119" s="7" t="str">
        <f t="shared" si="5"/>
        <v>2015 - QTR 4</v>
      </c>
      <c r="C119" s="7" t="str">
        <f t="shared" si="6"/>
        <v>2015 - QTR 4 - 12</v>
      </c>
      <c r="D119" t="s">
        <v>2</v>
      </c>
      <c r="E119" s="11">
        <f t="shared" ca="1" si="7"/>
        <v>1065941.2291698114</v>
      </c>
      <c r="F119" s="10">
        <f ca="1">Returns!$K$5/53*RANDBETWEEN(1,100)/50</f>
        <v>1204.7570943396227</v>
      </c>
      <c r="G119" s="10">
        <f ca="1">Profit!$K$5/53*RANDBETWEEN(1,100)/50</f>
        <v>782746.693125283</v>
      </c>
    </row>
    <row r="120" spans="1:7" x14ac:dyDescent="0.25">
      <c r="A120" s="7">
        <v>42368</v>
      </c>
      <c r="B120" s="7" t="str">
        <f t="shared" si="5"/>
        <v>2015 - QTR 4</v>
      </c>
      <c r="C120" s="7" t="str">
        <f t="shared" si="6"/>
        <v>2015 - QTR 4 - 12</v>
      </c>
      <c r="D120" t="s">
        <v>2</v>
      </c>
      <c r="E120" s="11">
        <f t="shared" ca="1" si="7"/>
        <v>1522773.1845283019</v>
      </c>
      <c r="F120" s="10">
        <f ca="1">Returns!$K$5/53*RANDBETWEEN(1,100)/50</f>
        <v>13975.182294339624</v>
      </c>
      <c r="G120" s="10">
        <f ca="1">Profit!$K$5/53*RANDBETWEEN(1,100)/50</f>
        <v>1009629.7925818868</v>
      </c>
    </row>
    <row r="121" spans="1:7" s="14" customFormat="1" x14ac:dyDescent="0.25">
      <c r="A121" s="7">
        <v>42375</v>
      </c>
      <c r="B121" s="7" t="str">
        <f t="shared" si="5"/>
        <v>2016 - QTR 1</v>
      </c>
      <c r="C121" s="7" t="str">
        <f t="shared" si="6"/>
        <v>2016 - QTR 1 - 1</v>
      </c>
      <c r="D121" t="s">
        <v>2</v>
      </c>
      <c r="E121" s="15">
        <f t="shared" ref="E121:E152" ca="1" si="8">$P$6/53*RANDBETWEEN(1,100)/50</f>
        <v>571563.24000067927</v>
      </c>
      <c r="F121" s="14">
        <f ca="1">Returns!$P$5/53*RANDBETWEEN(1,100)/50</f>
        <v>1823.7565562264153</v>
      </c>
      <c r="G121" s="14">
        <f ca="1">Profit!$P$5/53*RANDBETWEEN(1,100)/50</f>
        <v>347142.89436792454</v>
      </c>
    </row>
    <row r="122" spans="1:7" x14ac:dyDescent="0.25">
      <c r="A122" s="7">
        <v>42382</v>
      </c>
      <c r="B122" s="7" t="str">
        <f t="shared" si="5"/>
        <v>2016 - QTR 1</v>
      </c>
      <c r="C122" s="7" t="str">
        <f t="shared" si="6"/>
        <v>2016 - QTR 1 - 1</v>
      </c>
      <c r="D122" t="s">
        <v>2</v>
      </c>
      <c r="E122" s="15">
        <f t="shared" ca="1" si="8"/>
        <v>2376499.7873712452</v>
      </c>
      <c r="F122" s="14">
        <f ca="1">Returns!$P$5/53*RANDBETWEEN(1,100)/50</f>
        <v>4458.071581886793</v>
      </c>
      <c r="G122" s="14">
        <f ca="1">Profit!$P$5/53*RANDBETWEEN(1,100)/50</f>
        <v>566391.03817924531</v>
      </c>
    </row>
    <row r="123" spans="1:7" x14ac:dyDescent="0.25">
      <c r="A123" s="7">
        <v>42389</v>
      </c>
      <c r="B123" s="7" t="str">
        <f t="shared" si="5"/>
        <v>2016 - QTR 1</v>
      </c>
      <c r="C123" s="7" t="str">
        <f t="shared" si="6"/>
        <v>2016 - QTR 1 - 1</v>
      </c>
      <c r="D123" t="s">
        <v>2</v>
      </c>
      <c r="E123" s="15">
        <f t="shared" ca="1" si="8"/>
        <v>30082.275789509433</v>
      </c>
      <c r="F123" s="14">
        <f ca="1">Returns!$P$5/53*RANDBETWEEN(1,100)/50</f>
        <v>2431.6754083018868</v>
      </c>
      <c r="G123" s="14">
        <f ca="1">Profit!$P$5/53*RANDBETWEEN(1,100)/50</f>
        <v>1553007.6853301888</v>
      </c>
    </row>
    <row r="124" spans="1:7" x14ac:dyDescent="0.25">
      <c r="A124" s="7">
        <v>42396</v>
      </c>
      <c r="B124" s="7" t="str">
        <f t="shared" si="5"/>
        <v>2016 - QTR 1</v>
      </c>
      <c r="C124" s="7" t="str">
        <f t="shared" si="6"/>
        <v>2016 - QTR 1 - 1</v>
      </c>
      <c r="D124" t="s">
        <v>2</v>
      </c>
      <c r="E124" s="15">
        <f t="shared" ca="1" si="8"/>
        <v>1654525.1684230187</v>
      </c>
      <c r="F124" s="14">
        <f ca="1">Returns!$P$5/53*RANDBETWEEN(1,100)/50</f>
        <v>10739.899720000001</v>
      </c>
      <c r="G124" s="14">
        <f ca="1">Profit!$P$5/53*RANDBETWEEN(1,100)/50</f>
        <v>602932.39548113209</v>
      </c>
    </row>
    <row r="125" spans="1:7" x14ac:dyDescent="0.25">
      <c r="A125" s="7">
        <v>42403</v>
      </c>
      <c r="B125" s="7" t="str">
        <f t="shared" si="5"/>
        <v>2016 - QTR 1</v>
      </c>
      <c r="C125" s="7" t="str">
        <f t="shared" si="6"/>
        <v>2016 - QTR 1 - 2</v>
      </c>
      <c r="D125" t="s">
        <v>2</v>
      </c>
      <c r="E125" s="15">
        <f t="shared" ca="1" si="8"/>
        <v>1774854.2715810568</v>
      </c>
      <c r="F125" s="14">
        <f ca="1">Returns!$P$5/53*RANDBETWEEN(1,100)/50</f>
        <v>9929.3412505660381</v>
      </c>
      <c r="G125" s="14">
        <f ca="1">Profit!$P$5/53*RANDBETWEEN(1,100)/50</f>
        <v>1443383.6134245282</v>
      </c>
    </row>
    <row r="126" spans="1:7" x14ac:dyDescent="0.25">
      <c r="A126" s="7">
        <v>42410</v>
      </c>
      <c r="B126" s="7" t="str">
        <f t="shared" si="5"/>
        <v>2016 - QTR 1</v>
      </c>
      <c r="C126" s="7" t="str">
        <f t="shared" si="6"/>
        <v>2016 - QTR 1 - 2</v>
      </c>
      <c r="D126" t="s">
        <v>2</v>
      </c>
      <c r="E126" s="15">
        <f t="shared" ca="1" si="8"/>
        <v>1022797.3768433207</v>
      </c>
      <c r="F126" s="14">
        <f ca="1">Returns!$P$5/53*RANDBETWEEN(1,100)/50</f>
        <v>18642.844796981135</v>
      </c>
      <c r="G126" s="14">
        <f ca="1">Profit!$P$5/53*RANDBETWEEN(1,100)/50</f>
        <v>1096240.7190566037</v>
      </c>
    </row>
    <row r="127" spans="1:7" x14ac:dyDescent="0.25">
      <c r="A127" s="7">
        <v>42417</v>
      </c>
      <c r="B127" s="7" t="str">
        <f t="shared" si="5"/>
        <v>2016 - QTR 1</v>
      </c>
      <c r="C127" s="7" t="str">
        <f t="shared" si="6"/>
        <v>2016 - QTR 1 - 2</v>
      </c>
      <c r="D127" t="s">
        <v>2</v>
      </c>
      <c r="E127" s="15">
        <f t="shared" ca="1" si="8"/>
        <v>1955347.9263181132</v>
      </c>
      <c r="F127" s="14">
        <f ca="1">Returns!$P$5/53*RANDBETWEEN(1,100)/50</f>
        <v>14792.692067169812</v>
      </c>
      <c r="G127" s="14">
        <f ca="1">Profit!$P$5/53*RANDBETWEEN(1,100)/50</f>
        <v>1059699.3617547171</v>
      </c>
    </row>
    <row r="128" spans="1:7" x14ac:dyDescent="0.25">
      <c r="A128" s="7">
        <v>42424</v>
      </c>
      <c r="B128" s="7" t="str">
        <f t="shared" si="5"/>
        <v>2016 - QTR 1</v>
      </c>
      <c r="C128" s="7" t="str">
        <f t="shared" si="6"/>
        <v>2016 - QTR 1 - 2</v>
      </c>
      <c r="D128" t="s">
        <v>2</v>
      </c>
      <c r="E128" s="15">
        <f t="shared" ca="1" si="8"/>
        <v>2767569.3726348681</v>
      </c>
      <c r="F128" s="14">
        <f ca="1">Returns!$P$5/53*RANDBETWEEN(1,100)/50</f>
        <v>6281.8281381132083</v>
      </c>
      <c r="G128" s="14">
        <f ca="1">Profit!$P$5/53*RANDBETWEEN(1,100)/50</f>
        <v>1041428.6831037736</v>
      </c>
    </row>
    <row r="129" spans="1:7" x14ac:dyDescent="0.25">
      <c r="A129" s="7">
        <v>42431</v>
      </c>
      <c r="B129" s="7" t="str">
        <f t="shared" si="5"/>
        <v>2016 - QTR 1</v>
      </c>
      <c r="C129" s="7" t="str">
        <f t="shared" si="6"/>
        <v>2016 - QTR 1 - 3</v>
      </c>
      <c r="D129" t="s">
        <v>2</v>
      </c>
      <c r="E129" s="15">
        <f t="shared" ca="1" si="8"/>
        <v>2647240.2694768305</v>
      </c>
      <c r="F129" s="14">
        <f ca="1">Returns!$P$5/53*RANDBETWEEN(1,100)/50</f>
        <v>8105.5846943396236</v>
      </c>
      <c r="G129" s="14">
        <f ca="1">Profit!$P$5/53*RANDBETWEEN(1,100)/50</f>
        <v>639473.75278301886</v>
      </c>
    </row>
    <row r="130" spans="1:7" x14ac:dyDescent="0.25">
      <c r="A130" s="7">
        <v>42438</v>
      </c>
      <c r="B130" s="7" t="str">
        <f t="shared" si="5"/>
        <v>2016 - QTR 1</v>
      </c>
      <c r="C130" s="7" t="str">
        <f t="shared" si="6"/>
        <v>2016 - QTR 1 - 3</v>
      </c>
      <c r="D130" t="s">
        <v>2</v>
      </c>
      <c r="E130" s="15">
        <f t="shared" ca="1" si="8"/>
        <v>2015512.477897132</v>
      </c>
      <c r="F130" s="14">
        <f ca="1">Returns!$P$5/53*RANDBETWEEN(1,100)/50</f>
        <v>8713.5035464150951</v>
      </c>
      <c r="G130" s="14">
        <f ca="1">Profit!$P$5/53*RANDBETWEEN(1,100)/50</f>
        <v>1662631.7572358493</v>
      </c>
    </row>
    <row r="131" spans="1:7" x14ac:dyDescent="0.25">
      <c r="A131" s="7">
        <v>42445</v>
      </c>
      <c r="B131" s="7" t="str">
        <f t="shared" si="5"/>
        <v>2016 - QTR 1</v>
      </c>
      <c r="C131" s="7" t="str">
        <f t="shared" si="6"/>
        <v>2016 - QTR 1 - 3</v>
      </c>
      <c r="D131" t="s">
        <v>2</v>
      </c>
      <c r="E131" s="15">
        <f t="shared" ca="1" si="8"/>
        <v>2587075.7178978114</v>
      </c>
      <c r="F131" s="14">
        <f ca="1">Returns!$P$5/53*RANDBETWEEN(1,100)/50</f>
        <v>2634.3150256603776</v>
      </c>
      <c r="G131" s="14">
        <f ca="1">Profit!$P$5/53*RANDBETWEEN(1,100)/50</f>
        <v>529849.68087735854</v>
      </c>
    </row>
    <row r="132" spans="1:7" x14ac:dyDescent="0.25">
      <c r="A132" s="7">
        <v>42452</v>
      </c>
      <c r="B132" s="7" t="str">
        <f t="shared" si="5"/>
        <v>2016 - QTR 1</v>
      </c>
      <c r="C132" s="7" t="str">
        <f t="shared" si="6"/>
        <v>2016 - QTR 1 - 3</v>
      </c>
      <c r="D132" t="s">
        <v>2</v>
      </c>
      <c r="E132" s="15">
        <f t="shared" ca="1" si="8"/>
        <v>2196006.132634189</v>
      </c>
      <c r="F132" s="14">
        <f ca="1">Returns!$P$5/53*RANDBETWEEN(1,100)/50</f>
        <v>2634.3150256603776</v>
      </c>
      <c r="G132" s="14">
        <f ca="1">Profit!$P$5/53*RANDBETWEEN(1,100)/50</f>
        <v>456766.96627358499</v>
      </c>
    </row>
    <row r="133" spans="1:7" x14ac:dyDescent="0.25">
      <c r="A133" s="7">
        <v>42459</v>
      </c>
      <c r="B133" s="7" t="str">
        <f t="shared" si="5"/>
        <v>2016 - QTR 1</v>
      </c>
      <c r="C133" s="7" t="str">
        <f t="shared" si="6"/>
        <v>2016 - QTR 1 - 3</v>
      </c>
      <c r="D133" t="s">
        <v>2</v>
      </c>
      <c r="E133" s="15">
        <f t="shared" ca="1" si="8"/>
        <v>240658.20631607546</v>
      </c>
      <c r="F133" s="14">
        <f ca="1">Returns!$P$5/53*RANDBETWEEN(1,100)/50</f>
        <v>20263.961735849058</v>
      </c>
      <c r="G133" s="14">
        <f ca="1">Profit!$P$5/53*RANDBETWEEN(1,100)/50</f>
        <v>493308.3235754717</v>
      </c>
    </row>
    <row r="134" spans="1:7" x14ac:dyDescent="0.25">
      <c r="A134" s="7">
        <v>42466</v>
      </c>
      <c r="B134" s="7" t="str">
        <f t="shared" si="5"/>
        <v>2016 - QTR 2</v>
      </c>
      <c r="C134" s="7" t="str">
        <f t="shared" si="6"/>
        <v>2016 - QTR 2 - 4</v>
      </c>
      <c r="D134" t="s">
        <v>2</v>
      </c>
      <c r="E134" s="15">
        <f t="shared" ca="1" si="8"/>
        <v>2015512.477897132</v>
      </c>
      <c r="F134" s="14">
        <f ca="1">Returns!$P$5/53*RANDBETWEEN(1,100)/50</f>
        <v>9321.4223984905675</v>
      </c>
      <c r="G134" s="14">
        <f ca="1">Profit!$P$5/53*RANDBETWEEN(1,100)/50</f>
        <v>1132782.0763584906</v>
      </c>
    </row>
    <row r="135" spans="1:7" x14ac:dyDescent="0.25">
      <c r="A135" s="7">
        <v>42473</v>
      </c>
      <c r="B135" s="7" t="str">
        <f t="shared" si="5"/>
        <v>2016 - QTR 2</v>
      </c>
      <c r="C135" s="7" t="str">
        <f t="shared" si="6"/>
        <v>2016 - QTR 2 - 4</v>
      </c>
      <c r="D135" t="s">
        <v>2</v>
      </c>
      <c r="E135" s="15">
        <f t="shared" ca="1" si="8"/>
        <v>391069.58526362263</v>
      </c>
      <c r="F135" s="14">
        <f ca="1">Returns!$P$5/53*RANDBETWEEN(1,100)/50</f>
        <v>13374.214745660378</v>
      </c>
      <c r="G135" s="14">
        <f ca="1">Profit!$P$5/53*RANDBETWEEN(1,100)/50</f>
        <v>767368.50333962264</v>
      </c>
    </row>
    <row r="136" spans="1:7" x14ac:dyDescent="0.25">
      <c r="A136" s="7">
        <v>42480</v>
      </c>
      <c r="B136" s="7" t="str">
        <f t="shared" si="5"/>
        <v>2016 - QTR 2</v>
      </c>
      <c r="C136" s="7" t="str">
        <f t="shared" si="6"/>
        <v>2016 - QTR 2 - 4</v>
      </c>
      <c r="D136" t="s">
        <v>2</v>
      </c>
      <c r="E136" s="15">
        <f t="shared" ca="1" si="8"/>
        <v>1985430.2021076225</v>
      </c>
      <c r="F136" s="14">
        <f ca="1">Returns!$P$5/53*RANDBETWEEN(1,100)/50</f>
        <v>14995.331684528303</v>
      </c>
      <c r="G136" s="14">
        <f ca="1">Profit!$P$5/53*RANDBETWEEN(1,100)/50</f>
        <v>1187594.1123113208</v>
      </c>
    </row>
    <row r="137" spans="1:7" x14ac:dyDescent="0.25">
      <c r="A137" s="7">
        <v>42487</v>
      </c>
      <c r="B137" s="7" t="str">
        <f t="shared" si="5"/>
        <v>2016 - QTR 2</v>
      </c>
      <c r="C137" s="7" t="str">
        <f t="shared" si="6"/>
        <v>2016 - QTR 2 - 4</v>
      </c>
      <c r="D137" t="s">
        <v>2</v>
      </c>
      <c r="E137" s="15">
        <f t="shared" ca="1" si="8"/>
        <v>661810.06736920762</v>
      </c>
      <c r="F137" s="14">
        <f ca="1">Returns!$P$5/53*RANDBETWEEN(1,100)/50</f>
        <v>4660.7111992452838</v>
      </c>
      <c r="G137" s="14">
        <f ca="1">Profit!$P$5/53*RANDBETWEEN(1,100)/50</f>
        <v>438496.28762264154</v>
      </c>
    </row>
    <row r="138" spans="1:7" x14ac:dyDescent="0.25">
      <c r="A138" s="7">
        <v>42494</v>
      </c>
      <c r="B138" s="7" t="str">
        <f t="shared" si="5"/>
        <v>2016 - QTR 2</v>
      </c>
      <c r="C138" s="7" t="str">
        <f t="shared" si="6"/>
        <v>2016 - QTR 2 - 5</v>
      </c>
      <c r="D138" t="s">
        <v>2</v>
      </c>
      <c r="E138" s="15">
        <f t="shared" ca="1" si="8"/>
        <v>120329.10315803773</v>
      </c>
      <c r="F138" s="14">
        <f ca="1">Returns!$P$5/53*RANDBETWEEN(1,100)/50</f>
        <v>810.55846943396227</v>
      </c>
      <c r="G138" s="14">
        <f ca="1">Profit!$P$5/53*RANDBETWEEN(1,100)/50</f>
        <v>1169323.4336603775</v>
      </c>
    </row>
    <row r="139" spans="1:7" x14ac:dyDescent="0.25">
      <c r="A139" s="7">
        <v>42501</v>
      </c>
      <c r="B139" s="7" t="str">
        <f t="shared" si="5"/>
        <v>2016 - QTR 2</v>
      </c>
      <c r="C139" s="7" t="str">
        <f t="shared" si="6"/>
        <v>2016 - QTR 2 - 5</v>
      </c>
      <c r="D139" t="s">
        <v>2</v>
      </c>
      <c r="E139" s="15">
        <f t="shared" ca="1" si="8"/>
        <v>1293537.8589489057</v>
      </c>
      <c r="F139" s="14">
        <f ca="1">Returns!$P$5/53*RANDBETWEEN(1,100)/50</f>
        <v>14184.773215094341</v>
      </c>
      <c r="G139" s="14">
        <f ca="1">Profit!$P$5/53*RANDBETWEEN(1,100)/50</f>
        <v>895263.25389622641</v>
      </c>
    </row>
    <row r="140" spans="1:7" x14ac:dyDescent="0.25">
      <c r="A140" s="7">
        <v>42508</v>
      </c>
      <c r="B140" s="7" t="str">
        <f t="shared" si="5"/>
        <v>2016 - QTR 2</v>
      </c>
      <c r="C140" s="7" t="str">
        <f t="shared" si="6"/>
        <v>2016 - QTR 2 - 5</v>
      </c>
      <c r="D140" t="s">
        <v>2</v>
      </c>
      <c r="E140" s="15">
        <f t="shared" ca="1" si="8"/>
        <v>330905.03368460381</v>
      </c>
      <c r="F140" s="14">
        <f ca="1">Returns!$P$5/53*RANDBETWEEN(1,100)/50</f>
        <v>4458.071581886793</v>
      </c>
      <c r="G140" s="14">
        <f ca="1">Profit!$P$5/53*RANDBETWEEN(1,100)/50</f>
        <v>292330.85841509438</v>
      </c>
    </row>
    <row r="141" spans="1:7" x14ac:dyDescent="0.25">
      <c r="A141" s="7">
        <v>42515</v>
      </c>
      <c r="B141" s="7" t="str">
        <f t="shared" si="5"/>
        <v>2016 - QTR 2</v>
      </c>
      <c r="C141" s="7" t="str">
        <f t="shared" si="6"/>
        <v>2016 - QTR 2 - 5</v>
      </c>
      <c r="D141" t="s">
        <v>2</v>
      </c>
      <c r="E141" s="15">
        <f t="shared" ca="1" si="8"/>
        <v>812221.44631675468</v>
      </c>
      <c r="F141" s="14">
        <f ca="1">Returns!$P$5/53*RANDBETWEEN(1,100)/50</f>
        <v>18440.205179622644</v>
      </c>
      <c r="G141" s="14">
        <f ca="1">Profit!$P$5/53*RANDBETWEEN(1,100)/50</f>
        <v>493308.3235754717</v>
      </c>
    </row>
    <row r="142" spans="1:7" x14ac:dyDescent="0.25">
      <c r="A142" s="7">
        <v>42522</v>
      </c>
      <c r="B142" s="7" t="str">
        <f t="shared" si="5"/>
        <v>2016 - QTR 2</v>
      </c>
      <c r="C142" s="7" t="str">
        <f t="shared" si="6"/>
        <v>2016 - QTR 2 - 6</v>
      </c>
      <c r="D142" t="s">
        <v>2</v>
      </c>
      <c r="E142" s="15">
        <f t="shared" ca="1" si="8"/>
        <v>842303.72210626421</v>
      </c>
      <c r="F142" s="14">
        <f ca="1">Returns!$P$5/53*RANDBETWEEN(1,100)/50</f>
        <v>19048.124031698113</v>
      </c>
      <c r="G142" s="14">
        <f ca="1">Profit!$P$5/53*RANDBETWEEN(1,100)/50</f>
        <v>1644361.0785849059</v>
      </c>
    </row>
    <row r="143" spans="1:7" x14ac:dyDescent="0.25">
      <c r="A143" s="7">
        <v>42529</v>
      </c>
      <c r="B143" s="7" t="str">
        <f t="shared" si="5"/>
        <v>2016 - QTR 2</v>
      </c>
      <c r="C143" s="7" t="str">
        <f t="shared" si="6"/>
        <v>2016 - QTR 2 - 6</v>
      </c>
      <c r="D143" t="s">
        <v>2</v>
      </c>
      <c r="E143" s="15">
        <f t="shared" ca="1" si="8"/>
        <v>2917980.7515824153</v>
      </c>
      <c r="F143" s="14">
        <f ca="1">Returns!$P$5/53*RANDBETWEEN(1,100)/50</f>
        <v>3444.8734950943394</v>
      </c>
      <c r="G143" s="14">
        <f ca="1">Profit!$P$5/53*RANDBETWEEN(1,100)/50</f>
        <v>1023158.0044528303</v>
      </c>
    </row>
    <row r="144" spans="1:7" x14ac:dyDescent="0.25">
      <c r="A144" s="7">
        <v>42536</v>
      </c>
      <c r="B144" s="7" t="str">
        <f t="shared" si="5"/>
        <v>2016 - QTR 2</v>
      </c>
      <c r="C144" s="7" t="str">
        <f t="shared" si="6"/>
        <v>2016 - QTR 2 - 6</v>
      </c>
      <c r="D144" t="s">
        <v>2</v>
      </c>
      <c r="E144" s="15">
        <f t="shared" ca="1" si="8"/>
        <v>1985430.2021076225</v>
      </c>
      <c r="F144" s="14">
        <f ca="1">Returns!$P$5/53*RANDBETWEEN(1,100)/50</f>
        <v>13374.214745660378</v>
      </c>
      <c r="G144" s="14">
        <f ca="1">Profit!$P$5/53*RANDBETWEEN(1,100)/50</f>
        <v>456766.96627358499</v>
      </c>
    </row>
    <row r="145" spans="1:7" x14ac:dyDescent="0.25">
      <c r="A145" s="7">
        <v>42543</v>
      </c>
      <c r="B145" s="7" t="str">
        <f t="shared" ref="B145:B208" si="9">YEAR(A145)&amp;" - "&amp;"QTR "&amp;ROUNDUP(MONTH(A145)/3,0)</f>
        <v>2016 - QTR 2</v>
      </c>
      <c r="C145" s="7" t="str">
        <f t="shared" si="6"/>
        <v>2016 - QTR 2 - 6</v>
      </c>
      <c r="D145" t="s">
        <v>2</v>
      </c>
      <c r="E145" s="15">
        <f t="shared" ca="1" si="8"/>
        <v>1293537.8589489057</v>
      </c>
      <c r="F145" s="14">
        <f ca="1">Returns!$P$5/53*RANDBETWEEN(1,100)/50</f>
        <v>17224.367475471699</v>
      </c>
      <c r="G145" s="14">
        <f ca="1">Profit!$P$5/53*RANDBETWEEN(1,100)/50</f>
        <v>803909.86064150941</v>
      </c>
    </row>
    <row r="146" spans="1:7" x14ac:dyDescent="0.25">
      <c r="A146" s="7">
        <v>42550</v>
      </c>
      <c r="B146" s="7" t="str">
        <f t="shared" si="9"/>
        <v>2016 - QTR 2</v>
      </c>
      <c r="C146" s="7" t="str">
        <f t="shared" ref="C146:C209" si="10">YEAR(A146)&amp;" - "&amp;"QTR "&amp;ROUNDUP(MONTH(A146)/3,0)&amp;" - "&amp;MONTH(A146)</f>
        <v>2016 - QTR 2 - 6</v>
      </c>
      <c r="D146" t="s">
        <v>2</v>
      </c>
      <c r="E146" s="15">
        <f t="shared" ca="1" si="8"/>
        <v>481316.41263215092</v>
      </c>
      <c r="F146" s="14">
        <f ca="1">Returns!$P$5/53*RANDBETWEEN(1,100)/50</f>
        <v>9929.3412505660381</v>
      </c>
      <c r="G146" s="14">
        <f ca="1">Profit!$P$5/53*RANDBETWEEN(1,100)/50</f>
        <v>91353.393254716997</v>
      </c>
    </row>
    <row r="147" spans="1:7" x14ac:dyDescent="0.25">
      <c r="A147" s="7">
        <v>42557</v>
      </c>
      <c r="B147" s="7" t="str">
        <f t="shared" si="9"/>
        <v>2016 - QTR 3</v>
      </c>
      <c r="C147" s="7" t="str">
        <f t="shared" si="10"/>
        <v>2016 - QTR 3 - 7</v>
      </c>
      <c r="D147" t="s">
        <v>2</v>
      </c>
      <c r="E147" s="15">
        <f t="shared" ca="1" si="8"/>
        <v>2857816.2000033963</v>
      </c>
      <c r="F147" s="14">
        <f ca="1">Returns!$P$5/53*RANDBETWEEN(1,100)/50</f>
        <v>4458.071581886793</v>
      </c>
      <c r="G147" s="14">
        <f ca="1">Profit!$P$5/53*RANDBETWEEN(1,100)/50</f>
        <v>1096240.7190566037</v>
      </c>
    </row>
    <row r="148" spans="1:7" x14ac:dyDescent="0.25">
      <c r="A148" s="7">
        <v>42564</v>
      </c>
      <c r="B148" s="7" t="str">
        <f t="shared" si="9"/>
        <v>2016 - QTR 3</v>
      </c>
      <c r="C148" s="7" t="str">
        <f t="shared" si="10"/>
        <v>2016 - QTR 3 - 7</v>
      </c>
      <c r="D148" t="s">
        <v>2</v>
      </c>
      <c r="E148" s="15">
        <f t="shared" ca="1" si="8"/>
        <v>1113044.204211849</v>
      </c>
      <c r="F148" s="14">
        <f ca="1">Returns!$P$5/53*RANDBETWEEN(1,100)/50</f>
        <v>11145.178954716981</v>
      </c>
      <c r="G148" s="14">
        <f ca="1">Profit!$P$5/53*RANDBETWEEN(1,100)/50</f>
        <v>1260676.8269150944</v>
      </c>
    </row>
    <row r="149" spans="1:7" x14ac:dyDescent="0.25">
      <c r="A149" s="7">
        <v>42571</v>
      </c>
      <c r="B149" s="7" t="str">
        <f t="shared" si="9"/>
        <v>2016 - QTR 3</v>
      </c>
      <c r="C149" s="7" t="str">
        <f t="shared" si="10"/>
        <v>2016 - QTR 3 - 7</v>
      </c>
      <c r="D149" t="s">
        <v>2</v>
      </c>
      <c r="E149" s="15">
        <f t="shared" ca="1" si="8"/>
        <v>1534196.065264981</v>
      </c>
      <c r="F149" s="14">
        <f ca="1">Returns!$P$5/53*RANDBETWEEN(1,100)/50</f>
        <v>6079.1885207547175</v>
      </c>
      <c r="G149" s="14">
        <f ca="1">Profit!$P$5/53*RANDBETWEEN(1,100)/50</f>
        <v>365413.57301886799</v>
      </c>
    </row>
    <row r="150" spans="1:7" x14ac:dyDescent="0.25">
      <c r="A150" s="7">
        <v>42578</v>
      </c>
      <c r="B150" s="7" t="str">
        <f t="shared" si="9"/>
        <v>2016 - QTR 3</v>
      </c>
      <c r="C150" s="7" t="str">
        <f t="shared" si="10"/>
        <v>2016 - QTR 3 - 7</v>
      </c>
      <c r="D150" t="s">
        <v>2</v>
      </c>
      <c r="E150" s="15">
        <f t="shared" ca="1" si="8"/>
        <v>1383784.6863174341</v>
      </c>
      <c r="F150" s="14">
        <f ca="1">Returns!$P$5/53*RANDBETWEEN(1,100)/50</f>
        <v>9929.3412505660381</v>
      </c>
      <c r="G150" s="14">
        <f ca="1">Profit!$P$5/53*RANDBETWEEN(1,100)/50</f>
        <v>1553007.6853301888</v>
      </c>
    </row>
    <row r="151" spans="1:7" x14ac:dyDescent="0.25">
      <c r="A151" s="7">
        <v>42585</v>
      </c>
      <c r="B151" s="7" t="str">
        <f t="shared" si="9"/>
        <v>2016 - QTR 3</v>
      </c>
      <c r="C151" s="7" t="str">
        <f t="shared" si="10"/>
        <v>2016 - QTR 3 - 8</v>
      </c>
      <c r="D151" t="s">
        <v>2</v>
      </c>
      <c r="E151" s="15">
        <f t="shared" ca="1" si="8"/>
        <v>2978145.3031614339</v>
      </c>
      <c r="F151" s="14">
        <f ca="1">Returns!$P$5/53*RANDBETWEEN(1,100)/50</f>
        <v>1823.7565562264153</v>
      </c>
      <c r="G151" s="14">
        <f ca="1">Profit!$P$5/53*RANDBETWEEN(1,100)/50</f>
        <v>182706.78650943399</v>
      </c>
    </row>
    <row r="152" spans="1:7" x14ac:dyDescent="0.25">
      <c r="A152" s="7">
        <v>42592</v>
      </c>
      <c r="B152" s="7" t="str">
        <f t="shared" si="9"/>
        <v>2016 - QTR 3</v>
      </c>
      <c r="C152" s="7" t="str">
        <f t="shared" si="10"/>
        <v>2016 - QTR 3 - 8</v>
      </c>
      <c r="D152" t="s">
        <v>2</v>
      </c>
      <c r="E152" s="15">
        <f t="shared" ca="1" si="8"/>
        <v>1443949.2378964529</v>
      </c>
      <c r="F152" s="14">
        <f ca="1">Returns!$P$5/53*RANDBETWEEN(1,100)/50</f>
        <v>17629.646710188681</v>
      </c>
      <c r="G152" s="14">
        <f ca="1">Profit!$P$5/53*RANDBETWEEN(1,100)/50</f>
        <v>1169323.4336603775</v>
      </c>
    </row>
    <row r="153" spans="1:7" x14ac:dyDescent="0.25">
      <c r="A153" s="7">
        <v>42599</v>
      </c>
      <c r="B153" s="7" t="str">
        <f t="shared" si="9"/>
        <v>2016 - QTR 3</v>
      </c>
      <c r="C153" s="7" t="str">
        <f t="shared" si="10"/>
        <v>2016 - QTR 3 - 8</v>
      </c>
      <c r="D153" t="s">
        <v>2</v>
      </c>
      <c r="E153" s="15">
        <f t="shared" ref="E153:E172" ca="1" si="11">$P$6/53*RANDBETWEEN(1,100)/50</f>
        <v>782139.17052724527</v>
      </c>
      <c r="F153" s="14">
        <f ca="1">Returns!$P$5/53*RANDBETWEEN(1,100)/50</f>
        <v>10739.899720000001</v>
      </c>
      <c r="G153" s="14">
        <f ca="1">Profit!$P$5/53*RANDBETWEEN(1,100)/50</f>
        <v>91353.393254716997</v>
      </c>
    </row>
    <row r="154" spans="1:7" x14ac:dyDescent="0.25">
      <c r="A154" s="7">
        <v>42606</v>
      </c>
      <c r="B154" s="7" t="str">
        <f t="shared" si="9"/>
        <v>2016 - QTR 3</v>
      </c>
      <c r="C154" s="7" t="str">
        <f t="shared" si="10"/>
        <v>2016 - QTR 3 - 8</v>
      </c>
      <c r="D154" t="s">
        <v>2</v>
      </c>
      <c r="E154" s="15">
        <f t="shared" ca="1" si="11"/>
        <v>90246.827368528306</v>
      </c>
      <c r="F154" s="14">
        <f ca="1">Returns!$P$5/53*RANDBETWEEN(1,100)/50</f>
        <v>18034.925944905659</v>
      </c>
      <c r="G154" s="14">
        <f ca="1">Profit!$P$5/53*RANDBETWEEN(1,100)/50</f>
        <v>749097.82468867931</v>
      </c>
    </row>
    <row r="155" spans="1:7" x14ac:dyDescent="0.25">
      <c r="A155" s="7">
        <v>42613</v>
      </c>
      <c r="B155" s="7" t="str">
        <f t="shared" si="9"/>
        <v>2016 - QTR 3</v>
      </c>
      <c r="C155" s="7" t="str">
        <f t="shared" si="10"/>
        <v>2016 - QTR 3 - 8</v>
      </c>
      <c r="D155" t="s">
        <v>2</v>
      </c>
      <c r="E155" s="15">
        <f t="shared" ca="1" si="11"/>
        <v>631727.7915796981</v>
      </c>
      <c r="F155" s="14">
        <f ca="1">Returns!$P$5/53*RANDBETWEEN(1,100)/50</f>
        <v>2026.3961735849059</v>
      </c>
      <c r="G155" s="14">
        <f ca="1">Profit!$P$5/53*RANDBETWEEN(1,100)/50</f>
        <v>1571278.3639811322</v>
      </c>
    </row>
    <row r="156" spans="1:7" x14ac:dyDescent="0.25">
      <c r="A156" s="7">
        <v>42620</v>
      </c>
      <c r="B156" s="7" t="str">
        <f t="shared" si="9"/>
        <v>2016 - QTR 3</v>
      </c>
      <c r="C156" s="7" t="str">
        <f t="shared" si="10"/>
        <v>2016 - QTR 3 - 9</v>
      </c>
      <c r="D156" t="s">
        <v>2</v>
      </c>
      <c r="E156" s="15">
        <f t="shared" ca="1" si="11"/>
        <v>60164.551579018866</v>
      </c>
      <c r="F156" s="14">
        <f ca="1">Returns!$P$5/53*RANDBETWEEN(1,100)/50</f>
        <v>5673.9092860377359</v>
      </c>
      <c r="G156" s="14">
        <f ca="1">Profit!$P$5/53*RANDBETWEEN(1,100)/50</f>
        <v>657744.43143396231</v>
      </c>
    </row>
    <row r="157" spans="1:7" x14ac:dyDescent="0.25">
      <c r="A157" s="7">
        <v>42627</v>
      </c>
      <c r="B157" s="7" t="str">
        <f t="shared" si="9"/>
        <v>2016 - QTR 3</v>
      </c>
      <c r="C157" s="7" t="str">
        <f t="shared" si="10"/>
        <v>2016 - QTR 3 - 9</v>
      </c>
      <c r="D157" t="s">
        <v>2</v>
      </c>
      <c r="E157" s="15">
        <f t="shared" ca="1" si="11"/>
        <v>2587075.7178978114</v>
      </c>
      <c r="F157" s="14">
        <f ca="1">Returns!$P$5/53*RANDBETWEEN(1,100)/50</f>
        <v>13171.575128301887</v>
      </c>
      <c r="G157" s="14">
        <f ca="1">Profit!$P$5/53*RANDBETWEEN(1,100)/50</f>
        <v>146165.42920754719</v>
      </c>
    </row>
    <row r="158" spans="1:7" x14ac:dyDescent="0.25">
      <c r="A158" s="7">
        <v>42634</v>
      </c>
      <c r="B158" s="7" t="str">
        <f t="shared" si="9"/>
        <v>2016 - QTR 3</v>
      </c>
      <c r="C158" s="7" t="str">
        <f t="shared" si="10"/>
        <v>2016 - QTR 3 - 9</v>
      </c>
      <c r="D158" t="s">
        <v>2</v>
      </c>
      <c r="E158" s="15">
        <f t="shared" ca="1" si="11"/>
        <v>300822.75789509434</v>
      </c>
      <c r="F158" s="14">
        <f ca="1">Returns!$P$5/53*RANDBETWEEN(1,100)/50</f>
        <v>1418.477321509434</v>
      </c>
      <c r="G158" s="14">
        <f ca="1">Profit!$P$5/53*RANDBETWEEN(1,100)/50</f>
        <v>1004887.3258018867</v>
      </c>
    </row>
    <row r="159" spans="1:7" x14ac:dyDescent="0.25">
      <c r="A159" s="7">
        <v>42641</v>
      </c>
      <c r="B159" s="7" t="str">
        <f t="shared" si="9"/>
        <v>2016 - QTR 3</v>
      </c>
      <c r="C159" s="7" t="str">
        <f t="shared" si="10"/>
        <v>2016 - QTR 3 - 9</v>
      </c>
      <c r="D159" t="s">
        <v>2</v>
      </c>
      <c r="E159" s="15">
        <f t="shared" ca="1" si="11"/>
        <v>511398.68842166034</v>
      </c>
      <c r="F159" s="14">
        <f ca="1">Returns!$P$5/53*RANDBETWEEN(1,100)/50</f>
        <v>16211.169388679247</v>
      </c>
      <c r="G159" s="14">
        <f ca="1">Profit!$P$5/53*RANDBETWEEN(1,100)/50</f>
        <v>858721.89659433963</v>
      </c>
    </row>
    <row r="160" spans="1:7" x14ac:dyDescent="0.25">
      <c r="A160" s="7">
        <v>42648</v>
      </c>
      <c r="B160" s="7" t="str">
        <f t="shared" si="9"/>
        <v>2016 - QTR 4</v>
      </c>
      <c r="C160" s="7" t="str">
        <f t="shared" si="10"/>
        <v>2016 - QTR 4 - 10</v>
      </c>
      <c r="D160" t="s">
        <v>2</v>
      </c>
      <c r="E160" s="15">
        <f t="shared" ca="1" si="11"/>
        <v>842303.72210626421</v>
      </c>
      <c r="F160" s="14">
        <f ca="1">Returns!$P$5/53*RANDBETWEEN(1,100)/50</f>
        <v>12766.295893584907</v>
      </c>
      <c r="G160" s="14">
        <f ca="1">Profit!$P$5/53*RANDBETWEEN(1,100)/50</f>
        <v>676015.11008490564</v>
      </c>
    </row>
    <row r="161" spans="1:7" x14ac:dyDescent="0.25">
      <c r="A161" s="7">
        <v>42655</v>
      </c>
      <c r="B161" s="7" t="str">
        <f t="shared" si="9"/>
        <v>2016 - QTR 4</v>
      </c>
      <c r="C161" s="7" t="str">
        <f t="shared" si="10"/>
        <v>2016 - QTR 4 - 10</v>
      </c>
      <c r="D161" t="s">
        <v>2</v>
      </c>
      <c r="E161" s="15">
        <f t="shared" ca="1" si="11"/>
        <v>782139.17052724527</v>
      </c>
      <c r="F161" s="14">
        <f ca="1">Returns!$P$5/53*RANDBETWEEN(1,100)/50</f>
        <v>12766.295893584907</v>
      </c>
      <c r="G161" s="14">
        <f ca="1">Profit!$P$5/53*RANDBETWEEN(1,100)/50</f>
        <v>822180.53929245297</v>
      </c>
    </row>
    <row r="162" spans="1:7" x14ac:dyDescent="0.25">
      <c r="A162" s="7">
        <v>42662</v>
      </c>
      <c r="B162" s="7" t="str">
        <f t="shared" si="9"/>
        <v>2016 - QTR 4</v>
      </c>
      <c r="C162" s="7" t="str">
        <f t="shared" si="10"/>
        <v>2016 - QTR 4 - 10</v>
      </c>
      <c r="D162" t="s">
        <v>2</v>
      </c>
      <c r="E162" s="15">
        <f t="shared" ca="1" si="11"/>
        <v>2286252.9600027171</v>
      </c>
      <c r="F162" s="14">
        <f ca="1">Returns!$P$5/53*RANDBETWEEN(1,100)/50</f>
        <v>8308.2243116981135</v>
      </c>
      <c r="G162" s="14">
        <f ca="1">Profit!$P$5/53*RANDBETWEEN(1,100)/50</f>
        <v>1242406.1482641511</v>
      </c>
    </row>
    <row r="163" spans="1:7" x14ac:dyDescent="0.25">
      <c r="A163" s="7">
        <v>42669</v>
      </c>
      <c r="B163" s="7" t="str">
        <f t="shared" si="9"/>
        <v>2016 - QTR 4</v>
      </c>
      <c r="C163" s="7" t="str">
        <f t="shared" si="10"/>
        <v>2016 - QTR 4 - 10</v>
      </c>
      <c r="D163" t="s">
        <v>2</v>
      </c>
      <c r="E163" s="15">
        <f t="shared" ca="1" si="11"/>
        <v>1052879.6526328302</v>
      </c>
      <c r="F163" s="14">
        <f ca="1">Returns!$P$5/53*RANDBETWEEN(1,100)/50</f>
        <v>6079.1885207547175</v>
      </c>
      <c r="G163" s="14">
        <f ca="1">Profit!$P$5/53*RANDBETWEEN(1,100)/50</f>
        <v>127894.75055660379</v>
      </c>
    </row>
    <row r="164" spans="1:7" x14ac:dyDescent="0.25">
      <c r="A164" s="7">
        <v>42676</v>
      </c>
      <c r="B164" s="7" t="str">
        <f t="shared" si="9"/>
        <v>2016 - QTR 4</v>
      </c>
      <c r="C164" s="7" t="str">
        <f t="shared" si="10"/>
        <v>2016 - QTR 4 - 11</v>
      </c>
      <c r="D164" t="s">
        <v>2</v>
      </c>
      <c r="E164" s="15">
        <f t="shared" ca="1" si="11"/>
        <v>932550.54947479244</v>
      </c>
      <c r="F164" s="14">
        <f ca="1">Returns!$P$5/53*RANDBETWEEN(1,100)/50</f>
        <v>19453.403266415095</v>
      </c>
      <c r="G164" s="14">
        <f ca="1">Profit!$P$5/53*RANDBETWEEN(1,100)/50</f>
        <v>1479924.9707264153</v>
      </c>
    </row>
    <row r="165" spans="1:7" x14ac:dyDescent="0.25">
      <c r="A165" s="7">
        <v>42683</v>
      </c>
      <c r="B165" s="7" t="str">
        <f t="shared" si="9"/>
        <v>2016 - QTR 4</v>
      </c>
      <c r="C165" s="7" t="str">
        <f t="shared" si="10"/>
        <v>2016 - QTR 4 - 11</v>
      </c>
      <c r="D165" t="s">
        <v>2</v>
      </c>
      <c r="E165" s="15">
        <f t="shared" ca="1" si="11"/>
        <v>1082961.9284223395</v>
      </c>
      <c r="F165" s="14">
        <f ca="1">Returns!$P$5/53*RANDBETWEEN(1,100)/50</f>
        <v>19453.403266415095</v>
      </c>
      <c r="G165" s="14">
        <f ca="1">Profit!$P$5/53*RANDBETWEEN(1,100)/50</f>
        <v>475037.64492452831</v>
      </c>
    </row>
    <row r="166" spans="1:7" x14ac:dyDescent="0.25">
      <c r="A166" s="7">
        <v>42690</v>
      </c>
      <c r="B166" s="7" t="str">
        <f t="shared" si="9"/>
        <v>2016 - QTR 4</v>
      </c>
      <c r="C166" s="7" t="str">
        <f t="shared" si="10"/>
        <v>2016 - QTR 4 - 11</v>
      </c>
      <c r="D166" t="s">
        <v>2</v>
      </c>
      <c r="E166" s="15">
        <f t="shared" ca="1" si="11"/>
        <v>1022797.3768433207</v>
      </c>
      <c r="F166" s="14">
        <f ca="1">Returns!$P$5/53*RANDBETWEEN(1,100)/50</f>
        <v>16616.448623396227</v>
      </c>
      <c r="G166" s="14">
        <f ca="1">Profit!$P$5/53*RANDBETWEEN(1,100)/50</f>
        <v>1352030.2201698113</v>
      </c>
    </row>
    <row r="167" spans="1:7" x14ac:dyDescent="0.25">
      <c r="A167" s="7">
        <v>42697</v>
      </c>
      <c r="B167" s="7" t="str">
        <f t="shared" si="9"/>
        <v>2016 - QTR 4</v>
      </c>
      <c r="C167" s="7" t="str">
        <f t="shared" si="10"/>
        <v>2016 - QTR 4 - 11</v>
      </c>
      <c r="D167" t="s">
        <v>2</v>
      </c>
      <c r="E167" s="15">
        <f t="shared" ca="1" si="11"/>
        <v>511398.68842166034</v>
      </c>
      <c r="F167" s="14">
        <f ca="1">Returns!$P$5/53*RANDBETWEEN(1,100)/50</f>
        <v>4660.7111992452838</v>
      </c>
      <c r="G167" s="14">
        <f ca="1">Profit!$P$5/53*RANDBETWEEN(1,100)/50</f>
        <v>73082.714603773595</v>
      </c>
    </row>
    <row r="168" spans="1:7" x14ac:dyDescent="0.25">
      <c r="A168" s="7">
        <v>42704</v>
      </c>
      <c r="B168" s="7" t="str">
        <f t="shared" si="9"/>
        <v>2016 - QTR 4</v>
      </c>
      <c r="C168" s="7" t="str">
        <f t="shared" si="10"/>
        <v>2016 - QTR 4 - 11</v>
      </c>
      <c r="D168" t="s">
        <v>2</v>
      </c>
      <c r="E168" s="15">
        <f t="shared" ca="1" si="11"/>
        <v>1534196.065264981</v>
      </c>
      <c r="F168" s="14">
        <f ca="1">Returns!$P$5/53*RANDBETWEEN(1,100)/50</f>
        <v>6079.1885207547175</v>
      </c>
      <c r="G168" s="14">
        <f ca="1">Profit!$P$5/53*RANDBETWEEN(1,100)/50</f>
        <v>712556.46738679241</v>
      </c>
    </row>
    <row r="169" spans="1:7" x14ac:dyDescent="0.25">
      <c r="A169" s="7">
        <v>42711</v>
      </c>
      <c r="B169" s="7" t="str">
        <f t="shared" si="9"/>
        <v>2016 - QTR 4</v>
      </c>
      <c r="C169" s="7" t="str">
        <f t="shared" si="10"/>
        <v>2016 - QTR 4 - 12</v>
      </c>
      <c r="D169" t="s">
        <v>2</v>
      </c>
      <c r="E169" s="15">
        <f t="shared" ca="1" si="11"/>
        <v>210575.93052656605</v>
      </c>
      <c r="F169" s="14">
        <f ca="1">Returns!$P$5/53*RANDBETWEEN(1,100)/50</f>
        <v>13374.214745660378</v>
      </c>
      <c r="G169" s="14">
        <f ca="1">Profit!$P$5/53*RANDBETWEEN(1,100)/50</f>
        <v>749097.82468867931</v>
      </c>
    </row>
    <row r="170" spans="1:7" x14ac:dyDescent="0.25">
      <c r="A170" s="7">
        <v>42718</v>
      </c>
      <c r="B170" s="7" t="str">
        <f t="shared" si="9"/>
        <v>2016 - QTR 4</v>
      </c>
      <c r="C170" s="7" t="str">
        <f t="shared" si="10"/>
        <v>2016 - QTR 4 - 12</v>
      </c>
      <c r="D170" t="s">
        <v>2</v>
      </c>
      <c r="E170" s="15">
        <f t="shared" ca="1" si="11"/>
        <v>2526911.1663187924</v>
      </c>
      <c r="F170" s="14">
        <f ca="1">Returns!$P$5/53*RANDBETWEEN(1,100)/50</f>
        <v>2431.6754083018868</v>
      </c>
      <c r="G170" s="14">
        <f ca="1">Profit!$P$5/53*RANDBETWEEN(1,100)/50</f>
        <v>438496.28762264154</v>
      </c>
    </row>
    <row r="171" spans="1:7" x14ac:dyDescent="0.25">
      <c r="A171" s="7">
        <v>42725</v>
      </c>
      <c r="B171" s="7" t="str">
        <f t="shared" si="9"/>
        <v>2016 - QTR 4</v>
      </c>
      <c r="C171" s="7" t="str">
        <f t="shared" si="10"/>
        <v>2016 - QTR 4 - 12</v>
      </c>
      <c r="D171" t="s">
        <v>2</v>
      </c>
      <c r="E171" s="15">
        <f t="shared" ca="1" si="11"/>
        <v>2226088.408423698</v>
      </c>
      <c r="F171" s="14">
        <f ca="1">Returns!$P$5/53*RANDBETWEEN(1,100)/50</f>
        <v>3039.5942603773588</v>
      </c>
      <c r="G171" s="14">
        <f ca="1">Profit!$P$5/53*RANDBETWEEN(1,100)/50</f>
        <v>1772255.8291415095</v>
      </c>
    </row>
    <row r="172" spans="1:7" x14ac:dyDescent="0.25">
      <c r="A172" s="7">
        <v>42732</v>
      </c>
      <c r="B172" s="7" t="str">
        <f t="shared" si="9"/>
        <v>2016 - QTR 4</v>
      </c>
      <c r="C172" s="7" t="str">
        <f t="shared" si="10"/>
        <v>2016 - QTR 4 - 12</v>
      </c>
      <c r="D172" t="s">
        <v>2</v>
      </c>
      <c r="E172" s="15">
        <f t="shared" ca="1" si="11"/>
        <v>992715.10105381126</v>
      </c>
      <c r="F172" s="14">
        <f ca="1">Returns!$P$5/53*RANDBETWEEN(1,100)/50</f>
        <v>8713.5035464150951</v>
      </c>
      <c r="G172" s="14">
        <f ca="1">Profit!$P$5/53*RANDBETWEEN(1,100)/50</f>
        <v>584661.71683018876</v>
      </c>
    </row>
    <row r="173" spans="1:7" s="12" customFormat="1" x14ac:dyDescent="0.25">
      <c r="A173" s="7">
        <v>41640</v>
      </c>
      <c r="B173" s="7" t="str">
        <f t="shared" si="9"/>
        <v>2014 - QTR 1</v>
      </c>
      <c r="C173" s="7" t="str">
        <f t="shared" si="10"/>
        <v>2014 - QTR 1 - 1</v>
      </c>
      <c r="D173" s="12" t="s">
        <v>26</v>
      </c>
      <c r="E173" s="13">
        <f t="shared" ref="E173:E204" ca="1" si="12">$F$7/53*RANDBETWEEN(1,100)/50</f>
        <v>18685216.804721512</v>
      </c>
      <c r="F173" s="12">
        <f ca="1">Returns!$F$6/53*RANDBETWEEN(1,100)/50</f>
        <v>165427.05370566036</v>
      </c>
      <c r="G173" s="12">
        <f ca="1">Profit!$F$6/53*RANDBETWEEN(1,100)/50</f>
        <v>23211930.051774334</v>
      </c>
    </row>
    <row r="174" spans="1:7" x14ac:dyDescent="0.25">
      <c r="A174" s="7">
        <v>41647</v>
      </c>
      <c r="B174" s="7" t="str">
        <f t="shared" si="9"/>
        <v>2014 - QTR 1</v>
      </c>
      <c r="C174" s="7" t="str">
        <f t="shared" si="10"/>
        <v>2014 - QTR 1 - 1</v>
      </c>
      <c r="D174" s="12" t="s">
        <v>26</v>
      </c>
      <c r="E174" s="13">
        <f t="shared" ca="1" si="12"/>
        <v>6155130.241555321</v>
      </c>
      <c r="F174" s="12">
        <f ca="1">Returns!$F$6/53*RANDBETWEEN(1,100)/50</f>
        <v>263179.40362264146</v>
      </c>
      <c r="G174" s="12">
        <f ca="1">Profit!$F$6/53*RANDBETWEEN(1,100)/50</f>
        <v>12035815.582401508</v>
      </c>
    </row>
    <row r="175" spans="1:7" x14ac:dyDescent="0.25">
      <c r="A175" s="7">
        <v>41654</v>
      </c>
      <c r="B175" s="7" t="str">
        <f t="shared" si="9"/>
        <v>2014 - QTR 1</v>
      </c>
      <c r="C175" s="7" t="str">
        <f t="shared" si="10"/>
        <v>2014 - QTR 1 - 1</v>
      </c>
      <c r="D175" s="12" t="s">
        <v>26</v>
      </c>
      <c r="E175" s="13">
        <f t="shared" ca="1" si="12"/>
        <v>1978434.7204999244</v>
      </c>
      <c r="F175" s="12">
        <f ca="1">Returns!$F$6/53*RANDBETWEEN(1,100)/50</f>
        <v>398528.8112</v>
      </c>
      <c r="G175" s="12">
        <f ca="1">Profit!$F$6/53*RANDBETWEEN(1,100)/50</f>
        <v>10029846.318667924</v>
      </c>
    </row>
    <row r="176" spans="1:7" x14ac:dyDescent="0.25">
      <c r="A176" s="7">
        <v>41661</v>
      </c>
      <c r="B176" s="7" t="str">
        <f t="shared" si="9"/>
        <v>2014 - QTR 1</v>
      </c>
      <c r="C176" s="7" t="str">
        <f t="shared" si="10"/>
        <v>2014 - QTR 1 - 1</v>
      </c>
      <c r="D176" s="12" t="s">
        <v>26</v>
      </c>
      <c r="E176" s="13">
        <f t="shared" ca="1" si="12"/>
        <v>12530086.56316619</v>
      </c>
      <c r="F176" s="12">
        <f ca="1">Returns!$F$6/53*RANDBETWEEN(1,100)/50</f>
        <v>631630.5686943396</v>
      </c>
      <c r="G176" s="12">
        <f ca="1">Profit!$F$6/53*RANDBETWEEN(1,100)/50</f>
        <v>27510435.616917733</v>
      </c>
    </row>
    <row r="177" spans="1:7" x14ac:dyDescent="0.25">
      <c r="A177" s="7">
        <v>41668</v>
      </c>
      <c r="B177" s="7" t="str">
        <f t="shared" si="9"/>
        <v>2014 - QTR 1</v>
      </c>
      <c r="C177" s="7" t="str">
        <f t="shared" si="10"/>
        <v>2014 - QTR 1 - 1</v>
      </c>
      <c r="D177" s="12" t="s">
        <v>26</v>
      </c>
      <c r="E177" s="13">
        <f t="shared" ca="1" si="12"/>
        <v>21103303.685332526</v>
      </c>
      <c r="F177" s="12">
        <f ca="1">Returns!$F$6/53*RANDBETWEEN(1,100)/50</f>
        <v>609072.33409811324</v>
      </c>
      <c r="G177" s="12">
        <f ca="1">Profit!$F$6/53*RANDBETWEEN(1,100)/50</f>
        <v>27797002.654593959</v>
      </c>
    </row>
    <row r="178" spans="1:7" x14ac:dyDescent="0.25">
      <c r="A178" s="7">
        <v>41675</v>
      </c>
      <c r="B178" s="7" t="str">
        <f t="shared" si="9"/>
        <v>2014 - QTR 1</v>
      </c>
      <c r="C178" s="7" t="str">
        <f t="shared" si="10"/>
        <v>2014 - QTR 1 - 2</v>
      </c>
      <c r="D178" s="12" t="s">
        <v>26</v>
      </c>
      <c r="E178" s="13">
        <f t="shared" ca="1" si="12"/>
        <v>17366260.324388228</v>
      </c>
      <c r="F178" s="12">
        <f ca="1">Returns!$F$6/53*RANDBETWEEN(1,100)/50</f>
        <v>488761.74958490563</v>
      </c>
      <c r="G178" s="12">
        <f ca="1">Profit!$F$6/53*RANDBETWEEN(1,100)/50</f>
        <v>24931332.277831696</v>
      </c>
    </row>
    <row r="179" spans="1:7" x14ac:dyDescent="0.25">
      <c r="A179" s="7">
        <v>41682</v>
      </c>
      <c r="B179" s="7" t="str">
        <f t="shared" si="9"/>
        <v>2014 - QTR 1</v>
      </c>
      <c r="C179" s="7" t="str">
        <f t="shared" si="10"/>
        <v>2014 - QTR 1 - 2</v>
      </c>
      <c r="D179" s="12" t="s">
        <v>26</v>
      </c>
      <c r="E179" s="13">
        <f t="shared" ca="1" si="12"/>
        <v>11430956.162888452</v>
      </c>
      <c r="F179" s="12">
        <f ca="1">Returns!$F$6/53*RANDBETWEEN(1,100)/50</f>
        <v>466203.51498867921</v>
      </c>
      <c r="G179" s="12">
        <f ca="1">Profit!$F$6/53*RANDBETWEEN(1,100)/50</f>
        <v>26650734.503889054</v>
      </c>
    </row>
    <row r="180" spans="1:7" x14ac:dyDescent="0.25">
      <c r="A180" s="7">
        <v>41689</v>
      </c>
      <c r="B180" s="7" t="str">
        <f t="shared" si="9"/>
        <v>2014 - QTR 1</v>
      </c>
      <c r="C180" s="7" t="str">
        <f t="shared" si="10"/>
        <v>2014 - QTR 1 - 2</v>
      </c>
      <c r="D180" s="12" t="s">
        <v>26</v>
      </c>
      <c r="E180" s="13">
        <f t="shared" ca="1" si="12"/>
        <v>10111999.682555171</v>
      </c>
      <c r="F180" s="12">
        <f ca="1">Returns!$F$6/53*RANDBETWEEN(1,100)/50</f>
        <v>52635.880724528302</v>
      </c>
      <c r="G180" s="12">
        <f ca="1">Profit!$F$6/53*RANDBETWEEN(1,100)/50</f>
        <v>3438804.4521147166</v>
      </c>
    </row>
    <row r="181" spans="1:7" x14ac:dyDescent="0.25">
      <c r="A181" s="7">
        <v>41696</v>
      </c>
      <c r="B181" s="7" t="str">
        <f t="shared" si="9"/>
        <v>2014 - QTR 1</v>
      </c>
      <c r="C181" s="7" t="str">
        <f t="shared" si="10"/>
        <v>2014 - QTR 1 - 2</v>
      </c>
      <c r="D181" s="12" t="s">
        <v>26</v>
      </c>
      <c r="E181" s="13">
        <f t="shared" ca="1" si="12"/>
        <v>659478.24016664142</v>
      </c>
      <c r="F181" s="12">
        <f ca="1">Returns!$F$6/53*RANDBETWEEN(1,100)/50</f>
        <v>443645.28039245284</v>
      </c>
      <c r="G181" s="12">
        <f ca="1">Profit!$F$6/53*RANDBETWEEN(1,100)/50</f>
        <v>18913424.486630939</v>
      </c>
    </row>
    <row r="182" spans="1:7" x14ac:dyDescent="0.25">
      <c r="A182" s="7">
        <v>41703</v>
      </c>
      <c r="B182" s="7" t="str">
        <f t="shared" si="9"/>
        <v>2014 - QTR 1</v>
      </c>
      <c r="C182" s="7" t="str">
        <f t="shared" si="10"/>
        <v>2014 - QTR 1 - 3</v>
      </c>
      <c r="D182" s="12" t="s">
        <v>26</v>
      </c>
      <c r="E182" s="13">
        <f t="shared" ca="1" si="12"/>
        <v>18905042.884777058</v>
      </c>
      <c r="F182" s="12">
        <f ca="1">Returns!$F$6/53*RANDBETWEEN(1,100)/50</f>
        <v>699305.27248301881</v>
      </c>
      <c r="G182" s="12">
        <f ca="1">Profit!$F$6/53*RANDBETWEEN(1,100)/50</f>
        <v>16907455.222897355</v>
      </c>
    </row>
    <row r="183" spans="1:7" x14ac:dyDescent="0.25">
      <c r="A183" s="7">
        <v>41710</v>
      </c>
      <c r="B183" s="7" t="str">
        <f t="shared" si="9"/>
        <v>2014 - QTR 1</v>
      </c>
      <c r="C183" s="7" t="str">
        <f t="shared" si="10"/>
        <v>2014 - QTR 1 - 3</v>
      </c>
      <c r="D183" s="12" t="s">
        <v>26</v>
      </c>
      <c r="E183" s="13">
        <f t="shared" ca="1" si="12"/>
        <v>3737043.3609443023</v>
      </c>
      <c r="F183" s="12">
        <f ca="1">Returns!$F$6/53*RANDBETWEEN(1,100)/50</f>
        <v>481242.33805283019</v>
      </c>
      <c r="G183" s="12">
        <f ca="1">Profit!$F$6/53*RANDBETWEEN(1,100)/50</f>
        <v>23211930.051774334</v>
      </c>
    </row>
    <row r="184" spans="1:7" x14ac:dyDescent="0.25">
      <c r="A184" s="7">
        <v>41717</v>
      </c>
      <c r="B184" s="7" t="str">
        <f t="shared" si="9"/>
        <v>2014 - QTR 1</v>
      </c>
      <c r="C184" s="7" t="str">
        <f t="shared" si="10"/>
        <v>2014 - QTR 1 - 3</v>
      </c>
      <c r="D184" s="12" t="s">
        <v>26</v>
      </c>
      <c r="E184" s="13">
        <f t="shared" ca="1" si="12"/>
        <v>2198260.8005554718</v>
      </c>
      <c r="F184" s="12">
        <f ca="1">Returns!$F$6/53*RANDBETWEEN(1,100)/50</f>
        <v>533878.21877735842</v>
      </c>
      <c r="G184" s="12">
        <f ca="1">Profit!$F$6/53*RANDBETWEEN(1,100)/50</f>
        <v>4011938.5274671693</v>
      </c>
    </row>
    <row r="185" spans="1:7" x14ac:dyDescent="0.25">
      <c r="A185" s="7">
        <v>41724</v>
      </c>
      <c r="B185" s="7" t="str">
        <f t="shared" si="9"/>
        <v>2014 - QTR 1</v>
      </c>
      <c r="C185" s="7" t="str">
        <f t="shared" si="10"/>
        <v>2014 - QTR 1 - 3</v>
      </c>
      <c r="D185" s="12" t="s">
        <v>26</v>
      </c>
      <c r="E185" s="13">
        <f t="shared" ca="1" si="12"/>
        <v>16267129.924110491</v>
      </c>
      <c r="F185" s="12">
        <f ca="1">Returns!$F$6/53*RANDBETWEEN(1,100)/50</f>
        <v>338373.51894339622</v>
      </c>
      <c r="G185" s="12">
        <f ca="1">Profit!$F$6/53*RANDBETWEEN(1,100)/50</f>
        <v>12322382.620077735</v>
      </c>
    </row>
    <row r="186" spans="1:7" x14ac:dyDescent="0.25">
      <c r="A186" s="7">
        <v>41731</v>
      </c>
      <c r="B186" s="7" t="str">
        <f t="shared" si="9"/>
        <v>2014 - QTR 2</v>
      </c>
      <c r="C186" s="7" t="str">
        <f t="shared" si="10"/>
        <v>2014 - QTR 2 - 4</v>
      </c>
      <c r="D186" s="12" t="s">
        <v>26</v>
      </c>
      <c r="E186" s="13">
        <f t="shared" ca="1" si="12"/>
        <v>8793043.2022218872</v>
      </c>
      <c r="F186" s="12">
        <f ca="1">Returns!$F$6/53*RANDBETWEEN(1,100)/50</f>
        <v>90232.938384905661</v>
      </c>
      <c r="G186" s="12">
        <f ca="1">Profit!$F$6/53*RANDBETWEEN(1,100)/50</f>
        <v>20059692.637335848</v>
      </c>
    </row>
    <row r="187" spans="1:7" x14ac:dyDescent="0.25">
      <c r="A187" s="7">
        <v>41738</v>
      </c>
      <c r="B187" s="7" t="str">
        <f t="shared" si="9"/>
        <v>2014 - QTR 2</v>
      </c>
      <c r="C187" s="7" t="str">
        <f t="shared" si="10"/>
        <v>2014 - QTR 2 - 4</v>
      </c>
      <c r="D187" s="12" t="s">
        <v>26</v>
      </c>
      <c r="E187" s="13">
        <f t="shared" ca="1" si="12"/>
        <v>20223999.365110341</v>
      </c>
      <c r="F187" s="12">
        <f ca="1">Returns!$F$6/53*RANDBETWEEN(1,100)/50</f>
        <v>112791.17298113207</v>
      </c>
      <c r="G187" s="12">
        <f ca="1">Profit!$F$6/53*RANDBETWEEN(1,100)/50</f>
        <v>2292536.3014098112</v>
      </c>
    </row>
    <row r="188" spans="1:7" x14ac:dyDescent="0.25">
      <c r="A188" s="7">
        <v>41745</v>
      </c>
      <c r="B188" s="7" t="str">
        <f t="shared" si="9"/>
        <v>2014 - QTR 2</v>
      </c>
      <c r="C188" s="7" t="str">
        <f t="shared" si="10"/>
        <v>2014 - QTR 2 - 4</v>
      </c>
      <c r="D188" s="12" t="s">
        <v>26</v>
      </c>
      <c r="E188" s="13">
        <f t="shared" ca="1" si="12"/>
        <v>20663651.525221433</v>
      </c>
      <c r="F188" s="12">
        <f ca="1">Returns!$F$6/53*RANDBETWEEN(1,100)/50</f>
        <v>300776.46128301887</v>
      </c>
      <c r="G188" s="12">
        <f ca="1">Profit!$F$6/53*RANDBETWEEN(1,100)/50</f>
        <v>14041784.846135091</v>
      </c>
    </row>
    <row r="189" spans="1:7" x14ac:dyDescent="0.25">
      <c r="A189" s="7">
        <v>41752</v>
      </c>
      <c r="B189" s="7" t="str">
        <f t="shared" si="9"/>
        <v>2014 - QTR 2</v>
      </c>
      <c r="C189" s="7" t="str">
        <f t="shared" si="10"/>
        <v>2014 - QTR 2 - 4</v>
      </c>
      <c r="D189" s="12" t="s">
        <v>26</v>
      </c>
      <c r="E189" s="13">
        <f t="shared" ca="1" si="12"/>
        <v>18025738.564554866</v>
      </c>
      <c r="F189" s="12">
        <f ca="1">Returns!$F$6/53*RANDBETWEEN(1,100)/50</f>
        <v>436125.86886037735</v>
      </c>
      <c r="G189" s="12">
        <f ca="1">Profit!$F$6/53*RANDBETWEEN(1,100)/50</f>
        <v>4871639.6404958488</v>
      </c>
    </row>
    <row r="190" spans="1:7" x14ac:dyDescent="0.25">
      <c r="A190" s="7">
        <v>41759</v>
      </c>
      <c r="B190" s="7" t="str">
        <f t="shared" si="9"/>
        <v>2014 - QTR 2</v>
      </c>
      <c r="C190" s="7" t="str">
        <f t="shared" si="10"/>
        <v>2014 - QTR 2 - 4</v>
      </c>
      <c r="D190" s="12" t="s">
        <v>26</v>
      </c>
      <c r="E190" s="13">
        <f t="shared" ca="1" si="12"/>
        <v>13849043.043499472</v>
      </c>
      <c r="F190" s="12">
        <f ca="1">Returns!$F$6/53*RANDBETWEEN(1,100)/50</f>
        <v>112791.17298113207</v>
      </c>
      <c r="G190" s="12">
        <f ca="1">Profit!$F$6/53*RANDBETWEEN(1,100)/50</f>
        <v>12035815.582401508</v>
      </c>
    </row>
    <row r="191" spans="1:7" x14ac:dyDescent="0.25">
      <c r="A191" s="7">
        <v>41766</v>
      </c>
      <c r="B191" s="7" t="str">
        <f t="shared" si="9"/>
        <v>2014 - QTR 2</v>
      </c>
      <c r="C191" s="7" t="str">
        <f t="shared" si="10"/>
        <v>2014 - QTR 2 - 5</v>
      </c>
      <c r="D191" s="12" t="s">
        <v>26</v>
      </c>
      <c r="E191" s="13">
        <f t="shared" ca="1" si="12"/>
        <v>19784347.204999246</v>
      </c>
      <c r="F191" s="12">
        <f ca="1">Returns!$F$6/53*RANDBETWEEN(1,100)/50</f>
        <v>60155.292256603774</v>
      </c>
      <c r="G191" s="12">
        <f ca="1">Profit!$F$6/53*RANDBETWEEN(1,100)/50</f>
        <v>7164175.9419056596</v>
      </c>
    </row>
    <row r="192" spans="1:7" x14ac:dyDescent="0.25">
      <c r="A192" s="7">
        <v>41773</v>
      </c>
      <c r="B192" s="7" t="str">
        <f t="shared" si="9"/>
        <v>2014 - QTR 2</v>
      </c>
      <c r="C192" s="7" t="str">
        <f t="shared" si="10"/>
        <v>2014 - QTR 2 - 5</v>
      </c>
      <c r="D192" s="12" t="s">
        <v>26</v>
      </c>
      <c r="E192" s="13">
        <f t="shared" ca="1" si="12"/>
        <v>9892173.6024996229</v>
      </c>
      <c r="F192" s="12">
        <f ca="1">Returns!$F$6/53*RANDBETWEEN(1,100)/50</f>
        <v>669227.62635471695</v>
      </c>
      <c r="G192" s="12">
        <f ca="1">Profit!$F$6/53*RANDBETWEEN(1,100)/50</f>
        <v>8310444.092610565</v>
      </c>
    </row>
    <row r="193" spans="1:7" x14ac:dyDescent="0.25">
      <c r="A193" s="7">
        <v>41780</v>
      </c>
      <c r="B193" s="7" t="str">
        <f t="shared" si="9"/>
        <v>2014 - QTR 2</v>
      </c>
      <c r="C193" s="7" t="str">
        <f t="shared" si="10"/>
        <v>2014 - QTR 2 - 5</v>
      </c>
      <c r="D193" s="12" t="s">
        <v>26</v>
      </c>
      <c r="E193" s="13">
        <f t="shared" ca="1" si="12"/>
        <v>11650782.242944</v>
      </c>
      <c r="F193" s="12">
        <f ca="1">Returns!$F$6/53*RANDBETWEEN(1,100)/50</f>
        <v>676747.03788679244</v>
      </c>
      <c r="G193" s="12">
        <f ca="1">Profit!$F$6/53*RANDBETWEEN(1,100)/50</f>
        <v>4298505.5651433952</v>
      </c>
    </row>
    <row r="194" spans="1:7" x14ac:dyDescent="0.25">
      <c r="A194" s="7">
        <v>41787</v>
      </c>
      <c r="B194" s="7" t="str">
        <f t="shared" si="9"/>
        <v>2014 - QTR 2</v>
      </c>
      <c r="C194" s="7" t="str">
        <f t="shared" si="10"/>
        <v>2014 - QTR 2 - 5</v>
      </c>
      <c r="D194" s="12" t="s">
        <v>26</v>
      </c>
      <c r="E194" s="13">
        <f t="shared" ca="1" si="12"/>
        <v>4616347.6811664905</v>
      </c>
      <c r="F194" s="12">
        <f ca="1">Returns!$F$6/53*RANDBETWEEN(1,100)/50</f>
        <v>7519.4115320754718</v>
      </c>
      <c r="G194" s="12">
        <f ca="1">Profit!$F$6/53*RANDBETWEEN(1,100)/50</f>
        <v>859701.11302867916</v>
      </c>
    </row>
    <row r="195" spans="1:7" x14ac:dyDescent="0.25">
      <c r="A195" s="7">
        <v>41794</v>
      </c>
      <c r="B195" s="7" t="str">
        <f t="shared" si="9"/>
        <v>2014 - QTR 2</v>
      </c>
      <c r="C195" s="7" t="str">
        <f t="shared" si="10"/>
        <v>2014 - QTR 2 - 6</v>
      </c>
      <c r="D195" s="12" t="s">
        <v>26</v>
      </c>
      <c r="E195" s="13">
        <f t="shared" ca="1" si="12"/>
        <v>19124868.964832604</v>
      </c>
      <c r="F195" s="12">
        <f ca="1">Returns!$F$6/53*RANDBETWEEN(1,100)/50</f>
        <v>45116.469192452831</v>
      </c>
      <c r="G195" s="12">
        <f ca="1">Profit!$F$6/53*RANDBETWEEN(1,100)/50</f>
        <v>15761187.072192453</v>
      </c>
    </row>
    <row r="196" spans="1:7" x14ac:dyDescent="0.25">
      <c r="A196" s="7">
        <v>41801</v>
      </c>
      <c r="B196" s="7" t="str">
        <f t="shared" si="9"/>
        <v>2014 - QTR 2</v>
      </c>
      <c r="C196" s="7" t="str">
        <f t="shared" si="10"/>
        <v>2014 - QTR 2 - 6</v>
      </c>
      <c r="D196" s="12" t="s">
        <v>26</v>
      </c>
      <c r="E196" s="13">
        <f t="shared" ca="1" si="12"/>
        <v>7474086.7218886046</v>
      </c>
      <c r="F196" s="12">
        <f ca="1">Returns!$F$6/53*RANDBETWEEN(1,100)/50</f>
        <v>654188.80329056596</v>
      </c>
      <c r="G196" s="12">
        <f ca="1">Profit!$F$6/53*RANDBETWEEN(1,100)/50</f>
        <v>13755217.808458867</v>
      </c>
    </row>
    <row r="197" spans="1:7" x14ac:dyDescent="0.25">
      <c r="A197" s="7">
        <v>41808</v>
      </c>
      <c r="B197" s="7" t="str">
        <f t="shared" si="9"/>
        <v>2014 - QTR 2</v>
      </c>
      <c r="C197" s="7" t="str">
        <f t="shared" si="10"/>
        <v>2014 - QTR 2 - 6</v>
      </c>
      <c r="D197" s="12" t="s">
        <v>26</v>
      </c>
      <c r="E197" s="13">
        <f t="shared" ca="1" si="12"/>
        <v>9232695.3623329811</v>
      </c>
      <c r="F197" s="12">
        <f ca="1">Returns!$F$6/53*RANDBETWEEN(1,100)/50</f>
        <v>436125.86886037735</v>
      </c>
      <c r="G197" s="12">
        <f ca="1">Profit!$F$6/53*RANDBETWEEN(1,100)/50</f>
        <v>16047754.109868677</v>
      </c>
    </row>
    <row r="198" spans="1:7" x14ac:dyDescent="0.25">
      <c r="A198" s="7">
        <v>41815</v>
      </c>
      <c r="B198" s="7" t="str">
        <f t="shared" si="9"/>
        <v>2014 - QTR 2</v>
      </c>
      <c r="C198" s="7" t="str">
        <f t="shared" si="10"/>
        <v>2014 - QTR 2 - 6</v>
      </c>
      <c r="D198" s="12" t="s">
        <v>26</v>
      </c>
      <c r="E198" s="13">
        <f t="shared" ca="1" si="12"/>
        <v>3077565.1207776605</v>
      </c>
      <c r="F198" s="12">
        <f ca="1">Returns!$F$6/53*RANDBETWEEN(1,100)/50</f>
        <v>15038.823064150944</v>
      </c>
      <c r="G198" s="12">
        <f ca="1">Profit!$F$6/53*RANDBETWEEN(1,100)/50</f>
        <v>6877608.9042294333</v>
      </c>
    </row>
    <row r="199" spans="1:7" x14ac:dyDescent="0.25">
      <c r="A199" s="7">
        <v>41822</v>
      </c>
      <c r="B199" s="7" t="str">
        <f t="shared" si="9"/>
        <v>2014 - QTR 3</v>
      </c>
      <c r="C199" s="7" t="str">
        <f t="shared" si="10"/>
        <v>2014 - QTR 3 - 7</v>
      </c>
      <c r="D199" s="12" t="s">
        <v>26</v>
      </c>
      <c r="E199" s="13">
        <f t="shared" ca="1" si="12"/>
        <v>8793043.2022218872</v>
      </c>
      <c r="F199" s="12">
        <f ca="1">Returns!$F$6/53*RANDBETWEEN(1,100)/50</f>
        <v>691785.86095094343</v>
      </c>
      <c r="G199" s="12">
        <f ca="1">Profit!$F$6/53*RANDBETWEEN(1,100)/50</f>
        <v>28083569.692270182</v>
      </c>
    </row>
    <row r="200" spans="1:7" x14ac:dyDescent="0.25">
      <c r="A200" s="7">
        <v>41829</v>
      </c>
      <c r="B200" s="7" t="str">
        <f t="shared" si="9"/>
        <v>2014 - QTR 3</v>
      </c>
      <c r="C200" s="7" t="str">
        <f t="shared" si="10"/>
        <v>2014 - QTR 3 - 7</v>
      </c>
      <c r="D200" s="12" t="s">
        <v>26</v>
      </c>
      <c r="E200" s="13">
        <f t="shared" ca="1" si="12"/>
        <v>8573217.1221663393</v>
      </c>
      <c r="F200" s="12">
        <f ca="1">Returns!$F$6/53*RANDBETWEEN(1,100)/50</f>
        <v>187985.28830188682</v>
      </c>
      <c r="G200" s="12">
        <f ca="1">Profit!$F$6/53*RANDBETWEEN(1,100)/50</f>
        <v>20346259.675012074</v>
      </c>
    </row>
    <row r="201" spans="1:7" x14ac:dyDescent="0.25">
      <c r="A201" s="7">
        <v>41836</v>
      </c>
      <c r="B201" s="7" t="str">
        <f t="shared" si="9"/>
        <v>2014 - QTR 3</v>
      </c>
      <c r="C201" s="7" t="str">
        <f t="shared" si="10"/>
        <v>2014 - QTR 3 - 7</v>
      </c>
      <c r="D201" s="12" t="s">
        <v>26</v>
      </c>
      <c r="E201" s="13">
        <f t="shared" ca="1" si="12"/>
        <v>12530086.56316619</v>
      </c>
      <c r="F201" s="12">
        <f ca="1">Returns!$F$6/53*RANDBETWEEN(1,100)/50</f>
        <v>609072.33409811324</v>
      </c>
      <c r="G201" s="12">
        <f ca="1">Profit!$F$6/53*RANDBETWEEN(1,100)/50</f>
        <v>1146268.1507049056</v>
      </c>
    </row>
    <row r="202" spans="1:7" x14ac:dyDescent="0.25">
      <c r="A202" s="7">
        <v>41843</v>
      </c>
      <c r="B202" s="7" t="str">
        <f t="shared" si="9"/>
        <v>2014 - QTR 3</v>
      </c>
      <c r="C202" s="7" t="str">
        <f t="shared" si="10"/>
        <v>2014 - QTR 3 - 7</v>
      </c>
      <c r="D202" s="12" t="s">
        <v>26</v>
      </c>
      <c r="E202" s="13">
        <f t="shared" ca="1" si="12"/>
        <v>14288695.203610566</v>
      </c>
      <c r="F202" s="12">
        <f ca="1">Returns!$F$6/53*RANDBETWEEN(1,100)/50</f>
        <v>75194.115320754718</v>
      </c>
      <c r="G202" s="12">
        <f ca="1">Profit!$F$6/53*RANDBETWEEN(1,100)/50</f>
        <v>13755217.808458867</v>
      </c>
    </row>
    <row r="203" spans="1:7" x14ac:dyDescent="0.25">
      <c r="A203" s="7">
        <v>41850</v>
      </c>
      <c r="B203" s="7" t="str">
        <f t="shared" si="9"/>
        <v>2014 - QTR 3</v>
      </c>
      <c r="C203" s="7" t="str">
        <f t="shared" si="10"/>
        <v>2014 - QTR 3 - 7</v>
      </c>
      <c r="D203" s="12" t="s">
        <v>26</v>
      </c>
      <c r="E203" s="13">
        <f t="shared" ca="1" si="12"/>
        <v>6155130.241555321</v>
      </c>
      <c r="F203" s="12">
        <f ca="1">Returns!$F$6/53*RANDBETWEEN(1,100)/50</f>
        <v>736902.33014339628</v>
      </c>
      <c r="G203" s="12">
        <f ca="1">Profit!$F$6/53*RANDBETWEEN(1,100)/50</f>
        <v>22065661.901069432</v>
      </c>
    </row>
    <row r="204" spans="1:7" x14ac:dyDescent="0.25">
      <c r="A204" s="7">
        <v>41857</v>
      </c>
      <c r="B204" s="7" t="str">
        <f t="shared" si="9"/>
        <v>2014 - QTR 3</v>
      </c>
      <c r="C204" s="7" t="str">
        <f t="shared" si="10"/>
        <v>2014 - QTR 3 - 8</v>
      </c>
      <c r="D204" s="12" t="s">
        <v>26</v>
      </c>
      <c r="E204" s="13">
        <f t="shared" ca="1" si="12"/>
        <v>2418086.8806110187</v>
      </c>
      <c r="F204" s="12">
        <f ca="1">Returns!$F$6/53*RANDBETWEEN(1,100)/50</f>
        <v>157907.6421735849</v>
      </c>
      <c r="G204" s="12">
        <f ca="1">Profit!$F$6/53*RANDBETWEEN(1,100)/50</f>
        <v>14041784.846135091</v>
      </c>
    </row>
    <row r="205" spans="1:7" x14ac:dyDescent="0.25">
      <c r="A205" s="7">
        <v>41864</v>
      </c>
      <c r="B205" s="7" t="str">
        <f t="shared" si="9"/>
        <v>2014 - QTR 3</v>
      </c>
      <c r="C205" s="7" t="str">
        <f t="shared" si="10"/>
        <v>2014 - QTR 3 - 8</v>
      </c>
      <c r="D205" s="12" t="s">
        <v>26</v>
      </c>
      <c r="E205" s="13">
        <f t="shared" ref="E205:E225" ca="1" si="13">$F$7/53*RANDBETWEEN(1,100)/50</f>
        <v>3517217.2808887549</v>
      </c>
      <c r="F205" s="12">
        <f ca="1">Returns!$F$6/53*RANDBETWEEN(1,100)/50</f>
        <v>646669.39175849059</v>
      </c>
      <c r="G205" s="12">
        <f ca="1">Profit!$F$6/53*RANDBETWEEN(1,100)/50</f>
        <v>8883578.1679630186</v>
      </c>
    </row>
    <row r="206" spans="1:7" x14ac:dyDescent="0.25">
      <c r="A206" s="7">
        <v>41871</v>
      </c>
      <c r="B206" s="7" t="str">
        <f t="shared" si="9"/>
        <v>2014 - QTR 3</v>
      </c>
      <c r="C206" s="7" t="str">
        <f t="shared" si="10"/>
        <v>2014 - QTR 3 - 8</v>
      </c>
      <c r="D206" s="12" t="s">
        <v>26</v>
      </c>
      <c r="E206" s="13">
        <f t="shared" ca="1" si="13"/>
        <v>659478.24016664142</v>
      </c>
      <c r="F206" s="12">
        <f ca="1">Returns!$F$6/53*RANDBETWEEN(1,100)/50</f>
        <v>278218.22668679245</v>
      </c>
      <c r="G206" s="12">
        <f ca="1">Profit!$F$6/53*RANDBETWEEN(1,100)/50</f>
        <v>13755217.808458867</v>
      </c>
    </row>
    <row r="207" spans="1:7" x14ac:dyDescent="0.25">
      <c r="A207" s="7">
        <v>41878</v>
      </c>
      <c r="B207" s="7" t="str">
        <f t="shared" si="9"/>
        <v>2014 - QTR 3</v>
      </c>
      <c r="C207" s="7" t="str">
        <f t="shared" si="10"/>
        <v>2014 - QTR 3 - 8</v>
      </c>
      <c r="D207" s="12" t="s">
        <v>26</v>
      </c>
      <c r="E207" s="13">
        <f t="shared" ca="1" si="13"/>
        <v>10771477.922721811</v>
      </c>
      <c r="F207" s="12">
        <f ca="1">Returns!$F$6/53*RANDBETWEEN(1,100)/50</f>
        <v>616591.74563018861</v>
      </c>
      <c r="G207" s="12">
        <f ca="1">Profit!$F$6/53*RANDBETWEEN(1,100)/50</f>
        <v>3152237.4144384903</v>
      </c>
    </row>
    <row r="208" spans="1:7" x14ac:dyDescent="0.25">
      <c r="A208" s="7">
        <v>41885</v>
      </c>
      <c r="B208" s="7" t="str">
        <f t="shared" si="9"/>
        <v>2014 - QTR 3</v>
      </c>
      <c r="C208" s="7" t="str">
        <f t="shared" si="10"/>
        <v>2014 - QTR 3 - 9</v>
      </c>
      <c r="D208" s="12" t="s">
        <v>26</v>
      </c>
      <c r="E208" s="13">
        <f t="shared" ca="1" si="13"/>
        <v>7913738.8819996975</v>
      </c>
      <c r="F208" s="12">
        <f ca="1">Returns!$F$6/53*RANDBETWEEN(1,100)/50</f>
        <v>669227.62635471695</v>
      </c>
      <c r="G208" s="12">
        <f ca="1">Profit!$F$6/53*RANDBETWEEN(1,100)/50</f>
        <v>23498497.089450564</v>
      </c>
    </row>
    <row r="209" spans="1:7" x14ac:dyDescent="0.25">
      <c r="A209" s="7">
        <v>41892</v>
      </c>
      <c r="B209" s="7" t="str">
        <f t="shared" ref="B209:B272" si="14">YEAR(A209)&amp;" - "&amp;"QTR "&amp;ROUNDUP(MONTH(A209)/3,0)</f>
        <v>2014 - QTR 3</v>
      </c>
      <c r="C209" s="7" t="str">
        <f t="shared" si="10"/>
        <v>2014 - QTR 3 - 9</v>
      </c>
      <c r="D209" s="12" t="s">
        <v>26</v>
      </c>
      <c r="E209" s="13">
        <f t="shared" ca="1" si="13"/>
        <v>18025738.564554866</v>
      </c>
      <c r="F209" s="12">
        <f ca="1">Returns!$F$6/53*RANDBETWEEN(1,100)/50</f>
        <v>300776.46128301887</v>
      </c>
      <c r="G209" s="12">
        <f ca="1">Profit!$F$6/53*RANDBETWEEN(1,100)/50</f>
        <v>10316413.35634415</v>
      </c>
    </row>
    <row r="210" spans="1:7" x14ac:dyDescent="0.25">
      <c r="A210" s="7">
        <v>41899</v>
      </c>
      <c r="B210" s="7" t="str">
        <f t="shared" si="14"/>
        <v>2014 - QTR 3</v>
      </c>
      <c r="C210" s="7" t="str">
        <f t="shared" ref="C210:C273" si="15">YEAR(A210)&amp;" - "&amp;"QTR "&amp;ROUNDUP(MONTH(A210)/3,0)&amp;" - "&amp;MONTH(A210)</f>
        <v>2014 - QTR 3 - 9</v>
      </c>
      <c r="D210" s="12" t="s">
        <v>26</v>
      </c>
      <c r="E210" s="13">
        <f t="shared" ca="1" si="13"/>
        <v>2418086.8806110187</v>
      </c>
      <c r="F210" s="12">
        <f ca="1">Returns!$F$6/53*RANDBETWEEN(1,100)/50</f>
        <v>270698.81515471695</v>
      </c>
      <c r="G210" s="12">
        <f ca="1">Profit!$F$6/53*RANDBETWEEN(1,100)/50</f>
        <v>21205960.788040753</v>
      </c>
    </row>
    <row r="211" spans="1:7" x14ac:dyDescent="0.25">
      <c r="A211" s="7">
        <v>41906</v>
      </c>
      <c r="B211" s="7" t="str">
        <f t="shared" si="14"/>
        <v>2014 - QTR 3</v>
      </c>
      <c r="C211" s="7" t="str">
        <f t="shared" si="15"/>
        <v>2014 - QTR 3 - 9</v>
      </c>
      <c r="D211" s="12" t="s">
        <v>26</v>
      </c>
      <c r="E211" s="13">
        <f t="shared" ca="1" si="13"/>
        <v>5935304.1614997732</v>
      </c>
      <c r="F211" s="12">
        <f ca="1">Returns!$F$6/53*RANDBETWEEN(1,100)/50</f>
        <v>466203.51498867921</v>
      </c>
      <c r="G211" s="12">
        <f ca="1">Profit!$F$6/53*RANDBETWEEN(1,100)/50</f>
        <v>2292536.3014098112</v>
      </c>
    </row>
    <row r="212" spans="1:7" x14ac:dyDescent="0.25">
      <c r="A212" s="7">
        <v>41913</v>
      </c>
      <c r="B212" s="7" t="str">
        <f t="shared" si="14"/>
        <v>2014 - QTR 4</v>
      </c>
      <c r="C212" s="7" t="str">
        <f t="shared" si="15"/>
        <v>2014 - QTR 4 - 10</v>
      </c>
      <c r="D212" s="12" t="s">
        <v>26</v>
      </c>
      <c r="E212" s="13">
        <f t="shared" ca="1" si="13"/>
        <v>11211130.082832906</v>
      </c>
      <c r="F212" s="12">
        <f ca="1">Returns!$F$6/53*RANDBETWEEN(1,100)/50</f>
        <v>240621.1690264151</v>
      </c>
      <c r="G212" s="12">
        <f ca="1">Profit!$F$6/53*RANDBETWEEN(1,100)/50</f>
        <v>22065661.901069432</v>
      </c>
    </row>
    <row r="213" spans="1:7" x14ac:dyDescent="0.25">
      <c r="A213" s="7">
        <v>41920</v>
      </c>
      <c r="B213" s="7" t="str">
        <f t="shared" si="14"/>
        <v>2014 - QTR 4</v>
      </c>
      <c r="C213" s="7" t="str">
        <f t="shared" si="15"/>
        <v>2014 - QTR 4 - 10</v>
      </c>
      <c r="D213" s="12" t="s">
        <v>26</v>
      </c>
      <c r="E213" s="13">
        <f t="shared" ca="1" si="13"/>
        <v>20223999.365110341</v>
      </c>
      <c r="F213" s="12">
        <f ca="1">Returns!$F$6/53*RANDBETWEEN(1,100)/50</f>
        <v>601552.92256603774</v>
      </c>
      <c r="G213" s="12">
        <f ca="1">Profit!$F$6/53*RANDBETWEEN(1,100)/50</f>
        <v>8597011.1302867904</v>
      </c>
    </row>
    <row r="214" spans="1:7" x14ac:dyDescent="0.25">
      <c r="A214" s="7">
        <v>41927</v>
      </c>
      <c r="B214" s="7" t="str">
        <f t="shared" si="14"/>
        <v>2014 - QTR 4</v>
      </c>
      <c r="C214" s="7" t="str">
        <f t="shared" si="15"/>
        <v>2014 - QTR 4 - 10</v>
      </c>
      <c r="D214" s="12" t="s">
        <v>26</v>
      </c>
      <c r="E214" s="13">
        <f t="shared" ca="1" si="13"/>
        <v>879304.32022218872</v>
      </c>
      <c r="F214" s="12">
        <f ca="1">Returns!$F$6/53*RANDBETWEEN(1,100)/50</f>
        <v>52635.880724528302</v>
      </c>
      <c r="G214" s="12">
        <f ca="1">Profit!$F$6/53*RANDBETWEEN(1,100)/50</f>
        <v>28656703.767622638</v>
      </c>
    </row>
    <row r="215" spans="1:7" x14ac:dyDescent="0.25">
      <c r="A215" s="7">
        <v>41934</v>
      </c>
      <c r="B215" s="7" t="str">
        <f t="shared" si="14"/>
        <v>2014 - QTR 4</v>
      </c>
      <c r="C215" s="7" t="str">
        <f t="shared" si="15"/>
        <v>2014 - QTR 4 - 10</v>
      </c>
      <c r="D215" s="12" t="s">
        <v>26</v>
      </c>
      <c r="E215" s="13">
        <f t="shared" ca="1" si="13"/>
        <v>12530086.56316619</v>
      </c>
      <c r="F215" s="12">
        <f ca="1">Returns!$F$6/53*RANDBETWEEN(1,100)/50</f>
        <v>67674.703788679239</v>
      </c>
      <c r="G215" s="12">
        <f ca="1">Profit!$F$6/53*RANDBETWEEN(1,100)/50</f>
        <v>8023877.0549343387</v>
      </c>
    </row>
    <row r="216" spans="1:7" x14ac:dyDescent="0.25">
      <c r="A216" s="7">
        <v>41941</v>
      </c>
      <c r="B216" s="7" t="str">
        <f t="shared" si="14"/>
        <v>2014 - QTR 4</v>
      </c>
      <c r="C216" s="7" t="str">
        <f t="shared" si="15"/>
        <v>2014 - QTR 4 - 10</v>
      </c>
      <c r="D216" s="12" t="s">
        <v>26</v>
      </c>
      <c r="E216" s="13">
        <f t="shared" ca="1" si="13"/>
        <v>659478.24016664142</v>
      </c>
      <c r="F216" s="12">
        <f ca="1">Returns!$F$6/53*RANDBETWEEN(1,100)/50</f>
        <v>654188.80329056596</v>
      </c>
      <c r="G216" s="12">
        <f ca="1">Profit!$F$6/53*RANDBETWEEN(1,100)/50</f>
        <v>25504466.353184149</v>
      </c>
    </row>
    <row r="217" spans="1:7" x14ac:dyDescent="0.25">
      <c r="A217" s="7">
        <v>41948</v>
      </c>
      <c r="B217" s="7" t="str">
        <f t="shared" si="14"/>
        <v>2014 - QTR 4</v>
      </c>
      <c r="C217" s="7" t="str">
        <f t="shared" si="15"/>
        <v>2014 - QTR 4 - 11</v>
      </c>
      <c r="D217" s="12" t="s">
        <v>26</v>
      </c>
      <c r="E217" s="13">
        <f t="shared" ca="1" si="13"/>
        <v>15167999.523832755</v>
      </c>
      <c r="F217" s="12">
        <f ca="1">Returns!$F$6/53*RANDBETWEEN(1,100)/50</f>
        <v>646669.39175849059</v>
      </c>
      <c r="G217" s="12">
        <f ca="1">Profit!$F$6/53*RANDBETWEEN(1,100)/50</f>
        <v>14328351.883811319</v>
      </c>
    </row>
    <row r="218" spans="1:7" x14ac:dyDescent="0.25">
      <c r="A218" s="7">
        <v>41955</v>
      </c>
      <c r="B218" s="7" t="str">
        <f t="shared" si="14"/>
        <v>2014 - QTR 4</v>
      </c>
      <c r="C218" s="7" t="str">
        <f t="shared" si="15"/>
        <v>2014 - QTR 4 - 11</v>
      </c>
      <c r="D218" s="12" t="s">
        <v>26</v>
      </c>
      <c r="E218" s="13">
        <f t="shared" ca="1" si="13"/>
        <v>879304.32022218872</v>
      </c>
      <c r="F218" s="12">
        <f ca="1">Returns!$F$6/53*RANDBETWEEN(1,100)/50</f>
        <v>195504.69983396225</v>
      </c>
      <c r="G218" s="12">
        <f ca="1">Profit!$F$6/53*RANDBETWEEN(1,100)/50</f>
        <v>16620888.18522113</v>
      </c>
    </row>
    <row r="219" spans="1:7" x14ac:dyDescent="0.25">
      <c r="A219" s="7">
        <v>41962</v>
      </c>
      <c r="B219" s="7" t="str">
        <f t="shared" si="14"/>
        <v>2014 - QTR 4</v>
      </c>
      <c r="C219" s="7" t="str">
        <f t="shared" si="15"/>
        <v>2014 - QTR 4 - 11</v>
      </c>
      <c r="D219" s="12" t="s">
        <v>26</v>
      </c>
      <c r="E219" s="13">
        <f t="shared" ca="1" si="13"/>
        <v>13849043.043499472</v>
      </c>
      <c r="F219" s="12">
        <f ca="1">Returns!$F$6/53*RANDBETWEEN(1,100)/50</f>
        <v>406048.22273207543</v>
      </c>
      <c r="G219" s="12">
        <f ca="1">Profit!$F$6/53*RANDBETWEEN(1,100)/50</f>
        <v>859701.11302867916</v>
      </c>
    </row>
    <row r="220" spans="1:7" x14ac:dyDescent="0.25">
      <c r="A220" s="7">
        <v>41969</v>
      </c>
      <c r="B220" s="7" t="str">
        <f t="shared" si="14"/>
        <v>2014 - QTR 4</v>
      </c>
      <c r="C220" s="7" t="str">
        <f t="shared" si="15"/>
        <v>2014 - QTR 4 - 11</v>
      </c>
      <c r="D220" s="12" t="s">
        <v>26</v>
      </c>
      <c r="E220" s="13">
        <f t="shared" ca="1" si="13"/>
        <v>1978434.7204999244</v>
      </c>
      <c r="F220" s="12">
        <f ca="1">Returns!$F$6/53*RANDBETWEEN(1,100)/50</f>
        <v>661708.21482264146</v>
      </c>
      <c r="G220" s="12">
        <f ca="1">Profit!$F$6/53*RANDBETWEEN(1,100)/50</f>
        <v>7450742.9795818869</v>
      </c>
    </row>
    <row r="221" spans="1:7" x14ac:dyDescent="0.25">
      <c r="A221" s="7">
        <v>41976</v>
      </c>
      <c r="B221" s="7" t="str">
        <f t="shared" si="14"/>
        <v>2014 - QTR 4</v>
      </c>
      <c r="C221" s="7" t="str">
        <f t="shared" si="15"/>
        <v>2014 - QTR 4 - 12</v>
      </c>
      <c r="D221" s="12" t="s">
        <v>26</v>
      </c>
      <c r="E221" s="13">
        <f t="shared" ca="1" si="13"/>
        <v>1978434.7204999244</v>
      </c>
      <c r="F221" s="12">
        <f ca="1">Returns!$F$6/53*RANDBETWEEN(1,100)/50</f>
        <v>571475.27643773588</v>
      </c>
      <c r="G221" s="12">
        <f ca="1">Profit!$F$6/53*RANDBETWEEN(1,100)/50</f>
        <v>4011938.5274671693</v>
      </c>
    </row>
    <row r="222" spans="1:7" x14ac:dyDescent="0.25">
      <c r="A222" s="7">
        <v>41983</v>
      </c>
      <c r="B222" s="7" t="str">
        <f t="shared" si="14"/>
        <v>2014 - QTR 4</v>
      </c>
      <c r="C222" s="7" t="str">
        <f t="shared" si="15"/>
        <v>2014 - QTR 4 - 12</v>
      </c>
      <c r="D222" s="12" t="s">
        <v>26</v>
      </c>
      <c r="E222" s="13">
        <f t="shared" ca="1" si="13"/>
        <v>2198260.8005554718</v>
      </c>
      <c r="F222" s="12">
        <f ca="1">Returns!$F$6/53*RANDBETWEEN(1,100)/50</f>
        <v>639149.98022641509</v>
      </c>
      <c r="G222" s="12">
        <f ca="1">Profit!$F$6/53*RANDBETWEEN(1,100)/50</f>
        <v>11749248.544725282</v>
      </c>
    </row>
    <row r="223" spans="1:7" x14ac:dyDescent="0.25">
      <c r="A223" s="7">
        <v>41990</v>
      </c>
      <c r="B223" s="7" t="str">
        <f t="shared" si="14"/>
        <v>2014 - QTR 4</v>
      </c>
      <c r="C223" s="7" t="str">
        <f t="shared" si="15"/>
        <v>2014 - QTR 4 - 12</v>
      </c>
      <c r="D223" s="12" t="s">
        <v>26</v>
      </c>
      <c r="E223" s="13">
        <f t="shared" ca="1" si="13"/>
        <v>3956869.4409998488</v>
      </c>
      <c r="F223" s="12">
        <f ca="1">Returns!$F$6/53*RANDBETWEEN(1,100)/50</f>
        <v>578994.68796981138</v>
      </c>
      <c r="G223" s="12">
        <f ca="1">Profit!$F$6/53*RANDBETWEEN(1,100)/50</f>
        <v>17194022.260573581</v>
      </c>
    </row>
    <row r="224" spans="1:7" x14ac:dyDescent="0.25">
      <c r="A224" s="7">
        <v>41997</v>
      </c>
      <c r="B224" s="7" t="str">
        <f t="shared" si="14"/>
        <v>2014 - QTR 4</v>
      </c>
      <c r="C224" s="7" t="str">
        <f t="shared" si="15"/>
        <v>2014 - QTR 4 - 12</v>
      </c>
      <c r="D224" s="12" t="s">
        <v>26</v>
      </c>
      <c r="E224" s="13">
        <f t="shared" ca="1" si="13"/>
        <v>14288695.203610566</v>
      </c>
      <c r="F224" s="12">
        <f ca="1">Returns!$F$6/53*RANDBETWEEN(1,100)/50</f>
        <v>105271.7614490566</v>
      </c>
      <c r="G224" s="12">
        <f ca="1">Profit!$F$6/53*RANDBETWEEN(1,100)/50</f>
        <v>17767156.335926037</v>
      </c>
    </row>
    <row r="225" spans="1:7" x14ac:dyDescent="0.25">
      <c r="A225" s="7">
        <v>42004</v>
      </c>
      <c r="B225" s="7" t="str">
        <f t="shared" si="14"/>
        <v>2014 - QTR 4</v>
      </c>
      <c r="C225" s="7" t="str">
        <f t="shared" si="15"/>
        <v>2014 - QTR 4 - 12</v>
      </c>
      <c r="D225" s="12" t="s">
        <v>26</v>
      </c>
      <c r="E225" s="13">
        <f t="shared" ca="1" si="13"/>
        <v>6594782.4016664149</v>
      </c>
      <c r="F225" s="12">
        <f ca="1">Returns!$F$6/53*RANDBETWEEN(1,100)/50</f>
        <v>563955.86490566039</v>
      </c>
      <c r="G225" s="12">
        <f ca="1">Profit!$F$6/53*RANDBETWEEN(1,100)/50</f>
        <v>11749248.544725282</v>
      </c>
    </row>
    <row r="226" spans="1:7" x14ac:dyDescent="0.25">
      <c r="A226" s="7">
        <v>42011</v>
      </c>
      <c r="B226" s="7" t="str">
        <f t="shared" si="14"/>
        <v>2015 - QTR 1</v>
      </c>
      <c r="C226" s="7" t="str">
        <f t="shared" si="15"/>
        <v>2015 - QTR 1 - 1</v>
      </c>
      <c r="D226" s="12" t="s">
        <v>26</v>
      </c>
      <c r="E226" s="11">
        <f t="shared" ref="E226:E257" ca="1" si="16">$K$7/53*RANDBETWEEN(1,100)/50</f>
        <v>9889557.2990298867</v>
      </c>
      <c r="F226" s="10">
        <f ca="1">Returns!$K$6/53*RANDBETWEEN(1,100)/50</f>
        <v>241078.71472905658</v>
      </c>
      <c r="G226" s="10">
        <f ca="1">Profit!$K$6/53*RANDBETWEEN(1,100)/50</f>
        <v>16066842.28962294</v>
      </c>
    </row>
    <row r="227" spans="1:7" x14ac:dyDescent="0.25">
      <c r="A227" s="7">
        <v>42018</v>
      </c>
      <c r="B227" s="7" t="str">
        <f t="shared" si="14"/>
        <v>2015 - QTR 1</v>
      </c>
      <c r="C227" s="7" t="str">
        <f t="shared" si="15"/>
        <v>2015 - QTR 1 - 1</v>
      </c>
      <c r="D227" s="12" t="s">
        <v>26</v>
      </c>
      <c r="E227" s="11">
        <f t="shared" ca="1" si="16"/>
        <v>4424275.6337765288</v>
      </c>
      <c r="F227" s="10">
        <f ca="1">Returns!$K$6/53*RANDBETWEEN(1,100)/50</f>
        <v>10635.825649811321</v>
      </c>
      <c r="G227" s="10">
        <f ca="1">Profit!$K$6/53*RANDBETWEEN(1,100)/50</f>
        <v>15855436.470022641</v>
      </c>
    </row>
    <row r="228" spans="1:7" x14ac:dyDescent="0.25">
      <c r="A228" s="7">
        <v>42025</v>
      </c>
      <c r="B228" s="7" t="str">
        <f t="shared" si="14"/>
        <v>2015 - QTR 1</v>
      </c>
      <c r="C228" s="7" t="str">
        <f t="shared" si="15"/>
        <v>2015 - QTR 1 - 1</v>
      </c>
      <c r="D228" s="12" t="s">
        <v>26</v>
      </c>
      <c r="E228" s="11">
        <f t="shared" ca="1" si="16"/>
        <v>14313832.932806415</v>
      </c>
      <c r="F228" s="10">
        <f ca="1">Returns!$K$6/53*RANDBETWEEN(1,100)/50</f>
        <v>237533.43951245281</v>
      </c>
      <c r="G228" s="10">
        <f ca="1">Profit!$K$6/53*RANDBETWEEN(1,100)/50</f>
        <v>5919362.9488084521</v>
      </c>
    </row>
    <row r="229" spans="1:7" x14ac:dyDescent="0.25">
      <c r="A229" s="7">
        <v>42032</v>
      </c>
      <c r="B229" s="7" t="str">
        <f t="shared" si="14"/>
        <v>2015 - QTR 1</v>
      </c>
      <c r="C229" s="7" t="str">
        <f t="shared" si="15"/>
        <v>2015 - QTR 1 - 1</v>
      </c>
      <c r="D229" s="12" t="s">
        <v>26</v>
      </c>
      <c r="E229" s="11">
        <f t="shared" ca="1" si="16"/>
        <v>14574084.440675624</v>
      </c>
      <c r="F229" s="10">
        <f ca="1">Returns!$K$6/53*RANDBETWEEN(1,100)/50</f>
        <v>272986.19167849055</v>
      </c>
      <c r="G229" s="10">
        <f ca="1">Profit!$K$6/53*RANDBETWEEN(1,100)/50</f>
        <v>7187797.8664102638</v>
      </c>
    </row>
    <row r="230" spans="1:7" x14ac:dyDescent="0.25">
      <c r="A230" s="7">
        <v>42039</v>
      </c>
      <c r="B230" s="7" t="str">
        <f t="shared" si="14"/>
        <v>2015 - QTR 1</v>
      </c>
      <c r="C230" s="7" t="str">
        <f t="shared" si="15"/>
        <v>2015 - QTR 1 - 2</v>
      </c>
      <c r="D230" s="12" t="s">
        <v>26</v>
      </c>
      <c r="E230" s="11">
        <f t="shared" ca="1" si="16"/>
        <v>6766539.2045993973</v>
      </c>
      <c r="F230" s="10">
        <f ca="1">Returns!$K$6/53*RANDBETWEEN(1,100)/50</f>
        <v>127629.90779773584</v>
      </c>
      <c r="G230" s="10">
        <f ca="1">Profit!$K$6/53*RANDBETWEEN(1,100)/50</f>
        <v>14375595.732820528</v>
      </c>
    </row>
    <row r="231" spans="1:7" x14ac:dyDescent="0.25">
      <c r="A231" s="7">
        <v>42046</v>
      </c>
      <c r="B231" s="7" t="str">
        <f t="shared" si="14"/>
        <v>2015 - QTR 1</v>
      </c>
      <c r="C231" s="7" t="str">
        <f t="shared" si="15"/>
        <v>2015 - QTR 1 - 2</v>
      </c>
      <c r="D231" s="12" t="s">
        <v>26</v>
      </c>
      <c r="E231" s="11">
        <f t="shared" ca="1" si="16"/>
        <v>16656096.503629284</v>
      </c>
      <c r="F231" s="10">
        <f ca="1">Returns!$K$6/53*RANDBETWEEN(1,100)/50</f>
        <v>159537.3847471698</v>
      </c>
      <c r="G231" s="10">
        <f ca="1">Profit!$K$6/53*RANDBETWEEN(1,100)/50</f>
        <v>2114058.1960030184</v>
      </c>
    </row>
    <row r="232" spans="1:7" x14ac:dyDescent="0.25">
      <c r="A232" s="7">
        <v>42053</v>
      </c>
      <c r="B232" s="7" t="str">
        <f t="shared" si="14"/>
        <v>2015 - QTR 1</v>
      </c>
      <c r="C232" s="7" t="str">
        <f t="shared" si="15"/>
        <v>2015 - QTR 1 - 2</v>
      </c>
      <c r="D232" s="12" t="s">
        <v>26</v>
      </c>
      <c r="E232" s="11">
        <f t="shared" ca="1" si="16"/>
        <v>12231820.869852755</v>
      </c>
      <c r="F232" s="10">
        <f ca="1">Returns!$K$6/53*RANDBETWEEN(1,100)/50</f>
        <v>333255.87036075466</v>
      </c>
      <c r="G232" s="10">
        <f ca="1">Profit!$K$6/53*RANDBETWEEN(1,100)/50</f>
        <v>2748275.6548039247</v>
      </c>
    </row>
    <row r="233" spans="1:7" x14ac:dyDescent="0.25">
      <c r="A233" s="7">
        <v>42060</v>
      </c>
      <c r="B233" s="7" t="str">
        <f t="shared" si="14"/>
        <v>2015 - QTR 1</v>
      </c>
      <c r="C233" s="7" t="str">
        <f t="shared" si="15"/>
        <v>2015 - QTR 1 - 2</v>
      </c>
      <c r="D233" s="12" t="s">
        <v>26</v>
      </c>
      <c r="E233" s="11">
        <f t="shared" ca="1" si="16"/>
        <v>1041006.0314768302</v>
      </c>
      <c r="F233" s="10">
        <f ca="1">Returns!$K$6/53*RANDBETWEEN(1,100)/50</f>
        <v>67360.229115471695</v>
      </c>
      <c r="G233" s="10">
        <f ca="1">Profit!$K$6/53*RANDBETWEEN(1,100)/50</f>
        <v>5073739.6704072449</v>
      </c>
    </row>
    <row r="234" spans="1:7" x14ac:dyDescent="0.25">
      <c r="A234" s="7">
        <v>42067</v>
      </c>
      <c r="B234" s="7" t="str">
        <f t="shared" si="14"/>
        <v>2015 - QTR 1</v>
      </c>
      <c r="C234" s="7" t="str">
        <f t="shared" si="15"/>
        <v>2015 - QTR 1 - 3</v>
      </c>
      <c r="D234" s="12" t="s">
        <v>26</v>
      </c>
      <c r="E234" s="11">
        <f t="shared" ca="1" si="16"/>
        <v>5205030.1573841516</v>
      </c>
      <c r="F234" s="10">
        <f ca="1">Returns!$K$6/53*RANDBETWEEN(1,100)/50</f>
        <v>184354.31126339623</v>
      </c>
      <c r="G234" s="10">
        <f ca="1">Profit!$K$6/53*RANDBETWEEN(1,100)/50</f>
        <v>19449335.403227773</v>
      </c>
    </row>
    <row r="235" spans="1:7" x14ac:dyDescent="0.25">
      <c r="A235" s="7">
        <v>42074</v>
      </c>
      <c r="B235" s="7" t="str">
        <f t="shared" si="14"/>
        <v>2015 - QTR 1</v>
      </c>
      <c r="C235" s="7" t="str">
        <f t="shared" si="15"/>
        <v>2015 - QTR 1 - 3</v>
      </c>
      <c r="D235" s="12" t="s">
        <v>26</v>
      </c>
      <c r="E235" s="11">
        <f t="shared" ca="1" si="16"/>
        <v>24203390.231836304</v>
      </c>
      <c r="F235" s="10">
        <f ca="1">Returns!$K$6/53*RANDBETWEEN(1,100)/50</f>
        <v>184354.31126339623</v>
      </c>
      <c r="G235" s="10">
        <f ca="1">Profit!$K$6/53*RANDBETWEEN(1,100)/50</f>
        <v>2536869.8352036225</v>
      </c>
    </row>
    <row r="236" spans="1:7" x14ac:dyDescent="0.25">
      <c r="A236" s="7">
        <v>42081</v>
      </c>
      <c r="B236" s="7" t="str">
        <f t="shared" si="14"/>
        <v>2015 - QTR 1</v>
      </c>
      <c r="C236" s="7" t="str">
        <f t="shared" si="15"/>
        <v>2015 - QTR 1 - 3</v>
      </c>
      <c r="D236" s="12" t="s">
        <v>26</v>
      </c>
      <c r="E236" s="11">
        <f t="shared" ca="1" si="16"/>
        <v>21600875.153144225</v>
      </c>
      <c r="F236" s="10">
        <f ca="1">Returns!$K$6/53*RANDBETWEEN(1,100)/50</f>
        <v>74450.779548679231</v>
      </c>
      <c r="G236" s="10">
        <f ca="1">Profit!$K$6/53*RANDBETWEEN(1,100)/50</f>
        <v>17546683.026825055</v>
      </c>
    </row>
    <row r="237" spans="1:7" x14ac:dyDescent="0.25">
      <c r="A237" s="7">
        <v>42088</v>
      </c>
      <c r="B237" s="7" t="str">
        <f t="shared" si="14"/>
        <v>2015 - QTR 1</v>
      </c>
      <c r="C237" s="7" t="str">
        <f t="shared" si="15"/>
        <v>2015 - QTR 1 - 3</v>
      </c>
      <c r="D237" s="12" t="s">
        <v>26</v>
      </c>
      <c r="E237" s="11">
        <f t="shared" ca="1" si="16"/>
        <v>4684527.1416457361</v>
      </c>
      <c r="F237" s="10">
        <f ca="1">Returns!$K$6/53*RANDBETWEEN(1,100)/50</f>
        <v>124084.63258113207</v>
      </c>
      <c r="G237" s="10">
        <f ca="1">Profit!$K$6/53*RANDBETWEEN(1,100)/50</f>
        <v>14164189.913220225</v>
      </c>
    </row>
    <row r="238" spans="1:7" x14ac:dyDescent="0.25">
      <c r="A238" s="7">
        <v>42095</v>
      </c>
      <c r="B238" s="7" t="str">
        <f t="shared" si="14"/>
        <v>2015 - QTR 2</v>
      </c>
      <c r="C238" s="7" t="str">
        <f t="shared" si="15"/>
        <v>2015 - QTR 2 - 4</v>
      </c>
      <c r="D238" s="12" t="s">
        <v>26</v>
      </c>
      <c r="E238" s="11">
        <f t="shared" ca="1" si="16"/>
        <v>21861126.661013436</v>
      </c>
      <c r="F238" s="10">
        <f ca="1">Returns!$K$6/53*RANDBETWEEN(1,100)/50</f>
        <v>209171.23777962264</v>
      </c>
      <c r="G238" s="10">
        <f ca="1">Profit!$K$6/53*RANDBETWEEN(1,100)/50</f>
        <v>6130768.7684087539</v>
      </c>
    </row>
    <row r="239" spans="1:7" x14ac:dyDescent="0.25">
      <c r="A239" s="7">
        <v>42102</v>
      </c>
      <c r="B239" s="7" t="str">
        <f t="shared" si="14"/>
        <v>2015 - QTR 2</v>
      </c>
      <c r="C239" s="7" t="str">
        <f t="shared" si="15"/>
        <v>2015 - QTR 2 - 4</v>
      </c>
      <c r="D239" s="12" t="s">
        <v>26</v>
      </c>
      <c r="E239" s="11">
        <f t="shared" ca="1" si="16"/>
        <v>23422635.708228678</v>
      </c>
      <c r="F239" s="10">
        <f ca="1">Returns!$K$6/53*RANDBETWEEN(1,100)/50</f>
        <v>35452.752166037732</v>
      </c>
      <c r="G239" s="10">
        <f ca="1">Profit!$K$6/53*RANDBETWEEN(1,100)/50</f>
        <v>13318566.63481902</v>
      </c>
    </row>
    <row r="240" spans="1:7" x14ac:dyDescent="0.25">
      <c r="A240" s="7">
        <v>42109</v>
      </c>
      <c r="B240" s="7" t="str">
        <f t="shared" si="14"/>
        <v>2015 - QTR 2</v>
      </c>
      <c r="C240" s="7" t="str">
        <f t="shared" si="15"/>
        <v>2015 - QTR 2 - 4</v>
      </c>
      <c r="D240" s="12" t="s">
        <v>26</v>
      </c>
      <c r="E240" s="11">
        <f t="shared" ca="1" si="16"/>
        <v>17697102.535106115</v>
      </c>
      <c r="F240" s="10">
        <f ca="1">Returns!$K$6/53*RANDBETWEEN(1,100)/50</f>
        <v>70905.504332075463</v>
      </c>
      <c r="G240" s="10">
        <f ca="1">Profit!$K$6/53*RANDBETWEEN(1,100)/50</f>
        <v>13318566.63481902</v>
      </c>
    </row>
    <row r="241" spans="1:7" x14ac:dyDescent="0.25">
      <c r="A241" s="7">
        <v>42116</v>
      </c>
      <c r="B241" s="7" t="str">
        <f t="shared" si="14"/>
        <v>2015 - QTR 2</v>
      </c>
      <c r="C241" s="7" t="str">
        <f t="shared" si="15"/>
        <v>2015 - QTR 2 - 4</v>
      </c>
      <c r="D241" s="12" t="s">
        <v>26</v>
      </c>
      <c r="E241" s="11">
        <f t="shared" ca="1" si="16"/>
        <v>25244396.26331313</v>
      </c>
      <c r="F241" s="10">
        <f ca="1">Returns!$K$6/53*RANDBETWEEN(1,100)/50</f>
        <v>24816.926516226413</v>
      </c>
      <c r="G241" s="10">
        <f ca="1">Profit!$K$6/53*RANDBETWEEN(1,100)/50</f>
        <v>15855436.470022641</v>
      </c>
    </row>
    <row r="242" spans="1:7" x14ac:dyDescent="0.25">
      <c r="A242" s="7">
        <v>42123</v>
      </c>
      <c r="B242" s="7" t="str">
        <f t="shared" si="14"/>
        <v>2015 - QTR 2</v>
      </c>
      <c r="C242" s="7" t="str">
        <f t="shared" si="15"/>
        <v>2015 - QTR 2 - 4</v>
      </c>
      <c r="D242" s="12" t="s">
        <v>26</v>
      </c>
      <c r="E242" s="11">
        <f t="shared" ca="1" si="16"/>
        <v>2862766.5865612831</v>
      </c>
      <c r="F242" s="10">
        <f ca="1">Returns!$K$6/53*RANDBETWEEN(1,100)/50</f>
        <v>49633.853032452826</v>
      </c>
      <c r="G242" s="10">
        <f ca="1">Profit!$K$6/53*RANDBETWEEN(1,100)/50</f>
        <v>15009813.191621432</v>
      </c>
    </row>
    <row r="243" spans="1:7" x14ac:dyDescent="0.25">
      <c r="A243" s="7">
        <v>42130</v>
      </c>
      <c r="B243" s="7" t="str">
        <f t="shared" si="14"/>
        <v>2015 - QTR 2</v>
      </c>
      <c r="C243" s="7" t="str">
        <f t="shared" si="15"/>
        <v>2015 - QTR 2 - 5</v>
      </c>
      <c r="D243" s="12" t="s">
        <v>26</v>
      </c>
      <c r="E243" s="11">
        <f t="shared" ca="1" si="16"/>
        <v>18217605.550844528</v>
      </c>
      <c r="F243" s="10">
        <f ca="1">Returns!$K$6/53*RANDBETWEEN(1,100)/50</f>
        <v>290712.56776150945</v>
      </c>
      <c r="G243" s="10">
        <f ca="1">Profit!$K$6/53*RANDBETWEEN(1,100)/50</f>
        <v>19026523.764027167</v>
      </c>
    </row>
    <row r="244" spans="1:7" x14ac:dyDescent="0.25">
      <c r="A244" s="7">
        <v>42137</v>
      </c>
      <c r="B244" s="7" t="str">
        <f t="shared" si="14"/>
        <v>2015 - QTR 2</v>
      </c>
      <c r="C244" s="7" t="str">
        <f t="shared" si="15"/>
        <v>2015 - QTR 2 - 5</v>
      </c>
      <c r="D244" s="12" t="s">
        <v>26</v>
      </c>
      <c r="E244" s="11">
        <f t="shared" ca="1" si="16"/>
        <v>20299617.61379819</v>
      </c>
      <c r="F244" s="10">
        <f ca="1">Returns!$K$6/53*RANDBETWEEN(1,100)/50</f>
        <v>46088.577815849058</v>
      </c>
      <c r="G244" s="10">
        <f ca="1">Profit!$K$6/53*RANDBETWEEN(1,100)/50</f>
        <v>5919362.9488084521</v>
      </c>
    </row>
    <row r="245" spans="1:7" x14ac:dyDescent="0.25">
      <c r="A245" s="7">
        <v>42144</v>
      </c>
      <c r="B245" s="7" t="str">
        <f t="shared" si="14"/>
        <v>2015 - QTR 2</v>
      </c>
      <c r="C245" s="7" t="str">
        <f t="shared" si="15"/>
        <v>2015 - QTR 2 - 5</v>
      </c>
      <c r="D245" s="12" t="s">
        <v>26</v>
      </c>
      <c r="E245" s="11">
        <f t="shared" ca="1" si="16"/>
        <v>1821760.555084453</v>
      </c>
      <c r="F245" s="10">
        <f ca="1">Returns!$K$6/53*RANDBETWEEN(1,100)/50</f>
        <v>70905.504332075463</v>
      </c>
      <c r="G245" s="10">
        <f ca="1">Profit!$K$6/53*RANDBETWEEN(1,100)/50</f>
        <v>17546683.026825055</v>
      </c>
    </row>
    <row r="246" spans="1:7" x14ac:dyDescent="0.25">
      <c r="A246" s="7">
        <v>42151</v>
      </c>
      <c r="B246" s="7" t="str">
        <f t="shared" si="14"/>
        <v>2015 - QTR 2</v>
      </c>
      <c r="C246" s="7" t="str">
        <f t="shared" si="15"/>
        <v>2015 - QTR 2 - 5</v>
      </c>
      <c r="D246" s="12" t="s">
        <v>26</v>
      </c>
      <c r="E246" s="11">
        <f t="shared" ca="1" si="16"/>
        <v>15094587.456414038</v>
      </c>
      <c r="F246" s="10">
        <f ca="1">Returns!$K$6/53*RANDBETWEEN(1,100)/50</f>
        <v>202080.68734641507</v>
      </c>
      <c r="G246" s="10">
        <f ca="1">Profit!$K$6/53*RANDBETWEEN(1,100)/50</f>
        <v>8033421.1448114701</v>
      </c>
    </row>
    <row r="247" spans="1:7" x14ac:dyDescent="0.25">
      <c r="A247" s="7">
        <v>42158</v>
      </c>
      <c r="B247" s="7" t="str">
        <f t="shared" si="14"/>
        <v>2015 - QTR 2</v>
      </c>
      <c r="C247" s="7" t="str">
        <f t="shared" si="15"/>
        <v>2015 - QTR 2 - 6</v>
      </c>
      <c r="D247" s="12" t="s">
        <v>26</v>
      </c>
      <c r="E247" s="11">
        <f t="shared" ca="1" si="16"/>
        <v>13533078.409198795</v>
      </c>
      <c r="F247" s="10">
        <f ca="1">Returns!$K$6/53*RANDBETWEEN(1,100)/50</f>
        <v>92177.155631698115</v>
      </c>
      <c r="G247" s="10">
        <f ca="1">Profit!$K$6/53*RANDBETWEEN(1,100)/50</f>
        <v>6342174.5880090557</v>
      </c>
    </row>
    <row r="248" spans="1:7" x14ac:dyDescent="0.25">
      <c r="A248" s="7">
        <v>42165</v>
      </c>
      <c r="B248" s="7" t="str">
        <f t="shared" si="14"/>
        <v>2015 - QTR 2</v>
      </c>
      <c r="C248" s="7" t="str">
        <f t="shared" si="15"/>
        <v>2015 - QTR 2 - 6</v>
      </c>
      <c r="D248" s="12" t="s">
        <v>26</v>
      </c>
      <c r="E248" s="11">
        <f t="shared" ca="1" si="16"/>
        <v>12231820.869852755</v>
      </c>
      <c r="F248" s="10">
        <f ca="1">Returns!$K$6/53*RANDBETWEEN(1,100)/50</f>
        <v>319074.76949433959</v>
      </c>
      <c r="G248" s="10">
        <f ca="1">Profit!$K$6/53*RANDBETWEEN(1,100)/50</f>
        <v>20294958.68162898</v>
      </c>
    </row>
    <row r="249" spans="1:7" x14ac:dyDescent="0.25">
      <c r="A249" s="7">
        <v>42172</v>
      </c>
      <c r="B249" s="7" t="str">
        <f t="shared" si="14"/>
        <v>2015 - QTR 2</v>
      </c>
      <c r="C249" s="7" t="str">
        <f t="shared" si="15"/>
        <v>2015 - QTR 2 - 6</v>
      </c>
      <c r="D249" s="12" t="s">
        <v>26</v>
      </c>
      <c r="E249" s="11">
        <f t="shared" ca="1" si="16"/>
        <v>11190814.838375926</v>
      </c>
      <c r="F249" s="10">
        <f ca="1">Returns!$K$6/53*RANDBETWEEN(1,100)/50</f>
        <v>244623.98994566035</v>
      </c>
      <c r="G249" s="10">
        <f ca="1">Profit!$K$6/53*RANDBETWEEN(1,100)/50</f>
        <v>5919362.9488084521</v>
      </c>
    </row>
    <row r="250" spans="1:7" x14ac:dyDescent="0.25">
      <c r="A250" s="7">
        <v>42179</v>
      </c>
      <c r="B250" s="7" t="str">
        <f t="shared" si="14"/>
        <v>2015 - QTR 2</v>
      </c>
      <c r="C250" s="7" t="str">
        <f t="shared" si="15"/>
        <v>2015 - QTR 2 - 6</v>
      </c>
      <c r="D250" s="12" t="s">
        <v>26</v>
      </c>
      <c r="E250" s="11">
        <f t="shared" ca="1" si="16"/>
        <v>8328048.251814642</v>
      </c>
      <c r="F250" s="10">
        <f ca="1">Returns!$K$6/53*RANDBETWEEN(1,100)/50</f>
        <v>230442.88907924524</v>
      </c>
      <c r="G250" s="10">
        <f ca="1">Profit!$K$6/53*RANDBETWEEN(1,100)/50</f>
        <v>211405.81960030188</v>
      </c>
    </row>
    <row r="251" spans="1:7" x14ac:dyDescent="0.25">
      <c r="A251" s="7">
        <v>42186</v>
      </c>
      <c r="B251" s="7" t="str">
        <f t="shared" si="14"/>
        <v>2015 - QTR 3</v>
      </c>
      <c r="C251" s="7" t="str">
        <f t="shared" si="15"/>
        <v>2015 - QTR 3 - 7</v>
      </c>
      <c r="D251" s="12" t="s">
        <v>26</v>
      </c>
      <c r="E251" s="11">
        <f t="shared" ca="1" si="16"/>
        <v>2602515.0786920758</v>
      </c>
      <c r="F251" s="10">
        <f ca="1">Returns!$K$6/53*RANDBETWEEN(1,100)/50</f>
        <v>283622.01732830185</v>
      </c>
      <c r="G251" s="10">
        <f ca="1">Profit!$K$6/53*RANDBETWEEN(1,100)/50</f>
        <v>6553580.4076093575</v>
      </c>
    </row>
    <row r="252" spans="1:7" x14ac:dyDescent="0.25">
      <c r="A252" s="7">
        <v>42193</v>
      </c>
      <c r="B252" s="7" t="str">
        <f t="shared" si="14"/>
        <v>2015 - QTR 3</v>
      </c>
      <c r="C252" s="7" t="str">
        <f t="shared" si="15"/>
        <v>2015 - QTR 3 - 7</v>
      </c>
      <c r="D252" s="12" t="s">
        <v>26</v>
      </c>
      <c r="E252" s="11">
        <f t="shared" ca="1" si="16"/>
        <v>14313832.932806415</v>
      </c>
      <c r="F252" s="10">
        <f ca="1">Returns!$K$6/53*RANDBETWEEN(1,100)/50</f>
        <v>205625.96256301884</v>
      </c>
      <c r="G252" s="10">
        <f ca="1">Profit!$K$6/53*RANDBETWEEN(1,100)/50</f>
        <v>9513261.8820135836</v>
      </c>
    </row>
    <row r="253" spans="1:7" x14ac:dyDescent="0.25">
      <c r="A253" s="7">
        <v>42200</v>
      </c>
      <c r="B253" s="7" t="str">
        <f t="shared" si="14"/>
        <v>2015 - QTR 3</v>
      </c>
      <c r="C253" s="7" t="str">
        <f t="shared" si="15"/>
        <v>2015 - QTR 3 - 7</v>
      </c>
      <c r="D253" s="12" t="s">
        <v>26</v>
      </c>
      <c r="E253" s="11">
        <f t="shared" ca="1" si="16"/>
        <v>3643521.1101689059</v>
      </c>
      <c r="F253" s="10">
        <f ca="1">Returns!$K$6/53*RANDBETWEEN(1,100)/50</f>
        <v>233988.16429584904</v>
      </c>
      <c r="G253" s="10">
        <f ca="1">Profit!$K$6/53*RANDBETWEEN(1,100)/50</f>
        <v>10358885.160414791</v>
      </c>
    </row>
    <row r="254" spans="1:7" x14ac:dyDescent="0.25">
      <c r="A254" s="7">
        <v>42207</v>
      </c>
      <c r="B254" s="7" t="str">
        <f t="shared" si="14"/>
        <v>2015 - QTR 3</v>
      </c>
      <c r="C254" s="7" t="str">
        <f t="shared" si="15"/>
        <v>2015 - QTR 3 - 7</v>
      </c>
      <c r="D254" s="12" t="s">
        <v>26</v>
      </c>
      <c r="E254" s="11">
        <f t="shared" ca="1" si="16"/>
        <v>25764899.279051546</v>
      </c>
      <c r="F254" s="10">
        <f ca="1">Returns!$K$6/53*RANDBETWEEN(1,100)/50</f>
        <v>155992.10953056603</v>
      </c>
      <c r="G254" s="10">
        <f ca="1">Profit!$K$6/53*RANDBETWEEN(1,100)/50</f>
        <v>10781696.799615394</v>
      </c>
    </row>
    <row r="255" spans="1:7" x14ac:dyDescent="0.25">
      <c r="A255" s="7">
        <v>42214</v>
      </c>
      <c r="B255" s="7" t="str">
        <f t="shared" si="14"/>
        <v>2015 - QTR 3</v>
      </c>
      <c r="C255" s="7" t="str">
        <f t="shared" si="15"/>
        <v>2015 - QTR 3 - 7</v>
      </c>
      <c r="D255" s="12" t="s">
        <v>26</v>
      </c>
      <c r="E255" s="11">
        <f t="shared" ca="1" si="16"/>
        <v>5725533.1731225662</v>
      </c>
      <c r="F255" s="10">
        <f ca="1">Returns!$K$6/53*RANDBETWEEN(1,100)/50</f>
        <v>326165.31992754713</v>
      </c>
      <c r="G255" s="10">
        <f ca="1">Profit!$K$6/53*RANDBETWEEN(1,100)/50</f>
        <v>20083552.862028677</v>
      </c>
    </row>
    <row r="256" spans="1:7" x14ac:dyDescent="0.25">
      <c r="A256" s="7">
        <v>42221</v>
      </c>
      <c r="B256" s="7" t="str">
        <f t="shared" si="14"/>
        <v>2015 - QTR 3</v>
      </c>
      <c r="C256" s="7" t="str">
        <f t="shared" si="15"/>
        <v>2015 - QTR 3 - 8</v>
      </c>
      <c r="D256" s="12" t="s">
        <v>26</v>
      </c>
      <c r="E256" s="11">
        <f t="shared" ca="1" si="16"/>
        <v>13793329.917067999</v>
      </c>
      <c r="F256" s="10">
        <f ca="1">Returns!$K$6/53*RANDBETWEEN(1,100)/50</f>
        <v>244623.98994566035</v>
      </c>
      <c r="G256" s="10">
        <f ca="1">Profit!$K$6/53*RANDBETWEEN(1,100)/50</f>
        <v>19449335.403227773</v>
      </c>
    </row>
    <row r="257" spans="1:7" x14ac:dyDescent="0.25">
      <c r="A257" s="7">
        <v>42228</v>
      </c>
      <c r="B257" s="7" t="str">
        <f t="shared" si="14"/>
        <v>2015 - QTR 3</v>
      </c>
      <c r="C257" s="7" t="str">
        <f t="shared" si="15"/>
        <v>2015 - QTR 3 - 8</v>
      </c>
      <c r="D257" s="12" t="s">
        <v>26</v>
      </c>
      <c r="E257" s="11">
        <f t="shared" ca="1" si="16"/>
        <v>14313832.932806415</v>
      </c>
      <c r="F257" s="10">
        <f ca="1">Returns!$K$6/53*RANDBETWEEN(1,100)/50</f>
        <v>212716.5129962264</v>
      </c>
      <c r="G257" s="10">
        <f ca="1">Profit!$K$6/53*RANDBETWEEN(1,100)/50</f>
        <v>17335277.207224753</v>
      </c>
    </row>
    <row r="258" spans="1:7" x14ac:dyDescent="0.25">
      <c r="A258" s="7">
        <v>42235</v>
      </c>
      <c r="B258" s="7" t="str">
        <f t="shared" si="14"/>
        <v>2015 - QTR 3</v>
      </c>
      <c r="C258" s="7" t="str">
        <f t="shared" si="15"/>
        <v>2015 - QTR 3 - 8</v>
      </c>
      <c r="D258" s="12" t="s">
        <v>26</v>
      </c>
      <c r="E258" s="11">
        <f t="shared" ref="E258:E277" ca="1" si="17">$K$7/53*RANDBETWEEN(1,100)/50</f>
        <v>2342263.570822868</v>
      </c>
      <c r="F258" s="10">
        <f ca="1">Returns!$K$6/53*RANDBETWEEN(1,100)/50</f>
        <v>17726.376083018866</v>
      </c>
      <c r="G258" s="10">
        <f ca="1">Profit!$K$6/53*RANDBETWEEN(1,100)/50</f>
        <v>6553580.4076093575</v>
      </c>
    </row>
    <row r="259" spans="1:7" x14ac:dyDescent="0.25">
      <c r="A259" s="7">
        <v>42242</v>
      </c>
      <c r="B259" s="7" t="str">
        <f t="shared" si="14"/>
        <v>2015 - QTR 3</v>
      </c>
      <c r="C259" s="7" t="str">
        <f t="shared" si="15"/>
        <v>2015 - QTR 3 - 8</v>
      </c>
      <c r="D259" s="12" t="s">
        <v>26</v>
      </c>
      <c r="E259" s="11">
        <f t="shared" ca="1" si="17"/>
        <v>10149808.806899095</v>
      </c>
      <c r="F259" s="10">
        <f ca="1">Returns!$K$6/53*RANDBETWEEN(1,100)/50</f>
        <v>283622.01732830185</v>
      </c>
      <c r="G259" s="10">
        <f ca="1">Profit!$K$6/53*RANDBETWEEN(1,100)/50</f>
        <v>10993102.619215699</v>
      </c>
    </row>
    <row r="260" spans="1:7" x14ac:dyDescent="0.25">
      <c r="A260" s="7">
        <v>42249</v>
      </c>
      <c r="B260" s="7" t="str">
        <f t="shared" si="14"/>
        <v>2015 - QTR 3</v>
      </c>
      <c r="C260" s="7" t="str">
        <f t="shared" si="15"/>
        <v>2015 - QTR 3 - 9</v>
      </c>
      <c r="D260" s="12" t="s">
        <v>26</v>
      </c>
      <c r="E260" s="11">
        <f t="shared" ca="1" si="17"/>
        <v>8328048.251814642</v>
      </c>
      <c r="F260" s="10">
        <f ca="1">Returns!$K$6/53*RANDBETWEEN(1,100)/50</f>
        <v>202080.68734641507</v>
      </c>
      <c r="G260" s="10">
        <f ca="1">Profit!$K$6/53*RANDBETWEEN(1,100)/50</f>
        <v>21140581.960030187</v>
      </c>
    </row>
    <row r="261" spans="1:7" x14ac:dyDescent="0.25">
      <c r="A261" s="7">
        <v>42256</v>
      </c>
      <c r="B261" s="7" t="str">
        <f t="shared" si="14"/>
        <v>2015 - QTR 3</v>
      </c>
      <c r="C261" s="7" t="str">
        <f t="shared" si="15"/>
        <v>2015 - QTR 3 - 9</v>
      </c>
      <c r="D261" s="12" t="s">
        <v>26</v>
      </c>
      <c r="E261" s="11">
        <f t="shared" ca="1" si="17"/>
        <v>17697102.535106115</v>
      </c>
      <c r="F261" s="10">
        <f ca="1">Returns!$K$6/53*RANDBETWEEN(1,100)/50</f>
        <v>120539.35736452829</v>
      </c>
      <c r="G261" s="10">
        <f ca="1">Profit!$K$6/53*RANDBETWEEN(1,100)/50</f>
        <v>19660741.222828075</v>
      </c>
    </row>
    <row r="262" spans="1:7" x14ac:dyDescent="0.25">
      <c r="A262" s="7">
        <v>42263</v>
      </c>
      <c r="B262" s="7" t="str">
        <f t="shared" si="14"/>
        <v>2015 - QTR 3</v>
      </c>
      <c r="C262" s="7" t="str">
        <f t="shared" si="15"/>
        <v>2015 - QTR 3 - 9</v>
      </c>
      <c r="D262" s="12" t="s">
        <v>26</v>
      </c>
      <c r="E262" s="11">
        <f t="shared" ca="1" si="17"/>
        <v>11711317.854114339</v>
      </c>
      <c r="F262" s="10">
        <f ca="1">Returns!$K$6/53*RANDBETWEEN(1,100)/50</f>
        <v>226897.6138626415</v>
      </c>
      <c r="G262" s="10">
        <f ca="1">Profit!$K$6/53*RANDBETWEEN(1,100)/50</f>
        <v>5285145.4900075467</v>
      </c>
    </row>
    <row r="263" spans="1:7" x14ac:dyDescent="0.25">
      <c r="A263" s="7">
        <v>42270</v>
      </c>
      <c r="B263" s="7" t="str">
        <f t="shared" si="14"/>
        <v>2015 - QTR 3</v>
      </c>
      <c r="C263" s="7" t="str">
        <f t="shared" si="15"/>
        <v>2015 - QTR 3 - 9</v>
      </c>
      <c r="D263" s="12" t="s">
        <v>26</v>
      </c>
      <c r="E263" s="11">
        <f t="shared" ca="1" si="17"/>
        <v>16135593.487890868</v>
      </c>
      <c r="F263" s="10">
        <f ca="1">Returns!$K$6/53*RANDBETWEEN(1,100)/50</f>
        <v>280076.74211169808</v>
      </c>
      <c r="G263" s="10">
        <f ca="1">Profit!$K$6/53*RANDBETWEEN(1,100)/50</f>
        <v>15221219.011221735</v>
      </c>
    </row>
    <row r="264" spans="1:7" x14ac:dyDescent="0.25">
      <c r="A264" s="7">
        <v>42277</v>
      </c>
      <c r="B264" s="7" t="str">
        <f t="shared" si="14"/>
        <v>2015 - QTR 3</v>
      </c>
      <c r="C264" s="7" t="str">
        <f t="shared" si="15"/>
        <v>2015 - QTR 3 - 9</v>
      </c>
      <c r="D264" s="12" t="s">
        <v>26</v>
      </c>
      <c r="E264" s="11">
        <f t="shared" ca="1" si="17"/>
        <v>2602515.0786920758</v>
      </c>
      <c r="F264" s="10">
        <f ca="1">Returns!$K$6/53*RANDBETWEEN(1,100)/50</f>
        <v>276531.46689509432</v>
      </c>
      <c r="G264" s="10">
        <f ca="1">Profit!$K$6/53*RANDBETWEEN(1,100)/50</f>
        <v>15644030.65042234</v>
      </c>
    </row>
    <row r="265" spans="1:7" x14ac:dyDescent="0.25">
      <c r="A265" s="7">
        <v>42284</v>
      </c>
      <c r="B265" s="7" t="str">
        <f t="shared" si="14"/>
        <v>2015 - QTR 4</v>
      </c>
      <c r="C265" s="7" t="str">
        <f t="shared" si="15"/>
        <v>2015 - QTR 4 - 10</v>
      </c>
      <c r="D265" s="12" t="s">
        <v>26</v>
      </c>
      <c r="E265" s="11">
        <f t="shared" ca="1" si="17"/>
        <v>20039366.10592898</v>
      </c>
      <c r="F265" s="10">
        <f ca="1">Returns!$K$6/53*RANDBETWEEN(1,100)/50</f>
        <v>340346.42079396226</v>
      </c>
      <c r="G265" s="10">
        <f ca="1">Profit!$K$6/53*RANDBETWEEN(1,100)/50</f>
        <v>6130768.7684087539</v>
      </c>
    </row>
    <row r="266" spans="1:7" x14ac:dyDescent="0.25">
      <c r="A266" s="7">
        <v>42291</v>
      </c>
      <c r="B266" s="7" t="str">
        <f t="shared" si="14"/>
        <v>2015 - QTR 4</v>
      </c>
      <c r="C266" s="7" t="str">
        <f t="shared" si="15"/>
        <v>2015 - QTR 4 - 10</v>
      </c>
      <c r="D266" s="12" t="s">
        <v>26</v>
      </c>
      <c r="E266" s="11">
        <f t="shared" ca="1" si="17"/>
        <v>12492072.377721963</v>
      </c>
      <c r="F266" s="10">
        <f ca="1">Returns!$K$6/53*RANDBETWEEN(1,100)/50</f>
        <v>31907.47694943396</v>
      </c>
      <c r="G266" s="10">
        <f ca="1">Profit!$K$6/53*RANDBETWEEN(1,100)/50</f>
        <v>422811.63920060376</v>
      </c>
    </row>
    <row r="267" spans="1:7" x14ac:dyDescent="0.25">
      <c r="A267" s="7">
        <v>42298</v>
      </c>
      <c r="B267" s="7" t="str">
        <f t="shared" si="14"/>
        <v>2015 - QTR 4</v>
      </c>
      <c r="C267" s="7" t="str">
        <f t="shared" si="15"/>
        <v>2015 - QTR 4 - 10</v>
      </c>
      <c r="D267" s="12" t="s">
        <v>26</v>
      </c>
      <c r="E267" s="11">
        <f t="shared" ca="1" si="17"/>
        <v>9889557.2990298867</v>
      </c>
      <c r="F267" s="10">
        <f ca="1">Returns!$K$6/53*RANDBETWEEN(1,100)/50</f>
        <v>223352.33864603774</v>
      </c>
      <c r="G267" s="10">
        <f ca="1">Profit!$K$6/53*RANDBETWEEN(1,100)/50</f>
        <v>5073739.6704072449</v>
      </c>
    </row>
    <row r="268" spans="1:7" x14ac:dyDescent="0.25">
      <c r="A268" s="7">
        <v>42305</v>
      </c>
      <c r="B268" s="7" t="str">
        <f t="shared" si="14"/>
        <v>2015 - QTR 4</v>
      </c>
      <c r="C268" s="7" t="str">
        <f t="shared" si="15"/>
        <v>2015 - QTR 4 - 10</v>
      </c>
      <c r="D268" s="12" t="s">
        <v>26</v>
      </c>
      <c r="E268" s="11">
        <f t="shared" ca="1" si="17"/>
        <v>17176599.519367699</v>
      </c>
      <c r="F268" s="10">
        <f ca="1">Returns!$K$6/53*RANDBETWEEN(1,100)/50</f>
        <v>85086.605198490564</v>
      </c>
      <c r="G268" s="10">
        <f ca="1">Profit!$K$6/53*RANDBETWEEN(1,100)/50</f>
        <v>18603712.124826565</v>
      </c>
    </row>
    <row r="269" spans="1:7" x14ac:dyDescent="0.25">
      <c r="A269" s="7">
        <v>42312</v>
      </c>
      <c r="B269" s="7" t="str">
        <f t="shared" si="14"/>
        <v>2015 - QTR 4</v>
      </c>
      <c r="C269" s="7" t="str">
        <f t="shared" si="15"/>
        <v>2015 - QTR 4 - 11</v>
      </c>
      <c r="D269" s="12" t="s">
        <v>26</v>
      </c>
      <c r="E269" s="11">
        <f t="shared" ca="1" si="17"/>
        <v>17697102.535106115</v>
      </c>
      <c r="F269" s="10">
        <f ca="1">Returns!$K$6/53*RANDBETWEEN(1,100)/50</f>
        <v>326165.31992754713</v>
      </c>
      <c r="G269" s="10">
        <f ca="1">Profit!$K$6/53*RANDBETWEEN(1,100)/50</f>
        <v>11204508.438816</v>
      </c>
    </row>
    <row r="270" spans="1:7" x14ac:dyDescent="0.25">
      <c r="A270" s="7">
        <v>42319</v>
      </c>
      <c r="B270" s="7" t="str">
        <f t="shared" si="14"/>
        <v>2015 - QTR 4</v>
      </c>
      <c r="C270" s="7" t="str">
        <f t="shared" si="15"/>
        <v>2015 - QTR 4 - 11</v>
      </c>
      <c r="D270" s="12" t="s">
        <v>26</v>
      </c>
      <c r="E270" s="11">
        <f t="shared" ca="1" si="17"/>
        <v>22381629.676751852</v>
      </c>
      <c r="F270" s="10">
        <f ca="1">Returns!$K$6/53*RANDBETWEEN(1,100)/50</f>
        <v>198535.4121298113</v>
      </c>
      <c r="G270" s="10">
        <f ca="1">Profit!$K$6/53*RANDBETWEEN(1,100)/50</f>
        <v>2536869.8352036225</v>
      </c>
    </row>
    <row r="271" spans="1:7" x14ac:dyDescent="0.25">
      <c r="A271" s="7">
        <v>42326</v>
      </c>
      <c r="B271" s="7" t="str">
        <f t="shared" si="14"/>
        <v>2015 - QTR 4</v>
      </c>
      <c r="C271" s="7" t="str">
        <f t="shared" si="15"/>
        <v>2015 - QTR 4 - 11</v>
      </c>
      <c r="D271" s="12" t="s">
        <v>26</v>
      </c>
      <c r="E271" s="11">
        <f t="shared" ca="1" si="17"/>
        <v>780754.52360762272</v>
      </c>
      <c r="F271" s="10">
        <f ca="1">Returns!$K$6/53*RANDBETWEEN(1,100)/50</f>
        <v>99267.706064905651</v>
      </c>
      <c r="G271" s="10">
        <f ca="1">Profit!$K$6/53*RANDBETWEEN(1,100)/50</f>
        <v>20717770.320829581</v>
      </c>
    </row>
    <row r="272" spans="1:7" x14ac:dyDescent="0.25">
      <c r="A272" s="7">
        <v>42333</v>
      </c>
      <c r="B272" s="7" t="str">
        <f t="shared" si="14"/>
        <v>2015 - QTR 4</v>
      </c>
      <c r="C272" s="7" t="str">
        <f t="shared" si="15"/>
        <v>2015 - QTR 4 - 11</v>
      </c>
      <c r="D272" s="12" t="s">
        <v>26</v>
      </c>
      <c r="E272" s="11">
        <f t="shared" ca="1" si="17"/>
        <v>25244396.26331313</v>
      </c>
      <c r="F272" s="10">
        <f ca="1">Returns!$K$6/53*RANDBETWEEN(1,100)/50</f>
        <v>241078.71472905658</v>
      </c>
      <c r="G272" s="10">
        <f ca="1">Profit!$K$6/53*RANDBETWEEN(1,100)/50</f>
        <v>6764986.2272096602</v>
      </c>
    </row>
    <row r="273" spans="1:7" x14ac:dyDescent="0.25">
      <c r="A273" s="7">
        <v>42340</v>
      </c>
      <c r="B273" s="7" t="str">
        <f t="shared" ref="B273:B336" si="18">YEAR(A273)&amp;" - "&amp;"QTR "&amp;ROUNDUP(MONTH(A273)/3,0)</f>
        <v>2015 - QTR 4</v>
      </c>
      <c r="C273" s="7" t="str">
        <f t="shared" si="15"/>
        <v>2015 - QTR 4 - 12</v>
      </c>
      <c r="D273" s="12" t="s">
        <v>26</v>
      </c>
      <c r="E273" s="11">
        <f t="shared" ca="1" si="17"/>
        <v>8067796.7439454338</v>
      </c>
      <c r="F273" s="10">
        <f ca="1">Returns!$K$6/53*RANDBETWEEN(1,100)/50</f>
        <v>262350.36602867924</v>
      </c>
      <c r="G273" s="10">
        <f ca="1">Profit!$K$6/53*RANDBETWEEN(1,100)/50</f>
        <v>4650928.0312066413</v>
      </c>
    </row>
    <row r="274" spans="1:7" x14ac:dyDescent="0.25">
      <c r="A274" s="7">
        <v>42347</v>
      </c>
      <c r="B274" s="7" t="str">
        <f t="shared" si="18"/>
        <v>2015 - QTR 4</v>
      </c>
      <c r="C274" s="7" t="str">
        <f t="shared" ref="C274:C337" si="19">YEAR(A274)&amp;" - "&amp;"QTR "&amp;ROUNDUP(MONTH(A274)/3,0)&amp;" - "&amp;MONTH(A274)</f>
        <v>2015 - QTR 4 - 12</v>
      </c>
      <c r="D274" s="12" t="s">
        <v>26</v>
      </c>
      <c r="E274" s="11">
        <f t="shared" ca="1" si="17"/>
        <v>2602515.0786920758</v>
      </c>
      <c r="F274" s="10">
        <f ca="1">Returns!$K$6/53*RANDBETWEEN(1,100)/50</f>
        <v>88631.880415094332</v>
      </c>
      <c r="G274" s="10">
        <f ca="1">Profit!$K$6/53*RANDBETWEEN(1,100)/50</f>
        <v>7187797.8664102638</v>
      </c>
    </row>
    <row r="275" spans="1:7" x14ac:dyDescent="0.25">
      <c r="A275" s="7">
        <v>42354</v>
      </c>
      <c r="B275" s="7" t="str">
        <f t="shared" si="18"/>
        <v>2015 - QTR 4</v>
      </c>
      <c r="C275" s="7" t="str">
        <f t="shared" si="19"/>
        <v>2015 - QTR 4 - 12</v>
      </c>
      <c r="D275" s="12" t="s">
        <v>26</v>
      </c>
      <c r="E275" s="11">
        <f t="shared" ca="1" si="17"/>
        <v>10410060.314768303</v>
      </c>
      <c r="F275" s="10">
        <f ca="1">Returns!$K$6/53*RANDBETWEEN(1,100)/50</f>
        <v>95722.430848301869</v>
      </c>
      <c r="G275" s="10">
        <f ca="1">Profit!$K$6/53*RANDBETWEEN(1,100)/50</f>
        <v>16912465.568024147</v>
      </c>
    </row>
    <row r="276" spans="1:7" x14ac:dyDescent="0.25">
      <c r="A276" s="7">
        <v>42361</v>
      </c>
      <c r="B276" s="7" t="str">
        <f t="shared" si="18"/>
        <v>2015 - QTR 4</v>
      </c>
      <c r="C276" s="7" t="str">
        <f t="shared" si="19"/>
        <v>2015 - QTR 4 - 12</v>
      </c>
      <c r="D276" s="12" t="s">
        <v>26</v>
      </c>
      <c r="E276" s="11">
        <f t="shared" ca="1" si="17"/>
        <v>12492072.377721963</v>
      </c>
      <c r="F276" s="10">
        <f ca="1">Returns!$K$6/53*RANDBETWEEN(1,100)/50</f>
        <v>95722.430848301869</v>
      </c>
      <c r="G276" s="10">
        <f ca="1">Profit!$K$6/53*RANDBETWEEN(1,100)/50</f>
        <v>7822015.3252111701</v>
      </c>
    </row>
    <row r="277" spans="1:7" x14ac:dyDescent="0.25">
      <c r="A277" s="7">
        <v>42368</v>
      </c>
      <c r="B277" s="7" t="str">
        <f t="shared" si="18"/>
        <v>2015 - QTR 4</v>
      </c>
      <c r="C277" s="7" t="str">
        <f t="shared" si="19"/>
        <v>2015 - QTR 4 - 12</v>
      </c>
      <c r="D277" s="12" t="s">
        <v>26</v>
      </c>
      <c r="E277" s="11">
        <f t="shared" ca="1" si="17"/>
        <v>12492072.377721963</v>
      </c>
      <c r="F277" s="10">
        <f ca="1">Returns!$K$6/53*RANDBETWEEN(1,100)/50</f>
        <v>297803.11819471692</v>
      </c>
      <c r="G277" s="10">
        <f ca="1">Profit!$K$6/53*RANDBETWEEN(1,100)/50</f>
        <v>18180900.48562596</v>
      </c>
    </row>
    <row r="278" spans="1:7" x14ac:dyDescent="0.25">
      <c r="A278" s="7">
        <v>42375</v>
      </c>
      <c r="B278" s="7" t="str">
        <f t="shared" si="18"/>
        <v>2016 - QTR 1</v>
      </c>
      <c r="C278" s="7" t="str">
        <f t="shared" si="19"/>
        <v>2016 - QTR 1 - 1</v>
      </c>
      <c r="D278" s="12" t="s">
        <v>26</v>
      </c>
      <c r="E278" s="15">
        <f t="shared" ref="E278:E309" ca="1" si="20">$P$7/53*RANDBETWEEN(1,100)/50</f>
        <v>6922125.4079468679</v>
      </c>
      <c r="F278" s="14">
        <f ca="1">Returns!$P$6/53*RANDBETWEEN(1,100)/50</f>
        <v>94537.377042566033</v>
      </c>
      <c r="G278" s="14">
        <f ca="1">Profit!$P$6/53*RANDBETWEEN(1,100)/50</f>
        <v>18213756.760175094</v>
      </c>
    </row>
    <row r="279" spans="1:7" x14ac:dyDescent="0.25">
      <c r="A279" s="7">
        <v>42382</v>
      </c>
      <c r="B279" s="7" t="str">
        <f t="shared" si="18"/>
        <v>2016 - QTR 1</v>
      </c>
      <c r="C279" s="7" t="str">
        <f t="shared" si="19"/>
        <v>2016 - QTR 1 - 1</v>
      </c>
      <c r="D279" s="12" t="s">
        <v>26</v>
      </c>
      <c r="E279" s="15">
        <f t="shared" ca="1" si="20"/>
        <v>8180693.6639372073</v>
      </c>
      <c r="F279" s="14">
        <f ca="1">Returns!$P$6/53*RANDBETWEEN(1,100)/50</f>
        <v>21222.676478943395</v>
      </c>
      <c r="G279" s="14">
        <f ca="1">Profit!$P$6/53*RANDBETWEEN(1,100)/50</f>
        <v>8347971.8484135857</v>
      </c>
    </row>
    <row r="280" spans="1:7" x14ac:dyDescent="0.25">
      <c r="A280" s="7">
        <v>42389</v>
      </c>
      <c r="B280" s="7" t="str">
        <f t="shared" si="18"/>
        <v>2016 - QTR 1</v>
      </c>
      <c r="C280" s="7" t="str">
        <f t="shared" si="19"/>
        <v>2016 - QTR 1 - 1</v>
      </c>
      <c r="D280" s="12" t="s">
        <v>26</v>
      </c>
      <c r="E280" s="15">
        <f t="shared" ca="1" si="20"/>
        <v>8495335.7279347926</v>
      </c>
      <c r="F280" s="14">
        <f ca="1">Returns!$P$6/53*RANDBETWEEN(1,100)/50</f>
        <v>21222.676478943395</v>
      </c>
      <c r="G280" s="14">
        <f ca="1">Profit!$P$6/53*RANDBETWEEN(1,100)/50</f>
        <v>15178130.633479247</v>
      </c>
    </row>
    <row r="281" spans="1:7" x14ac:dyDescent="0.25">
      <c r="A281" s="7">
        <v>42396</v>
      </c>
      <c r="B281" s="7" t="str">
        <f t="shared" si="18"/>
        <v>2016 - QTR 1</v>
      </c>
      <c r="C281" s="7" t="str">
        <f t="shared" si="19"/>
        <v>2016 - QTR 1 - 1</v>
      </c>
      <c r="D281" s="12" t="s">
        <v>26</v>
      </c>
      <c r="E281" s="15">
        <f t="shared" ca="1" si="20"/>
        <v>29890996.079770565</v>
      </c>
      <c r="F281" s="14">
        <f ca="1">Returns!$P$6/53*RANDBETWEEN(1,100)/50</f>
        <v>81032.037465056594</v>
      </c>
      <c r="G281" s="14">
        <f ca="1">Profit!$P$6/53*RANDBETWEEN(1,100)/50</f>
        <v>4173985.9242067928</v>
      </c>
    </row>
    <row r="282" spans="1:7" x14ac:dyDescent="0.25">
      <c r="A282" s="7">
        <v>42403</v>
      </c>
      <c r="B282" s="7" t="str">
        <f t="shared" si="18"/>
        <v>2016 - QTR 1</v>
      </c>
      <c r="C282" s="7" t="str">
        <f t="shared" si="19"/>
        <v>2016 - QTR 1 - 2</v>
      </c>
      <c r="D282" s="12" t="s">
        <v>26</v>
      </c>
      <c r="E282" s="15">
        <f t="shared" ca="1" si="20"/>
        <v>4404988.895966189</v>
      </c>
      <c r="F282" s="14">
        <f ca="1">Returns!$P$6/53*RANDBETWEEN(1,100)/50</f>
        <v>81032.037465056594</v>
      </c>
      <c r="G282" s="14">
        <f ca="1">Profit!$P$6/53*RANDBETWEEN(1,100)/50</f>
        <v>1138359.7975109434</v>
      </c>
    </row>
    <row r="283" spans="1:7" x14ac:dyDescent="0.25">
      <c r="A283" s="7">
        <v>42410</v>
      </c>
      <c r="B283" s="7" t="str">
        <f t="shared" si="18"/>
        <v>2016 - QTR 1</v>
      </c>
      <c r="C283" s="7" t="str">
        <f t="shared" si="19"/>
        <v>2016 - QTR 1 - 2</v>
      </c>
      <c r="D283" s="12" t="s">
        <v>26</v>
      </c>
      <c r="E283" s="15">
        <f t="shared" ca="1" si="20"/>
        <v>10383188.111920303</v>
      </c>
      <c r="F283" s="14">
        <f ca="1">Returns!$P$6/53*RANDBETWEEN(1,100)/50</f>
        <v>65597.363662188669</v>
      </c>
      <c r="G283" s="14">
        <f ca="1">Profit!$P$6/53*RANDBETWEEN(1,100)/50</f>
        <v>12142504.506783398</v>
      </c>
    </row>
    <row r="284" spans="1:7" x14ac:dyDescent="0.25">
      <c r="A284" s="7">
        <v>42417</v>
      </c>
      <c r="B284" s="7" t="str">
        <f t="shared" si="18"/>
        <v>2016 - QTR 1</v>
      </c>
      <c r="C284" s="7" t="str">
        <f t="shared" si="19"/>
        <v>2016 - QTR 1 - 2</v>
      </c>
      <c r="D284" s="12" t="s">
        <v>26</v>
      </c>
      <c r="E284" s="15">
        <f t="shared" ca="1" si="20"/>
        <v>23598154.79981887</v>
      </c>
      <c r="F284" s="14">
        <f ca="1">Returns!$P$6/53*RANDBETWEEN(1,100)/50</f>
        <v>69456.032112905654</v>
      </c>
      <c r="G284" s="14">
        <f ca="1">Profit!$P$6/53*RANDBETWEEN(1,100)/50</f>
        <v>948633.16459245293</v>
      </c>
    </row>
    <row r="285" spans="1:7" x14ac:dyDescent="0.25">
      <c r="A285" s="7">
        <v>42424</v>
      </c>
      <c r="B285" s="7" t="str">
        <f t="shared" si="18"/>
        <v>2016 - QTR 1</v>
      </c>
      <c r="C285" s="7" t="str">
        <f t="shared" si="19"/>
        <v>2016 - QTR 1 - 2</v>
      </c>
      <c r="D285" s="12" t="s">
        <v>26</v>
      </c>
      <c r="E285" s="15">
        <f t="shared" ca="1" si="20"/>
        <v>24227438.92781404</v>
      </c>
      <c r="F285" s="14">
        <f ca="1">Returns!$P$6/53*RANDBETWEEN(1,100)/50</f>
        <v>23152.010704301883</v>
      </c>
      <c r="G285" s="14">
        <f ca="1">Profit!$P$6/53*RANDBETWEEN(1,100)/50</f>
        <v>189726.63291849059</v>
      </c>
    </row>
    <row r="286" spans="1:7" x14ac:dyDescent="0.25">
      <c r="A286" s="7">
        <v>42431</v>
      </c>
      <c r="B286" s="7" t="str">
        <f t="shared" si="18"/>
        <v>2016 - QTR 1</v>
      </c>
      <c r="C286" s="7" t="str">
        <f t="shared" si="19"/>
        <v>2016 - QTR 1 - 3</v>
      </c>
      <c r="D286" s="12" t="s">
        <v>26</v>
      </c>
      <c r="E286" s="15">
        <f t="shared" ca="1" si="20"/>
        <v>28947069.887777809</v>
      </c>
      <c r="F286" s="14">
        <f ca="1">Returns!$P$6/53*RANDBETWEEN(1,100)/50</f>
        <v>21222.676478943395</v>
      </c>
      <c r="G286" s="14">
        <f ca="1">Profit!$P$6/53*RANDBETWEEN(1,100)/50</f>
        <v>6071252.2533916989</v>
      </c>
    </row>
    <row r="287" spans="1:7" x14ac:dyDescent="0.25">
      <c r="A287" s="7">
        <v>42438</v>
      </c>
      <c r="B287" s="7" t="str">
        <f t="shared" si="18"/>
        <v>2016 - QTR 1</v>
      </c>
      <c r="C287" s="7" t="str">
        <f t="shared" si="19"/>
        <v>2016 - QTR 1 - 3</v>
      </c>
      <c r="D287" s="12" t="s">
        <v>26</v>
      </c>
      <c r="E287" s="15">
        <f t="shared" ca="1" si="20"/>
        <v>30520280.207765736</v>
      </c>
      <c r="F287" s="14">
        <f ca="1">Returns!$P$6/53*RANDBETWEEN(1,100)/50</f>
        <v>119618.72197222641</v>
      </c>
      <c r="G287" s="14">
        <f ca="1">Profit!$P$6/53*RANDBETWEEN(1,100)/50</f>
        <v>5502072.3546362268</v>
      </c>
    </row>
    <row r="288" spans="1:7" x14ac:dyDescent="0.25">
      <c r="A288" s="7">
        <v>42445</v>
      </c>
      <c r="B288" s="7" t="str">
        <f t="shared" si="18"/>
        <v>2016 - QTR 1</v>
      </c>
      <c r="C288" s="7" t="str">
        <f t="shared" si="19"/>
        <v>2016 - QTR 1 - 3</v>
      </c>
      <c r="D288" s="12" t="s">
        <v>26</v>
      </c>
      <c r="E288" s="15">
        <f t="shared" ca="1" si="20"/>
        <v>12900324.623900982</v>
      </c>
      <c r="F288" s="14">
        <f ca="1">Returns!$P$6/53*RANDBETWEEN(1,100)/50</f>
        <v>127336.05887366035</v>
      </c>
      <c r="G288" s="14">
        <f ca="1">Profit!$P$6/53*RANDBETWEEN(1,100)/50</f>
        <v>3794532.6583698117</v>
      </c>
    </row>
    <row r="289" spans="1:7" x14ac:dyDescent="0.25">
      <c r="A289" s="7">
        <v>42452</v>
      </c>
      <c r="B289" s="7" t="str">
        <f t="shared" si="18"/>
        <v>2016 - QTR 1</v>
      </c>
      <c r="C289" s="7" t="str">
        <f t="shared" si="19"/>
        <v>2016 - QTR 1 - 3</v>
      </c>
      <c r="D289" s="12" t="s">
        <v>26</v>
      </c>
      <c r="E289" s="15">
        <f t="shared" ca="1" si="20"/>
        <v>30205638.143768154</v>
      </c>
      <c r="F289" s="14">
        <f ca="1">Returns!$P$6/53*RANDBETWEEN(1,100)/50</f>
        <v>125406.72464830188</v>
      </c>
      <c r="G289" s="14">
        <f ca="1">Profit!$P$6/53*RANDBETWEEN(1,100)/50</f>
        <v>4173985.9242067928</v>
      </c>
    </row>
    <row r="290" spans="1:7" x14ac:dyDescent="0.25">
      <c r="A290" s="7">
        <v>42459</v>
      </c>
      <c r="B290" s="7" t="str">
        <f t="shared" si="18"/>
        <v>2016 - QTR 1</v>
      </c>
      <c r="C290" s="7" t="str">
        <f t="shared" si="19"/>
        <v>2016 - QTR 1 - 3</v>
      </c>
      <c r="D290" s="12" t="s">
        <v>26</v>
      </c>
      <c r="E290" s="15">
        <f t="shared" ca="1" si="20"/>
        <v>1258568.2559903397</v>
      </c>
      <c r="F290" s="14">
        <f ca="1">Returns!$P$6/53*RANDBETWEEN(1,100)/50</f>
        <v>61738.695211471691</v>
      </c>
      <c r="G290" s="14">
        <f ca="1">Profit!$P$6/53*RANDBETWEEN(1,100)/50</f>
        <v>10245238.177598491</v>
      </c>
    </row>
    <row r="291" spans="1:7" x14ac:dyDescent="0.25">
      <c r="A291" s="7">
        <v>42466</v>
      </c>
      <c r="B291" s="7" t="str">
        <f t="shared" si="18"/>
        <v>2016 - QTR 2</v>
      </c>
      <c r="C291" s="7" t="str">
        <f t="shared" si="19"/>
        <v>2016 - QTR 2 - 4</v>
      </c>
      <c r="D291" s="12" t="s">
        <v>26</v>
      </c>
      <c r="E291" s="15">
        <f t="shared" ca="1" si="20"/>
        <v>9753903.9839251321</v>
      </c>
      <c r="F291" s="14">
        <f ca="1">Returns!$P$6/53*RANDBETWEEN(1,100)/50</f>
        <v>133124.06154973584</v>
      </c>
      <c r="G291" s="14">
        <f ca="1">Profit!$P$6/53*RANDBETWEEN(1,100)/50</f>
        <v>16885670.329745661</v>
      </c>
    </row>
    <row r="292" spans="1:7" x14ac:dyDescent="0.25">
      <c r="A292" s="7">
        <v>42473</v>
      </c>
      <c r="B292" s="7" t="str">
        <f t="shared" si="18"/>
        <v>2016 - QTR 2</v>
      </c>
      <c r="C292" s="7" t="str">
        <f t="shared" si="19"/>
        <v>2016 - QTR 2 - 4</v>
      </c>
      <c r="D292" s="12" t="s">
        <v>26</v>
      </c>
      <c r="E292" s="15">
        <f t="shared" ca="1" si="20"/>
        <v>21710302.415833358</v>
      </c>
      <c r="F292" s="14">
        <f ca="1">Returns!$P$6/53*RANDBETWEEN(1,100)/50</f>
        <v>177498.74873298113</v>
      </c>
      <c r="G292" s="14">
        <f ca="1">Profit!$P$6/53*RANDBETWEEN(1,100)/50</f>
        <v>6450705.5192286801</v>
      </c>
    </row>
    <row r="293" spans="1:7" x14ac:dyDescent="0.25">
      <c r="A293" s="7">
        <v>42480</v>
      </c>
      <c r="B293" s="7" t="str">
        <f t="shared" si="18"/>
        <v>2016 - QTR 2</v>
      </c>
      <c r="C293" s="7" t="str">
        <f t="shared" si="19"/>
        <v>2016 - QTR 2 - 4</v>
      </c>
      <c r="D293" s="12" t="s">
        <v>26</v>
      </c>
      <c r="E293" s="15">
        <f t="shared" ca="1" si="20"/>
        <v>20766376.223840605</v>
      </c>
      <c r="F293" s="14">
        <f ca="1">Returns!$P$6/53*RANDBETWEEN(1,100)/50</f>
        <v>152417.40380332072</v>
      </c>
      <c r="G293" s="14">
        <f ca="1">Profit!$P$6/53*RANDBETWEEN(1,100)/50</f>
        <v>16506217.063908679</v>
      </c>
    </row>
    <row r="294" spans="1:7" x14ac:dyDescent="0.25">
      <c r="A294" s="7">
        <v>42487</v>
      </c>
      <c r="B294" s="7" t="str">
        <f t="shared" si="18"/>
        <v>2016 - QTR 2</v>
      </c>
      <c r="C294" s="7" t="str">
        <f t="shared" si="19"/>
        <v>2016 - QTR 2 - 4</v>
      </c>
      <c r="D294" s="12" t="s">
        <v>26</v>
      </c>
      <c r="E294" s="15">
        <f t="shared" ca="1" si="20"/>
        <v>16046745.263876831</v>
      </c>
      <c r="F294" s="14">
        <f ca="1">Returns!$P$6/53*RANDBETWEEN(1,100)/50</f>
        <v>154346.73802867922</v>
      </c>
      <c r="G294" s="14">
        <f ca="1">Profit!$P$6/53*RANDBETWEEN(1,100)/50</f>
        <v>8347971.8484135857</v>
      </c>
    </row>
    <row r="295" spans="1:7" x14ac:dyDescent="0.25">
      <c r="A295" s="7">
        <v>42494</v>
      </c>
      <c r="B295" s="7" t="str">
        <f t="shared" si="18"/>
        <v>2016 - QTR 2</v>
      </c>
      <c r="C295" s="7" t="str">
        <f t="shared" si="19"/>
        <v>2016 - QTR 2 - 5</v>
      </c>
      <c r="D295" s="12" t="s">
        <v>26</v>
      </c>
      <c r="E295" s="15">
        <f t="shared" ca="1" si="20"/>
        <v>27059217.503792305</v>
      </c>
      <c r="F295" s="14">
        <f ca="1">Returns!$P$6/53*RANDBETWEEN(1,100)/50</f>
        <v>160134.74070475472</v>
      </c>
      <c r="G295" s="14">
        <f ca="1">Profit!$P$6/53*RANDBETWEEN(1,100)/50</f>
        <v>1897266.3291849059</v>
      </c>
    </row>
    <row r="296" spans="1:7" x14ac:dyDescent="0.25">
      <c r="A296" s="7">
        <v>42501</v>
      </c>
      <c r="B296" s="7" t="str">
        <f t="shared" si="18"/>
        <v>2016 - QTR 2</v>
      </c>
      <c r="C296" s="7" t="str">
        <f t="shared" si="19"/>
        <v>2016 - QTR 2 - 5</v>
      </c>
      <c r="D296" s="12" t="s">
        <v>26</v>
      </c>
      <c r="E296" s="15">
        <f t="shared" ca="1" si="20"/>
        <v>17305313.519867171</v>
      </c>
      <c r="F296" s="14">
        <f ca="1">Returns!$P$6/53*RANDBETWEEN(1,100)/50</f>
        <v>46304.021408603767</v>
      </c>
      <c r="G296" s="14">
        <f ca="1">Profit!$P$6/53*RANDBETWEEN(1,100)/50</f>
        <v>3604806.0254513212</v>
      </c>
    </row>
    <row r="297" spans="1:7" x14ac:dyDescent="0.25">
      <c r="A297" s="7">
        <v>42508</v>
      </c>
      <c r="B297" s="7" t="str">
        <f t="shared" si="18"/>
        <v>2016 - QTR 2</v>
      </c>
      <c r="C297" s="7" t="str">
        <f t="shared" si="19"/>
        <v>2016 - QTR 2 - 5</v>
      </c>
      <c r="D297" s="12" t="s">
        <v>26</v>
      </c>
      <c r="E297" s="15">
        <f t="shared" ca="1" si="20"/>
        <v>5348915.087958944</v>
      </c>
      <c r="F297" s="14">
        <f ca="1">Returns!$P$6/53*RANDBETWEEN(1,100)/50</f>
        <v>38586.684507169804</v>
      </c>
      <c r="G297" s="14">
        <f ca="1">Profit!$P$6/53*RANDBETWEEN(1,100)/50</f>
        <v>9296605.013006039</v>
      </c>
    </row>
    <row r="298" spans="1:7" x14ac:dyDescent="0.25">
      <c r="A298" s="7">
        <v>42515</v>
      </c>
      <c r="B298" s="7" t="str">
        <f t="shared" si="18"/>
        <v>2016 - QTR 2</v>
      </c>
      <c r="C298" s="7" t="str">
        <f t="shared" si="19"/>
        <v>2016 - QTR 2 - 5</v>
      </c>
      <c r="D298" s="12" t="s">
        <v>26</v>
      </c>
      <c r="E298" s="15">
        <f t="shared" ca="1" si="20"/>
        <v>22024944.479830943</v>
      </c>
      <c r="F298" s="14">
        <f ca="1">Returns!$P$6/53*RANDBETWEEN(1,100)/50</f>
        <v>30869.347605735846</v>
      </c>
      <c r="G298" s="14">
        <f ca="1">Profit!$P$6/53*RANDBETWEEN(1,100)/50</f>
        <v>2276719.5950218868</v>
      </c>
    </row>
    <row r="299" spans="1:7" x14ac:dyDescent="0.25">
      <c r="A299" s="7">
        <v>42522</v>
      </c>
      <c r="B299" s="7" t="str">
        <f t="shared" si="18"/>
        <v>2016 - QTR 2</v>
      </c>
      <c r="C299" s="7" t="str">
        <f t="shared" si="19"/>
        <v>2016 - QTR 2 - 6</v>
      </c>
      <c r="D299" s="12" t="s">
        <v>26</v>
      </c>
      <c r="E299" s="15">
        <f t="shared" ca="1" si="20"/>
        <v>21710302.415833358</v>
      </c>
      <c r="F299" s="14">
        <f ca="1">Returns!$P$6/53*RANDBETWEEN(1,100)/50</f>
        <v>167852.07760618866</v>
      </c>
      <c r="G299" s="14">
        <f ca="1">Profit!$P$6/53*RANDBETWEEN(1,100)/50</f>
        <v>6640432.1521471702</v>
      </c>
    </row>
    <row r="300" spans="1:7" x14ac:dyDescent="0.25">
      <c r="A300" s="7">
        <v>42529</v>
      </c>
      <c r="B300" s="7" t="str">
        <f t="shared" si="18"/>
        <v>2016 - QTR 2</v>
      </c>
      <c r="C300" s="7" t="str">
        <f t="shared" si="19"/>
        <v>2016 - QTR 2 - 6</v>
      </c>
      <c r="D300" s="12" t="s">
        <v>26</v>
      </c>
      <c r="E300" s="15">
        <f t="shared" ca="1" si="20"/>
        <v>25486007.183804378</v>
      </c>
      <c r="F300" s="14">
        <f ca="1">Returns!$P$6/53*RANDBETWEEN(1,100)/50</f>
        <v>150488.06957796225</v>
      </c>
      <c r="G300" s="14">
        <f ca="1">Profit!$P$6/53*RANDBETWEEN(1,100)/50</f>
        <v>16695943.696827171</v>
      </c>
    </row>
    <row r="301" spans="1:7" x14ac:dyDescent="0.25">
      <c r="A301" s="7">
        <v>42536</v>
      </c>
      <c r="B301" s="7" t="str">
        <f t="shared" si="18"/>
        <v>2016 - QTR 2</v>
      </c>
      <c r="C301" s="7" t="str">
        <f t="shared" si="19"/>
        <v>2016 - QTR 2 - 6</v>
      </c>
      <c r="D301" s="12" t="s">
        <v>26</v>
      </c>
      <c r="E301" s="15">
        <f t="shared" ca="1" si="20"/>
        <v>4719630.9599637734</v>
      </c>
      <c r="F301" s="14">
        <f ca="1">Returns!$P$6/53*RANDBETWEEN(1,100)/50</f>
        <v>1929.3342253584904</v>
      </c>
      <c r="G301" s="14">
        <f ca="1">Profit!$P$6/53*RANDBETWEEN(1,100)/50</f>
        <v>10624691.443435472</v>
      </c>
    </row>
    <row r="302" spans="1:7" x14ac:dyDescent="0.25">
      <c r="A302" s="7">
        <v>42543</v>
      </c>
      <c r="B302" s="7" t="str">
        <f t="shared" si="18"/>
        <v>2016 - QTR 2</v>
      </c>
      <c r="C302" s="7" t="str">
        <f t="shared" si="19"/>
        <v>2016 - QTR 2 - 6</v>
      </c>
      <c r="D302" s="12" t="s">
        <v>26</v>
      </c>
      <c r="E302" s="15">
        <f t="shared" ca="1" si="20"/>
        <v>15732103.199879246</v>
      </c>
      <c r="F302" s="14">
        <f ca="1">Returns!$P$6/53*RANDBETWEEN(1,100)/50</f>
        <v>162064.07493011319</v>
      </c>
      <c r="G302" s="14">
        <f ca="1">Profit!$P$6/53*RANDBETWEEN(1,100)/50</f>
        <v>2656172.8608588679</v>
      </c>
    </row>
    <row r="303" spans="1:7" x14ac:dyDescent="0.25">
      <c r="A303" s="7">
        <v>42550</v>
      </c>
      <c r="B303" s="7" t="str">
        <f t="shared" si="18"/>
        <v>2016 - QTR 2</v>
      </c>
      <c r="C303" s="7" t="str">
        <f t="shared" si="19"/>
        <v>2016 - QTR 2 - 6</v>
      </c>
      <c r="D303" s="12" t="s">
        <v>26</v>
      </c>
      <c r="E303" s="15">
        <f t="shared" ca="1" si="20"/>
        <v>4090346.8319686037</v>
      </c>
      <c r="F303" s="14">
        <f ca="1">Returns!$P$6/53*RANDBETWEEN(1,100)/50</f>
        <v>59809.360986113206</v>
      </c>
      <c r="G303" s="14">
        <f ca="1">Profit!$P$6/53*RANDBETWEEN(1,100)/50</f>
        <v>18213756.760175094</v>
      </c>
    </row>
    <row r="304" spans="1:7" x14ac:dyDescent="0.25">
      <c r="A304" s="7">
        <v>42557</v>
      </c>
      <c r="B304" s="7" t="str">
        <f t="shared" si="18"/>
        <v>2016 - QTR 3</v>
      </c>
      <c r="C304" s="7" t="str">
        <f t="shared" si="19"/>
        <v>2016 - QTR 3 - 7</v>
      </c>
      <c r="D304" s="12" t="s">
        <v>26</v>
      </c>
      <c r="E304" s="15">
        <f t="shared" ca="1" si="20"/>
        <v>4404988.895966189</v>
      </c>
      <c r="F304" s="14">
        <f ca="1">Returns!$P$6/53*RANDBETWEEN(1,100)/50</f>
        <v>81032.037465056594</v>
      </c>
      <c r="G304" s="14">
        <f ca="1">Profit!$P$6/53*RANDBETWEEN(1,100)/50</f>
        <v>1707539.6962664151</v>
      </c>
    </row>
    <row r="305" spans="1:7" x14ac:dyDescent="0.25">
      <c r="A305" s="7">
        <v>42564</v>
      </c>
      <c r="B305" s="7" t="str">
        <f t="shared" si="18"/>
        <v>2016 - QTR 3</v>
      </c>
      <c r="C305" s="7" t="str">
        <f t="shared" si="19"/>
        <v>2016 - QTR 3 - 7</v>
      </c>
      <c r="D305" s="12" t="s">
        <v>26</v>
      </c>
      <c r="E305" s="15">
        <f t="shared" ca="1" si="20"/>
        <v>2517136.5119806794</v>
      </c>
      <c r="F305" s="14">
        <f ca="1">Returns!$P$6/53*RANDBETWEEN(1,100)/50</f>
        <v>71385.366338264139</v>
      </c>
      <c r="G305" s="14">
        <f ca="1">Profit!$P$6/53*RANDBETWEEN(1,100)/50</f>
        <v>5502072.3546362268</v>
      </c>
    </row>
    <row r="306" spans="1:7" x14ac:dyDescent="0.25">
      <c r="A306" s="7">
        <v>42571</v>
      </c>
      <c r="B306" s="7" t="str">
        <f t="shared" si="18"/>
        <v>2016 - QTR 3</v>
      </c>
      <c r="C306" s="7" t="str">
        <f t="shared" si="19"/>
        <v>2016 - QTR 3 - 7</v>
      </c>
      <c r="D306" s="12" t="s">
        <v>26</v>
      </c>
      <c r="E306" s="15">
        <f t="shared" ca="1" si="20"/>
        <v>25171365.119806796</v>
      </c>
      <c r="F306" s="14">
        <f ca="1">Returns!$P$6/53*RANDBETWEEN(1,100)/50</f>
        <v>129265.39309901885</v>
      </c>
      <c r="G306" s="14">
        <f ca="1">Profit!$P$6/53*RANDBETWEEN(1,100)/50</f>
        <v>2086992.9621033964</v>
      </c>
    </row>
    <row r="307" spans="1:7" x14ac:dyDescent="0.25">
      <c r="A307" s="7">
        <v>42578</v>
      </c>
      <c r="B307" s="7" t="str">
        <f t="shared" si="18"/>
        <v>2016 - QTR 3</v>
      </c>
      <c r="C307" s="7" t="str">
        <f t="shared" si="19"/>
        <v>2016 - QTR 3 - 7</v>
      </c>
      <c r="D307" s="12" t="s">
        <v>26</v>
      </c>
      <c r="E307" s="15">
        <f t="shared" ca="1" si="20"/>
        <v>28317785.759782642</v>
      </c>
      <c r="F307" s="14">
        <f ca="1">Returns!$P$6/53*RANDBETWEEN(1,100)/50</f>
        <v>187145.41985977357</v>
      </c>
      <c r="G307" s="14">
        <f ca="1">Profit!$P$6/53*RANDBETWEEN(1,100)/50</f>
        <v>13091137.671375848</v>
      </c>
    </row>
    <row r="308" spans="1:7" x14ac:dyDescent="0.25">
      <c r="A308" s="7">
        <v>42585</v>
      </c>
      <c r="B308" s="7" t="str">
        <f t="shared" si="18"/>
        <v>2016 - QTR 3</v>
      </c>
      <c r="C308" s="7" t="str">
        <f t="shared" si="19"/>
        <v>2016 - QTR 3 - 8</v>
      </c>
      <c r="D308" s="12" t="s">
        <v>26</v>
      </c>
      <c r="E308" s="15">
        <f t="shared" ca="1" si="20"/>
        <v>24227438.92781404</v>
      </c>
      <c r="F308" s="14">
        <f ca="1">Returns!$P$6/53*RANDBETWEEN(1,100)/50</f>
        <v>100325.37971864149</v>
      </c>
      <c r="G308" s="14">
        <f ca="1">Profit!$P$6/53*RANDBETWEEN(1,100)/50</f>
        <v>6450705.5192286801</v>
      </c>
    </row>
    <row r="309" spans="1:7" x14ac:dyDescent="0.25">
      <c r="A309" s="7">
        <v>42592</v>
      </c>
      <c r="B309" s="7" t="str">
        <f t="shared" si="18"/>
        <v>2016 - QTR 3</v>
      </c>
      <c r="C309" s="7" t="str">
        <f t="shared" si="19"/>
        <v>2016 - QTR 3 - 8</v>
      </c>
      <c r="D309" s="12" t="s">
        <v>26</v>
      </c>
      <c r="E309" s="15">
        <f t="shared" ca="1" si="20"/>
        <v>28947069.887777809</v>
      </c>
      <c r="F309" s="14">
        <f ca="1">Returns!$P$6/53*RANDBETWEEN(1,100)/50</f>
        <v>65597.363662188669</v>
      </c>
      <c r="G309" s="14">
        <f ca="1">Profit!$P$6/53*RANDBETWEEN(1,100)/50</f>
        <v>8917151.7471690569</v>
      </c>
    </row>
    <row r="310" spans="1:7" x14ac:dyDescent="0.25">
      <c r="A310" s="7">
        <v>42599</v>
      </c>
      <c r="B310" s="7" t="str">
        <f t="shared" si="18"/>
        <v>2016 - QTR 3</v>
      </c>
      <c r="C310" s="7" t="str">
        <f t="shared" si="19"/>
        <v>2016 - QTR 3 - 8</v>
      </c>
      <c r="D310" s="12" t="s">
        <v>26</v>
      </c>
      <c r="E310" s="15">
        <f t="shared" ref="E310:E329" ca="1" si="21">$P$7/53*RANDBETWEEN(1,100)/50</f>
        <v>17934597.647862341</v>
      </c>
      <c r="F310" s="14">
        <f ca="1">Returns!$P$6/53*RANDBETWEEN(1,100)/50</f>
        <v>44374.687183245282</v>
      </c>
      <c r="G310" s="14">
        <f ca="1">Profit!$P$6/53*RANDBETWEEN(1,100)/50</f>
        <v>17454850.228501134</v>
      </c>
    </row>
    <row r="311" spans="1:7" x14ac:dyDescent="0.25">
      <c r="A311" s="7">
        <v>42606</v>
      </c>
      <c r="B311" s="7" t="str">
        <f t="shared" si="18"/>
        <v>2016 - QTR 3</v>
      </c>
      <c r="C311" s="7" t="str">
        <f t="shared" si="19"/>
        <v>2016 - QTR 3 - 8</v>
      </c>
      <c r="D311" s="12" t="s">
        <v>26</v>
      </c>
      <c r="E311" s="15">
        <f t="shared" ca="1" si="21"/>
        <v>20451734.15984302</v>
      </c>
      <c r="F311" s="14">
        <f ca="1">Returns!$P$6/53*RANDBETWEEN(1,100)/50</f>
        <v>84890.705915773578</v>
      </c>
      <c r="G311" s="14">
        <f ca="1">Profit!$P$6/53*RANDBETWEEN(1,100)/50</f>
        <v>10434964.810516981</v>
      </c>
    </row>
    <row r="312" spans="1:7" x14ac:dyDescent="0.25">
      <c r="A312" s="7">
        <v>42613</v>
      </c>
      <c r="B312" s="7" t="str">
        <f t="shared" si="18"/>
        <v>2016 - QTR 3</v>
      </c>
      <c r="C312" s="7" t="str">
        <f t="shared" si="19"/>
        <v>2016 - QTR 3 - 8</v>
      </c>
      <c r="D312" s="12" t="s">
        <v>26</v>
      </c>
      <c r="E312" s="15">
        <f t="shared" ca="1" si="21"/>
        <v>3775704.7679710193</v>
      </c>
      <c r="F312" s="14">
        <f ca="1">Returns!$P$6/53*RANDBETWEEN(1,100)/50</f>
        <v>17364.008028226413</v>
      </c>
      <c r="G312" s="14">
        <f ca="1">Profit!$P$6/53*RANDBETWEEN(1,100)/50</f>
        <v>1328086.4304294339</v>
      </c>
    </row>
    <row r="313" spans="1:7" x14ac:dyDescent="0.25">
      <c r="A313" s="7">
        <v>42620</v>
      </c>
      <c r="B313" s="7" t="str">
        <f t="shared" si="18"/>
        <v>2016 - QTR 3</v>
      </c>
      <c r="C313" s="7" t="str">
        <f t="shared" si="19"/>
        <v>2016 - QTR 3 - 9</v>
      </c>
      <c r="D313" s="12" t="s">
        <v>26</v>
      </c>
      <c r="E313" s="15">
        <f t="shared" ca="1" si="21"/>
        <v>3775704.7679710193</v>
      </c>
      <c r="F313" s="14">
        <f ca="1">Returns!$P$6/53*RANDBETWEEN(1,100)/50</f>
        <v>187145.41985977357</v>
      </c>
      <c r="G313" s="14">
        <f ca="1">Profit!$P$6/53*RANDBETWEEN(1,100)/50</f>
        <v>569179.89875547169</v>
      </c>
    </row>
    <row r="314" spans="1:7" x14ac:dyDescent="0.25">
      <c r="A314" s="7">
        <v>42627</v>
      </c>
      <c r="B314" s="7" t="str">
        <f t="shared" si="18"/>
        <v>2016 - QTR 3</v>
      </c>
      <c r="C314" s="7" t="str">
        <f t="shared" si="19"/>
        <v>2016 - QTR 3 - 9</v>
      </c>
      <c r="D314" s="12" t="s">
        <v>26</v>
      </c>
      <c r="E314" s="15">
        <f t="shared" ca="1" si="21"/>
        <v>6922125.4079468679</v>
      </c>
      <c r="F314" s="14">
        <f ca="1">Returns!$P$6/53*RANDBETWEEN(1,100)/50</f>
        <v>108042.71662007546</v>
      </c>
      <c r="G314" s="14">
        <f ca="1">Profit!$P$6/53*RANDBETWEEN(1,100)/50</f>
        <v>1138359.7975109434</v>
      </c>
    </row>
    <row r="315" spans="1:7" x14ac:dyDescent="0.25">
      <c r="A315" s="7">
        <v>42634</v>
      </c>
      <c r="B315" s="7" t="str">
        <f t="shared" si="18"/>
        <v>2016 - QTR 3</v>
      </c>
      <c r="C315" s="7" t="str">
        <f t="shared" si="19"/>
        <v>2016 - QTR 3 - 9</v>
      </c>
      <c r="D315" s="12" t="s">
        <v>26</v>
      </c>
      <c r="E315" s="15">
        <f t="shared" ca="1" si="21"/>
        <v>24227438.92781404</v>
      </c>
      <c r="F315" s="14">
        <f ca="1">Returns!$P$6/53*RANDBETWEEN(1,100)/50</f>
        <v>102254.71394399999</v>
      </c>
      <c r="G315" s="14">
        <f ca="1">Profit!$P$6/53*RANDBETWEEN(1,100)/50</f>
        <v>12521957.772620378</v>
      </c>
    </row>
    <row r="316" spans="1:7" x14ac:dyDescent="0.25">
      <c r="A316" s="7">
        <v>42641</v>
      </c>
      <c r="B316" s="7" t="str">
        <f t="shared" si="18"/>
        <v>2016 - QTR 3</v>
      </c>
      <c r="C316" s="7" t="str">
        <f t="shared" si="19"/>
        <v>2016 - QTR 3 - 9</v>
      </c>
      <c r="D316" s="12" t="s">
        <v>26</v>
      </c>
      <c r="E316" s="15">
        <f t="shared" ca="1" si="21"/>
        <v>22968870.671823695</v>
      </c>
      <c r="F316" s="14">
        <f ca="1">Returns!$P$6/53*RANDBETWEEN(1,100)/50</f>
        <v>3858.6684507169807</v>
      </c>
      <c r="G316" s="14">
        <f ca="1">Profit!$P$6/53*RANDBETWEEN(1,100)/50</f>
        <v>12901411.03845736</v>
      </c>
    </row>
    <row r="317" spans="1:7" x14ac:dyDescent="0.25">
      <c r="A317" s="7">
        <v>42648</v>
      </c>
      <c r="B317" s="7" t="str">
        <f t="shared" si="18"/>
        <v>2016 - QTR 4</v>
      </c>
      <c r="C317" s="7" t="str">
        <f t="shared" si="19"/>
        <v>2016 - QTR 4 - 10</v>
      </c>
      <c r="D317" s="12" t="s">
        <v>26</v>
      </c>
      <c r="E317" s="15">
        <f t="shared" ca="1" si="21"/>
        <v>9124619.8559299633</v>
      </c>
      <c r="F317" s="14">
        <f ca="1">Returns!$P$6/53*RANDBETWEEN(1,100)/50</f>
        <v>127336.05887366035</v>
      </c>
      <c r="G317" s="14">
        <f ca="1">Profit!$P$6/53*RANDBETWEEN(1,100)/50</f>
        <v>4173985.9242067928</v>
      </c>
    </row>
    <row r="318" spans="1:7" x14ac:dyDescent="0.25">
      <c r="A318" s="7">
        <v>42655</v>
      </c>
      <c r="B318" s="7" t="str">
        <f t="shared" si="18"/>
        <v>2016 - QTR 4</v>
      </c>
      <c r="C318" s="7" t="str">
        <f t="shared" si="19"/>
        <v>2016 - QTR 4 - 10</v>
      </c>
      <c r="D318" s="12" t="s">
        <v>26</v>
      </c>
      <c r="E318" s="15">
        <f t="shared" ca="1" si="21"/>
        <v>9753903.9839251321</v>
      </c>
      <c r="F318" s="14">
        <f ca="1">Returns!$P$6/53*RANDBETWEEN(1,100)/50</f>
        <v>79102.703239698109</v>
      </c>
      <c r="G318" s="14">
        <f ca="1">Profit!$P$6/53*RANDBETWEEN(1,100)/50</f>
        <v>13280864.30429434</v>
      </c>
    </row>
    <row r="319" spans="1:7" x14ac:dyDescent="0.25">
      <c r="A319" s="7">
        <v>42662</v>
      </c>
      <c r="B319" s="7" t="str">
        <f t="shared" si="18"/>
        <v>2016 - QTR 4</v>
      </c>
      <c r="C319" s="7" t="str">
        <f t="shared" si="19"/>
        <v>2016 - QTR 4 - 10</v>
      </c>
      <c r="D319" s="12" t="s">
        <v>26</v>
      </c>
      <c r="E319" s="15">
        <f t="shared" ca="1" si="21"/>
        <v>2202494.4479830945</v>
      </c>
      <c r="F319" s="14">
        <f ca="1">Returns!$P$6/53*RANDBETWEEN(1,100)/50</f>
        <v>5788.0026760754708</v>
      </c>
      <c r="G319" s="14">
        <f ca="1">Profit!$P$6/53*RANDBETWEEN(1,100)/50</f>
        <v>16885670.329745661</v>
      </c>
    </row>
    <row r="320" spans="1:7" x14ac:dyDescent="0.25">
      <c r="A320" s="7">
        <v>42669</v>
      </c>
      <c r="B320" s="7" t="str">
        <f t="shared" si="18"/>
        <v>2016 - QTR 4</v>
      </c>
      <c r="C320" s="7" t="str">
        <f t="shared" si="19"/>
        <v>2016 - QTR 4 - 10</v>
      </c>
      <c r="D320" s="12" t="s">
        <v>26</v>
      </c>
      <c r="E320" s="15">
        <f t="shared" ca="1" si="21"/>
        <v>30834922.271763321</v>
      </c>
      <c r="F320" s="14">
        <f ca="1">Returns!$P$6/53*RANDBETWEEN(1,100)/50</f>
        <v>150488.06957796225</v>
      </c>
      <c r="G320" s="14">
        <f ca="1">Profit!$P$6/53*RANDBETWEEN(1,100)/50</f>
        <v>13660317.570131321</v>
      </c>
    </row>
    <row r="321" spans="1:7" x14ac:dyDescent="0.25">
      <c r="A321" s="7">
        <v>42676</v>
      </c>
      <c r="B321" s="7" t="str">
        <f t="shared" si="18"/>
        <v>2016 - QTR 4</v>
      </c>
      <c r="C321" s="7" t="str">
        <f t="shared" si="19"/>
        <v>2016 - QTR 4 - 11</v>
      </c>
      <c r="D321" s="12" t="s">
        <v>26</v>
      </c>
      <c r="E321" s="15">
        <f t="shared" ca="1" si="21"/>
        <v>20451734.15984302</v>
      </c>
      <c r="F321" s="14">
        <f ca="1">Returns!$P$6/53*RANDBETWEEN(1,100)/50</f>
        <v>84890.705915773578</v>
      </c>
      <c r="G321" s="14">
        <f ca="1">Profit!$P$6/53*RANDBETWEEN(1,100)/50</f>
        <v>1328086.4304294339</v>
      </c>
    </row>
    <row r="322" spans="1:7" x14ac:dyDescent="0.25">
      <c r="A322" s="7">
        <v>42683</v>
      </c>
      <c r="B322" s="7" t="str">
        <f t="shared" si="18"/>
        <v>2016 - QTR 4</v>
      </c>
      <c r="C322" s="7" t="str">
        <f t="shared" si="19"/>
        <v>2016 - QTR 4 - 11</v>
      </c>
      <c r="D322" s="12" t="s">
        <v>26</v>
      </c>
      <c r="E322" s="15">
        <f t="shared" ca="1" si="21"/>
        <v>22968870.671823695</v>
      </c>
      <c r="F322" s="14">
        <f ca="1">Returns!$P$6/53*RANDBETWEEN(1,100)/50</f>
        <v>125406.72464830188</v>
      </c>
      <c r="G322" s="14">
        <f ca="1">Profit!$P$6/53*RANDBETWEEN(1,100)/50</f>
        <v>11952777.873864906</v>
      </c>
    </row>
    <row r="323" spans="1:7" x14ac:dyDescent="0.25">
      <c r="A323" s="7">
        <v>42690</v>
      </c>
      <c r="B323" s="7" t="str">
        <f t="shared" si="18"/>
        <v>2016 - QTR 4</v>
      </c>
      <c r="C323" s="7" t="str">
        <f t="shared" si="19"/>
        <v>2016 - QTR 4 - 11</v>
      </c>
      <c r="D323" s="12" t="s">
        <v>26</v>
      </c>
      <c r="E323" s="15">
        <f t="shared" ca="1" si="21"/>
        <v>25486007.183804378</v>
      </c>
      <c r="F323" s="14">
        <f ca="1">Returns!$P$6/53*RANDBETWEEN(1,100)/50</f>
        <v>7717.3369014339614</v>
      </c>
      <c r="G323" s="14">
        <f ca="1">Profit!$P$6/53*RANDBETWEEN(1,100)/50</f>
        <v>5502072.3546362268</v>
      </c>
    </row>
    <row r="324" spans="1:7" x14ac:dyDescent="0.25">
      <c r="A324" s="7">
        <v>42697</v>
      </c>
      <c r="B324" s="7" t="str">
        <f t="shared" si="18"/>
        <v>2016 - QTR 4</v>
      </c>
      <c r="C324" s="7" t="str">
        <f t="shared" si="19"/>
        <v>2016 - QTR 4 - 11</v>
      </c>
      <c r="D324" s="12" t="s">
        <v>26</v>
      </c>
      <c r="E324" s="15">
        <f t="shared" ca="1" si="21"/>
        <v>28632427.823780227</v>
      </c>
      <c r="F324" s="14">
        <f ca="1">Returns!$P$6/53*RANDBETWEEN(1,100)/50</f>
        <v>21222.676478943395</v>
      </c>
      <c r="G324" s="14">
        <f ca="1">Profit!$P$6/53*RANDBETWEEN(1,100)/50</f>
        <v>6640432.1521471702</v>
      </c>
    </row>
    <row r="325" spans="1:7" x14ac:dyDescent="0.25">
      <c r="A325" s="7">
        <v>42704</v>
      </c>
      <c r="B325" s="7" t="str">
        <f t="shared" si="18"/>
        <v>2016 - QTR 4</v>
      </c>
      <c r="C325" s="7" t="str">
        <f t="shared" si="19"/>
        <v>2016 - QTR 4 - 11</v>
      </c>
      <c r="D325" s="12" t="s">
        <v>26</v>
      </c>
      <c r="E325" s="15">
        <f t="shared" ca="1" si="21"/>
        <v>21395660.351835776</v>
      </c>
      <c r="F325" s="14">
        <f ca="1">Returns!$P$6/53*RANDBETWEEN(1,100)/50</f>
        <v>5788.0026760754708</v>
      </c>
      <c r="G325" s="14">
        <f ca="1">Profit!$P$6/53*RANDBETWEEN(1,100)/50</f>
        <v>14419224.101805285</v>
      </c>
    </row>
    <row r="326" spans="1:7" x14ac:dyDescent="0.25">
      <c r="A326" s="7">
        <v>42711</v>
      </c>
      <c r="B326" s="7" t="str">
        <f t="shared" si="18"/>
        <v>2016 - QTR 4</v>
      </c>
      <c r="C326" s="7" t="str">
        <f t="shared" si="19"/>
        <v>2016 - QTR 4 - 12</v>
      </c>
      <c r="D326" s="12" t="s">
        <v>26</v>
      </c>
      <c r="E326" s="15">
        <f t="shared" ca="1" si="21"/>
        <v>26115291.311799549</v>
      </c>
      <c r="F326" s="14">
        <f ca="1">Returns!$P$6/53*RANDBETWEEN(1,100)/50</f>
        <v>179428.0829583396</v>
      </c>
      <c r="G326" s="14">
        <f ca="1">Profit!$P$6/53*RANDBETWEEN(1,100)/50</f>
        <v>7968518.5825766036</v>
      </c>
    </row>
    <row r="327" spans="1:7" x14ac:dyDescent="0.25">
      <c r="A327" s="7">
        <v>42718</v>
      </c>
      <c r="B327" s="7" t="str">
        <f t="shared" si="18"/>
        <v>2016 - QTR 4</v>
      </c>
      <c r="C327" s="7" t="str">
        <f t="shared" si="19"/>
        <v>2016 - QTR 4 - 12</v>
      </c>
      <c r="D327" s="12" t="s">
        <v>26</v>
      </c>
      <c r="E327" s="15">
        <f t="shared" ca="1" si="21"/>
        <v>25486007.183804378</v>
      </c>
      <c r="F327" s="14">
        <f ca="1">Returns!$P$6/53*RANDBETWEEN(1,100)/50</f>
        <v>17364.008028226413</v>
      </c>
      <c r="G327" s="14">
        <f ca="1">Profit!$P$6/53*RANDBETWEEN(1,100)/50</f>
        <v>12332231.139701888</v>
      </c>
    </row>
    <row r="328" spans="1:7" x14ac:dyDescent="0.25">
      <c r="A328" s="7">
        <v>42725</v>
      </c>
      <c r="B328" s="7" t="str">
        <f t="shared" si="18"/>
        <v>2016 - QTR 4</v>
      </c>
      <c r="C328" s="7" t="str">
        <f t="shared" si="19"/>
        <v>2016 - QTR 4 - 12</v>
      </c>
      <c r="D328" s="12" t="s">
        <v>26</v>
      </c>
      <c r="E328" s="15">
        <f t="shared" ca="1" si="21"/>
        <v>16361387.327874415</v>
      </c>
      <c r="F328" s="14">
        <f ca="1">Returns!$P$6/53*RANDBETWEEN(1,100)/50</f>
        <v>96466.711267924518</v>
      </c>
      <c r="G328" s="14">
        <f ca="1">Profit!$P$6/53*RANDBETWEEN(1,100)/50</f>
        <v>11193871.342190946</v>
      </c>
    </row>
    <row r="329" spans="1:7" x14ac:dyDescent="0.25">
      <c r="A329" s="7">
        <v>42732</v>
      </c>
      <c r="B329" s="7" t="str">
        <f t="shared" si="18"/>
        <v>2016 - QTR 4</v>
      </c>
      <c r="C329" s="7" t="str">
        <f t="shared" si="19"/>
        <v>2016 - QTR 4 - 12</v>
      </c>
      <c r="D329" s="12" t="s">
        <v>26</v>
      </c>
      <c r="E329" s="15">
        <f t="shared" ca="1" si="21"/>
        <v>5034273.0239613587</v>
      </c>
      <c r="F329" s="14">
        <f ca="1">Returns!$P$6/53*RANDBETWEEN(1,100)/50</f>
        <v>38586.684507169804</v>
      </c>
      <c r="G329" s="14">
        <f ca="1">Profit!$P$6/53*RANDBETWEEN(1,100)/50</f>
        <v>12901411.03845736</v>
      </c>
    </row>
    <row r="330" spans="1:7" x14ac:dyDescent="0.25">
      <c r="A330" s="7">
        <v>41640</v>
      </c>
      <c r="B330" s="7" t="str">
        <f t="shared" si="18"/>
        <v>2014 - QTR 1</v>
      </c>
      <c r="C330" s="7" t="str">
        <f t="shared" si="19"/>
        <v>2014 - QTR 1 - 1</v>
      </c>
      <c r="D330" s="12" t="s">
        <v>5</v>
      </c>
      <c r="E330" s="13">
        <f t="shared" ref="E330:E361" ca="1" si="22">$F$8/53*RANDBETWEEN(1,100)/50</f>
        <v>3151465.9294854342</v>
      </c>
      <c r="F330" s="12">
        <f ca="1">Returns!$F$7/53*RANDBETWEEN(1,100)/50</f>
        <v>119736.1223218868</v>
      </c>
      <c r="G330" s="12">
        <f ca="1">Profit!$F$7/53*RANDBETWEEN(1,100)/50</f>
        <v>7371310.442504718</v>
      </c>
    </row>
    <row r="331" spans="1:7" x14ac:dyDescent="0.25">
      <c r="A331" s="7">
        <v>41647</v>
      </c>
      <c r="B331" s="7" t="str">
        <f t="shared" si="18"/>
        <v>2014 - QTR 1</v>
      </c>
      <c r="C331" s="7" t="str">
        <f t="shared" si="19"/>
        <v>2014 - QTR 1 - 1</v>
      </c>
      <c r="D331" s="12" t="s">
        <v>5</v>
      </c>
      <c r="E331" s="13">
        <f t="shared" ca="1" si="22"/>
        <v>5252443.2158090565</v>
      </c>
      <c r="F331" s="12">
        <f ca="1">Returns!$F$7/53*RANDBETWEEN(1,100)/50</f>
        <v>33260.033978301886</v>
      </c>
      <c r="G331" s="12">
        <f ca="1">Profit!$F$7/53*RANDBETWEEN(1,100)/50</f>
        <v>4403640.0046132086</v>
      </c>
    </row>
    <row r="332" spans="1:7" x14ac:dyDescent="0.25">
      <c r="A332" s="7">
        <v>41654</v>
      </c>
      <c r="B332" s="7" t="str">
        <f t="shared" si="18"/>
        <v>2014 - QTR 1</v>
      </c>
      <c r="C332" s="7" t="str">
        <f t="shared" si="19"/>
        <v>2014 - QTR 1 - 1</v>
      </c>
      <c r="D332" s="12" t="s">
        <v>5</v>
      </c>
      <c r="E332" s="13">
        <f t="shared" ca="1" si="22"/>
        <v>161613.63740950945</v>
      </c>
      <c r="F332" s="12">
        <f ca="1">Returns!$F$7/53*RANDBETWEEN(1,100)/50</f>
        <v>105101.70737143395</v>
      </c>
      <c r="G332" s="12">
        <f ca="1">Profit!$F$7/53*RANDBETWEEN(1,100)/50</f>
        <v>5839609.5713349069</v>
      </c>
    </row>
    <row r="333" spans="1:7" x14ac:dyDescent="0.25">
      <c r="A333" s="7">
        <v>41661</v>
      </c>
      <c r="B333" s="7" t="str">
        <f t="shared" si="18"/>
        <v>2014 - QTR 1</v>
      </c>
      <c r="C333" s="7" t="str">
        <f t="shared" si="19"/>
        <v>2014 - QTR 1 - 1</v>
      </c>
      <c r="D333" s="12" t="s">
        <v>5</v>
      </c>
      <c r="E333" s="13">
        <f t="shared" ca="1" si="22"/>
        <v>4525181.8474662639</v>
      </c>
      <c r="F333" s="12">
        <f ca="1">Returns!$F$7/53*RANDBETWEEN(1,100)/50</f>
        <v>83815.285625320757</v>
      </c>
      <c r="G333" s="12">
        <f ca="1">Profit!$F$7/53*RANDBETWEEN(1,100)/50</f>
        <v>3350595.6556839626</v>
      </c>
    </row>
    <row r="334" spans="1:7" x14ac:dyDescent="0.25">
      <c r="A334" s="7">
        <v>41668</v>
      </c>
      <c r="B334" s="7" t="str">
        <f t="shared" si="18"/>
        <v>2014 - QTR 1</v>
      </c>
      <c r="C334" s="7" t="str">
        <f t="shared" si="19"/>
        <v>2014 - QTR 1 - 1</v>
      </c>
      <c r="D334" s="12" t="s">
        <v>5</v>
      </c>
      <c r="E334" s="13">
        <f t="shared" ca="1" si="22"/>
        <v>3151465.9294854342</v>
      </c>
      <c r="F334" s="12">
        <f ca="1">Returns!$F$7/53*RANDBETWEEN(1,100)/50</f>
        <v>34590.435337433963</v>
      </c>
      <c r="G334" s="12">
        <f ca="1">Profit!$F$7/53*RANDBETWEEN(1,100)/50</f>
        <v>3159133.0467877365</v>
      </c>
    </row>
    <row r="335" spans="1:7" x14ac:dyDescent="0.25">
      <c r="A335" s="7">
        <v>41675</v>
      </c>
      <c r="B335" s="7" t="str">
        <f t="shared" si="18"/>
        <v>2014 - QTR 1</v>
      </c>
      <c r="C335" s="7" t="str">
        <f t="shared" si="19"/>
        <v>2014 - QTR 1 - 2</v>
      </c>
      <c r="D335" s="12" t="s">
        <v>5</v>
      </c>
      <c r="E335" s="13">
        <f t="shared" ca="1" si="22"/>
        <v>7272613.6834279252</v>
      </c>
      <c r="F335" s="12">
        <f ca="1">Returns!$F$7/53*RANDBETWEEN(1,100)/50</f>
        <v>105101.70737143395</v>
      </c>
      <c r="G335" s="12">
        <f ca="1">Profit!$F$7/53*RANDBETWEEN(1,100)/50</f>
        <v>574387.82668867928</v>
      </c>
    </row>
    <row r="336" spans="1:7" x14ac:dyDescent="0.25">
      <c r="A336" s="7">
        <v>41682</v>
      </c>
      <c r="B336" s="7" t="str">
        <f t="shared" si="18"/>
        <v>2014 - QTR 1</v>
      </c>
      <c r="C336" s="7" t="str">
        <f t="shared" si="19"/>
        <v>2014 - QTR 1 - 2</v>
      </c>
      <c r="D336" s="12" t="s">
        <v>5</v>
      </c>
      <c r="E336" s="13">
        <f t="shared" ca="1" si="22"/>
        <v>3232272.7481901888</v>
      </c>
      <c r="F336" s="12">
        <f ca="1">Returns!$F$7/53*RANDBETWEEN(1,100)/50</f>
        <v>33260.033978301886</v>
      </c>
      <c r="G336" s="12">
        <f ca="1">Profit!$F$7/53*RANDBETWEEN(1,100)/50</f>
        <v>8232892.1825377373</v>
      </c>
    </row>
    <row r="337" spans="1:7" x14ac:dyDescent="0.25">
      <c r="A337" s="7">
        <v>41689</v>
      </c>
      <c r="B337" s="7" t="str">
        <f t="shared" ref="B337:B400" si="23">YEAR(A337)&amp;" - "&amp;"QTR "&amp;ROUNDUP(MONTH(A337)/3,0)</f>
        <v>2014 - QTR 1</v>
      </c>
      <c r="C337" s="7" t="str">
        <f t="shared" si="19"/>
        <v>2014 - QTR 1 - 2</v>
      </c>
      <c r="D337" s="12" t="s">
        <v>5</v>
      </c>
      <c r="E337" s="13">
        <f t="shared" ca="1" si="22"/>
        <v>7515034.1395421885</v>
      </c>
      <c r="F337" s="12">
        <f ca="1">Returns!$F$7/53*RANDBETWEEN(1,100)/50</f>
        <v>93128.095139245284</v>
      </c>
      <c r="G337" s="12">
        <f ca="1">Profit!$F$7/53*RANDBETWEEN(1,100)/50</f>
        <v>574387.82668867928</v>
      </c>
    </row>
    <row r="338" spans="1:7" x14ac:dyDescent="0.25">
      <c r="A338" s="7">
        <v>41696</v>
      </c>
      <c r="B338" s="7" t="str">
        <f t="shared" si="23"/>
        <v>2014 - QTR 1</v>
      </c>
      <c r="C338" s="7" t="str">
        <f t="shared" ref="C338:C401" si="24">YEAR(A338)&amp;" - "&amp;"QTR "&amp;ROUNDUP(MONTH(A338)/3,0)&amp;" - "&amp;MONTH(A338)</f>
        <v>2014 - QTR 1 - 2</v>
      </c>
      <c r="D338" s="12" t="s">
        <v>5</v>
      </c>
      <c r="E338" s="13">
        <f t="shared" ca="1" si="22"/>
        <v>4121147.753942491</v>
      </c>
      <c r="F338" s="12">
        <f ca="1">Returns!$F$7/53*RANDBETWEEN(1,100)/50</f>
        <v>130379.33319494339</v>
      </c>
      <c r="G338" s="12">
        <f ca="1">Profit!$F$7/53*RANDBETWEEN(1,100)/50</f>
        <v>4116446.0912688687</v>
      </c>
    </row>
    <row r="339" spans="1:7" x14ac:dyDescent="0.25">
      <c r="A339" s="7">
        <v>41703</v>
      </c>
      <c r="B339" s="7" t="str">
        <f t="shared" si="23"/>
        <v>2014 - QTR 1</v>
      </c>
      <c r="C339" s="7" t="str">
        <f t="shared" si="24"/>
        <v>2014 - QTR 1 - 3</v>
      </c>
      <c r="D339" s="12" t="s">
        <v>5</v>
      </c>
      <c r="E339" s="13">
        <f t="shared" ca="1" si="22"/>
        <v>1373715.9179808304</v>
      </c>
      <c r="F339" s="12">
        <f ca="1">Returns!$F$7/53*RANDBETWEEN(1,100)/50</f>
        <v>103771.30601230189</v>
      </c>
      <c r="G339" s="12">
        <f ca="1">Profit!$F$7/53*RANDBETWEEN(1,100)/50</f>
        <v>1723163.4800660377</v>
      </c>
    </row>
    <row r="340" spans="1:7" x14ac:dyDescent="0.25">
      <c r="A340" s="7">
        <v>41710</v>
      </c>
      <c r="B340" s="7" t="str">
        <f t="shared" si="23"/>
        <v>2014 - QTR 1</v>
      </c>
      <c r="C340" s="7" t="str">
        <f t="shared" si="24"/>
        <v>2014 - QTR 1 - 3</v>
      </c>
      <c r="D340" s="12" t="s">
        <v>5</v>
      </c>
      <c r="E340" s="13">
        <f t="shared" ca="1" si="22"/>
        <v>8080681.870475472</v>
      </c>
      <c r="F340" s="12">
        <f ca="1">Returns!$F$7/53*RANDBETWEEN(1,100)/50</f>
        <v>102440.90465316981</v>
      </c>
      <c r="G340" s="12">
        <f ca="1">Profit!$F$7/53*RANDBETWEEN(1,100)/50</f>
        <v>6413997.3980235849</v>
      </c>
    </row>
    <row r="341" spans="1:7" x14ac:dyDescent="0.25">
      <c r="A341" s="7">
        <v>41717</v>
      </c>
      <c r="B341" s="7" t="str">
        <f t="shared" si="23"/>
        <v>2014 - QTR 1</v>
      </c>
      <c r="C341" s="7" t="str">
        <f t="shared" si="24"/>
        <v>2014 - QTR 1 - 3</v>
      </c>
      <c r="D341" s="12" t="s">
        <v>5</v>
      </c>
      <c r="E341" s="13">
        <f t="shared" ca="1" si="22"/>
        <v>3313079.5668949438</v>
      </c>
      <c r="F341" s="12">
        <f ca="1">Returns!$F$7/53*RANDBETWEEN(1,100)/50</f>
        <v>94458.496498377353</v>
      </c>
      <c r="G341" s="12">
        <f ca="1">Profit!$F$7/53*RANDBETWEEN(1,100)/50</f>
        <v>7562773.0514009437</v>
      </c>
    </row>
    <row r="342" spans="1:7" x14ac:dyDescent="0.25">
      <c r="A342" s="7">
        <v>41724</v>
      </c>
      <c r="B342" s="7" t="str">
        <f t="shared" si="23"/>
        <v>2014 - QTR 1</v>
      </c>
      <c r="C342" s="7" t="str">
        <f t="shared" si="24"/>
        <v>2014 - QTR 1 - 3</v>
      </c>
      <c r="D342" s="12" t="s">
        <v>5</v>
      </c>
      <c r="E342" s="13">
        <f t="shared" ca="1" si="22"/>
        <v>2181784.1050283774</v>
      </c>
      <c r="F342" s="12">
        <f ca="1">Returns!$F$7/53*RANDBETWEEN(1,100)/50</f>
        <v>107762.51008969812</v>
      </c>
      <c r="G342" s="12">
        <f ca="1">Profit!$F$7/53*RANDBETWEEN(1,100)/50</f>
        <v>2297551.3067547171</v>
      </c>
    </row>
    <row r="343" spans="1:7" x14ac:dyDescent="0.25">
      <c r="A343" s="7">
        <v>41731</v>
      </c>
      <c r="B343" s="7" t="str">
        <f t="shared" si="23"/>
        <v>2014 - QTR 2</v>
      </c>
      <c r="C343" s="7" t="str">
        <f t="shared" si="24"/>
        <v>2014 - QTR 2 - 4</v>
      </c>
      <c r="D343" s="12" t="s">
        <v>5</v>
      </c>
      <c r="E343" s="13">
        <f t="shared" ca="1" si="22"/>
        <v>242420.45611426418</v>
      </c>
      <c r="F343" s="12">
        <f ca="1">Returns!$F$7/53*RANDBETWEEN(1,100)/50</f>
        <v>107762.51008969812</v>
      </c>
      <c r="G343" s="12">
        <f ca="1">Profit!$F$7/53*RANDBETWEEN(1,100)/50</f>
        <v>8137160.8780896235</v>
      </c>
    </row>
    <row r="344" spans="1:7" x14ac:dyDescent="0.25">
      <c r="A344" s="7">
        <v>41738</v>
      </c>
      <c r="B344" s="7" t="str">
        <f t="shared" si="23"/>
        <v>2014 - QTR 2</v>
      </c>
      <c r="C344" s="7" t="str">
        <f t="shared" si="24"/>
        <v>2014 - QTR 2 - 4</v>
      </c>
      <c r="D344" s="12" t="s">
        <v>5</v>
      </c>
      <c r="E344" s="13">
        <f t="shared" ca="1" si="22"/>
        <v>3717113.6604187172</v>
      </c>
      <c r="F344" s="12">
        <f ca="1">Returns!$F$7/53*RANDBETWEEN(1,100)/50</f>
        <v>89136.891061849048</v>
      </c>
      <c r="G344" s="12">
        <f ca="1">Profit!$F$7/53*RANDBETWEEN(1,100)/50</f>
        <v>957313.04448113218</v>
      </c>
    </row>
    <row r="345" spans="1:7" x14ac:dyDescent="0.25">
      <c r="A345" s="7">
        <v>41745</v>
      </c>
      <c r="B345" s="7" t="str">
        <f t="shared" si="23"/>
        <v>2014 - QTR 2</v>
      </c>
      <c r="C345" s="7" t="str">
        <f t="shared" si="24"/>
        <v>2014 - QTR 2 - 4</v>
      </c>
      <c r="D345" s="12" t="s">
        <v>5</v>
      </c>
      <c r="E345" s="13">
        <f t="shared" ca="1" si="22"/>
        <v>6383738.6776756225</v>
      </c>
      <c r="F345" s="12">
        <f ca="1">Returns!$F$7/53*RANDBETWEEN(1,100)/50</f>
        <v>111753.71416709434</v>
      </c>
      <c r="G345" s="12">
        <f ca="1">Profit!$F$7/53*RANDBETWEEN(1,100)/50</f>
        <v>6031072.1802311325</v>
      </c>
    </row>
    <row r="346" spans="1:7" x14ac:dyDescent="0.25">
      <c r="A346" s="7">
        <v>41752</v>
      </c>
      <c r="B346" s="7" t="str">
        <f t="shared" si="23"/>
        <v>2014 - QTR 2</v>
      </c>
      <c r="C346" s="7" t="str">
        <f t="shared" si="24"/>
        <v>2014 - QTR 2 - 4</v>
      </c>
      <c r="D346" s="12" t="s">
        <v>5</v>
      </c>
      <c r="E346" s="13">
        <f t="shared" ca="1" si="22"/>
        <v>1292909.0992760756</v>
      </c>
      <c r="F346" s="12">
        <f ca="1">Returns!$F$7/53*RANDBETWEEN(1,100)/50</f>
        <v>13304.013591320754</v>
      </c>
      <c r="G346" s="12">
        <f ca="1">Profit!$F$7/53*RANDBETWEEN(1,100)/50</f>
        <v>2584745.2200990571</v>
      </c>
    </row>
    <row r="347" spans="1:7" x14ac:dyDescent="0.25">
      <c r="A347" s="7">
        <v>41759</v>
      </c>
      <c r="B347" s="7" t="str">
        <f t="shared" si="23"/>
        <v>2014 - QTR 2</v>
      </c>
      <c r="C347" s="7" t="str">
        <f t="shared" si="24"/>
        <v>2014 - QTR 2 - 4</v>
      </c>
      <c r="D347" s="12" t="s">
        <v>5</v>
      </c>
      <c r="E347" s="13">
        <f t="shared" ca="1" si="22"/>
        <v>3393886.3855996984</v>
      </c>
      <c r="F347" s="12">
        <f ca="1">Returns!$F$7/53*RANDBETWEEN(1,100)/50</f>
        <v>122396.92504015093</v>
      </c>
      <c r="G347" s="12">
        <f ca="1">Profit!$F$7/53*RANDBETWEEN(1,100)/50</f>
        <v>3254864.3512358493</v>
      </c>
    </row>
    <row r="348" spans="1:7" x14ac:dyDescent="0.25">
      <c r="A348" s="7">
        <v>41766</v>
      </c>
      <c r="B348" s="7" t="str">
        <f t="shared" si="23"/>
        <v>2014 - QTR 2</v>
      </c>
      <c r="C348" s="7" t="str">
        <f t="shared" si="24"/>
        <v>2014 - QTR 2 - 5</v>
      </c>
      <c r="D348" s="12" t="s">
        <v>5</v>
      </c>
      <c r="E348" s="13">
        <f t="shared" ca="1" si="22"/>
        <v>888875.00575230201</v>
      </c>
      <c r="F348" s="12">
        <f ca="1">Returns!$F$7/53*RANDBETWEEN(1,100)/50</f>
        <v>105101.70737143395</v>
      </c>
      <c r="G348" s="12">
        <f ca="1">Profit!$F$7/53*RANDBETWEEN(1,100)/50</f>
        <v>2967670.4378915094</v>
      </c>
    </row>
    <row r="349" spans="1:7" x14ac:dyDescent="0.25">
      <c r="A349" s="7">
        <v>41773</v>
      </c>
      <c r="B349" s="7" t="str">
        <f t="shared" si="23"/>
        <v>2014 - QTR 2</v>
      </c>
      <c r="C349" s="7" t="str">
        <f t="shared" si="24"/>
        <v>2014 - QTR 2 - 5</v>
      </c>
      <c r="D349" s="12" t="s">
        <v>5</v>
      </c>
      <c r="E349" s="13">
        <f t="shared" ca="1" si="22"/>
        <v>2020170.467618868</v>
      </c>
      <c r="F349" s="12">
        <f ca="1">Returns!$F$7/53*RANDBETWEEN(1,100)/50</f>
        <v>25277.625823509432</v>
      </c>
      <c r="G349" s="12">
        <f ca="1">Profit!$F$7/53*RANDBETWEEN(1,100)/50</f>
        <v>5169490.4401981141</v>
      </c>
    </row>
    <row r="350" spans="1:7" x14ac:dyDescent="0.25">
      <c r="A350" s="7">
        <v>41780</v>
      </c>
      <c r="B350" s="7" t="str">
        <f t="shared" si="23"/>
        <v>2014 - QTR 2</v>
      </c>
      <c r="C350" s="7" t="str">
        <f t="shared" si="24"/>
        <v>2014 - QTR 2 - 5</v>
      </c>
      <c r="D350" s="12" t="s">
        <v>5</v>
      </c>
      <c r="E350" s="13">
        <f t="shared" ca="1" si="22"/>
        <v>3151465.9294854342</v>
      </c>
      <c r="F350" s="12">
        <f ca="1">Returns!$F$7/53*RANDBETWEEN(1,100)/50</f>
        <v>123727.32639928302</v>
      </c>
      <c r="G350" s="12">
        <f ca="1">Profit!$F$7/53*RANDBETWEEN(1,100)/50</f>
        <v>5743878.2668867931</v>
      </c>
    </row>
    <row r="351" spans="1:7" x14ac:dyDescent="0.25">
      <c r="A351" s="7">
        <v>41787</v>
      </c>
      <c r="B351" s="7" t="str">
        <f t="shared" si="23"/>
        <v>2014 - QTR 2</v>
      </c>
      <c r="C351" s="7" t="str">
        <f t="shared" si="24"/>
        <v>2014 - QTR 2 - 5</v>
      </c>
      <c r="D351" s="12" t="s">
        <v>5</v>
      </c>
      <c r="E351" s="13">
        <f t="shared" ca="1" si="22"/>
        <v>4605988.666171019</v>
      </c>
      <c r="F351" s="12">
        <f ca="1">Returns!$F$7/53*RANDBETWEEN(1,100)/50</f>
        <v>26608.027182641508</v>
      </c>
      <c r="G351" s="12">
        <f ca="1">Profit!$F$7/53*RANDBETWEEN(1,100)/50</f>
        <v>3446326.9601320755</v>
      </c>
    </row>
    <row r="352" spans="1:7" x14ac:dyDescent="0.25">
      <c r="A352" s="7">
        <v>41794</v>
      </c>
      <c r="B352" s="7" t="str">
        <f t="shared" si="23"/>
        <v>2014 - QTR 2</v>
      </c>
      <c r="C352" s="7" t="str">
        <f t="shared" si="24"/>
        <v>2014 - QTR 2 - 6</v>
      </c>
      <c r="D352" s="12" t="s">
        <v>5</v>
      </c>
      <c r="E352" s="13">
        <f t="shared" ca="1" si="22"/>
        <v>404034.0935237736</v>
      </c>
      <c r="F352" s="12">
        <f ca="1">Returns!$F$7/53*RANDBETWEEN(1,100)/50</f>
        <v>33260.033978301886</v>
      </c>
      <c r="G352" s="12">
        <f ca="1">Profit!$F$7/53*RANDBETWEEN(1,100)/50</f>
        <v>2584745.2200990571</v>
      </c>
    </row>
    <row r="353" spans="1:7" x14ac:dyDescent="0.25">
      <c r="A353" s="7">
        <v>41801</v>
      </c>
      <c r="B353" s="7" t="str">
        <f t="shared" si="23"/>
        <v>2014 - QTR 2</v>
      </c>
      <c r="C353" s="7" t="str">
        <f t="shared" si="24"/>
        <v>2014 - QTR 2 - 6</v>
      </c>
      <c r="D353" s="12" t="s">
        <v>5</v>
      </c>
      <c r="E353" s="13">
        <f t="shared" ca="1" si="22"/>
        <v>646454.5496380378</v>
      </c>
      <c r="F353" s="12">
        <f ca="1">Returns!$F$7/53*RANDBETWEEN(1,100)/50</f>
        <v>34590.435337433963</v>
      </c>
      <c r="G353" s="12">
        <f ca="1">Profit!$F$7/53*RANDBETWEEN(1,100)/50</f>
        <v>4690833.9179575481</v>
      </c>
    </row>
    <row r="354" spans="1:7" x14ac:dyDescent="0.25">
      <c r="A354" s="7">
        <v>41808</v>
      </c>
      <c r="B354" s="7" t="str">
        <f t="shared" si="23"/>
        <v>2014 - QTR 2</v>
      </c>
      <c r="C354" s="7" t="str">
        <f t="shared" si="24"/>
        <v>2014 - QTR 2 - 6</v>
      </c>
      <c r="D354" s="12" t="s">
        <v>5</v>
      </c>
      <c r="E354" s="13">
        <f t="shared" ca="1" si="22"/>
        <v>2020170.467618868</v>
      </c>
      <c r="F354" s="12">
        <f ca="1">Returns!$F$7/53*RANDBETWEEN(1,100)/50</f>
        <v>111753.71416709434</v>
      </c>
      <c r="G354" s="12">
        <f ca="1">Profit!$F$7/53*RANDBETWEEN(1,100)/50</f>
        <v>6892653.9202641509</v>
      </c>
    </row>
    <row r="355" spans="1:7" x14ac:dyDescent="0.25">
      <c r="A355" s="7">
        <v>41815</v>
      </c>
      <c r="B355" s="7" t="str">
        <f t="shared" si="23"/>
        <v>2014 - QTR 2</v>
      </c>
      <c r="C355" s="7" t="str">
        <f t="shared" si="24"/>
        <v>2014 - QTR 2 - 6</v>
      </c>
      <c r="D355" s="12" t="s">
        <v>5</v>
      </c>
      <c r="E355" s="13">
        <f t="shared" ca="1" si="22"/>
        <v>7434227.3208374344</v>
      </c>
      <c r="F355" s="12">
        <f ca="1">Returns!$F$7/53*RANDBETWEEN(1,100)/50</f>
        <v>29268.829900905657</v>
      </c>
      <c r="G355" s="12">
        <f ca="1">Profit!$F$7/53*RANDBETWEEN(1,100)/50</f>
        <v>3446326.9601320755</v>
      </c>
    </row>
    <row r="356" spans="1:7" x14ac:dyDescent="0.25">
      <c r="A356" s="7">
        <v>41822</v>
      </c>
      <c r="B356" s="7" t="str">
        <f t="shared" si="23"/>
        <v>2014 - QTR 3</v>
      </c>
      <c r="C356" s="7" t="str">
        <f t="shared" si="24"/>
        <v>2014 - QTR 3 - 7</v>
      </c>
      <c r="D356" s="12" t="s">
        <v>5</v>
      </c>
      <c r="E356" s="13">
        <f t="shared" ca="1" si="22"/>
        <v>7595840.9582469435</v>
      </c>
      <c r="F356" s="12">
        <f ca="1">Returns!$F$7/53*RANDBETWEEN(1,100)/50</f>
        <v>66520.067956603772</v>
      </c>
      <c r="G356" s="12">
        <f ca="1">Profit!$F$7/53*RANDBETWEEN(1,100)/50</f>
        <v>4307908.7001650948</v>
      </c>
    </row>
    <row r="357" spans="1:7" x14ac:dyDescent="0.25">
      <c r="A357" s="7">
        <v>41829</v>
      </c>
      <c r="B357" s="7" t="str">
        <f t="shared" si="23"/>
        <v>2014 - QTR 3</v>
      </c>
      <c r="C357" s="7" t="str">
        <f t="shared" si="24"/>
        <v>2014 - QTR 3 - 7</v>
      </c>
      <c r="D357" s="12" t="s">
        <v>5</v>
      </c>
      <c r="E357" s="13">
        <f t="shared" ca="1" si="22"/>
        <v>7919068.2330659628</v>
      </c>
      <c r="F357" s="12">
        <f ca="1">Returns!$F$7/53*RANDBETWEEN(1,100)/50</f>
        <v>18625.619027849058</v>
      </c>
      <c r="G357" s="12">
        <f ca="1">Profit!$F$7/53*RANDBETWEEN(1,100)/50</f>
        <v>5073759.1357500004</v>
      </c>
    </row>
    <row r="358" spans="1:7" x14ac:dyDescent="0.25">
      <c r="A358" s="7">
        <v>41836</v>
      </c>
      <c r="B358" s="7" t="str">
        <f t="shared" si="23"/>
        <v>2014 - QTR 3</v>
      </c>
      <c r="C358" s="7" t="str">
        <f t="shared" si="24"/>
        <v>2014 - QTR 3 - 7</v>
      </c>
      <c r="D358" s="12" t="s">
        <v>5</v>
      </c>
      <c r="E358" s="13">
        <f t="shared" ca="1" si="22"/>
        <v>1373715.9179808304</v>
      </c>
      <c r="F358" s="12">
        <f ca="1">Returns!$F$7/53*RANDBETWEEN(1,100)/50</f>
        <v>17295.217668716981</v>
      </c>
      <c r="G358" s="12">
        <f ca="1">Profit!$F$7/53*RANDBETWEEN(1,100)/50</f>
        <v>7849966.9647452841</v>
      </c>
    </row>
    <row r="359" spans="1:7" x14ac:dyDescent="0.25">
      <c r="A359" s="7">
        <v>41843</v>
      </c>
      <c r="B359" s="7" t="str">
        <f t="shared" si="23"/>
        <v>2014 - QTR 3</v>
      </c>
      <c r="C359" s="7" t="str">
        <f t="shared" si="24"/>
        <v>2014 - QTR 3 - 7</v>
      </c>
      <c r="D359" s="12" t="s">
        <v>5</v>
      </c>
      <c r="E359" s="13">
        <f t="shared" ca="1" si="22"/>
        <v>1696943.1927998492</v>
      </c>
      <c r="F359" s="12">
        <f ca="1">Returns!$F$7/53*RANDBETWEEN(1,100)/50</f>
        <v>101110.50329403773</v>
      </c>
      <c r="G359" s="12">
        <f ca="1">Profit!$F$7/53*RANDBETWEEN(1,100)/50</f>
        <v>5648146.9624386802</v>
      </c>
    </row>
    <row r="360" spans="1:7" x14ac:dyDescent="0.25">
      <c r="A360" s="7">
        <v>41850</v>
      </c>
      <c r="B360" s="7" t="str">
        <f t="shared" si="23"/>
        <v>2014 - QTR 3</v>
      </c>
      <c r="C360" s="7" t="str">
        <f t="shared" si="24"/>
        <v>2014 - QTR 3 - 7</v>
      </c>
      <c r="D360" s="12" t="s">
        <v>5</v>
      </c>
      <c r="E360" s="13">
        <f t="shared" ca="1" si="22"/>
        <v>5010022.7596947923</v>
      </c>
      <c r="F360" s="12">
        <f ca="1">Returns!$F$7/53*RANDBETWEEN(1,100)/50</f>
        <v>55876.857083547169</v>
      </c>
      <c r="G360" s="12">
        <f ca="1">Profit!$F$7/53*RANDBETWEEN(1,100)/50</f>
        <v>191462.60889622645</v>
      </c>
    </row>
    <row r="361" spans="1:7" x14ac:dyDescent="0.25">
      <c r="A361" s="7">
        <v>41857</v>
      </c>
      <c r="B361" s="7" t="str">
        <f t="shared" si="23"/>
        <v>2014 - QTR 3</v>
      </c>
      <c r="C361" s="7" t="str">
        <f t="shared" si="24"/>
        <v>2014 - QTR 3 - 8</v>
      </c>
      <c r="D361" s="12" t="s">
        <v>5</v>
      </c>
      <c r="E361" s="13">
        <f t="shared" ca="1" si="22"/>
        <v>5010022.7596947923</v>
      </c>
      <c r="F361" s="12">
        <f ca="1">Returns!$F$7/53*RANDBETWEEN(1,100)/50</f>
        <v>2660.8027182641508</v>
      </c>
      <c r="G361" s="12">
        <f ca="1">Profit!$F$7/53*RANDBETWEEN(1,100)/50</f>
        <v>2201820.0023066043</v>
      </c>
    </row>
    <row r="362" spans="1:7" x14ac:dyDescent="0.25">
      <c r="A362" s="7">
        <v>41864</v>
      </c>
      <c r="B362" s="7" t="str">
        <f t="shared" si="23"/>
        <v>2014 - QTR 3</v>
      </c>
      <c r="C362" s="7" t="str">
        <f t="shared" si="24"/>
        <v>2014 - QTR 3 - 8</v>
      </c>
      <c r="D362" s="12" t="s">
        <v>5</v>
      </c>
      <c r="E362" s="13">
        <f t="shared" ref="E362:E382" ca="1" si="25">$F$8/53*RANDBETWEEN(1,100)/50</f>
        <v>3070659.1107806796</v>
      </c>
      <c r="F362" s="12">
        <f ca="1">Returns!$F$7/53*RANDBETWEEN(1,100)/50</f>
        <v>21286.421746113207</v>
      </c>
      <c r="G362" s="12">
        <f ca="1">Profit!$F$7/53*RANDBETWEEN(1,100)/50</f>
        <v>8903011.31367453</v>
      </c>
    </row>
    <row r="363" spans="1:7" x14ac:dyDescent="0.25">
      <c r="A363" s="7">
        <v>41871</v>
      </c>
      <c r="B363" s="7" t="str">
        <f t="shared" si="23"/>
        <v>2014 - QTR 3</v>
      </c>
      <c r="C363" s="7" t="str">
        <f t="shared" si="24"/>
        <v>2014 - QTR 3 - 8</v>
      </c>
      <c r="D363" s="12" t="s">
        <v>5</v>
      </c>
      <c r="E363" s="13">
        <f t="shared" ca="1" si="25"/>
        <v>3070659.1107806796</v>
      </c>
      <c r="F363" s="12">
        <f ca="1">Returns!$F$7/53*RANDBETWEEN(1,100)/50</f>
        <v>89136.891061849048</v>
      </c>
      <c r="G363" s="12">
        <f ca="1">Profit!$F$7/53*RANDBETWEEN(1,100)/50</f>
        <v>6701191.3113679253</v>
      </c>
    </row>
    <row r="364" spans="1:7" x14ac:dyDescent="0.25">
      <c r="A364" s="7">
        <v>41878</v>
      </c>
      <c r="B364" s="7" t="str">
        <f t="shared" si="23"/>
        <v>2014 - QTR 3</v>
      </c>
      <c r="C364" s="7" t="str">
        <f t="shared" si="24"/>
        <v>2014 - QTR 3 - 8</v>
      </c>
      <c r="D364" s="12" t="s">
        <v>5</v>
      </c>
      <c r="E364" s="13">
        <f t="shared" ca="1" si="25"/>
        <v>2828238.6546664154</v>
      </c>
      <c r="F364" s="12">
        <f ca="1">Returns!$F$7/53*RANDBETWEEN(1,100)/50</f>
        <v>95788.897857509437</v>
      </c>
      <c r="G364" s="12">
        <f ca="1">Profit!$F$7/53*RANDBETWEEN(1,100)/50</f>
        <v>4020714.7868207549</v>
      </c>
    </row>
    <row r="365" spans="1:7" x14ac:dyDescent="0.25">
      <c r="A365" s="7">
        <v>41885</v>
      </c>
      <c r="B365" s="7" t="str">
        <f t="shared" si="23"/>
        <v>2014 - QTR 3</v>
      </c>
      <c r="C365" s="7" t="str">
        <f t="shared" si="24"/>
        <v>2014 - QTR 3 - 9</v>
      </c>
      <c r="D365" s="12" t="s">
        <v>5</v>
      </c>
      <c r="E365" s="13">
        <f t="shared" ca="1" si="25"/>
        <v>5979704.5841518501</v>
      </c>
      <c r="F365" s="12">
        <f ca="1">Returns!$F$7/53*RANDBETWEEN(1,100)/50</f>
        <v>54546.455724415093</v>
      </c>
      <c r="G365" s="12">
        <f ca="1">Profit!$F$7/53*RANDBETWEEN(1,100)/50</f>
        <v>6509728.7024716986</v>
      </c>
    </row>
    <row r="366" spans="1:7" x14ac:dyDescent="0.25">
      <c r="A366" s="7">
        <v>41892</v>
      </c>
      <c r="B366" s="7" t="str">
        <f t="shared" si="23"/>
        <v>2014 - QTR 3</v>
      </c>
      <c r="C366" s="7" t="str">
        <f t="shared" si="24"/>
        <v>2014 - QTR 3 - 9</v>
      </c>
      <c r="D366" s="12" t="s">
        <v>5</v>
      </c>
      <c r="E366" s="13">
        <f t="shared" ca="1" si="25"/>
        <v>80806.818704754725</v>
      </c>
      <c r="F366" s="12">
        <f ca="1">Returns!$F$7/53*RANDBETWEEN(1,100)/50</f>
        <v>46564.047569622642</v>
      </c>
      <c r="G366" s="12">
        <f ca="1">Profit!$F$7/53*RANDBETWEEN(1,100)/50</f>
        <v>8711548.7047783025</v>
      </c>
    </row>
    <row r="367" spans="1:7" x14ac:dyDescent="0.25">
      <c r="A367" s="7">
        <v>41899</v>
      </c>
      <c r="B367" s="7" t="str">
        <f t="shared" si="23"/>
        <v>2014 - QTR 3</v>
      </c>
      <c r="C367" s="7" t="str">
        <f t="shared" si="24"/>
        <v>2014 - QTR 3 - 9</v>
      </c>
      <c r="D367" s="12" t="s">
        <v>5</v>
      </c>
      <c r="E367" s="13">
        <f t="shared" ca="1" si="25"/>
        <v>646454.5496380378</v>
      </c>
      <c r="F367" s="12">
        <f ca="1">Returns!$F$7/53*RANDBETWEEN(1,100)/50</f>
        <v>63859.26523833962</v>
      </c>
      <c r="G367" s="12">
        <f ca="1">Profit!$F$7/53*RANDBETWEEN(1,100)/50</f>
        <v>4690833.9179575481</v>
      </c>
    </row>
    <row r="368" spans="1:7" x14ac:dyDescent="0.25">
      <c r="A368" s="7">
        <v>41906</v>
      </c>
      <c r="B368" s="7" t="str">
        <f t="shared" si="23"/>
        <v>2014 - QTR 3</v>
      </c>
      <c r="C368" s="7" t="str">
        <f t="shared" si="24"/>
        <v>2014 - QTR 3 - 9</v>
      </c>
      <c r="D368" s="12" t="s">
        <v>5</v>
      </c>
      <c r="E368" s="13">
        <f t="shared" ca="1" si="25"/>
        <v>2747431.8359616608</v>
      </c>
      <c r="F368" s="12">
        <f ca="1">Returns!$F$7/53*RANDBETWEEN(1,100)/50</f>
        <v>25277.625823509432</v>
      </c>
      <c r="G368" s="12">
        <f ca="1">Profit!$F$7/53*RANDBETWEEN(1,100)/50</f>
        <v>2489013.9156509433</v>
      </c>
    </row>
    <row r="369" spans="1:7" x14ac:dyDescent="0.25">
      <c r="A369" s="7">
        <v>41913</v>
      </c>
      <c r="B369" s="7" t="str">
        <f t="shared" si="23"/>
        <v>2014 - QTR 4</v>
      </c>
      <c r="C369" s="7" t="str">
        <f t="shared" si="24"/>
        <v>2014 - QTR 4 - 10</v>
      </c>
      <c r="D369" s="12" t="s">
        <v>5</v>
      </c>
      <c r="E369" s="13">
        <f t="shared" ca="1" si="25"/>
        <v>161613.63740950945</v>
      </c>
      <c r="F369" s="12">
        <f ca="1">Returns!$F$7/53*RANDBETWEEN(1,100)/50</f>
        <v>25277.625823509432</v>
      </c>
      <c r="G369" s="12">
        <f ca="1">Profit!$F$7/53*RANDBETWEEN(1,100)/50</f>
        <v>4690833.9179575481</v>
      </c>
    </row>
    <row r="370" spans="1:7" x14ac:dyDescent="0.25">
      <c r="A370" s="7">
        <v>41920</v>
      </c>
      <c r="B370" s="7" t="str">
        <f t="shared" si="23"/>
        <v>2014 - QTR 4</v>
      </c>
      <c r="C370" s="7" t="str">
        <f t="shared" si="24"/>
        <v>2014 - QTR 4 - 10</v>
      </c>
      <c r="D370" s="12" t="s">
        <v>5</v>
      </c>
      <c r="E370" s="13">
        <f t="shared" ca="1" si="25"/>
        <v>1292909.0992760756</v>
      </c>
      <c r="F370" s="12">
        <f ca="1">Returns!$F$7/53*RANDBETWEEN(1,100)/50</f>
        <v>78493.680188792452</v>
      </c>
      <c r="G370" s="12">
        <f ca="1">Profit!$F$7/53*RANDBETWEEN(1,100)/50</f>
        <v>3254864.3512358493</v>
      </c>
    </row>
    <row r="371" spans="1:7" x14ac:dyDescent="0.25">
      <c r="A371" s="7">
        <v>41927</v>
      </c>
      <c r="B371" s="7" t="str">
        <f t="shared" si="23"/>
        <v>2014 - QTR 4</v>
      </c>
      <c r="C371" s="7" t="str">
        <f t="shared" si="24"/>
        <v>2014 - QTR 4 - 10</v>
      </c>
      <c r="D371" s="12" t="s">
        <v>5</v>
      </c>
      <c r="E371" s="13">
        <f t="shared" ca="1" si="25"/>
        <v>3717113.6604187172</v>
      </c>
      <c r="F371" s="12">
        <f ca="1">Returns!$F$7/53*RANDBETWEEN(1,100)/50</f>
        <v>107762.51008969812</v>
      </c>
      <c r="G371" s="12">
        <f ca="1">Profit!$F$7/53*RANDBETWEEN(1,100)/50</f>
        <v>8520086.0958820768</v>
      </c>
    </row>
    <row r="372" spans="1:7" x14ac:dyDescent="0.25">
      <c r="A372" s="7">
        <v>41934</v>
      </c>
      <c r="B372" s="7" t="str">
        <f t="shared" si="23"/>
        <v>2014 - QTR 4</v>
      </c>
      <c r="C372" s="7" t="str">
        <f t="shared" si="24"/>
        <v>2014 - QTR 4 - 10</v>
      </c>
      <c r="D372" s="12" t="s">
        <v>5</v>
      </c>
      <c r="E372" s="13">
        <f t="shared" ca="1" si="25"/>
        <v>3555500.023009208</v>
      </c>
      <c r="F372" s="12">
        <f ca="1">Returns!$F$7/53*RANDBETWEEN(1,100)/50</f>
        <v>41242.442133094337</v>
      </c>
      <c r="G372" s="12">
        <f ca="1">Profit!$F$7/53*RANDBETWEEN(1,100)/50</f>
        <v>8615817.4003301896</v>
      </c>
    </row>
    <row r="373" spans="1:7" x14ac:dyDescent="0.25">
      <c r="A373" s="7">
        <v>41941</v>
      </c>
      <c r="B373" s="7" t="str">
        <f t="shared" si="23"/>
        <v>2014 - QTR 4</v>
      </c>
      <c r="C373" s="7" t="str">
        <f t="shared" si="24"/>
        <v>2014 - QTR 4 - 10</v>
      </c>
      <c r="D373" s="12" t="s">
        <v>5</v>
      </c>
      <c r="E373" s="13">
        <f t="shared" ca="1" si="25"/>
        <v>6787772.7711993968</v>
      </c>
      <c r="F373" s="12">
        <f ca="1">Returns!$F$7/53*RANDBETWEEN(1,100)/50</f>
        <v>82484.884266188674</v>
      </c>
      <c r="G373" s="12">
        <f ca="1">Profit!$F$7/53*RANDBETWEEN(1,100)/50</f>
        <v>2967670.4378915094</v>
      </c>
    </row>
    <row r="374" spans="1:7" x14ac:dyDescent="0.25">
      <c r="A374" s="7">
        <v>41948</v>
      </c>
      <c r="B374" s="7" t="str">
        <f t="shared" si="23"/>
        <v>2014 - QTR 4</v>
      </c>
      <c r="C374" s="7" t="str">
        <f t="shared" si="24"/>
        <v>2014 - QTR 4 - 11</v>
      </c>
      <c r="D374" s="12" t="s">
        <v>5</v>
      </c>
      <c r="E374" s="13">
        <f t="shared" ca="1" si="25"/>
        <v>161613.63740950945</v>
      </c>
      <c r="F374" s="12">
        <f ca="1">Returns!$F$7/53*RANDBETWEEN(1,100)/50</f>
        <v>86476.08834358491</v>
      </c>
      <c r="G374" s="12">
        <f ca="1">Profit!$F$7/53*RANDBETWEEN(1,100)/50</f>
        <v>4978027.8313018866</v>
      </c>
    </row>
    <row r="375" spans="1:7" x14ac:dyDescent="0.25">
      <c r="A375" s="7">
        <v>41955</v>
      </c>
      <c r="B375" s="7" t="str">
        <f t="shared" si="23"/>
        <v>2014 - QTR 4</v>
      </c>
      <c r="C375" s="7" t="str">
        <f t="shared" si="24"/>
        <v>2014 - QTR 4 - 11</v>
      </c>
      <c r="D375" s="12" t="s">
        <v>5</v>
      </c>
      <c r="E375" s="13">
        <f t="shared" ca="1" si="25"/>
        <v>565647.73093328299</v>
      </c>
      <c r="F375" s="12">
        <f ca="1">Returns!$F$7/53*RANDBETWEEN(1,100)/50</f>
        <v>83815.285625320757</v>
      </c>
      <c r="G375" s="12">
        <f ca="1">Profit!$F$7/53*RANDBETWEEN(1,100)/50</f>
        <v>1818894.7845141513</v>
      </c>
    </row>
    <row r="376" spans="1:7" x14ac:dyDescent="0.25">
      <c r="A376" s="7">
        <v>41962</v>
      </c>
      <c r="B376" s="7" t="str">
        <f t="shared" si="23"/>
        <v>2014 - QTR 4</v>
      </c>
      <c r="C376" s="7" t="str">
        <f t="shared" si="24"/>
        <v>2014 - QTR 4 - 11</v>
      </c>
      <c r="D376" s="12" t="s">
        <v>5</v>
      </c>
      <c r="E376" s="13">
        <f t="shared" ca="1" si="25"/>
        <v>242420.45611426418</v>
      </c>
      <c r="F376" s="12">
        <f ca="1">Returns!$F$7/53*RANDBETWEEN(1,100)/50</f>
        <v>67850.469315735842</v>
      </c>
      <c r="G376" s="12">
        <f ca="1">Profit!$F$7/53*RANDBETWEEN(1,100)/50</f>
        <v>4499371.3090613214</v>
      </c>
    </row>
    <row r="377" spans="1:7" x14ac:dyDescent="0.25">
      <c r="A377" s="7">
        <v>41969</v>
      </c>
      <c r="B377" s="7" t="str">
        <f t="shared" si="23"/>
        <v>2014 - QTR 4</v>
      </c>
      <c r="C377" s="7" t="str">
        <f t="shared" si="24"/>
        <v>2014 - QTR 4 - 11</v>
      </c>
      <c r="D377" s="12" t="s">
        <v>5</v>
      </c>
      <c r="E377" s="13">
        <f t="shared" ca="1" si="25"/>
        <v>6706965.9524946418</v>
      </c>
      <c r="F377" s="12">
        <f ca="1">Returns!$F$7/53*RANDBETWEEN(1,100)/50</f>
        <v>90467.292420981132</v>
      </c>
      <c r="G377" s="12">
        <f ca="1">Profit!$F$7/53*RANDBETWEEN(1,100)/50</f>
        <v>2967670.4378915094</v>
      </c>
    </row>
    <row r="378" spans="1:7" x14ac:dyDescent="0.25">
      <c r="A378" s="7">
        <v>41976</v>
      </c>
      <c r="B378" s="7" t="str">
        <f t="shared" si="23"/>
        <v>2014 - QTR 4</v>
      </c>
      <c r="C378" s="7" t="str">
        <f t="shared" si="24"/>
        <v>2014 - QTR 4 - 12</v>
      </c>
      <c r="D378" s="12" t="s">
        <v>5</v>
      </c>
      <c r="E378" s="13">
        <f t="shared" ca="1" si="25"/>
        <v>727261.3683427925</v>
      </c>
      <c r="F378" s="12">
        <f ca="1">Returns!$F$7/53*RANDBETWEEN(1,100)/50</f>
        <v>42572.843492226413</v>
      </c>
      <c r="G378" s="12">
        <f ca="1">Profit!$F$7/53*RANDBETWEEN(1,100)/50</f>
        <v>2297551.3067547171</v>
      </c>
    </row>
    <row r="379" spans="1:7" x14ac:dyDescent="0.25">
      <c r="A379" s="7">
        <v>41983</v>
      </c>
      <c r="B379" s="7" t="str">
        <f t="shared" si="23"/>
        <v>2014 - QTR 4</v>
      </c>
      <c r="C379" s="7" t="str">
        <f t="shared" si="24"/>
        <v>2014 - QTR 4 - 12</v>
      </c>
      <c r="D379" s="12" t="s">
        <v>5</v>
      </c>
      <c r="E379" s="13">
        <f t="shared" ca="1" si="25"/>
        <v>4929215.9409900382</v>
      </c>
      <c r="F379" s="12">
        <f ca="1">Returns!$F$7/53*RANDBETWEEN(1,100)/50</f>
        <v>21286.421746113207</v>
      </c>
      <c r="G379" s="12">
        <f ca="1">Profit!$F$7/53*RANDBETWEEN(1,100)/50</f>
        <v>1053044.3489292455</v>
      </c>
    </row>
    <row r="380" spans="1:7" x14ac:dyDescent="0.25">
      <c r="A380" s="7">
        <v>41990</v>
      </c>
      <c r="B380" s="7" t="str">
        <f t="shared" si="23"/>
        <v>2014 - QTR 4</v>
      </c>
      <c r="C380" s="7" t="str">
        <f t="shared" si="24"/>
        <v>2014 - QTR 4 - 12</v>
      </c>
      <c r="D380" s="12" t="s">
        <v>5</v>
      </c>
      <c r="E380" s="13">
        <f t="shared" ca="1" si="25"/>
        <v>1616136.3740950944</v>
      </c>
      <c r="F380" s="12">
        <f ca="1">Returns!$F$7/53*RANDBETWEEN(1,100)/50</f>
        <v>123727.32639928302</v>
      </c>
      <c r="G380" s="12">
        <f ca="1">Profit!$F$7/53*RANDBETWEEN(1,100)/50</f>
        <v>8328623.4869858501</v>
      </c>
    </row>
    <row r="381" spans="1:7" x14ac:dyDescent="0.25">
      <c r="A381" s="7">
        <v>41997</v>
      </c>
      <c r="B381" s="7" t="str">
        <f t="shared" si="23"/>
        <v>2014 - QTR 4</v>
      </c>
      <c r="C381" s="7" t="str">
        <f t="shared" si="24"/>
        <v>2014 - QTR 4 - 12</v>
      </c>
      <c r="D381" s="12" t="s">
        <v>5</v>
      </c>
      <c r="E381" s="13">
        <f t="shared" ca="1" si="25"/>
        <v>2828238.6546664154</v>
      </c>
      <c r="F381" s="12">
        <f ca="1">Returns!$F$7/53*RANDBETWEEN(1,100)/50</f>
        <v>55876.857083547169</v>
      </c>
      <c r="G381" s="12">
        <f ca="1">Profit!$F$7/53*RANDBETWEEN(1,100)/50</f>
        <v>4307908.7001650948</v>
      </c>
    </row>
    <row r="382" spans="1:7" x14ac:dyDescent="0.25">
      <c r="A382" s="7">
        <v>42004</v>
      </c>
      <c r="B382" s="7" t="str">
        <f t="shared" si="23"/>
        <v>2014 - QTR 4</v>
      </c>
      <c r="C382" s="7" t="str">
        <f t="shared" si="24"/>
        <v>2014 - QTR 4 - 12</v>
      </c>
      <c r="D382" s="12" t="s">
        <v>5</v>
      </c>
      <c r="E382" s="13">
        <f t="shared" ca="1" si="25"/>
        <v>6302931.8589708684</v>
      </c>
      <c r="F382" s="12">
        <f ca="1">Returns!$F$7/53*RANDBETWEEN(1,100)/50</f>
        <v>125057.7277584151</v>
      </c>
      <c r="G382" s="12">
        <f ca="1">Profit!$F$7/53*RANDBETWEEN(1,100)/50</f>
        <v>574387.82668867928</v>
      </c>
    </row>
    <row r="383" spans="1:7" x14ac:dyDescent="0.25">
      <c r="A383" s="7">
        <v>42011</v>
      </c>
      <c r="B383" s="7" t="str">
        <f t="shared" si="23"/>
        <v>2015 - QTR 1</v>
      </c>
      <c r="C383" s="7" t="str">
        <f t="shared" si="24"/>
        <v>2015 - QTR 1 - 1</v>
      </c>
      <c r="D383" s="12" t="s">
        <v>5</v>
      </c>
      <c r="E383" s="11">
        <f t="shared" ref="E383:E414" ca="1" si="26">$K$8/53*RANDBETWEEN(1,100)/50</f>
        <v>5679394.4701287542</v>
      </c>
      <c r="F383" s="10">
        <f ca="1">Returns!$K$7/53*RANDBETWEEN(1,100)/50</f>
        <v>19060.355125132075</v>
      </c>
      <c r="G383" s="10">
        <f ca="1">Profit!$K$7/53*RANDBETWEEN(1,100)/50</f>
        <v>4007656.1820938871</v>
      </c>
    </row>
    <row r="384" spans="1:7" x14ac:dyDescent="0.25">
      <c r="A384" s="7">
        <v>42018</v>
      </c>
      <c r="B384" s="7" t="str">
        <f t="shared" si="23"/>
        <v>2015 - QTR 1</v>
      </c>
      <c r="C384" s="7" t="str">
        <f t="shared" si="24"/>
        <v>2015 - QTR 1 - 1</v>
      </c>
      <c r="D384" s="12" t="s">
        <v>5</v>
      </c>
      <c r="E384" s="11">
        <f t="shared" ca="1" si="26"/>
        <v>6649047.1845409814</v>
      </c>
      <c r="F384" s="10">
        <f ca="1">Returns!$K$7/53*RANDBETWEEN(1,100)/50</f>
        <v>25867.624812679245</v>
      </c>
      <c r="G384" s="10">
        <f ca="1">Profit!$K$7/53*RANDBETWEEN(1,100)/50</f>
        <v>2075393.3800129059</v>
      </c>
    </row>
    <row r="385" spans="1:7" x14ac:dyDescent="0.25">
      <c r="A385" s="7">
        <v>42025</v>
      </c>
      <c r="B385" s="7" t="str">
        <f t="shared" si="23"/>
        <v>2015 - QTR 1</v>
      </c>
      <c r="C385" s="7" t="str">
        <f t="shared" si="24"/>
        <v>2015 - QTR 1 - 1</v>
      </c>
      <c r="D385" s="12" t="s">
        <v>5</v>
      </c>
      <c r="E385" s="11">
        <f t="shared" ca="1" si="26"/>
        <v>1593000.8879629434</v>
      </c>
      <c r="F385" s="10">
        <f ca="1">Returns!$K$7/53*RANDBETWEEN(1,100)/50</f>
        <v>23144.716937660374</v>
      </c>
      <c r="G385" s="10">
        <f ca="1">Profit!$K$7/53*RANDBETWEEN(1,100)/50</f>
        <v>4150786.7600258118</v>
      </c>
    </row>
    <row r="386" spans="1:7" x14ac:dyDescent="0.25">
      <c r="A386" s="7">
        <v>42032</v>
      </c>
      <c r="B386" s="7" t="str">
        <f t="shared" si="23"/>
        <v>2015 - QTR 1</v>
      </c>
      <c r="C386" s="7" t="str">
        <f t="shared" si="24"/>
        <v>2015 - QTR 1 - 1</v>
      </c>
      <c r="D386" s="12" t="s">
        <v>5</v>
      </c>
      <c r="E386" s="11">
        <f t="shared" ca="1" si="26"/>
        <v>277043.63268920756</v>
      </c>
      <c r="F386" s="10">
        <f ca="1">Returns!$K$7/53*RANDBETWEEN(1,100)/50</f>
        <v>12253.085437584907</v>
      </c>
      <c r="G386" s="10">
        <f ca="1">Profit!$K$7/53*RANDBETWEEN(1,100)/50</f>
        <v>143130.57793192455</v>
      </c>
    </row>
    <row r="387" spans="1:7" x14ac:dyDescent="0.25">
      <c r="A387" s="7">
        <v>42039</v>
      </c>
      <c r="B387" s="7" t="str">
        <f t="shared" si="23"/>
        <v>2015 - QTR 1</v>
      </c>
      <c r="C387" s="7" t="str">
        <f t="shared" si="24"/>
        <v>2015 - QTR 1 - 2</v>
      </c>
      <c r="D387" s="12" t="s">
        <v>5</v>
      </c>
      <c r="E387" s="11">
        <f t="shared" ca="1" si="26"/>
        <v>2285609.9696859624</v>
      </c>
      <c r="F387" s="10">
        <f ca="1">Returns!$K$7/53*RANDBETWEEN(1,100)/50</f>
        <v>68072.696875471695</v>
      </c>
      <c r="G387" s="10">
        <f ca="1">Profit!$K$7/53*RANDBETWEEN(1,100)/50</f>
        <v>3435133.8703661887</v>
      </c>
    </row>
    <row r="388" spans="1:7" x14ac:dyDescent="0.25">
      <c r="A388" s="7">
        <v>42046</v>
      </c>
      <c r="B388" s="7" t="str">
        <f t="shared" si="23"/>
        <v>2015 - QTR 1</v>
      </c>
      <c r="C388" s="7" t="str">
        <f t="shared" si="24"/>
        <v>2015 - QTR 1 - 2</v>
      </c>
      <c r="D388" s="12" t="s">
        <v>5</v>
      </c>
      <c r="E388" s="11">
        <f t="shared" ca="1" si="26"/>
        <v>4432698.123027321</v>
      </c>
      <c r="F388" s="10">
        <f ca="1">Returns!$K$7/53*RANDBETWEEN(1,100)/50</f>
        <v>22463.989968905658</v>
      </c>
      <c r="G388" s="10">
        <f ca="1">Profit!$K$7/53*RANDBETWEEN(1,100)/50</f>
        <v>3220438.0034683021</v>
      </c>
    </row>
    <row r="389" spans="1:7" x14ac:dyDescent="0.25">
      <c r="A389" s="7">
        <v>42053</v>
      </c>
      <c r="B389" s="7" t="str">
        <f t="shared" si="23"/>
        <v>2015 - QTR 1</v>
      </c>
      <c r="C389" s="7" t="str">
        <f t="shared" si="24"/>
        <v>2015 - QTR 1 - 2</v>
      </c>
      <c r="D389" s="12" t="s">
        <v>5</v>
      </c>
      <c r="E389" s="11">
        <f t="shared" ca="1" si="26"/>
        <v>277043.63268920756</v>
      </c>
      <c r="F389" s="10">
        <f ca="1">Returns!$K$7/53*RANDBETWEEN(1,100)/50</f>
        <v>6126.5427187924533</v>
      </c>
      <c r="G389" s="10">
        <f ca="1">Profit!$K$7/53*RANDBETWEEN(1,100)/50</f>
        <v>1932262.8020809812</v>
      </c>
    </row>
    <row r="390" spans="1:7" x14ac:dyDescent="0.25">
      <c r="A390" s="7">
        <v>42060</v>
      </c>
      <c r="B390" s="7" t="str">
        <f t="shared" si="23"/>
        <v>2015 - QTR 1</v>
      </c>
      <c r="C390" s="7" t="str">
        <f t="shared" si="24"/>
        <v>2015 - QTR 1 - 2</v>
      </c>
      <c r="D390" s="12" t="s">
        <v>5</v>
      </c>
      <c r="E390" s="11">
        <f t="shared" ca="1" si="26"/>
        <v>6856829.9090578863</v>
      </c>
      <c r="F390" s="10">
        <f ca="1">Returns!$K$7/53*RANDBETWEEN(1,100)/50</f>
        <v>12253.085437584907</v>
      </c>
      <c r="G390" s="10">
        <f ca="1">Profit!$K$7/53*RANDBETWEEN(1,100)/50</f>
        <v>4508613.2048556227</v>
      </c>
    </row>
    <row r="391" spans="1:7" x14ac:dyDescent="0.25">
      <c r="A391" s="7">
        <v>42067</v>
      </c>
      <c r="B391" s="7" t="str">
        <f t="shared" si="23"/>
        <v>2015 - QTR 1</v>
      </c>
      <c r="C391" s="7" t="str">
        <f t="shared" si="24"/>
        <v>2015 - QTR 1 - 3</v>
      </c>
      <c r="D391" s="12" t="s">
        <v>5</v>
      </c>
      <c r="E391" s="11">
        <f t="shared" ca="1" si="26"/>
        <v>4917524.4802334337</v>
      </c>
      <c r="F391" s="10">
        <f ca="1">Returns!$K$7/53*RANDBETWEEN(1,100)/50</f>
        <v>1361.4539375094339</v>
      </c>
      <c r="G391" s="10">
        <f ca="1">Profit!$K$7/53*RANDBETWEEN(1,100)/50</f>
        <v>6727137.1628004527</v>
      </c>
    </row>
    <row r="392" spans="1:7" x14ac:dyDescent="0.25">
      <c r="A392" s="7">
        <v>42074</v>
      </c>
      <c r="B392" s="7" t="str">
        <f t="shared" si="23"/>
        <v>2015 - QTR 1</v>
      </c>
      <c r="C392" s="7" t="str">
        <f t="shared" si="24"/>
        <v>2015 - QTR 1 - 3</v>
      </c>
      <c r="D392" s="12" t="s">
        <v>5</v>
      </c>
      <c r="E392" s="11">
        <f t="shared" ca="1" si="26"/>
        <v>4086393.5821658112</v>
      </c>
      <c r="F392" s="10">
        <f ca="1">Returns!$K$7/53*RANDBETWEEN(1,100)/50</f>
        <v>12253.085437584907</v>
      </c>
      <c r="G392" s="10">
        <f ca="1">Profit!$K$7/53*RANDBETWEEN(1,100)/50</f>
        <v>71565.288965962274</v>
      </c>
    </row>
    <row r="393" spans="1:7" x14ac:dyDescent="0.25">
      <c r="A393" s="7">
        <v>42081</v>
      </c>
      <c r="B393" s="7" t="str">
        <f t="shared" si="23"/>
        <v>2015 - QTR 1</v>
      </c>
      <c r="C393" s="7" t="str">
        <f t="shared" si="24"/>
        <v>2015 - QTR 1 - 3</v>
      </c>
      <c r="D393" s="12" t="s">
        <v>5</v>
      </c>
      <c r="E393" s="11">
        <f t="shared" ca="1" si="26"/>
        <v>1108174.5307568302</v>
      </c>
      <c r="F393" s="10">
        <f ca="1">Returns!$K$7/53*RANDBETWEEN(1,100)/50</f>
        <v>6126.5427187924533</v>
      </c>
      <c r="G393" s="10">
        <f ca="1">Profit!$K$7/53*RANDBETWEEN(1,100)/50</f>
        <v>3578264.4482981134</v>
      </c>
    </row>
    <row r="394" spans="1:7" x14ac:dyDescent="0.25">
      <c r="A394" s="7">
        <v>42088</v>
      </c>
      <c r="B394" s="7" t="str">
        <f t="shared" si="23"/>
        <v>2015 - QTR 1</v>
      </c>
      <c r="C394" s="7" t="str">
        <f t="shared" si="24"/>
        <v>2015 - QTR 1 - 3</v>
      </c>
      <c r="D394" s="12" t="s">
        <v>5</v>
      </c>
      <c r="E394" s="11">
        <f t="shared" ca="1" si="26"/>
        <v>1246696.3471014339</v>
      </c>
      <c r="F394" s="10">
        <f ca="1">Returns!$K$7/53*RANDBETWEEN(1,100)/50</f>
        <v>14975.993312603772</v>
      </c>
      <c r="G394" s="10">
        <f ca="1">Profit!$K$7/53*RANDBETWEEN(1,100)/50</f>
        <v>4293917.3379577361</v>
      </c>
    </row>
    <row r="395" spans="1:7" x14ac:dyDescent="0.25">
      <c r="A395" s="7">
        <v>42095</v>
      </c>
      <c r="B395" s="7" t="str">
        <f t="shared" si="23"/>
        <v>2015 - QTR 2</v>
      </c>
      <c r="C395" s="7" t="str">
        <f t="shared" si="24"/>
        <v>2015 - QTR 2 - 4</v>
      </c>
      <c r="D395" s="12" t="s">
        <v>5</v>
      </c>
      <c r="E395" s="11">
        <f t="shared" ca="1" si="26"/>
        <v>2631914.5105474717</v>
      </c>
      <c r="F395" s="10">
        <f ca="1">Returns!$K$7/53*RANDBETWEEN(1,100)/50</f>
        <v>13614.539375094339</v>
      </c>
      <c r="G395" s="10">
        <f ca="1">Profit!$K$7/53*RANDBETWEEN(1,100)/50</f>
        <v>6798702.4517664155</v>
      </c>
    </row>
    <row r="396" spans="1:7" x14ac:dyDescent="0.25">
      <c r="A396" s="7">
        <v>42102</v>
      </c>
      <c r="B396" s="7" t="str">
        <f t="shared" si="23"/>
        <v>2015 - QTR 2</v>
      </c>
      <c r="C396" s="7" t="str">
        <f t="shared" si="24"/>
        <v>2015 - QTR 2 - 4</v>
      </c>
      <c r="D396" s="12" t="s">
        <v>5</v>
      </c>
      <c r="E396" s="11">
        <f t="shared" ca="1" si="26"/>
        <v>5263829.0210949434</v>
      </c>
      <c r="F396" s="10">
        <f ca="1">Returns!$K$7/53*RANDBETWEEN(1,100)/50</f>
        <v>33355.621468981131</v>
      </c>
      <c r="G396" s="10">
        <f ca="1">Profit!$K$7/53*RANDBETWEEN(1,100)/50</f>
        <v>1502871.0682852077</v>
      </c>
    </row>
    <row r="397" spans="1:7" x14ac:dyDescent="0.25">
      <c r="A397" s="7">
        <v>42109</v>
      </c>
      <c r="B397" s="7" t="str">
        <f t="shared" si="23"/>
        <v>2015 - QTR 2</v>
      </c>
      <c r="C397" s="7" t="str">
        <f t="shared" si="24"/>
        <v>2015 - QTR 2 - 4</v>
      </c>
      <c r="D397" s="12" t="s">
        <v>5</v>
      </c>
      <c r="E397" s="11">
        <f t="shared" ca="1" si="26"/>
        <v>2147088.1533413585</v>
      </c>
      <c r="F397" s="10">
        <f ca="1">Returns!$K$7/53*RANDBETWEEN(1,100)/50</f>
        <v>7487.9966563018861</v>
      </c>
      <c r="G397" s="10">
        <f ca="1">Profit!$K$7/53*RANDBETWEEN(1,100)/50</f>
        <v>2504785.1138086794</v>
      </c>
    </row>
    <row r="398" spans="1:7" x14ac:dyDescent="0.25">
      <c r="A398" s="7">
        <v>42116</v>
      </c>
      <c r="B398" s="7" t="str">
        <f t="shared" si="23"/>
        <v>2015 - QTR 2</v>
      </c>
      <c r="C398" s="7" t="str">
        <f t="shared" si="24"/>
        <v>2015 - QTR 2 - 4</v>
      </c>
      <c r="D398" s="12" t="s">
        <v>5</v>
      </c>
      <c r="E398" s="11">
        <f t="shared" ca="1" si="26"/>
        <v>4363437.214855019</v>
      </c>
      <c r="F398" s="10">
        <f ca="1">Returns!$K$7/53*RANDBETWEEN(1,100)/50</f>
        <v>4084.3618125283019</v>
      </c>
      <c r="G398" s="10">
        <f ca="1">Profit!$K$7/53*RANDBETWEEN(1,100)/50</f>
        <v>7084963.6076302649</v>
      </c>
    </row>
    <row r="399" spans="1:7" x14ac:dyDescent="0.25">
      <c r="A399" s="7">
        <v>42123</v>
      </c>
      <c r="B399" s="7" t="str">
        <f t="shared" si="23"/>
        <v>2015 - QTR 2</v>
      </c>
      <c r="C399" s="7" t="str">
        <f t="shared" si="24"/>
        <v>2015 - QTR 2 - 4</v>
      </c>
      <c r="D399" s="12" t="s">
        <v>5</v>
      </c>
      <c r="E399" s="11">
        <f t="shared" ca="1" si="26"/>
        <v>4571219.9393719248</v>
      </c>
      <c r="F399" s="10">
        <f ca="1">Returns!$K$7/53*RANDBETWEEN(1,100)/50</f>
        <v>56500.338406641502</v>
      </c>
      <c r="G399" s="10">
        <f ca="1">Profit!$K$7/53*RANDBETWEEN(1,100)/50</f>
        <v>2647915.6917406041</v>
      </c>
    </row>
    <row r="400" spans="1:7" x14ac:dyDescent="0.25">
      <c r="A400" s="7">
        <v>42130</v>
      </c>
      <c r="B400" s="7" t="str">
        <f t="shared" si="23"/>
        <v>2015 - QTR 2</v>
      </c>
      <c r="C400" s="7" t="str">
        <f t="shared" si="24"/>
        <v>2015 - QTR 2 - 5</v>
      </c>
      <c r="D400" s="12" t="s">
        <v>5</v>
      </c>
      <c r="E400" s="11">
        <f t="shared" ca="1" si="26"/>
        <v>1939305.4288244527</v>
      </c>
      <c r="F400" s="10">
        <f ca="1">Returns!$K$7/53*RANDBETWEEN(1,100)/50</f>
        <v>41524.345094037737</v>
      </c>
      <c r="G400" s="10">
        <f ca="1">Profit!$K$7/53*RANDBETWEEN(1,100)/50</f>
        <v>6655571.8738344908</v>
      </c>
    </row>
    <row r="401" spans="1:7" x14ac:dyDescent="0.25">
      <c r="A401" s="7">
        <v>42137</v>
      </c>
      <c r="B401" s="7" t="str">
        <f t="shared" ref="B401:B464" si="27">YEAR(A401)&amp;" - "&amp;"QTR "&amp;ROUNDUP(MONTH(A401)/3,0)</f>
        <v>2015 - QTR 2</v>
      </c>
      <c r="C401" s="7" t="str">
        <f t="shared" si="24"/>
        <v>2015 - QTR 2 - 5</v>
      </c>
      <c r="D401" s="12" t="s">
        <v>5</v>
      </c>
      <c r="E401" s="11">
        <f t="shared" ca="1" si="26"/>
        <v>4779002.6638888298</v>
      </c>
      <c r="F401" s="10">
        <f ca="1">Returns!$K$7/53*RANDBETWEEN(1,100)/50</f>
        <v>63988.335062943392</v>
      </c>
      <c r="G401" s="10">
        <f ca="1">Profit!$K$7/53*RANDBETWEEN(1,100)/50</f>
        <v>930348.75655750942</v>
      </c>
    </row>
    <row r="402" spans="1:7" x14ac:dyDescent="0.25">
      <c r="A402" s="7">
        <v>42144</v>
      </c>
      <c r="B402" s="7" t="str">
        <f t="shared" si="27"/>
        <v>2015 - QTR 2</v>
      </c>
      <c r="C402" s="7" t="str">
        <f t="shared" ref="C402:C465" si="28">YEAR(A402)&amp;" - "&amp;"QTR "&amp;ROUNDUP(MONTH(A402)/3,0)&amp;" - "&amp;MONTH(A402)</f>
        <v>2015 - QTR 2 - 5</v>
      </c>
      <c r="D402" s="12" t="s">
        <v>5</v>
      </c>
      <c r="E402" s="11">
        <f t="shared" ca="1" si="26"/>
        <v>6787569.0008855844</v>
      </c>
      <c r="F402" s="10">
        <f ca="1">Returns!$K$7/53*RANDBETWEEN(1,100)/50</f>
        <v>2042.180906264151</v>
      </c>
      <c r="G402" s="10">
        <f ca="1">Profit!$K$7/53*RANDBETWEEN(1,100)/50</f>
        <v>3220438.0034683021</v>
      </c>
    </row>
    <row r="403" spans="1:7" x14ac:dyDescent="0.25">
      <c r="A403" s="7">
        <v>42151</v>
      </c>
      <c r="B403" s="7" t="str">
        <f t="shared" si="27"/>
        <v>2015 - QTR 2</v>
      </c>
      <c r="C403" s="7" t="str">
        <f t="shared" si="28"/>
        <v>2015 - QTR 2 - 5</v>
      </c>
      <c r="D403" s="12" t="s">
        <v>5</v>
      </c>
      <c r="E403" s="11">
        <f t="shared" ca="1" si="26"/>
        <v>6094959.9191625658</v>
      </c>
      <c r="F403" s="10">
        <f ca="1">Returns!$K$7/53*RANDBETWEEN(1,100)/50</f>
        <v>57181.065375396225</v>
      </c>
      <c r="G403" s="10">
        <f ca="1">Profit!$K$7/53*RANDBETWEEN(1,100)/50</f>
        <v>4437047.9158896608</v>
      </c>
    </row>
    <row r="404" spans="1:7" x14ac:dyDescent="0.25">
      <c r="A404" s="7">
        <v>42158</v>
      </c>
      <c r="B404" s="7" t="str">
        <f t="shared" si="27"/>
        <v>2015 - QTR 2</v>
      </c>
      <c r="C404" s="7" t="str">
        <f t="shared" si="28"/>
        <v>2015 - QTR 2 - 6</v>
      </c>
      <c r="D404" s="12" t="s">
        <v>5</v>
      </c>
      <c r="E404" s="11">
        <f t="shared" ca="1" si="26"/>
        <v>1454479.0716183395</v>
      </c>
      <c r="F404" s="10">
        <f ca="1">Returns!$K$7/53*RANDBETWEEN(1,100)/50</f>
        <v>46289.433875320748</v>
      </c>
      <c r="G404" s="10">
        <f ca="1">Profit!$K$7/53*RANDBETWEEN(1,100)/50</f>
        <v>1288175.2013873206</v>
      </c>
    </row>
    <row r="405" spans="1:7" x14ac:dyDescent="0.25">
      <c r="A405" s="7">
        <v>42165</v>
      </c>
      <c r="B405" s="7" t="str">
        <f t="shared" si="27"/>
        <v>2015 - QTR 2</v>
      </c>
      <c r="C405" s="7" t="str">
        <f t="shared" si="28"/>
        <v>2015 - QTR 2 - 6</v>
      </c>
      <c r="D405" s="12" t="s">
        <v>5</v>
      </c>
      <c r="E405" s="11">
        <f t="shared" ca="1" si="26"/>
        <v>1454479.0716183395</v>
      </c>
      <c r="F405" s="10">
        <f ca="1">Returns!$K$7/53*RANDBETWEEN(1,100)/50</f>
        <v>40162.891156528298</v>
      </c>
      <c r="G405" s="10">
        <f ca="1">Profit!$K$7/53*RANDBETWEEN(1,100)/50</f>
        <v>2433219.824842717</v>
      </c>
    </row>
    <row r="406" spans="1:7" x14ac:dyDescent="0.25">
      <c r="A406" s="7">
        <v>42172</v>
      </c>
      <c r="B406" s="7" t="str">
        <f t="shared" si="27"/>
        <v>2015 - QTR 2</v>
      </c>
      <c r="C406" s="7" t="str">
        <f t="shared" si="28"/>
        <v>2015 - QTR 2 - 6</v>
      </c>
      <c r="D406" s="12" t="s">
        <v>5</v>
      </c>
      <c r="E406" s="11">
        <f t="shared" ca="1" si="26"/>
        <v>1523739.9797906415</v>
      </c>
      <c r="F406" s="10">
        <f ca="1">Returns!$K$7/53*RANDBETWEEN(1,100)/50</f>
        <v>38120.71025026415</v>
      </c>
      <c r="G406" s="10">
        <f ca="1">Profit!$K$7/53*RANDBETWEEN(1,100)/50</f>
        <v>3292003.2924342644</v>
      </c>
    </row>
    <row r="407" spans="1:7" x14ac:dyDescent="0.25">
      <c r="A407" s="7">
        <v>42179</v>
      </c>
      <c r="B407" s="7" t="str">
        <f t="shared" si="27"/>
        <v>2015 - QTR 2</v>
      </c>
      <c r="C407" s="7" t="str">
        <f t="shared" si="28"/>
        <v>2015 - QTR 2 - 6</v>
      </c>
      <c r="D407" s="12" t="s">
        <v>5</v>
      </c>
      <c r="E407" s="11">
        <f t="shared" ca="1" si="26"/>
        <v>1038913.6225845282</v>
      </c>
      <c r="F407" s="10">
        <f ca="1">Returns!$K$7/53*RANDBETWEEN(1,100)/50</f>
        <v>29951.986625207544</v>
      </c>
      <c r="G407" s="10">
        <f ca="1">Profit!$K$7/53*RANDBETWEEN(1,100)/50</f>
        <v>5367396.6724471701</v>
      </c>
    </row>
    <row r="408" spans="1:7" x14ac:dyDescent="0.25">
      <c r="A408" s="7">
        <v>42186</v>
      </c>
      <c r="B408" s="7" t="str">
        <f t="shared" si="27"/>
        <v>2015 - QTR 3</v>
      </c>
      <c r="C408" s="7" t="str">
        <f t="shared" si="28"/>
        <v>2015 - QTR 3 - 7</v>
      </c>
      <c r="D408" s="12" t="s">
        <v>5</v>
      </c>
      <c r="E408" s="11">
        <f t="shared" ca="1" si="26"/>
        <v>1385218.1634460378</v>
      </c>
      <c r="F408" s="10">
        <f ca="1">Returns!$K$7/53*RANDBETWEEN(1,100)/50</f>
        <v>36759.256312754711</v>
      </c>
      <c r="G408" s="10">
        <f ca="1">Profit!$K$7/53*RANDBETWEEN(1,100)/50</f>
        <v>858783.46759154717</v>
      </c>
    </row>
    <row r="409" spans="1:7" x14ac:dyDescent="0.25">
      <c r="A409" s="7">
        <v>42193</v>
      </c>
      <c r="B409" s="7" t="str">
        <f t="shared" si="27"/>
        <v>2015 - QTR 3</v>
      </c>
      <c r="C409" s="7" t="str">
        <f t="shared" si="28"/>
        <v>2015 - QTR 3 - 7</v>
      </c>
      <c r="D409" s="12" t="s">
        <v>5</v>
      </c>
      <c r="E409" s="11">
        <f t="shared" ca="1" si="26"/>
        <v>2424131.7860305659</v>
      </c>
      <c r="F409" s="10">
        <f ca="1">Returns!$K$7/53*RANDBETWEEN(1,100)/50</f>
        <v>4765.0887812830188</v>
      </c>
      <c r="G409" s="10">
        <f ca="1">Profit!$K$7/53*RANDBETWEEN(1,100)/50</f>
        <v>6727137.1628004527</v>
      </c>
    </row>
    <row r="410" spans="1:7" x14ac:dyDescent="0.25">
      <c r="A410" s="7">
        <v>42200</v>
      </c>
      <c r="B410" s="7" t="str">
        <f t="shared" si="27"/>
        <v>2015 - QTR 3</v>
      </c>
      <c r="C410" s="7" t="str">
        <f t="shared" si="28"/>
        <v>2015 - QTR 3 - 7</v>
      </c>
      <c r="D410" s="12" t="s">
        <v>5</v>
      </c>
      <c r="E410" s="11">
        <f t="shared" ca="1" si="26"/>
        <v>5056046.2965780376</v>
      </c>
      <c r="F410" s="10">
        <f ca="1">Returns!$K$7/53*RANDBETWEEN(1,100)/50</f>
        <v>28590.532687698113</v>
      </c>
      <c r="G410" s="10">
        <f ca="1">Profit!$K$7/53*RANDBETWEEN(1,100)/50</f>
        <v>7084963.6076302649</v>
      </c>
    </row>
    <row r="411" spans="1:7" x14ac:dyDescent="0.25">
      <c r="A411" s="7">
        <v>42207</v>
      </c>
      <c r="B411" s="7" t="str">
        <f t="shared" si="27"/>
        <v>2015 - QTR 3</v>
      </c>
      <c r="C411" s="7" t="str">
        <f t="shared" si="28"/>
        <v>2015 - QTR 3 - 7</v>
      </c>
      <c r="D411" s="12" t="s">
        <v>5</v>
      </c>
      <c r="E411" s="11">
        <f t="shared" ca="1" si="26"/>
        <v>6926090.8172301892</v>
      </c>
      <c r="F411" s="10">
        <f ca="1">Returns!$K$7/53*RANDBETWEEN(1,100)/50</f>
        <v>61265.427187924528</v>
      </c>
      <c r="G411" s="10">
        <f ca="1">Profit!$K$7/53*RANDBETWEEN(1,100)/50</f>
        <v>6297745.4290046804</v>
      </c>
    </row>
    <row r="412" spans="1:7" x14ac:dyDescent="0.25">
      <c r="A412" s="7">
        <v>42214</v>
      </c>
      <c r="B412" s="7" t="str">
        <f t="shared" si="27"/>
        <v>2015 - QTR 3</v>
      </c>
      <c r="C412" s="7" t="str">
        <f t="shared" si="28"/>
        <v>2015 - QTR 3 - 7</v>
      </c>
      <c r="D412" s="12" t="s">
        <v>5</v>
      </c>
      <c r="E412" s="11">
        <f t="shared" ca="1" si="26"/>
        <v>4848263.5720611317</v>
      </c>
      <c r="F412" s="10">
        <f ca="1">Returns!$K$7/53*RANDBETWEEN(1,100)/50</f>
        <v>4084.3618125283019</v>
      </c>
      <c r="G412" s="10">
        <f ca="1">Profit!$K$7/53*RANDBETWEEN(1,100)/50</f>
        <v>2862611.5586384903</v>
      </c>
    </row>
    <row r="413" spans="1:7" x14ac:dyDescent="0.25">
      <c r="A413" s="7">
        <v>42221</v>
      </c>
      <c r="B413" s="7" t="str">
        <f t="shared" si="27"/>
        <v>2015 - QTR 3</v>
      </c>
      <c r="C413" s="7" t="str">
        <f t="shared" si="28"/>
        <v>2015 - QTR 3 - 8</v>
      </c>
      <c r="D413" s="12" t="s">
        <v>5</v>
      </c>
      <c r="E413" s="11">
        <f t="shared" ca="1" si="26"/>
        <v>3255262.6840981883</v>
      </c>
      <c r="F413" s="10">
        <f ca="1">Returns!$K$7/53*RANDBETWEEN(1,100)/50</f>
        <v>33355.621468981131</v>
      </c>
      <c r="G413" s="10">
        <f ca="1">Profit!$K$7/53*RANDBETWEEN(1,100)/50</f>
        <v>1717566.9351830943</v>
      </c>
    </row>
    <row r="414" spans="1:7" x14ac:dyDescent="0.25">
      <c r="A414" s="7">
        <v>42228</v>
      </c>
      <c r="B414" s="7" t="str">
        <f t="shared" si="27"/>
        <v>2015 - QTR 3</v>
      </c>
      <c r="C414" s="7" t="str">
        <f t="shared" si="28"/>
        <v>2015 - QTR 3 - 8</v>
      </c>
      <c r="D414" s="12" t="s">
        <v>5</v>
      </c>
      <c r="E414" s="11">
        <f t="shared" ca="1" si="26"/>
        <v>5125307.2047503395</v>
      </c>
      <c r="F414" s="10">
        <f ca="1">Returns!$K$7/53*RANDBETWEEN(1,100)/50</f>
        <v>42205.072062792453</v>
      </c>
      <c r="G414" s="10">
        <f ca="1">Profit!$K$7/53*RANDBETWEEN(1,100)/50</f>
        <v>1860697.5131150188</v>
      </c>
    </row>
    <row r="415" spans="1:7" x14ac:dyDescent="0.25">
      <c r="A415" s="7">
        <v>42235</v>
      </c>
      <c r="B415" s="7" t="str">
        <f t="shared" si="27"/>
        <v>2015 - QTR 3</v>
      </c>
      <c r="C415" s="7" t="str">
        <f t="shared" si="28"/>
        <v>2015 - QTR 3 - 8</v>
      </c>
      <c r="D415" s="12" t="s">
        <v>5</v>
      </c>
      <c r="E415" s="11">
        <f t="shared" ref="E415:E434" ca="1" si="29">$K$8/53*RANDBETWEEN(1,100)/50</f>
        <v>6094959.9191625658</v>
      </c>
      <c r="F415" s="10">
        <f ca="1">Returns!$K$7/53*RANDBETWEEN(1,100)/50</f>
        <v>63988.335062943392</v>
      </c>
      <c r="G415" s="10">
        <f ca="1">Profit!$K$7/53*RANDBETWEEN(1,100)/50</f>
        <v>5438961.961413132</v>
      </c>
    </row>
    <row r="416" spans="1:7" x14ac:dyDescent="0.25">
      <c r="A416" s="7">
        <v>42242</v>
      </c>
      <c r="B416" s="7" t="str">
        <f t="shared" si="27"/>
        <v>2015 - QTR 3</v>
      </c>
      <c r="C416" s="7" t="str">
        <f t="shared" si="28"/>
        <v>2015 - QTR 3 - 8</v>
      </c>
      <c r="D416" s="12" t="s">
        <v>5</v>
      </c>
      <c r="E416" s="11">
        <f t="shared" ca="1" si="29"/>
        <v>5748655.378301057</v>
      </c>
      <c r="F416" s="10">
        <f ca="1">Returns!$K$7/53*RANDBETWEEN(1,100)/50</f>
        <v>65349.789000452831</v>
      </c>
      <c r="G416" s="10">
        <f ca="1">Profit!$K$7/53*RANDBETWEEN(1,100)/50</f>
        <v>3292003.2924342644</v>
      </c>
    </row>
    <row r="417" spans="1:7" x14ac:dyDescent="0.25">
      <c r="A417" s="7">
        <v>42249</v>
      </c>
      <c r="B417" s="7" t="str">
        <f t="shared" si="27"/>
        <v>2015 - QTR 3</v>
      </c>
      <c r="C417" s="7" t="str">
        <f t="shared" si="28"/>
        <v>2015 - QTR 3 - 9</v>
      </c>
      <c r="D417" s="12" t="s">
        <v>5</v>
      </c>
      <c r="E417" s="11">
        <f t="shared" ca="1" si="29"/>
        <v>277043.63268920756</v>
      </c>
      <c r="F417" s="10">
        <f ca="1">Returns!$K$7/53*RANDBETWEEN(1,100)/50</f>
        <v>680.72696875471695</v>
      </c>
      <c r="G417" s="10">
        <f ca="1">Profit!$K$7/53*RANDBETWEEN(1,100)/50</f>
        <v>500957.02276173589</v>
      </c>
    </row>
    <row r="418" spans="1:7" x14ac:dyDescent="0.25">
      <c r="A418" s="7">
        <v>42256</v>
      </c>
      <c r="B418" s="7" t="str">
        <f t="shared" si="27"/>
        <v>2015 - QTR 3</v>
      </c>
      <c r="C418" s="7" t="str">
        <f t="shared" si="28"/>
        <v>2015 - QTR 3 - 9</v>
      </c>
      <c r="D418" s="12" t="s">
        <v>5</v>
      </c>
      <c r="E418" s="11">
        <f t="shared" ca="1" si="29"/>
        <v>3047479.9595812829</v>
      </c>
      <c r="F418" s="10">
        <f ca="1">Returns!$K$7/53*RANDBETWEEN(1,100)/50</f>
        <v>36759.256312754711</v>
      </c>
      <c r="G418" s="10">
        <f ca="1">Profit!$K$7/53*RANDBETWEEN(1,100)/50</f>
        <v>2290089.2469107928</v>
      </c>
    </row>
    <row r="419" spans="1:7" x14ac:dyDescent="0.25">
      <c r="A419" s="7">
        <v>42263</v>
      </c>
      <c r="B419" s="7" t="str">
        <f t="shared" si="27"/>
        <v>2015 - QTR 3</v>
      </c>
      <c r="C419" s="7" t="str">
        <f t="shared" si="28"/>
        <v>2015 - QTR 3 - 9</v>
      </c>
      <c r="D419" s="12" t="s">
        <v>5</v>
      </c>
      <c r="E419" s="11">
        <f t="shared" ca="1" si="29"/>
        <v>2493392.6942028678</v>
      </c>
      <c r="F419" s="10">
        <f ca="1">Returns!$K$7/53*RANDBETWEEN(1,100)/50</f>
        <v>33355.621468981131</v>
      </c>
      <c r="G419" s="10">
        <f ca="1">Profit!$K$7/53*RANDBETWEEN(1,100)/50</f>
        <v>1789132.2241490567</v>
      </c>
    </row>
    <row r="420" spans="1:7" x14ac:dyDescent="0.25">
      <c r="A420" s="7">
        <v>42270</v>
      </c>
      <c r="B420" s="7" t="str">
        <f t="shared" si="27"/>
        <v>2015 - QTR 3</v>
      </c>
      <c r="C420" s="7" t="str">
        <f t="shared" si="28"/>
        <v>2015 - QTR 3 - 9</v>
      </c>
      <c r="D420" s="12" t="s">
        <v>5</v>
      </c>
      <c r="E420" s="11">
        <f t="shared" ca="1" si="29"/>
        <v>5056046.2965780376</v>
      </c>
      <c r="F420" s="10">
        <f ca="1">Returns!$K$7/53*RANDBETWEEN(1,100)/50</f>
        <v>43566.526000301885</v>
      </c>
      <c r="G420" s="10">
        <f ca="1">Profit!$K$7/53*RANDBETWEEN(1,100)/50</f>
        <v>4150786.7600258118</v>
      </c>
    </row>
    <row r="421" spans="1:7" x14ac:dyDescent="0.25">
      <c r="A421" s="7">
        <v>42277</v>
      </c>
      <c r="B421" s="7" t="str">
        <f t="shared" si="27"/>
        <v>2015 - QTR 3</v>
      </c>
      <c r="C421" s="7" t="str">
        <f t="shared" si="28"/>
        <v>2015 - QTR 3 - 9</v>
      </c>
      <c r="D421" s="12" t="s">
        <v>5</v>
      </c>
      <c r="E421" s="11">
        <f t="shared" ca="1" si="29"/>
        <v>5194568.1129226414</v>
      </c>
      <c r="F421" s="10">
        <f ca="1">Returns!$K$7/53*RANDBETWEEN(1,100)/50</f>
        <v>34036.348437735847</v>
      </c>
      <c r="G421" s="10">
        <f ca="1">Profit!$K$7/53*RANDBETWEEN(1,100)/50</f>
        <v>7084963.6076302649</v>
      </c>
    </row>
    <row r="422" spans="1:7" x14ac:dyDescent="0.25">
      <c r="A422" s="7">
        <v>42284</v>
      </c>
      <c r="B422" s="7" t="str">
        <f t="shared" si="27"/>
        <v>2015 - QTR 4</v>
      </c>
      <c r="C422" s="7" t="str">
        <f t="shared" si="28"/>
        <v>2015 - QTR 4 - 10</v>
      </c>
      <c r="D422" s="12" t="s">
        <v>5</v>
      </c>
      <c r="E422" s="11">
        <f t="shared" ca="1" si="29"/>
        <v>415565.44903381134</v>
      </c>
      <c r="F422" s="10">
        <f ca="1">Returns!$K$7/53*RANDBETWEEN(1,100)/50</f>
        <v>17698.90118762264</v>
      </c>
      <c r="G422" s="10">
        <f ca="1">Profit!$K$7/53*RANDBETWEEN(1,100)/50</f>
        <v>2862611.5586384903</v>
      </c>
    </row>
    <row r="423" spans="1:7" x14ac:dyDescent="0.25">
      <c r="A423" s="7">
        <v>42291</v>
      </c>
      <c r="B423" s="7" t="str">
        <f t="shared" si="27"/>
        <v>2015 - QTR 4</v>
      </c>
      <c r="C423" s="7" t="str">
        <f t="shared" si="28"/>
        <v>2015 - QTR 4 - 10</v>
      </c>
      <c r="D423" s="12" t="s">
        <v>5</v>
      </c>
      <c r="E423" s="11">
        <f t="shared" ca="1" si="29"/>
        <v>5056046.2965780376</v>
      </c>
      <c r="F423" s="10">
        <f ca="1">Returns!$K$7/53*RANDBETWEEN(1,100)/50</f>
        <v>53777.430531622638</v>
      </c>
      <c r="G423" s="10">
        <f ca="1">Profit!$K$7/53*RANDBETWEEN(1,100)/50</f>
        <v>3077307.4255363774</v>
      </c>
    </row>
    <row r="424" spans="1:7" x14ac:dyDescent="0.25">
      <c r="A424" s="7">
        <v>42298</v>
      </c>
      <c r="B424" s="7" t="str">
        <f t="shared" si="27"/>
        <v>2015 - QTR 4</v>
      </c>
      <c r="C424" s="7" t="str">
        <f t="shared" si="28"/>
        <v>2015 - QTR 4 - 10</v>
      </c>
      <c r="D424" s="12" t="s">
        <v>5</v>
      </c>
      <c r="E424" s="11">
        <f t="shared" ca="1" si="29"/>
        <v>4571219.9393719248</v>
      </c>
      <c r="F424" s="10">
        <f ca="1">Returns!$K$7/53*RANDBETWEEN(1,100)/50</f>
        <v>15656.72028135849</v>
      </c>
      <c r="G424" s="10">
        <f ca="1">Profit!$K$7/53*RANDBETWEEN(1,100)/50</f>
        <v>3077307.4255363774</v>
      </c>
    </row>
    <row r="425" spans="1:7" x14ac:dyDescent="0.25">
      <c r="A425" s="7">
        <v>42305</v>
      </c>
      <c r="B425" s="7" t="str">
        <f t="shared" si="27"/>
        <v>2015 - QTR 4</v>
      </c>
      <c r="C425" s="7" t="str">
        <f t="shared" si="28"/>
        <v>2015 - QTR 4 - 10</v>
      </c>
      <c r="D425" s="12" t="s">
        <v>5</v>
      </c>
      <c r="E425" s="11">
        <f t="shared" ca="1" si="29"/>
        <v>3878610.8576489054</v>
      </c>
      <c r="F425" s="10">
        <f ca="1">Returns!$K$7/53*RANDBETWEEN(1,100)/50</f>
        <v>680.72696875471695</v>
      </c>
      <c r="G425" s="10">
        <f ca="1">Profit!$K$7/53*RANDBETWEEN(1,100)/50</f>
        <v>6512441.295902567</v>
      </c>
    </row>
    <row r="426" spans="1:7" x14ac:dyDescent="0.25">
      <c r="A426" s="7">
        <v>42312</v>
      </c>
      <c r="B426" s="7" t="str">
        <f t="shared" si="27"/>
        <v>2015 - QTR 4</v>
      </c>
      <c r="C426" s="7" t="str">
        <f t="shared" si="28"/>
        <v>2015 - QTR 4 - 11</v>
      </c>
      <c r="D426" s="12" t="s">
        <v>5</v>
      </c>
      <c r="E426" s="11">
        <f t="shared" ca="1" si="29"/>
        <v>6510525.3681963766</v>
      </c>
      <c r="F426" s="10">
        <f ca="1">Returns!$K$7/53*RANDBETWEEN(1,100)/50</f>
        <v>35397.802375245279</v>
      </c>
      <c r="G426" s="10">
        <f ca="1">Profit!$K$7/53*RANDBETWEEN(1,100)/50</f>
        <v>1860697.5131150188</v>
      </c>
    </row>
    <row r="427" spans="1:7" x14ac:dyDescent="0.25">
      <c r="A427" s="7">
        <v>42319</v>
      </c>
      <c r="B427" s="7" t="str">
        <f t="shared" si="27"/>
        <v>2015 - QTR 4</v>
      </c>
      <c r="C427" s="7" t="str">
        <f t="shared" si="28"/>
        <v>2015 - QTR 4 - 11</v>
      </c>
      <c r="D427" s="12" t="s">
        <v>5</v>
      </c>
      <c r="E427" s="11">
        <f t="shared" ca="1" si="29"/>
        <v>1385218.1634460378</v>
      </c>
      <c r="F427" s="10">
        <f ca="1">Returns!$K$7/53*RANDBETWEEN(1,100)/50</f>
        <v>18379.628156377355</v>
      </c>
      <c r="G427" s="10">
        <f ca="1">Profit!$K$7/53*RANDBETWEEN(1,100)/50</f>
        <v>2934176.8476044531</v>
      </c>
    </row>
    <row r="428" spans="1:7" x14ac:dyDescent="0.25">
      <c r="A428" s="7">
        <v>42326</v>
      </c>
      <c r="B428" s="7" t="str">
        <f t="shared" si="27"/>
        <v>2015 - QTR 4</v>
      </c>
      <c r="C428" s="7" t="str">
        <f t="shared" si="28"/>
        <v>2015 - QTR 4 - 11</v>
      </c>
      <c r="D428" s="12" t="s">
        <v>5</v>
      </c>
      <c r="E428" s="11">
        <f t="shared" ca="1" si="29"/>
        <v>6926090.8172301892</v>
      </c>
      <c r="F428" s="10">
        <f ca="1">Returns!$K$7/53*RANDBETWEEN(1,100)/50</f>
        <v>27909.805718943393</v>
      </c>
      <c r="G428" s="10">
        <f ca="1">Profit!$K$7/53*RANDBETWEEN(1,100)/50</f>
        <v>1431305.7793192451</v>
      </c>
    </row>
    <row r="429" spans="1:7" x14ac:dyDescent="0.25">
      <c r="A429" s="7">
        <v>42333</v>
      </c>
      <c r="B429" s="7" t="str">
        <f t="shared" si="27"/>
        <v>2015 - QTR 4</v>
      </c>
      <c r="C429" s="7" t="str">
        <f t="shared" si="28"/>
        <v>2015 - QTR 4 - 11</v>
      </c>
      <c r="D429" s="12" t="s">
        <v>5</v>
      </c>
      <c r="E429" s="11">
        <f t="shared" ca="1" si="29"/>
        <v>346304.54086150945</v>
      </c>
      <c r="F429" s="10">
        <f ca="1">Returns!$K$7/53*RANDBETWEEN(1,100)/50</f>
        <v>42205.072062792453</v>
      </c>
      <c r="G429" s="10">
        <f ca="1">Profit!$K$7/53*RANDBETWEEN(1,100)/50</f>
        <v>1574436.3572511701</v>
      </c>
    </row>
    <row r="430" spans="1:7" x14ac:dyDescent="0.25">
      <c r="A430" s="7">
        <v>42340</v>
      </c>
      <c r="B430" s="7" t="str">
        <f t="shared" si="27"/>
        <v>2015 - QTR 4</v>
      </c>
      <c r="C430" s="7" t="str">
        <f t="shared" si="28"/>
        <v>2015 - QTR 4 - 12</v>
      </c>
      <c r="D430" s="12" t="s">
        <v>5</v>
      </c>
      <c r="E430" s="11">
        <f t="shared" ca="1" si="29"/>
        <v>346304.54086150945</v>
      </c>
      <c r="F430" s="10">
        <f ca="1">Returns!$K$7/53*RANDBETWEEN(1,100)/50</f>
        <v>4765.0887812830188</v>
      </c>
      <c r="G430" s="10">
        <f ca="1">Profit!$K$7/53*RANDBETWEEN(1,100)/50</f>
        <v>6440876.0069366042</v>
      </c>
    </row>
    <row r="431" spans="1:7" x14ac:dyDescent="0.25">
      <c r="A431" s="7">
        <v>42347</v>
      </c>
      <c r="B431" s="7" t="str">
        <f t="shared" si="27"/>
        <v>2015 - QTR 4</v>
      </c>
      <c r="C431" s="7" t="str">
        <f t="shared" si="28"/>
        <v>2015 - QTR 4 - 12</v>
      </c>
      <c r="D431" s="12" t="s">
        <v>5</v>
      </c>
      <c r="E431" s="11">
        <f t="shared" ca="1" si="29"/>
        <v>3324523.5922704907</v>
      </c>
      <c r="F431" s="10">
        <f ca="1">Returns!$K$7/53*RANDBETWEEN(1,100)/50</f>
        <v>65349.789000452831</v>
      </c>
      <c r="G431" s="10">
        <f ca="1">Profit!$K$7/53*RANDBETWEEN(1,100)/50</f>
        <v>4222352.0489917733</v>
      </c>
    </row>
    <row r="432" spans="1:7" x14ac:dyDescent="0.25">
      <c r="A432" s="7">
        <v>42354</v>
      </c>
      <c r="B432" s="7" t="str">
        <f t="shared" si="27"/>
        <v>2015 - QTR 4</v>
      </c>
      <c r="C432" s="7" t="str">
        <f t="shared" si="28"/>
        <v>2015 - QTR 4 - 12</v>
      </c>
      <c r="D432" s="12" t="s">
        <v>5</v>
      </c>
      <c r="E432" s="11">
        <f t="shared" ca="1" si="29"/>
        <v>6233481.7355071697</v>
      </c>
      <c r="F432" s="10">
        <f ca="1">Returns!$K$7/53*RANDBETWEEN(1,100)/50</f>
        <v>11572.358468830187</v>
      </c>
      <c r="G432" s="10">
        <f ca="1">Profit!$K$7/53*RANDBETWEEN(1,100)/50</f>
        <v>2361654.5358767547</v>
      </c>
    </row>
    <row r="433" spans="1:7" x14ac:dyDescent="0.25">
      <c r="A433" s="7">
        <v>42361</v>
      </c>
      <c r="B433" s="7" t="str">
        <f t="shared" si="27"/>
        <v>2015 - QTR 4</v>
      </c>
      <c r="C433" s="7" t="str">
        <f t="shared" si="28"/>
        <v>2015 - QTR 4 - 12</v>
      </c>
      <c r="D433" s="12" t="s">
        <v>5</v>
      </c>
      <c r="E433" s="11">
        <f t="shared" ca="1" si="29"/>
        <v>5125307.2047503395</v>
      </c>
      <c r="F433" s="10">
        <f ca="1">Returns!$K$7/53*RANDBETWEEN(1,100)/50</f>
        <v>14295.266343849056</v>
      </c>
      <c r="G433" s="10">
        <f ca="1">Profit!$K$7/53*RANDBETWEEN(1,100)/50</f>
        <v>6512441.295902567</v>
      </c>
    </row>
    <row r="434" spans="1:7" x14ac:dyDescent="0.25">
      <c r="A434" s="7">
        <v>42368</v>
      </c>
      <c r="B434" s="7" t="str">
        <f t="shared" si="27"/>
        <v>2015 - QTR 4</v>
      </c>
      <c r="C434" s="7" t="str">
        <f t="shared" si="28"/>
        <v>2015 - QTR 4 - 12</v>
      </c>
      <c r="D434" s="12" t="s">
        <v>5</v>
      </c>
      <c r="E434" s="11">
        <f t="shared" ca="1" si="29"/>
        <v>4432698.123027321</v>
      </c>
      <c r="F434" s="10">
        <f ca="1">Returns!$K$7/53*RANDBETWEEN(1,100)/50</f>
        <v>61265.427187924528</v>
      </c>
      <c r="G434" s="10">
        <f ca="1">Profit!$K$7/53*RANDBETWEEN(1,100)/50</f>
        <v>2433219.824842717</v>
      </c>
    </row>
    <row r="435" spans="1:7" x14ac:dyDescent="0.25">
      <c r="A435" s="7">
        <v>42375</v>
      </c>
      <c r="B435" s="7" t="str">
        <f t="shared" si="27"/>
        <v>2016 - QTR 1</v>
      </c>
      <c r="C435" s="7" t="str">
        <f t="shared" si="28"/>
        <v>2016 - QTR 1 - 1</v>
      </c>
      <c r="D435" s="12" t="s">
        <v>5</v>
      </c>
      <c r="E435" s="15">
        <f t="shared" ref="E435:E466" ca="1" si="30">$P$8/53*RANDBETWEEN(1,100)/50</f>
        <v>3303417.964429358</v>
      </c>
      <c r="F435" s="14">
        <f ca="1">Returns!$P$7/53*RANDBETWEEN(1,100)/50</f>
        <v>104301.06189283018</v>
      </c>
      <c r="G435" s="14">
        <f ca="1">Profit!$P$7/53*RANDBETWEEN(1,100)/50</f>
        <v>2085337.2764956979</v>
      </c>
    </row>
    <row r="436" spans="1:7" x14ac:dyDescent="0.25">
      <c r="A436" s="7">
        <v>42382</v>
      </c>
      <c r="B436" s="7" t="str">
        <f t="shared" si="27"/>
        <v>2016 - QTR 1</v>
      </c>
      <c r="C436" s="7" t="str">
        <f t="shared" si="28"/>
        <v>2016 - QTR 1 - 1</v>
      </c>
      <c r="D436" s="12" t="s">
        <v>5</v>
      </c>
      <c r="E436" s="15">
        <f t="shared" ca="1" si="30"/>
        <v>4857967.5947490567</v>
      </c>
      <c r="F436" s="14">
        <f ca="1">Returns!$P$7/53*RANDBETWEEN(1,100)/50</f>
        <v>98506.558454339611</v>
      </c>
      <c r="G436" s="14">
        <f ca="1">Profit!$P$7/53*RANDBETWEEN(1,100)/50</f>
        <v>1694336.5371527544</v>
      </c>
    </row>
    <row r="437" spans="1:7" x14ac:dyDescent="0.25">
      <c r="A437" s="7">
        <v>42389</v>
      </c>
      <c r="B437" s="7" t="str">
        <f t="shared" si="27"/>
        <v>2016 - QTR 1</v>
      </c>
      <c r="C437" s="7" t="str">
        <f t="shared" si="28"/>
        <v>2016 - QTR 1 - 1</v>
      </c>
      <c r="D437" s="12" t="s">
        <v>5</v>
      </c>
      <c r="E437" s="15">
        <f t="shared" ca="1" si="30"/>
        <v>2137505.7416895847</v>
      </c>
      <c r="F437" s="14">
        <f ca="1">Returns!$P$7/53*RANDBETWEEN(1,100)/50</f>
        <v>69534.041261886785</v>
      </c>
      <c r="G437" s="14">
        <f ca="1">Profit!$P$7/53*RANDBETWEEN(1,100)/50</f>
        <v>4822342.4518963005</v>
      </c>
    </row>
    <row r="438" spans="1:7" x14ac:dyDescent="0.25">
      <c r="A438" s="7">
        <v>42396</v>
      </c>
      <c r="B438" s="7" t="str">
        <f t="shared" si="27"/>
        <v>2016 - QTR 1</v>
      </c>
      <c r="C438" s="7" t="str">
        <f t="shared" si="28"/>
        <v>2016 - QTR 1 - 1</v>
      </c>
      <c r="D438" s="12" t="s">
        <v>5</v>
      </c>
      <c r="E438" s="15">
        <f t="shared" ca="1" si="30"/>
        <v>4728421.7922224151</v>
      </c>
      <c r="F438" s="14">
        <f ca="1">Returns!$P$7/53*RANDBETWEEN(1,100)/50</f>
        <v>23178.013753962266</v>
      </c>
      <c r="G438" s="14">
        <f ca="1">Profit!$P$7/53*RANDBETWEEN(1,100)/50</f>
        <v>847168.26857637719</v>
      </c>
    </row>
    <row r="439" spans="1:7" x14ac:dyDescent="0.25">
      <c r="A439" s="7">
        <v>42403</v>
      </c>
      <c r="B439" s="7" t="str">
        <f t="shared" si="27"/>
        <v>2016 - QTR 1</v>
      </c>
      <c r="C439" s="7" t="str">
        <f t="shared" si="28"/>
        <v>2016 - QTR 1 - 2</v>
      </c>
      <c r="D439" s="12" t="s">
        <v>5</v>
      </c>
      <c r="E439" s="15">
        <f t="shared" ca="1" si="30"/>
        <v>64772.901263320753</v>
      </c>
      <c r="F439" s="14">
        <f ca="1">Returns!$P$7/53*RANDBETWEEN(1,100)/50</f>
        <v>66057.339198792455</v>
      </c>
      <c r="G439" s="14">
        <f ca="1">Profit!$P$7/53*RANDBETWEEN(1,100)/50</f>
        <v>2997672.3349625655</v>
      </c>
    </row>
    <row r="440" spans="1:7" x14ac:dyDescent="0.25">
      <c r="A440" s="7">
        <v>42410</v>
      </c>
      <c r="B440" s="7" t="str">
        <f t="shared" si="27"/>
        <v>2016 - QTR 1</v>
      </c>
      <c r="C440" s="7" t="str">
        <f t="shared" si="28"/>
        <v>2016 - QTR 1 - 2</v>
      </c>
      <c r="D440" s="12" t="s">
        <v>5</v>
      </c>
      <c r="E440" s="15">
        <f t="shared" ca="1" si="30"/>
        <v>3692055.3720092829</v>
      </c>
      <c r="F440" s="14">
        <f ca="1">Returns!$P$7/53*RANDBETWEEN(1,100)/50</f>
        <v>61421.736447999996</v>
      </c>
      <c r="G440" s="14">
        <f ca="1">Profit!$P$7/53*RANDBETWEEN(1,100)/50</f>
        <v>325833.94945245277</v>
      </c>
    </row>
    <row r="441" spans="1:7" x14ac:dyDescent="0.25">
      <c r="A441" s="7">
        <v>42417</v>
      </c>
      <c r="B441" s="7" t="str">
        <f t="shared" si="27"/>
        <v>2016 - QTR 1</v>
      </c>
      <c r="C441" s="7" t="str">
        <f t="shared" si="28"/>
        <v>2016 - QTR 1 - 2</v>
      </c>
      <c r="D441" s="12" t="s">
        <v>5</v>
      </c>
      <c r="E441" s="15">
        <f t="shared" ca="1" si="30"/>
        <v>3562509.5694826413</v>
      </c>
      <c r="F441" s="14">
        <f ca="1">Returns!$P$7/53*RANDBETWEEN(1,100)/50</f>
        <v>46356.027507924533</v>
      </c>
      <c r="G441" s="14">
        <f ca="1">Profit!$P$7/53*RANDBETWEEN(1,100)/50</f>
        <v>2541504.8057291317</v>
      </c>
    </row>
    <row r="442" spans="1:7" x14ac:dyDescent="0.25">
      <c r="A442" s="7">
        <v>42424</v>
      </c>
      <c r="B442" s="7" t="str">
        <f t="shared" si="27"/>
        <v>2016 - QTR 1</v>
      </c>
      <c r="C442" s="7" t="str">
        <f t="shared" si="28"/>
        <v>2016 - QTR 1 - 2</v>
      </c>
      <c r="D442" s="12" t="s">
        <v>5</v>
      </c>
      <c r="E442" s="15">
        <f t="shared" ca="1" si="30"/>
        <v>2267051.5442162263</v>
      </c>
      <c r="F442" s="14">
        <f ca="1">Returns!$P$7/53*RANDBETWEEN(1,100)/50</f>
        <v>24336.914441660378</v>
      </c>
      <c r="G442" s="14">
        <f ca="1">Profit!$P$7/53*RANDBETWEEN(1,100)/50</f>
        <v>260667.15956196224</v>
      </c>
    </row>
    <row r="443" spans="1:7" x14ac:dyDescent="0.25">
      <c r="A443" s="7">
        <v>42431</v>
      </c>
      <c r="B443" s="7" t="str">
        <f t="shared" si="27"/>
        <v>2016 - QTR 1</v>
      </c>
      <c r="C443" s="7" t="str">
        <f t="shared" si="28"/>
        <v>2016 - QTR 1 - 3</v>
      </c>
      <c r="D443" s="12" t="s">
        <v>5</v>
      </c>
      <c r="E443" s="15">
        <f t="shared" ca="1" si="30"/>
        <v>4275011.4833791694</v>
      </c>
      <c r="F443" s="14">
        <f ca="1">Returns!$P$7/53*RANDBETWEEN(1,100)/50</f>
        <v>40561.524069433959</v>
      </c>
      <c r="G443" s="14">
        <f ca="1">Profit!$P$7/53*RANDBETWEEN(1,100)/50</f>
        <v>912335.05846686778</v>
      </c>
    </row>
    <row r="444" spans="1:7" x14ac:dyDescent="0.25">
      <c r="A444" s="7">
        <v>42438</v>
      </c>
      <c r="B444" s="7" t="str">
        <f t="shared" si="27"/>
        <v>2016 - QTR 1</v>
      </c>
      <c r="C444" s="7" t="str">
        <f t="shared" si="28"/>
        <v>2016 - QTR 1 - 3</v>
      </c>
      <c r="D444" s="12" t="s">
        <v>5</v>
      </c>
      <c r="E444" s="15">
        <f t="shared" ca="1" si="30"/>
        <v>2785234.7543227924</v>
      </c>
      <c r="F444" s="14">
        <f ca="1">Returns!$P$7/53*RANDBETWEEN(1,100)/50</f>
        <v>75328.544700377359</v>
      </c>
      <c r="G444" s="14">
        <f ca="1">Profit!$P$7/53*RANDBETWEEN(1,100)/50</f>
        <v>3975174.1833199239</v>
      </c>
    </row>
    <row r="445" spans="1:7" x14ac:dyDescent="0.25">
      <c r="A445" s="7">
        <v>42445</v>
      </c>
      <c r="B445" s="7" t="str">
        <f t="shared" si="27"/>
        <v>2016 - QTR 1</v>
      </c>
      <c r="C445" s="7" t="str">
        <f t="shared" si="28"/>
        <v>2016 - QTR 1 - 3</v>
      </c>
      <c r="D445" s="12" t="s">
        <v>5</v>
      </c>
      <c r="E445" s="15">
        <f t="shared" ca="1" si="30"/>
        <v>2267051.5442162263</v>
      </c>
      <c r="F445" s="14">
        <f ca="1">Returns!$P$7/53*RANDBETWEEN(1,100)/50</f>
        <v>2317.8013753962264</v>
      </c>
      <c r="G445" s="14">
        <f ca="1">Profit!$P$7/53*RANDBETWEEN(1,100)/50</f>
        <v>5343676.7710202262</v>
      </c>
    </row>
    <row r="446" spans="1:7" x14ac:dyDescent="0.25">
      <c r="A446" s="7">
        <v>42452</v>
      </c>
      <c r="B446" s="7" t="str">
        <f t="shared" si="27"/>
        <v>2016 - QTR 1</v>
      </c>
      <c r="C446" s="7" t="str">
        <f t="shared" si="28"/>
        <v>2016 - QTR 1 - 3</v>
      </c>
      <c r="D446" s="12" t="s">
        <v>5</v>
      </c>
      <c r="E446" s="15">
        <f t="shared" ca="1" si="30"/>
        <v>4404557.285905811</v>
      </c>
      <c r="F446" s="14">
        <f ca="1">Returns!$P$7/53*RANDBETWEEN(1,100)/50</f>
        <v>107777.76395592453</v>
      </c>
      <c r="G446" s="14">
        <f ca="1">Profit!$P$7/53*RANDBETWEEN(1,100)/50</f>
        <v>782001.47868588672</v>
      </c>
    </row>
    <row r="447" spans="1:7" x14ac:dyDescent="0.25">
      <c r="A447" s="7">
        <v>42459</v>
      </c>
      <c r="B447" s="7" t="str">
        <f t="shared" si="27"/>
        <v>2016 - QTR 1</v>
      </c>
      <c r="C447" s="7" t="str">
        <f t="shared" si="28"/>
        <v>2016 - QTR 1 - 3</v>
      </c>
      <c r="D447" s="12" t="s">
        <v>5</v>
      </c>
      <c r="E447" s="15">
        <f t="shared" ca="1" si="30"/>
        <v>3432963.7669559997</v>
      </c>
      <c r="F447" s="14">
        <f ca="1">Returns!$P$7/53*RANDBETWEEN(1,100)/50</f>
        <v>59103.935072603774</v>
      </c>
      <c r="G447" s="14">
        <f ca="1">Profit!$P$7/53*RANDBETWEEN(1,100)/50</f>
        <v>5017842.8215677729</v>
      </c>
    </row>
    <row r="448" spans="1:7" x14ac:dyDescent="0.25">
      <c r="A448" s="7">
        <v>42466</v>
      </c>
      <c r="B448" s="7" t="str">
        <f t="shared" si="27"/>
        <v>2016 - QTR 2</v>
      </c>
      <c r="C448" s="7" t="str">
        <f t="shared" si="28"/>
        <v>2016 - QTR 2 - 4</v>
      </c>
      <c r="D448" s="12" t="s">
        <v>5</v>
      </c>
      <c r="E448" s="15">
        <f t="shared" ca="1" si="30"/>
        <v>1489776.7290563774</v>
      </c>
      <c r="F448" s="14">
        <f ca="1">Returns!$P$7/53*RANDBETWEEN(1,100)/50</f>
        <v>11589.006876981133</v>
      </c>
      <c r="G448" s="14">
        <f ca="1">Profit!$P$7/53*RANDBETWEEN(1,100)/50</f>
        <v>1173002.2180288299</v>
      </c>
    </row>
    <row r="449" spans="1:7" x14ac:dyDescent="0.25">
      <c r="A449" s="7">
        <v>42473</v>
      </c>
      <c r="B449" s="7" t="str">
        <f t="shared" si="27"/>
        <v>2016 - QTR 2</v>
      </c>
      <c r="C449" s="7" t="str">
        <f t="shared" si="28"/>
        <v>2016 - QTR 2 - 4</v>
      </c>
      <c r="D449" s="12" t="s">
        <v>5</v>
      </c>
      <c r="E449" s="15">
        <f t="shared" ca="1" si="30"/>
        <v>194318.70378996228</v>
      </c>
      <c r="F449" s="14">
        <f ca="1">Returns!$P$7/53*RANDBETWEEN(1,100)/50</f>
        <v>34767.020630943392</v>
      </c>
      <c r="G449" s="14">
        <f ca="1">Profit!$P$7/53*RANDBETWEEN(1,100)/50</f>
        <v>6516678.9890490556</v>
      </c>
    </row>
    <row r="450" spans="1:7" x14ac:dyDescent="0.25">
      <c r="A450" s="7">
        <v>42480</v>
      </c>
      <c r="B450" s="7" t="str">
        <f t="shared" si="27"/>
        <v>2016 - QTR 2</v>
      </c>
      <c r="C450" s="7" t="str">
        <f t="shared" si="28"/>
        <v>2016 - QTR 2 - 4</v>
      </c>
      <c r="D450" s="12" t="s">
        <v>5</v>
      </c>
      <c r="E450" s="15">
        <f t="shared" ca="1" si="30"/>
        <v>971593.51894981135</v>
      </c>
      <c r="F450" s="14">
        <f ca="1">Returns!$P$7/53*RANDBETWEEN(1,100)/50</f>
        <v>50991.630258716978</v>
      </c>
      <c r="G450" s="14">
        <f ca="1">Profit!$P$7/53*RANDBETWEEN(1,100)/50</f>
        <v>3910007.393429433</v>
      </c>
    </row>
    <row r="451" spans="1:7" x14ac:dyDescent="0.25">
      <c r="A451" s="7">
        <v>42487</v>
      </c>
      <c r="B451" s="7" t="str">
        <f t="shared" si="27"/>
        <v>2016 - QTR 2</v>
      </c>
      <c r="C451" s="7" t="str">
        <f t="shared" si="28"/>
        <v>2016 - QTR 2 - 4</v>
      </c>
      <c r="D451" s="12" t="s">
        <v>5</v>
      </c>
      <c r="E451" s="15">
        <f t="shared" ca="1" si="30"/>
        <v>582956.11136988678</v>
      </c>
      <c r="F451" s="14">
        <f ca="1">Returns!$P$7/53*RANDBETWEEN(1,100)/50</f>
        <v>103142.16120513208</v>
      </c>
      <c r="G451" s="14">
        <f ca="1">Profit!$P$7/53*RANDBETWEEN(1,100)/50</f>
        <v>847168.26857637719</v>
      </c>
    </row>
    <row r="452" spans="1:7" x14ac:dyDescent="0.25">
      <c r="A452" s="7">
        <v>42494</v>
      </c>
      <c r="B452" s="7" t="str">
        <f t="shared" si="27"/>
        <v>2016 - QTR 2</v>
      </c>
      <c r="C452" s="7" t="str">
        <f t="shared" si="28"/>
        <v>2016 - QTR 2 - 5</v>
      </c>
      <c r="D452" s="12" t="s">
        <v>5</v>
      </c>
      <c r="E452" s="15">
        <f t="shared" ca="1" si="30"/>
        <v>6153425.6200154712</v>
      </c>
      <c r="F452" s="14">
        <f ca="1">Returns!$P$7/53*RANDBETWEEN(1,100)/50</f>
        <v>30131.417880150941</v>
      </c>
      <c r="G452" s="14">
        <f ca="1">Profit!$P$7/53*RANDBETWEEN(1,100)/50</f>
        <v>5865011.09014415</v>
      </c>
    </row>
    <row r="453" spans="1:7" x14ac:dyDescent="0.25">
      <c r="A453" s="7">
        <v>42501</v>
      </c>
      <c r="B453" s="7" t="str">
        <f t="shared" si="27"/>
        <v>2016 - QTR 2</v>
      </c>
      <c r="C453" s="7" t="str">
        <f t="shared" si="28"/>
        <v>2016 - QTR 2 - 5</v>
      </c>
      <c r="D453" s="12" t="s">
        <v>5</v>
      </c>
      <c r="E453" s="15">
        <f t="shared" ca="1" si="30"/>
        <v>2137505.7416895847</v>
      </c>
      <c r="F453" s="14">
        <f ca="1">Returns!$P$7/53*RANDBETWEEN(1,100)/50</f>
        <v>97347.657766641511</v>
      </c>
      <c r="G453" s="14">
        <f ca="1">Profit!$P$7/53*RANDBETWEEN(1,100)/50</f>
        <v>6125678.2497061118</v>
      </c>
    </row>
    <row r="454" spans="1:7" x14ac:dyDescent="0.25">
      <c r="A454" s="7">
        <v>42508</v>
      </c>
      <c r="B454" s="7" t="str">
        <f t="shared" si="27"/>
        <v>2016 - QTR 2</v>
      </c>
      <c r="C454" s="7" t="str">
        <f t="shared" si="28"/>
        <v>2016 - QTR 2 - 5</v>
      </c>
      <c r="D454" s="12" t="s">
        <v>5</v>
      </c>
      <c r="E454" s="15">
        <f t="shared" ca="1" si="30"/>
        <v>1101139.3214764528</v>
      </c>
      <c r="F454" s="14">
        <f ca="1">Returns!$P$7/53*RANDBETWEEN(1,100)/50</f>
        <v>98506.558454339611</v>
      </c>
      <c r="G454" s="14">
        <f ca="1">Profit!$P$7/53*RANDBETWEEN(1,100)/50</f>
        <v>5408843.5609107157</v>
      </c>
    </row>
    <row r="455" spans="1:7" x14ac:dyDescent="0.25">
      <c r="A455" s="7">
        <v>42515</v>
      </c>
      <c r="B455" s="7" t="str">
        <f t="shared" si="27"/>
        <v>2016 - QTR 2</v>
      </c>
      <c r="C455" s="7" t="str">
        <f t="shared" si="28"/>
        <v>2016 - QTR 2 - 5</v>
      </c>
      <c r="D455" s="12" t="s">
        <v>5</v>
      </c>
      <c r="E455" s="15">
        <f t="shared" ca="1" si="30"/>
        <v>6088652.7187521504</v>
      </c>
      <c r="F455" s="14">
        <f ca="1">Returns!$P$7/53*RANDBETWEEN(1,100)/50</f>
        <v>92712.055015849066</v>
      </c>
      <c r="G455" s="14">
        <f ca="1">Profit!$P$7/53*RANDBETWEEN(1,100)/50</f>
        <v>4366174.9226628672</v>
      </c>
    </row>
    <row r="456" spans="1:7" x14ac:dyDescent="0.25">
      <c r="A456" s="7">
        <v>42522</v>
      </c>
      <c r="B456" s="7" t="str">
        <f t="shared" si="27"/>
        <v>2016 - QTR 2</v>
      </c>
      <c r="C456" s="7" t="str">
        <f t="shared" si="28"/>
        <v>2016 - QTR 2 - 6</v>
      </c>
      <c r="D456" s="12" t="s">
        <v>5</v>
      </c>
      <c r="E456" s="15">
        <f t="shared" ca="1" si="30"/>
        <v>5181832.1010656599</v>
      </c>
      <c r="F456" s="14">
        <f ca="1">Returns!$P$7/53*RANDBETWEEN(1,100)/50</f>
        <v>98506.558454339611</v>
      </c>
      <c r="G456" s="14">
        <f ca="1">Profit!$P$7/53*RANDBETWEEN(1,100)/50</f>
        <v>3388673.0743055088</v>
      </c>
    </row>
    <row r="457" spans="1:7" x14ac:dyDescent="0.25">
      <c r="A457" s="7">
        <v>42529</v>
      </c>
      <c r="B457" s="7" t="str">
        <f t="shared" si="27"/>
        <v>2016 - QTR 2</v>
      </c>
      <c r="C457" s="7" t="str">
        <f t="shared" si="28"/>
        <v>2016 - QTR 2 - 6</v>
      </c>
      <c r="D457" s="12" t="s">
        <v>5</v>
      </c>
      <c r="E457" s="15">
        <f t="shared" ca="1" si="30"/>
        <v>64772.901263320753</v>
      </c>
      <c r="F457" s="14">
        <f ca="1">Returns!$P$7/53*RANDBETWEEN(1,100)/50</f>
        <v>89235.352952754722</v>
      </c>
      <c r="G457" s="14">
        <f ca="1">Profit!$P$7/53*RANDBETWEEN(1,100)/50</f>
        <v>3649340.2338674711</v>
      </c>
    </row>
    <row r="458" spans="1:7" x14ac:dyDescent="0.25">
      <c r="A458" s="7">
        <v>42536</v>
      </c>
      <c r="B458" s="7" t="str">
        <f t="shared" si="27"/>
        <v>2016 - QTR 2</v>
      </c>
      <c r="C458" s="7" t="str">
        <f t="shared" si="28"/>
        <v>2016 - QTR 2 - 6</v>
      </c>
      <c r="D458" s="12" t="s">
        <v>5</v>
      </c>
      <c r="E458" s="15">
        <f t="shared" ca="1" si="30"/>
        <v>906820.61768649053</v>
      </c>
      <c r="F458" s="14">
        <f ca="1">Returns!$P$7/53*RANDBETWEEN(1,100)/50</f>
        <v>95029.856391245281</v>
      </c>
      <c r="G458" s="14">
        <f ca="1">Profit!$P$7/53*RANDBETWEEN(1,100)/50</f>
        <v>1173002.2180288299</v>
      </c>
    </row>
    <row r="459" spans="1:7" x14ac:dyDescent="0.25">
      <c r="A459" s="7">
        <v>42543</v>
      </c>
      <c r="B459" s="7" t="str">
        <f t="shared" si="27"/>
        <v>2016 - QTR 2</v>
      </c>
      <c r="C459" s="7" t="str">
        <f t="shared" si="28"/>
        <v>2016 - QTR 2 - 6</v>
      </c>
      <c r="D459" s="12" t="s">
        <v>5</v>
      </c>
      <c r="E459" s="15">
        <f t="shared" ca="1" si="30"/>
        <v>323864.50631660374</v>
      </c>
      <c r="F459" s="14">
        <f ca="1">Returns!$P$7/53*RANDBETWEEN(1,100)/50</f>
        <v>108936.66464362264</v>
      </c>
      <c r="G459" s="14">
        <f ca="1">Profit!$P$7/53*RANDBETWEEN(1,100)/50</f>
        <v>1564002.9573717734</v>
      </c>
    </row>
    <row r="460" spans="1:7" x14ac:dyDescent="0.25">
      <c r="A460" s="7">
        <v>42550</v>
      </c>
      <c r="B460" s="7" t="str">
        <f t="shared" si="27"/>
        <v>2016 - QTR 2</v>
      </c>
      <c r="C460" s="7" t="str">
        <f t="shared" si="28"/>
        <v>2016 - QTR 2 - 6</v>
      </c>
      <c r="D460" s="12" t="s">
        <v>5</v>
      </c>
      <c r="E460" s="15">
        <f t="shared" ca="1" si="30"/>
        <v>1295458.025266415</v>
      </c>
      <c r="F460" s="14">
        <f ca="1">Returns!$P$7/53*RANDBETWEEN(1,100)/50</f>
        <v>3476.7020630943398</v>
      </c>
      <c r="G460" s="14">
        <f ca="1">Profit!$P$7/53*RANDBETWEEN(1,100)/50</f>
        <v>4431341.7125533577</v>
      </c>
    </row>
    <row r="461" spans="1:7" x14ac:dyDescent="0.25">
      <c r="A461" s="7">
        <v>42557</v>
      </c>
      <c r="B461" s="7" t="str">
        <f t="shared" si="27"/>
        <v>2016 - QTR 3</v>
      </c>
      <c r="C461" s="7" t="str">
        <f t="shared" si="28"/>
        <v>2016 - QTR 3 - 7</v>
      </c>
      <c r="D461" s="12" t="s">
        <v>5</v>
      </c>
      <c r="E461" s="15">
        <f t="shared" ca="1" si="30"/>
        <v>2137505.7416895847</v>
      </c>
      <c r="F461" s="14">
        <f ca="1">Returns!$P$7/53*RANDBETWEEN(1,100)/50</f>
        <v>9271.2055015849055</v>
      </c>
      <c r="G461" s="14">
        <f ca="1">Profit!$P$7/53*RANDBETWEEN(1,100)/50</f>
        <v>1498836.1674812827</v>
      </c>
    </row>
    <row r="462" spans="1:7" x14ac:dyDescent="0.25">
      <c r="A462" s="7">
        <v>42564</v>
      </c>
      <c r="B462" s="7" t="str">
        <f t="shared" si="27"/>
        <v>2016 - QTR 3</v>
      </c>
      <c r="C462" s="7" t="str">
        <f t="shared" si="28"/>
        <v>2016 - QTR 3 - 7</v>
      </c>
      <c r="D462" s="12" t="s">
        <v>5</v>
      </c>
      <c r="E462" s="15">
        <f t="shared" ca="1" si="30"/>
        <v>129545.80252664151</v>
      </c>
      <c r="F462" s="14">
        <f ca="1">Returns!$P$7/53*RANDBETWEEN(1,100)/50</f>
        <v>19701.311690867926</v>
      </c>
      <c r="G462" s="14">
        <f ca="1">Profit!$P$7/53*RANDBETWEEN(1,100)/50</f>
        <v>1368502.5877003018</v>
      </c>
    </row>
    <row r="463" spans="1:7" x14ac:dyDescent="0.25">
      <c r="A463" s="7">
        <v>42571</v>
      </c>
      <c r="B463" s="7" t="str">
        <f t="shared" si="27"/>
        <v>2016 - QTR 3</v>
      </c>
      <c r="C463" s="7" t="str">
        <f t="shared" si="28"/>
        <v>2016 - QTR 3 - 7</v>
      </c>
      <c r="D463" s="12" t="s">
        <v>5</v>
      </c>
      <c r="E463" s="15">
        <f t="shared" ca="1" si="30"/>
        <v>3044326.3593760752</v>
      </c>
      <c r="F463" s="14">
        <f ca="1">Returns!$P$7/53*RANDBETWEEN(1,100)/50</f>
        <v>93870.955703547166</v>
      </c>
      <c r="G463" s="14">
        <f ca="1">Profit!$P$7/53*RANDBETWEEN(1,100)/50</f>
        <v>4040340.9732104149</v>
      </c>
    </row>
    <row r="464" spans="1:7" x14ac:dyDescent="0.25">
      <c r="A464" s="7">
        <v>42578</v>
      </c>
      <c r="B464" s="7" t="str">
        <f t="shared" si="27"/>
        <v>2016 - QTR 3</v>
      </c>
      <c r="C464" s="7" t="str">
        <f t="shared" si="28"/>
        <v>2016 - QTR 3 - 7</v>
      </c>
      <c r="D464" s="12" t="s">
        <v>5</v>
      </c>
      <c r="E464" s="15">
        <f t="shared" ca="1" si="30"/>
        <v>5311377.9035923015</v>
      </c>
      <c r="F464" s="14">
        <f ca="1">Returns!$P$7/53*RANDBETWEEN(1,100)/50</f>
        <v>33608.119943245285</v>
      </c>
      <c r="G464" s="14">
        <f ca="1">Profit!$P$7/53*RANDBETWEEN(1,100)/50</f>
        <v>6516678.9890490556</v>
      </c>
    </row>
    <row r="465" spans="1:7" x14ac:dyDescent="0.25">
      <c r="A465" s="7">
        <v>42585</v>
      </c>
      <c r="B465" s="7" t="str">
        <f t="shared" ref="B465:B528" si="31">YEAR(A465)&amp;" - "&amp;"QTR "&amp;ROUNDUP(MONTH(A465)/3,0)</f>
        <v>2016 - QTR 3</v>
      </c>
      <c r="C465" s="7" t="str">
        <f t="shared" si="28"/>
        <v>2016 - QTR 3 - 8</v>
      </c>
      <c r="D465" s="12" t="s">
        <v>5</v>
      </c>
      <c r="E465" s="15">
        <f t="shared" ca="1" si="30"/>
        <v>1360230.926529736</v>
      </c>
      <c r="F465" s="14">
        <f ca="1">Returns!$P$7/53*RANDBETWEEN(1,100)/50</f>
        <v>15065.70894007547</v>
      </c>
      <c r="G465" s="14">
        <f ca="1">Profit!$P$7/53*RANDBETWEEN(1,100)/50</f>
        <v>5734677.510363169</v>
      </c>
    </row>
    <row r="466" spans="1:7" x14ac:dyDescent="0.25">
      <c r="A466" s="7">
        <v>42592</v>
      </c>
      <c r="B466" s="7" t="str">
        <f t="shared" si="31"/>
        <v>2016 - QTR 3</v>
      </c>
      <c r="C466" s="7" t="str">
        <f t="shared" ref="C466:C529" si="32">YEAR(A466)&amp;" - "&amp;"QTR "&amp;ROUNDUP(MONTH(A466)/3,0)&amp;" - "&amp;MONTH(A466)</f>
        <v>2016 - QTR 3 - 8</v>
      </c>
      <c r="D466" s="12" t="s">
        <v>5</v>
      </c>
      <c r="E466" s="15">
        <f t="shared" ca="1" si="30"/>
        <v>3692055.3720092829</v>
      </c>
      <c r="F466" s="14">
        <f ca="1">Returns!$P$7/53*RANDBETWEEN(1,100)/50</f>
        <v>81123.048138867918</v>
      </c>
      <c r="G466" s="14">
        <f ca="1">Profit!$P$7/53*RANDBETWEEN(1,100)/50</f>
        <v>6386345.4092680737</v>
      </c>
    </row>
    <row r="467" spans="1:7" x14ac:dyDescent="0.25">
      <c r="A467" s="7">
        <v>42599</v>
      </c>
      <c r="B467" s="7" t="str">
        <f t="shared" si="31"/>
        <v>2016 - QTR 3</v>
      </c>
      <c r="C467" s="7" t="str">
        <f t="shared" si="32"/>
        <v>2016 - QTR 3 - 8</v>
      </c>
      <c r="D467" s="12" t="s">
        <v>5</v>
      </c>
      <c r="E467" s="15">
        <f t="shared" ref="E467:E486" ca="1" si="33">$P$8/53*RANDBETWEEN(1,100)/50</f>
        <v>194318.70378996228</v>
      </c>
      <c r="F467" s="14">
        <f ca="1">Returns!$P$7/53*RANDBETWEEN(1,100)/50</f>
        <v>88076.452265056592</v>
      </c>
      <c r="G467" s="14">
        <f ca="1">Profit!$P$7/53*RANDBETWEEN(1,100)/50</f>
        <v>782001.47868588672</v>
      </c>
    </row>
    <row r="468" spans="1:7" x14ac:dyDescent="0.25">
      <c r="A468" s="7">
        <v>42606</v>
      </c>
      <c r="B468" s="7" t="str">
        <f t="shared" si="31"/>
        <v>2016 - QTR 3</v>
      </c>
      <c r="C468" s="7" t="str">
        <f t="shared" si="32"/>
        <v>2016 - QTR 3 - 8</v>
      </c>
      <c r="D468" s="12" t="s">
        <v>5</v>
      </c>
      <c r="E468" s="15">
        <f t="shared" ca="1" si="33"/>
        <v>3886374.0757992454</v>
      </c>
      <c r="F468" s="14">
        <f ca="1">Returns!$P$7/53*RANDBETWEEN(1,100)/50</f>
        <v>53309.4316341132</v>
      </c>
      <c r="G468" s="14">
        <f ca="1">Profit!$P$7/53*RANDBETWEEN(1,100)/50</f>
        <v>5083009.6114582634</v>
      </c>
    </row>
    <row r="469" spans="1:7" x14ac:dyDescent="0.25">
      <c r="A469" s="7">
        <v>42613</v>
      </c>
      <c r="B469" s="7" t="str">
        <f t="shared" si="31"/>
        <v>2016 - QTR 3</v>
      </c>
      <c r="C469" s="7" t="str">
        <f t="shared" si="32"/>
        <v>2016 - QTR 3 - 8</v>
      </c>
      <c r="D469" s="12" t="s">
        <v>5</v>
      </c>
      <c r="E469" s="15">
        <f t="shared" ca="1" si="33"/>
        <v>4210238.5821158495</v>
      </c>
      <c r="F469" s="14">
        <f ca="1">Returns!$P$7/53*RANDBETWEEN(1,100)/50</f>
        <v>90394.253640452822</v>
      </c>
      <c r="G469" s="14">
        <f ca="1">Profit!$P$7/53*RANDBETWEEN(1,100)/50</f>
        <v>4952676.0316772824</v>
      </c>
    </row>
    <row r="470" spans="1:7" x14ac:dyDescent="0.25">
      <c r="A470" s="7">
        <v>42620</v>
      </c>
      <c r="B470" s="7" t="str">
        <f t="shared" si="31"/>
        <v>2016 - QTR 3</v>
      </c>
      <c r="C470" s="7" t="str">
        <f t="shared" si="32"/>
        <v>2016 - QTR 3 - 9</v>
      </c>
      <c r="D470" s="12" t="s">
        <v>5</v>
      </c>
      <c r="E470" s="15">
        <f t="shared" ca="1" si="33"/>
        <v>4339784.3846424911</v>
      </c>
      <c r="F470" s="14">
        <f ca="1">Returns!$P$7/53*RANDBETWEEN(1,100)/50</f>
        <v>54468.332321811322</v>
      </c>
      <c r="G470" s="14">
        <f ca="1">Profit!$P$7/53*RANDBETWEEN(1,100)/50</f>
        <v>2020170.4866052074</v>
      </c>
    </row>
    <row r="471" spans="1:7" x14ac:dyDescent="0.25">
      <c r="A471" s="7">
        <v>42627</v>
      </c>
      <c r="B471" s="7" t="str">
        <f t="shared" si="31"/>
        <v>2016 - QTR 3</v>
      </c>
      <c r="C471" s="7" t="str">
        <f t="shared" si="32"/>
        <v>2016 - QTR 3 - 9</v>
      </c>
      <c r="D471" s="12" t="s">
        <v>5</v>
      </c>
      <c r="E471" s="15">
        <f t="shared" ca="1" si="33"/>
        <v>5635242.4099089047</v>
      </c>
      <c r="F471" s="14">
        <f ca="1">Returns!$P$7/53*RANDBETWEEN(1,100)/50</f>
        <v>76487.445388075474</v>
      </c>
      <c r="G471" s="14">
        <f ca="1">Profit!$P$7/53*RANDBETWEEN(1,100)/50</f>
        <v>1433669.3775907923</v>
      </c>
    </row>
    <row r="472" spans="1:7" x14ac:dyDescent="0.25">
      <c r="A472" s="7">
        <v>42634</v>
      </c>
      <c r="B472" s="7" t="str">
        <f t="shared" si="31"/>
        <v>2016 - QTR 3</v>
      </c>
      <c r="C472" s="7" t="str">
        <f t="shared" si="32"/>
        <v>2016 - QTR 3 - 9</v>
      </c>
      <c r="D472" s="12" t="s">
        <v>5</v>
      </c>
      <c r="E472" s="15">
        <f t="shared" ca="1" si="33"/>
        <v>4663648.8909590943</v>
      </c>
      <c r="F472" s="14">
        <f ca="1">Returns!$P$7/53*RANDBETWEEN(1,100)/50</f>
        <v>39402.623381735852</v>
      </c>
      <c r="G472" s="14">
        <f ca="1">Profit!$P$7/53*RANDBETWEEN(1,100)/50</f>
        <v>5669510.7204726776</v>
      </c>
    </row>
    <row r="473" spans="1:7" x14ac:dyDescent="0.25">
      <c r="A473" s="7">
        <v>42641</v>
      </c>
      <c r="B473" s="7" t="str">
        <f t="shared" si="31"/>
        <v>2016 - QTR 3</v>
      </c>
      <c r="C473" s="7" t="str">
        <f t="shared" si="32"/>
        <v>2016 - QTR 3 - 9</v>
      </c>
      <c r="D473" s="12" t="s">
        <v>5</v>
      </c>
      <c r="E473" s="15">
        <f t="shared" ca="1" si="33"/>
        <v>388637.40757992456</v>
      </c>
      <c r="F473" s="14">
        <f ca="1">Returns!$P$7/53*RANDBETWEEN(1,100)/50</f>
        <v>15065.70894007547</v>
      </c>
      <c r="G473" s="14">
        <f ca="1">Profit!$P$7/53*RANDBETWEEN(1,100)/50</f>
        <v>1629169.7472622639</v>
      </c>
    </row>
    <row r="474" spans="1:7" x14ac:dyDescent="0.25">
      <c r="A474" s="7">
        <v>42648</v>
      </c>
      <c r="B474" s="7" t="str">
        <f t="shared" si="31"/>
        <v>2016 - QTR 4</v>
      </c>
      <c r="C474" s="7" t="str">
        <f t="shared" si="32"/>
        <v>2016 - QTR 4 - 10</v>
      </c>
      <c r="D474" s="12" t="s">
        <v>5</v>
      </c>
      <c r="E474" s="15">
        <f t="shared" ca="1" si="33"/>
        <v>388637.40757992456</v>
      </c>
      <c r="F474" s="14">
        <f ca="1">Returns!$P$7/53*RANDBETWEEN(1,100)/50</f>
        <v>101983.26051743396</v>
      </c>
      <c r="G474" s="14">
        <f ca="1">Profit!$P$7/53*RANDBETWEEN(1,100)/50</f>
        <v>2671838.3855101131</v>
      </c>
    </row>
    <row r="475" spans="1:7" x14ac:dyDescent="0.25">
      <c r="A475" s="7">
        <v>42655</v>
      </c>
      <c r="B475" s="7" t="str">
        <f t="shared" si="31"/>
        <v>2016 - QTR 4</v>
      </c>
      <c r="C475" s="7" t="str">
        <f t="shared" si="32"/>
        <v>2016 - QTR 4 - 10</v>
      </c>
      <c r="D475" s="12" t="s">
        <v>5</v>
      </c>
      <c r="E475" s="15">
        <f t="shared" ca="1" si="33"/>
        <v>2850007.6555861132</v>
      </c>
      <c r="F475" s="14">
        <f ca="1">Returns!$P$7/53*RANDBETWEEN(1,100)/50</f>
        <v>33608.119943245285</v>
      </c>
      <c r="G475" s="14">
        <f ca="1">Profit!$P$7/53*RANDBETWEEN(1,100)/50</f>
        <v>3193172.7046340369</v>
      </c>
    </row>
    <row r="476" spans="1:7" x14ac:dyDescent="0.25">
      <c r="A476" s="7">
        <v>42662</v>
      </c>
      <c r="B476" s="7" t="str">
        <f t="shared" si="31"/>
        <v>2016 - QTR 4</v>
      </c>
      <c r="C476" s="7" t="str">
        <f t="shared" si="32"/>
        <v>2016 - QTR 4 - 10</v>
      </c>
      <c r="D476" s="12" t="s">
        <v>5</v>
      </c>
      <c r="E476" s="15">
        <f t="shared" ca="1" si="33"/>
        <v>1425003.8277930566</v>
      </c>
      <c r="F476" s="14">
        <f ca="1">Returns!$P$7/53*RANDBETWEEN(1,100)/50</f>
        <v>12747.907564679244</v>
      </c>
      <c r="G476" s="14">
        <f ca="1">Profit!$P$7/53*RANDBETWEEN(1,100)/50</f>
        <v>3258339.4945245278</v>
      </c>
    </row>
    <row r="477" spans="1:7" x14ac:dyDescent="0.25">
      <c r="A477" s="7">
        <v>42669</v>
      </c>
      <c r="B477" s="7" t="str">
        <f t="shared" si="31"/>
        <v>2016 - QTR 4</v>
      </c>
      <c r="C477" s="7" t="str">
        <f t="shared" si="32"/>
        <v>2016 - QTR 4 - 10</v>
      </c>
      <c r="D477" s="12" t="s">
        <v>5</v>
      </c>
      <c r="E477" s="15">
        <f t="shared" ca="1" si="33"/>
        <v>1425003.8277930566</v>
      </c>
      <c r="F477" s="14">
        <f ca="1">Returns!$P$7/53*RANDBETWEEN(1,100)/50</f>
        <v>57945.034384905659</v>
      </c>
      <c r="G477" s="14">
        <f ca="1">Profit!$P$7/53*RANDBETWEEN(1,100)/50</f>
        <v>1498836.1674812827</v>
      </c>
    </row>
    <row r="478" spans="1:7" x14ac:dyDescent="0.25">
      <c r="A478" s="7">
        <v>42676</v>
      </c>
      <c r="B478" s="7" t="str">
        <f t="shared" si="31"/>
        <v>2016 - QTR 4</v>
      </c>
      <c r="C478" s="7" t="str">
        <f t="shared" si="32"/>
        <v>2016 - QTR 4 - 11</v>
      </c>
      <c r="D478" s="12" t="s">
        <v>5</v>
      </c>
      <c r="E478" s="15">
        <f t="shared" ca="1" si="33"/>
        <v>971593.51894981135</v>
      </c>
      <c r="F478" s="14">
        <f ca="1">Returns!$P$7/53*RANDBETWEEN(1,100)/50</f>
        <v>108936.66464362264</v>
      </c>
      <c r="G478" s="14">
        <f ca="1">Profit!$P$7/53*RANDBETWEEN(1,100)/50</f>
        <v>260667.15956196224</v>
      </c>
    </row>
    <row r="479" spans="1:7" x14ac:dyDescent="0.25">
      <c r="A479" s="7">
        <v>42683</v>
      </c>
      <c r="B479" s="7" t="str">
        <f t="shared" si="31"/>
        <v>2016 - QTR 4</v>
      </c>
      <c r="C479" s="7" t="str">
        <f t="shared" si="32"/>
        <v>2016 - QTR 4 - 11</v>
      </c>
      <c r="D479" s="12" t="s">
        <v>5</v>
      </c>
      <c r="E479" s="15">
        <f t="shared" ca="1" si="33"/>
        <v>5829561.1136988671</v>
      </c>
      <c r="F479" s="14">
        <f ca="1">Returns!$P$7/53*RANDBETWEEN(1,100)/50</f>
        <v>56786.133697207544</v>
      </c>
      <c r="G479" s="14">
        <f ca="1">Profit!$P$7/53*RANDBETWEEN(1,100)/50</f>
        <v>6321178.6193775842</v>
      </c>
    </row>
    <row r="480" spans="1:7" x14ac:dyDescent="0.25">
      <c r="A480" s="7">
        <v>42690</v>
      </c>
      <c r="B480" s="7" t="str">
        <f t="shared" si="31"/>
        <v>2016 - QTR 4</v>
      </c>
      <c r="C480" s="7" t="str">
        <f t="shared" si="32"/>
        <v>2016 - QTR 4 - 11</v>
      </c>
      <c r="D480" s="12" t="s">
        <v>5</v>
      </c>
      <c r="E480" s="15">
        <f t="shared" ca="1" si="33"/>
        <v>4080692.7795892074</v>
      </c>
      <c r="F480" s="14">
        <f ca="1">Returns!$P$7/53*RANDBETWEEN(1,100)/50</f>
        <v>27813.616504754718</v>
      </c>
      <c r="G480" s="14">
        <f ca="1">Profit!$P$7/53*RANDBETWEEN(1,100)/50</f>
        <v>4561675.2923343387</v>
      </c>
    </row>
    <row r="481" spans="1:7" x14ac:dyDescent="0.25">
      <c r="A481" s="7">
        <v>42697</v>
      </c>
      <c r="B481" s="7" t="str">
        <f t="shared" si="31"/>
        <v>2016 - QTR 4</v>
      </c>
      <c r="C481" s="7" t="str">
        <f t="shared" si="32"/>
        <v>2016 - QTR 4 - 11</v>
      </c>
      <c r="D481" s="12" t="s">
        <v>5</v>
      </c>
      <c r="E481" s="15">
        <f t="shared" ca="1" si="33"/>
        <v>6477290.1263320753</v>
      </c>
      <c r="F481" s="14">
        <f ca="1">Returns!$P$7/53*RANDBETWEEN(1,100)/50</f>
        <v>83440.849514264148</v>
      </c>
      <c r="G481" s="14">
        <f ca="1">Profit!$P$7/53*RANDBETWEEN(1,100)/50</f>
        <v>2802171.965291094</v>
      </c>
    </row>
    <row r="482" spans="1:7" x14ac:dyDescent="0.25">
      <c r="A482" s="7">
        <v>42704</v>
      </c>
      <c r="B482" s="7" t="str">
        <f t="shared" si="31"/>
        <v>2016 - QTR 4</v>
      </c>
      <c r="C482" s="7" t="str">
        <f t="shared" si="32"/>
        <v>2016 - QTR 4 - 11</v>
      </c>
      <c r="D482" s="12" t="s">
        <v>5</v>
      </c>
      <c r="E482" s="15">
        <f t="shared" ca="1" si="33"/>
        <v>6218198.521278793</v>
      </c>
      <c r="F482" s="14">
        <f ca="1">Returns!$P$7/53*RANDBETWEEN(1,100)/50</f>
        <v>83440.849514264148</v>
      </c>
      <c r="G482" s="14">
        <f ca="1">Profit!$P$7/53*RANDBETWEEN(1,100)/50</f>
        <v>912335.05846686778</v>
      </c>
    </row>
    <row r="483" spans="1:7" x14ac:dyDescent="0.25">
      <c r="A483" s="7">
        <v>42711</v>
      </c>
      <c r="B483" s="7" t="str">
        <f t="shared" si="31"/>
        <v>2016 - QTR 4</v>
      </c>
      <c r="C483" s="7" t="str">
        <f t="shared" si="32"/>
        <v>2016 - QTR 4 - 12</v>
      </c>
      <c r="D483" s="12" t="s">
        <v>5</v>
      </c>
      <c r="E483" s="15">
        <f t="shared" ca="1" si="33"/>
        <v>2526143.1492695091</v>
      </c>
      <c r="F483" s="14">
        <f ca="1">Returns!$P$7/53*RANDBETWEEN(1,100)/50</f>
        <v>32449.21925554717</v>
      </c>
      <c r="G483" s="14">
        <f ca="1">Profit!$P$7/53*RANDBETWEEN(1,100)/50</f>
        <v>65166.78989049056</v>
      </c>
    </row>
    <row r="484" spans="1:7" x14ac:dyDescent="0.25">
      <c r="A484" s="7">
        <v>42718</v>
      </c>
      <c r="B484" s="7" t="str">
        <f t="shared" si="31"/>
        <v>2016 - QTR 4</v>
      </c>
      <c r="C484" s="7" t="str">
        <f t="shared" si="32"/>
        <v>2016 - QTR 4 - 12</v>
      </c>
      <c r="D484" s="12" t="s">
        <v>5</v>
      </c>
      <c r="E484" s="15">
        <f t="shared" ca="1" si="33"/>
        <v>64772.901263320753</v>
      </c>
      <c r="F484" s="14">
        <f ca="1">Returns!$P$7/53*RANDBETWEEN(1,100)/50</f>
        <v>24336.914441660378</v>
      </c>
      <c r="G484" s="14">
        <f ca="1">Profit!$P$7/53*RANDBETWEEN(1,100)/50</f>
        <v>6451512.1991585651</v>
      </c>
    </row>
    <row r="485" spans="1:7" x14ac:dyDescent="0.25">
      <c r="A485" s="7">
        <v>42725</v>
      </c>
      <c r="B485" s="7" t="str">
        <f t="shared" si="31"/>
        <v>2016 - QTR 4</v>
      </c>
      <c r="C485" s="7" t="str">
        <f t="shared" si="32"/>
        <v>2016 - QTR 4 - 12</v>
      </c>
      <c r="D485" s="12" t="s">
        <v>5</v>
      </c>
      <c r="E485" s="15">
        <f t="shared" ca="1" si="33"/>
        <v>4339784.3846424911</v>
      </c>
      <c r="F485" s="14">
        <f ca="1">Returns!$P$7/53*RANDBETWEEN(1,100)/50</f>
        <v>86917.551577358492</v>
      </c>
      <c r="G485" s="14">
        <f ca="1">Profit!$P$7/53*RANDBETWEEN(1,100)/50</f>
        <v>847168.26857637719</v>
      </c>
    </row>
    <row r="486" spans="1:7" x14ac:dyDescent="0.25">
      <c r="A486" s="7">
        <v>42732</v>
      </c>
      <c r="B486" s="7" t="str">
        <f t="shared" si="31"/>
        <v>2016 - QTR 4</v>
      </c>
      <c r="C486" s="7" t="str">
        <f t="shared" si="32"/>
        <v>2016 - QTR 4 - 12</v>
      </c>
      <c r="D486" s="12" t="s">
        <v>5</v>
      </c>
      <c r="E486" s="15">
        <f t="shared" ca="1" si="33"/>
        <v>5376150.8048556224</v>
      </c>
      <c r="F486" s="14">
        <f ca="1">Returns!$P$7/53*RANDBETWEEN(1,100)/50</f>
        <v>18542.411003169811</v>
      </c>
      <c r="G486" s="14">
        <f ca="1">Profit!$P$7/53*RANDBETWEEN(1,100)/50</f>
        <v>2867338.7551815845</v>
      </c>
    </row>
    <row r="487" spans="1:7" x14ac:dyDescent="0.25">
      <c r="A487" s="7">
        <v>41640</v>
      </c>
      <c r="B487" s="7" t="str">
        <f t="shared" si="31"/>
        <v>2014 - QTR 1</v>
      </c>
      <c r="C487" s="7" t="str">
        <f t="shared" si="32"/>
        <v>2014 - QTR 1 - 1</v>
      </c>
      <c r="D487" s="2" t="s">
        <v>6</v>
      </c>
      <c r="E487" s="13">
        <f t="shared" ref="E487:E518" ca="1" si="34">$F$9/53*RANDBETWEEN(1,100)/50</f>
        <v>15397143.521627547</v>
      </c>
      <c r="F487" s="12">
        <f ca="1">Returns!$F$8/53*RANDBETWEEN(1,100)/50</f>
        <v>186460.54128113206</v>
      </c>
      <c r="G487" s="12">
        <f ca="1">Profit!$F$8/53*RANDBETWEEN(1,100)/50</f>
        <v>3553803.1302660378</v>
      </c>
    </row>
    <row r="488" spans="1:7" x14ac:dyDescent="0.25">
      <c r="A488" s="7">
        <v>41647</v>
      </c>
      <c r="B488" s="7" t="str">
        <f t="shared" si="31"/>
        <v>2014 - QTR 1</v>
      </c>
      <c r="C488" s="7" t="str">
        <f t="shared" si="32"/>
        <v>2014 - QTR 1 - 1</v>
      </c>
      <c r="D488" s="2" t="s">
        <v>6</v>
      </c>
      <c r="E488" s="13">
        <f t="shared" ca="1" si="34"/>
        <v>11291238.582526868</v>
      </c>
      <c r="F488" s="12">
        <f ca="1">Returns!$F$8/53*RANDBETWEEN(1,100)/50</f>
        <v>226776.33399056603</v>
      </c>
      <c r="G488" s="12">
        <f ca="1">Profit!$F$8/53*RANDBETWEEN(1,100)/50</f>
        <v>34471890.363580562</v>
      </c>
    </row>
    <row r="489" spans="1:7" x14ac:dyDescent="0.25">
      <c r="A489" s="7">
        <v>41654</v>
      </c>
      <c r="B489" s="7" t="str">
        <f t="shared" si="31"/>
        <v>2014 - QTR 1</v>
      </c>
      <c r="C489" s="7" t="str">
        <f t="shared" si="32"/>
        <v>2014 - QTR 1 - 1</v>
      </c>
      <c r="D489" s="2" t="s">
        <v>6</v>
      </c>
      <c r="E489" s="13">
        <f t="shared" ca="1" si="34"/>
        <v>15739302.266552605</v>
      </c>
      <c r="F489" s="12">
        <f ca="1">Returns!$F$8/53*RANDBETWEEN(1,100)/50</f>
        <v>398118.45300566033</v>
      </c>
      <c r="G489" s="12">
        <f ca="1">Profit!$F$8/53*RANDBETWEEN(1,100)/50</f>
        <v>20967438.468569621</v>
      </c>
    </row>
    <row r="490" spans="1:7" x14ac:dyDescent="0.25">
      <c r="A490" s="7">
        <v>41661</v>
      </c>
      <c r="B490" s="7" t="str">
        <f t="shared" si="31"/>
        <v>2014 - QTR 1</v>
      </c>
      <c r="C490" s="7" t="str">
        <f t="shared" si="32"/>
        <v>2014 - QTR 1 - 1</v>
      </c>
      <c r="D490" s="2" t="s">
        <v>6</v>
      </c>
      <c r="E490" s="13">
        <f t="shared" ca="1" si="34"/>
        <v>3763746.1941756229</v>
      </c>
      <c r="F490" s="12">
        <f ca="1">Returns!$F$8/53*RANDBETWEEN(1,100)/50</f>
        <v>473710.56433584896</v>
      </c>
      <c r="G490" s="12">
        <f ca="1">Profit!$F$8/53*RANDBETWEEN(1,100)/50</f>
        <v>34471890.363580562</v>
      </c>
    </row>
    <row r="491" spans="1:7" x14ac:dyDescent="0.25">
      <c r="A491" s="7">
        <v>41668</v>
      </c>
      <c r="B491" s="7" t="str">
        <f t="shared" si="31"/>
        <v>2014 - QTR 1</v>
      </c>
      <c r="C491" s="7" t="str">
        <f t="shared" si="32"/>
        <v>2014 - QTR 1 - 1</v>
      </c>
      <c r="D491" s="2" t="s">
        <v>6</v>
      </c>
      <c r="E491" s="13">
        <f t="shared" ca="1" si="34"/>
        <v>29425652.063554868</v>
      </c>
      <c r="F491" s="12">
        <f ca="1">Returns!$F$8/53*RANDBETWEEN(1,100)/50</f>
        <v>453552.66798113205</v>
      </c>
      <c r="G491" s="12">
        <f ca="1">Profit!$F$8/53*RANDBETWEEN(1,100)/50</f>
        <v>22744340.033702642</v>
      </c>
    </row>
    <row r="492" spans="1:7" x14ac:dyDescent="0.25">
      <c r="A492" s="7">
        <v>41675</v>
      </c>
      <c r="B492" s="7" t="str">
        <f t="shared" si="31"/>
        <v>2014 - QTR 1</v>
      </c>
      <c r="C492" s="7" t="str">
        <f t="shared" si="32"/>
        <v>2014 - QTR 1 - 2</v>
      </c>
      <c r="D492" s="2" t="s">
        <v>6</v>
      </c>
      <c r="E492" s="13">
        <f t="shared" ca="1" si="34"/>
        <v>22582477.165053736</v>
      </c>
      <c r="F492" s="12">
        <f ca="1">Returns!$F$8/53*RANDBETWEEN(1,100)/50</f>
        <v>357802.66029622639</v>
      </c>
      <c r="G492" s="12">
        <f ca="1">Profit!$F$8/53*RANDBETWEEN(1,100)/50</f>
        <v>15992114.086197169</v>
      </c>
    </row>
    <row r="493" spans="1:7" x14ac:dyDescent="0.25">
      <c r="A493" s="7">
        <v>41682</v>
      </c>
      <c r="B493" s="7" t="str">
        <f t="shared" si="31"/>
        <v>2014 - QTR 1</v>
      </c>
      <c r="C493" s="7" t="str">
        <f t="shared" si="32"/>
        <v>2014 - QTR 1 - 2</v>
      </c>
      <c r="D493" s="2" t="s">
        <v>6</v>
      </c>
      <c r="E493" s="13">
        <f t="shared" ca="1" si="34"/>
        <v>14028508.541927321</v>
      </c>
      <c r="F493" s="12">
        <f ca="1">Returns!$F$8/53*RANDBETWEEN(1,100)/50</f>
        <v>393078.97891698108</v>
      </c>
      <c r="G493" s="12">
        <f ca="1">Profit!$F$8/53*RANDBETWEEN(1,100)/50</f>
        <v>3553803.1302660378</v>
      </c>
    </row>
    <row r="494" spans="1:7" x14ac:dyDescent="0.25">
      <c r="A494" s="7">
        <v>41689</v>
      </c>
      <c r="B494" s="7" t="str">
        <f t="shared" si="31"/>
        <v>2014 - QTR 1</v>
      </c>
      <c r="C494" s="7" t="str">
        <f t="shared" si="32"/>
        <v>2014 - QTR 1 - 2</v>
      </c>
      <c r="D494" s="2" t="s">
        <v>6</v>
      </c>
      <c r="E494" s="13">
        <f t="shared" ca="1" si="34"/>
        <v>28741334.573704757</v>
      </c>
      <c r="F494" s="12">
        <f ca="1">Returns!$F$8/53*RANDBETWEEN(1,100)/50</f>
        <v>161263.17083773584</v>
      </c>
      <c r="G494" s="12">
        <f ca="1">Profit!$F$8/53*RANDBETWEEN(1,100)/50</f>
        <v>13149071.581984339</v>
      </c>
    </row>
    <row r="495" spans="1:7" x14ac:dyDescent="0.25">
      <c r="A495" s="7">
        <v>41696</v>
      </c>
      <c r="B495" s="7" t="str">
        <f t="shared" si="31"/>
        <v>2014 - QTR 1</v>
      </c>
      <c r="C495" s="7" t="str">
        <f t="shared" si="32"/>
        <v>2014 - QTR 1 - 2</v>
      </c>
      <c r="D495" s="2" t="s">
        <v>6</v>
      </c>
      <c r="E495" s="13">
        <f t="shared" ca="1" si="34"/>
        <v>33873715.747580603</v>
      </c>
      <c r="F495" s="12">
        <f ca="1">Returns!$F$8/53*RANDBETWEEN(1,100)/50</f>
        <v>196539.48945849054</v>
      </c>
      <c r="G495" s="12">
        <f ca="1">Profit!$F$8/53*RANDBETWEEN(1,100)/50</f>
        <v>23810480.972782448</v>
      </c>
    </row>
    <row r="496" spans="1:7" x14ac:dyDescent="0.25">
      <c r="A496" s="7">
        <v>41703</v>
      </c>
      <c r="B496" s="7" t="str">
        <f t="shared" si="31"/>
        <v>2014 - QTR 1</v>
      </c>
      <c r="C496" s="7" t="str">
        <f t="shared" si="32"/>
        <v>2014 - QTR 1 - 3</v>
      </c>
      <c r="D496" s="2" t="s">
        <v>6</v>
      </c>
      <c r="E496" s="13">
        <f t="shared" ca="1" si="34"/>
        <v>8553968.6231264155</v>
      </c>
      <c r="F496" s="12">
        <f ca="1">Returns!$F$8/53*RANDBETWEEN(1,100)/50</f>
        <v>503947.40886792453</v>
      </c>
      <c r="G496" s="12">
        <f ca="1">Profit!$F$8/53*RANDBETWEEN(1,100)/50</f>
        <v>18835156.590409998</v>
      </c>
    </row>
    <row r="497" spans="1:7" x14ac:dyDescent="0.25">
      <c r="A497" s="7">
        <v>41710</v>
      </c>
      <c r="B497" s="7" t="str">
        <f t="shared" si="31"/>
        <v>2014 - QTR 1</v>
      </c>
      <c r="C497" s="7" t="str">
        <f t="shared" si="32"/>
        <v>2014 - QTR 1 - 3</v>
      </c>
      <c r="D497" s="2" t="s">
        <v>6</v>
      </c>
      <c r="E497" s="13">
        <f t="shared" ca="1" si="34"/>
        <v>22240318.420128681</v>
      </c>
      <c r="F497" s="12">
        <f ca="1">Returns!$F$8/53*RANDBETWEEN(1,100)/50</f>
        <v>5039.4740886792451</v>
      </c>
      <c r="G497" s="12">
        <f ca="1">Profit!$F$8/53*RANDBETWEEN(1,100)/50</f>
        <v>30207326.607261319</v>
      </c>
    </row>
    <row r="498" spans="1:7" x14ac:dyDescent="0.25">
      <c r="A498" s="7">
        <v>41717</v>
      </c>
      <c r="B498" s="7" t="str">
        <f t="shared" si="31"/>
        <v>2014 - QTR 1</v>
      </c>
      <c r="C498" s="7" t="str">
        <f t="shared" si="32"/>
        <v>2014 - QTR 1 - 3</v>
      </c>
      <c r="D498" s="2" t="s">
        <v>6</v>
      </c>
      <c r="E498" s="13">
        <f t="shared" ca="1" si="34"/>
        <v>28741334.573704757</v>
      </c>
      <c r="F498" s="12">
        <f ca="1">Returns!$F$8/53*RANDBETWEEN(1,100)/50</f>
        <v>226776.33399056603</v>
      </c>
      <c r="G498" s="12">
        <f ca="1">Profit!$F$8/53*RANDBETWEEN(1,100)/50</f>
        <v>23099720.346729245</v>
      </c>
    </row>
    <row r="499" spans="1:7" x14ac:dyDescent="0.25">
      <c r="A499" s="7">
        <v>41724</v>
      </c>
      <c r="B499" s="7" t="str">
        <f t="shared" si="31"/>
        <v>2014 - QTR 1</v>
      </c>
      <c r="C499" s="7" t="str">
        <f t="shared" si="32"/>
        <v>2014 - QTR 1 - 3</v>
      </c>
      <c r="D499" s="2" t="s">
        <v>6</v>
      </c>
      <c r="E499" s="13">
        <f t="shared" ca="1" si="34"/>
        <v>14370667.286852378</v>
      </c>
      <c r="F499" s="12">
        <f ca="1">Returns!$F$8/53*RANDBETWEEN(1,100)/50</f>
        <v>251973.70443396227</v>
      </c>
      <c r="G499" s="12">
        <f ca="1">Profit!$F$8/53*RANDBETWEEN(1,100)/50</f>
        <v>2132281.8781596227</v>
      </c>
    </row>
    <row r="500" spans="1:7" x14ac:dyDescent="0.25">
      <c r="A500" s="7">
        <v>41731</v>
      </c>
      <c r="B500" s="7" t="str">
        <f t="shared" si="31"/>
        <v>2014 - QTR 2</v>
      </c>
      <c r="C500" s="7" t="str">
        <f t="shared" si="32"/>
        <v>2014 - QTR 2 - 4</v>
      </c>
      <c r="D500" s="2" t="s">
        <v>6</v>
      </c>
      <c r="E500" s="13">
        <f t="shared" ca="1" si="34"/>
        <v>27372699.59400453</v>
      </c>
      <c r="F500" s="12">
        <f ca="1">Returns!$F$8/53*RANDBETWEEN(1,100)/50</f>
        <v>357802.66029622639</v>
      </c>
      <c r="G500" s="12">
        <f ca="1">Profit!$F$8/53*RANDBETWEEN(1,100)/50</f>
        <v>7107606.2605320755</v>
      </c>
    </row>
    <row r="501" spans="1:7" x14ac:dyDescent="0.25">
      <c r="A501" s="7">
        <v>41738</v>
      </c>
      <c r="B501" s="7" t="str">
        <f t="shared" si="31"/>
        <v>2014 - QTR 2</v>
      </c>
      <c r="C501" s="7" t="str">
        <f t="shared" si="32"/>
        <v>2014 - QTR 2 - 4</v>
      </c>
      <c r="D501" s="2" t="s">
        <v>6</v>
      </c>
      <c r="E501" s="13">
        <f t="shared" ca="1" si="34"/>
        <v>29767810.808479924</v>
      </c>
      <c r="F501" s="12">
        <f ca="1">Returns!$F$8/53*RANDBETWEEN(1,100)/50</f>
        <v>176381.59310377354</v>
      </c>
      <c r="G501" s="12">
        <f ca="1">Profit!$F$8/53*RANDBETWEEN(1,100)/50</f>
        <v>30918087.233314529</v>
      </c>
    </row>
    <row r="502" spans="1:7" x14ac:dyDescent="0.25">
      <c r="A502" s="7">
        <v>41745</v>
      </c>
      <c r="B502" s="7" t="str">
        <f t="shared" si="31"/>
        <v>2014 - QTR 2</v>
      </c>
      <c r="C502" s="7" t="str">
        <f t="shared" si="32"/>
        <v>2014 - QTR 2 - 4</v>
      </c>
      <c r="D502" s="2" t="s">
        <v>6</v>
      </c>
      <c r="E502" s="13">
        <f t="shared" ca="1" si="34"/>
        <v>28399175.828779697</v>
      </c>
      <c r="F502" s="12">
        <f ca="1">Returns!$F$8/53*RANDBETWEEN(1,100)/50</f>
        <v>418276.34936037735</v>
      </c>
      <c r="G502" s="12">
        <f ca="1">Profit!$F$8/53*RANDBETWEEN(1,100)/50</f>
        <v>7818366.8865852831</v>
      </c>
    </row>
    <row r="503" spans="1:7" x14ac:dyDescent="0.25">
      <c r="A503" s="7">
        <v>41752</v>
      </c>
      <c r="B503" s="7" t="str">
        <f t="shared" si="31"/>
        <v>2014 - QTR 2</v>
      </c>
      <c r="C503" s="7" t="str">
        <f t="shared" si="32"/>
        <v>2014 - QTR 2 - 4</v>
      </c>
      <c r="D503" s="2" t="s">
        <v>6</v>
      </c>
      <c r="E503" s="13">
        <f t="shared" ca="1" si="34"/>
        <v>19160889.715803169</v>
      </c>
      <c r="F503" s="12">
        <f ca="1">Returns!$F$8/53*RANDBETWEEN(1,100)/50</f>
        <v>80631.585418867922</v>
      </c>
      <c r="G503" s="12">
        <f ca="1">Profit!$F$8/53*RANDBETWEEN(1,100)/50</f>
        <v>9950648.7647449058</v>
      </c>
    </row>
    <row r="504" spans="1:7" x14ac:dyDescent="0.25">
      <c r="A504" s="7">
        <v>41759</v>
      </c>
      <c r="B504" s="7" t="str">
        <f t="shared" si="31"/>
        <v>2014 - QTR 2</v>
      </c>
      <c r="C504" s="7" t="str">
        <f t="shared" si="32"/>
        <v>2014 - QTR 2 - 4</v>
      </c>
      <c r="D504" s="2" t="s">
        <v>6</v>
      </c>
      <c r="E504" s="13">
        <f t="shared" ca="1" si="34"/>
        <v>3421587.4492505663</v>
      </c>
      <c r="F504" s="12">
        <f ca="1">Returns!$F$8/53*RANDBETWEEN(1,100)/50</f>
        <v>297328.97123207542</v>
      </c>
      <c r="G504" s="12">
        <f ca="1">Profit!$F$8/53*RANDBETWEEN(1,100)/50</f>
        <v>8173747.1996118864</v>
      </c>
    </row>
    <row r="505" spans="1:7" x14ac:dyDescent="0.25">
      <c r="A505" s="7">
        <v>41766</v>
      </c>
      <c r="B505" s="7" t="str">
        <f t="shared" si="31"/>
        <v>2014 - QTR 2</v>
      </c>
      <c r="C505" s="7" t="str">
        <f t="shared" si="32"/>
        <v>2014 - QTR 2 - 5</v>
      </c>
      <c r="D505" s="2" t="s">
        <v>6</v>
      </c>
      <c r="E505" s="13">
        <f t="shared" ca="1" si="34"/>
        <v>2052952.4695503395</v>
      </c>
      <c r="F505" s="12">
        <f ca="1">Returns!$F$8/53*RANDBETWEEN(1,100)/50</f>
        <v>161263.17083773584</v>
      </c>
      <c r="G505" s="12">
        <f ca="1">Profit!$F$8/53*RANDBETWEEN(1,100)/50</f>
        <v>4975324.3823724529</v>
      </c>
    </row>
    <row r="506" spans="1:7" x14ac:dyDescent="0.25">
      <c r="A506" s="7">
        <v>41773</v>
      </c>
      <c r="B506" s="7" t="str">
        <f t="shared" si="31"/>
        <v>2014 - QTR 2</v>
      </c>
      <c r="C506" s="7" t="str">
        <f t="shared" si="32"/>
        <v>2014 - QTR 2 - 5</v>
      </c>
      <c r="D506" s="2" t="s">
        <v>6</v>
      </c>
      <c r="E506" s="13">
        <f t="shared" ca="1" si="34"/>
        <v>31136445.78818015</v>
      </c>
      <c r="F506" s="12">
        <f ca="1">Returns!$F$8/53*RANDBETWEEN(1,100)/50</f>
        <v>367881.60847358487</v>
      </c>
      <c r="G506" s="12">
        <f ca="1">Profit!$F$8/53*RANDBETWEEN(1,100)/50</f>
        <v>12082930.642904527</v>
      </c>
    </row>
    <row r="507" spans="1:7" x14ac:dyDescent="0.25">
      <c r="A507" s="7">
        <v>41780</v>
      </c>
      <c r="B507" s="7" t="str">
        <f t="shared" si="31"/>
        <v>2014 - QTR 2</v>
      </c>
      <c r="C507" s="7" t="str">
        <f t="shared" si="32"/>
        <v>2014 - QTR 2 - 5</v>
      </c>
      <c r="D507" s="2" t="s">
        <v>6</v>
      </c>
      <c r="E507" s="13">
        <f t="shared" ca="1" si="34"/>
        <v>23266794.654903851</v>
      </c>
      <c r="F507" s="12">
        <f ca="1">Returns!$F$8/53*RANDBETWEEN(1,100)/50</f>
        <v>10078.94817735849</v>
      </c>
      <c r="G507" s="12">
        <f ca="1">Profit!$F$8/53*RANDBETWEEN(1,100)/50</f>
        <v>14570592.834090754</v>
      </c>
    </row>
    <row r="508" spans="1:7" x14ac:dyDescent="0.25">
      <c r="A508" s="7">
        <v>41787</v>
      </c>
      <c r="B508" s="7" t="str">
        <f t="shared" si="31"/>
        <v>2014 - QTR 2</v>
      </c>
      <c r="C508" s="7" t="str">
        <f t="shared" si="32"/>
        <v>2014 - QTR 2 - 5</v>
      </c>
      <c r="D508" s="2" t="s">
        <v>6</v>
      </c>
      <c r="E508" s="13">
        <f t="shared" ca="1" si="34"/>
        <v>29425652.063554868</v>
      </c>
      <c r="F508" s="12">
        <f ca="1">Returns!$F$8/53*RANDBETWEEN(1,100)/50</f>
        <v>30236.844532075469</v>
      </c>
      <c r="G508" s="12">
        <f ca="1">Profit!$F$8/53*RANDBETWEEN(1,100)/50</f>
        <v>15636733.773170566</v>
      </c>
    </row>
    <row r="509" spans="1:7" x14ac:dyDescent="0.25">
      <c r="A509" s="7">
        <v>41794</v>
      </c>
      <c r="B509" s="7" t="str">
        <f t="shared" si="31"/>
        <v>2014 - QTR 2</v>
      </c>
      <c r="C509" s="7" t="str">
        <f t="shared" si="32"/>
        <v>2014 - QTR 2 - 6</v>
      </c>
      <c r="D509" s="2" t="s">
        <v>6</v>
      </c>
      <c r="E509" s="13">
        <f t="shared" ca="1" si="34"/>
        <v>33873715.747580603</v>
      </c>
      <c r="F509" s="12">
        <f ca="1">Returns!$F$8/53*RANDBETWEEN(1,100)/50</f>
        <v>206618.43763584906</v>
      </c>
      <c r="G509" s="12">
        <f ca="1">Profit!$F$8/53*RANDBETWEEN(1,100)/50</f>
        <v>13149071.581984339</v>
      </c>
    </row>
    <row r="510" spans="1:7" x14ac:dyDescent="0.25">
      <c r="A510" s="7">
        <v>41801</v>
      </c>
      <c r="B510" s="7" t="str">
        <f t="shared" si="31"/>
        <v>2014 - QTR 2</v>
      </c>
      <c r="C510" s="7" t="str">
        <f t="shared" si="32"/>
        <v>2014 - QTR 2 - 6</v>
      </c>
      <c r="D510" s="2" t="s">
        <v>6</v>
      </c>
      <c r="E510" s="13">
        <f t="shared" ca="1" si="34"/>
        <v>11975556.072376981</v>
      </c>
      <c r="F510" s="12">
        <f ca="1">Returns!$F$8/53*RANDBETWEEN(1,100)/50</f>
        <v>50394.740886792446</v>
      </c>
      <c r="G510" s="12">
        <f ca="1">Profit!$F$8/53*RANDBETWEEN(1,100)/50</f>
        <v>7462986.5735586789</v>
      </c>
    </row>
    <row r="511" spans="1:7" x14ac:dyDescent="0.25">
      <c r="A511" s="7">
        <v>41808</v>
      </c>
      <c r="B511" s="7" t="str">
        <f t="shared" si="31"/>
        <v>2014 - QTR 2</v>
      </c>
      <c r="C511" s="7" t="str">
        <f t="shared" si="32"/>
        <v>2014 - QTR 2 - 6</v>
      </c>
      <c r="D511" s="2" t="s">
        <v>6</v>
      </c>
      <c r="E511" s="13">
        <f t="shared" ca="1" si="34"/>
        <v>3763746.1941756229</v>
      </c>
      <c r="F511" s="12">
        <f ca="1">Returns!$F$8/53*RANDBETWEEN(1,100)/50</f>
        <v>408197.40118301881</v>
      </c>
      <c r="G511" s="12">
        <f ca="1">Profit!$F$8/53*RANDBETWEEN(1,100)/50</f>
        <v>28785805.355154905</v>
      </c>
    </row>
    <row r="512" spans="1:7" x14ac:dyDescent="0.25">
      <c r="A512" s="7">
        <v>41815</v>
      </c>
      <c r="B512" s="7" t="str">
        <f t="shared" si="31"/>
        <v>2014 - QTR 2</v>
      </c>
      <c r="C512" s="7" t="str">
        <f t="shared" si="32"/>
        <v>2014 - QTR 2 - 6</v>
      </c>
      <c r="D512" s="2" t="s">
        <v>6</v>
      </c>
      <c r="E512" s="13">
        <f t="shared" ca="1" si="34"/>
        <v>33531557.002655551</v>
      </c>
      <c r="F512" s="12">
        <f ca="1">Returns!$F$8/53*RANDBETWEEN(1,100)/50</f>
        <v>408197.40118301881</v>
      </c>
      <c r="G512" s="12">
        <f ca="1">Profit!$F$8/53*RANDBETWEEN(1,100)/50</f>
        <v>25232002.224888869</v>
      </c>
    </row>
    <row r="513" spans="1:7" x14ac:dyDescent="0.25">
      <c r="A513" s="7">
        <v>41822</v>
      </c>
      <c r="B513" s="7" t="str">
        <f t="shared" si="31"/>
        <v>2014 - QTR 3</v>
      </c>
      <c r="C513" s="7" t="str">
        <f t="shared" si="32"/>
        <v>2014 - QTR 3 - 7</v>
      </c>
      <c r="D513" s="2" t="s">
        <v>6</v>
      </c>
      <c r="E513" s="13">
        <f t="shared" ca="1" si="34"/>
        <v>22582477.165053736</v>
      </c>
      <c r="F513" s="12">
        <f ca="1">Returns!$F$8/53*RANDBETWEEN(1,100)/50</f>
        <v>141105.27448301885</v>
      </c>
      <c r="G513" s="12">
        <f ca="1">Profit!$F$8/53*RANDBETWEEN(1,100)/50</f>
        <v>30207326.607261319</v>
      </c>
    </row>
    <row r="514" spans="1:7" x14ac:dyDescent="0.25">
      <c r="A514" s="7">
        <v>41829</v>
      </c>
      <c r="B514" s="7" t="str">
        <f t="shared" si="31"/>
        <v>2014 - QTR 3</v>
      </c>
      <c r="C514" s="7" t="str">
        <f t="shared" si="32"/>
        <v>2014 - QTR 3 - 7</v>
      </c>
      <c r="D514" s="2" t="s">
        <v>6</v>
      </c>
      <c r="E514" s="13">
        <f t="shared" ca="1" si="34"/>
        <v>26688382.104154415</v>
      </c>
      <c r="F514" s="12">
        <f ca="1">Returns!$F$8/53*RANDBETWEEN(1,100)/50</f>
        <v>337644.76394150942</v>
      </c>
      <c r="G514" s="12">
        <f ca="1">Profit!$F$8/53*RANDBETWEEN(1,100)/50</f>
        <v>33405749.424500752</v>
      </c>
    </row>
    <row r="515" spans="1:7" x14ac:dyDescent="0.25">
      <c r="A515" s="7">
        <v>41836</v>
      </c>
      <c r="B515" s="7" t="str">
        <f t="shared" si="31"/>
        <v>2014 - QTR 3</v>
      </c>
      <c r="C515" s="7" t="str">
        <f t="shared" si="32"/>
        <v>2014 - QTR 3 - 7</v>
      </c>
      <c r="D515" s="2" t="s">
        <v>6</v>
      </c>
      <c r="E515" s="13">
        <f t="shared" ca="1" si="34"/>
        <v>25661905.869379248</v>
      </c>
      <c r="F515" s="12">
        <f ca="1">Returns!$F$8/53*RANDBETWEEN(1,100)/50</f>
        <v>357802.66029622639</v>
      </c>
      <c r="G515" s="12">
        <f ca="1">Profit!$F$8/53*RANDBETWEEN(1,100)/50</f>
        <v>22744340.033702642</v>
      </c>
    </row>
    <row r="516" spans="1:7" x14ac:dyDescent="0.25">
      <c r="A516" s="7">
        <v>41843</v>
      </c>
      <c r="B516" s="7" t="str">
        <f t="shared" si="31"/>
        <v>2014 - QTR 3</v>
      </c>
      <c r="C516" s="7" t="str">
        <f t="shared" si="32"/>
        <v>2014 - QTR 3 - 7</v>
      </c>
      <c r="D516" s="2" t="s">
        <v>6</v>
      </c>
      <c r="E516" s="13">
        <f t="shared" ca="1" si="34"/>
        <v>2052952.4695503395</v>
      </c>
      <c r="F516" s="12">
        <f ca="1">Returns!$F$8/53*RANDBETWEEN(1,100)/50</f>
        <v>473710.56433584896</v>
      </c>
      <c r="G516" s="12">
        <f ca="1">Profit!$F$8/53*RANDBETWEEN(1,100)/50</f>
        <v>27364284.103048492</v>
      </c>
    </row>
    <row r="517" spans="1:7" x14ac:dyDescent="0.25">
      <c r="A517" s="7">
        <v>41850</v>
      </c>
      <c r="B517" s="7" t="str">
        <f t="shared" si="31"/>
        <v>2014 - QTR 3</v>
      </c>
      <c r="C517" s="7" t="str">
        <f t="shared" si="32"/>
        <v>2014 - QTR 3 - 7</v>
      </c>
      <c r="D517" s="2" t="s">
        <v>6</v>
      </c>
      <c r="E517" s="13">
        <f t="shared" ca="1" si="34"/>
        <v>4790222.4289507922</v>
      </c>
      <c r="F517" s="12">
        <f ca="1">Returns!$F$8/53*RANDBETWEEN(1,100)/50</f>
        <v>241894.75625660375</v>
      </c>
      <c r="G517" s="12">
        <f ca="1">Profit!$F$8/53*RANDBETWEEN(1,100)/50</f>
        <v>15281353.460143961</v>
      </c>
    </row>
    <row r="518" spans="1:7" x14ac:dyDescent="0.25">
      <c r="A518" s="7">
        <v>41857</v>
      </c>
      <c r="B518" s="7" t="str">
        <f t="shared" si="31"/>
        <v>2014 - QTR 3</v>
      </c>
      <c r="C518" s="7" t="str">
        <f t="shared" si="32"/>
        <v>2014 - QTR 3 - 8</v>
      </c>
      <c r="D518" s="2" t="s">
        <v>6</v>
      </c>
      <c r="E518" s="13">
        <f t="shared" ca="1" si="34"/>
        <v>6158857.4086510194</v>
      </c>
      <c r="F518" s="12">
        <f ca="1">Returns!$F$8/53*RANDBETWEEN(1,100)/50</f>
        <v>403157.92709433957</v>
      </c>
      <c r="G518" s="12">
        <f ca="1">Profit!$F$8/53*RANDBETWEEN(1,100)/50</f>
        <v>29496565.981208108</v>
      </c>
    </row>
    <row r="519" spans="1:7" x14ac:dyDescent="0.25">
      <c r="A519" s="7">
        <v>41864</v>
      </c>
      <c r="B519" s="7" t="str">
        <f t="shared" si="31"/>
        <v>2014 - QTR 3</v>
      </c>
      <c r="C519" s="7" t="str">
        <f t="shared" si="32"/>
        <v>2014 - QTR 3 - 8</v>
      </c>
      <c r="D519" s="2" t="s">
        <v>6</v>
      </c>
      <c r="E519" s="13">
        <f t="shared" ref="E519:E539" ca="1" si="35">$F$9/53*RANDBETWEEN(1,100)/50</f>
        <v>25319747.124454189</v>
      </c>
      <c r="F519" s="12">
        <f ca="1">Returns!$F$8/53*RANDBETWEEN(1,100)/50</f>
        <v>125986.85221698113</v>
      </c>
      <c r="G519" s="12">
        <f ca="1">Profit!$F$8/53*RANDBETWEEN(1,100)/50</f>
        <v>15636733.773170566</v>
      </c>
    </row>
    <row r="520" spans="1:7" x14ac:dyDescent="0.25">
      <c r="A520" s="7">
        <v>41871</v>
      </c>
      <c r="B520" s="7" t="str">
        <f t="shared" si="31"/>
        <v>2014 - QTR 3</v>
      </c>
      <c r="C520" s="7" t="str">
        <f t="shared" si="32"/>
        <v>2014 - QTR 3 - 8</v>
      </c>
      <c r="D520" s="2" t="s">
        <v>6</v>
      </c>
      <c r="E520" s="13">
        <f t="shared" ca="1" si="35"/>
        <v>342158.74492505664</v>
      </c>
      <c r="F520" s="12">
        <f ca="1">Returns!$F$8/53*RANDBETWEEN(1,100)/50</f>
        <v>408197.40118301881</v>
      </c>
      <c r="G520" s="12">
        <f ca="1">Profit!$F$8/53*RANDBETWEEN(1,100)/50</f>
        <v>28075044.729101695</v>
      </c>
    </row>
    <row r="521" spans="1:7" x14ac:dyDescent="0.25">
      <c r="A521" s="7">
        <v>41878</v>
      </c>
      <c r="B521" s="7" t="str">
        <f t="shared" si="31"/>
        <v>2014 - QTR 3</v>
      </c>
      <c r="C521" s="7" t="str">
        <f t="shared" si="32"/>
        <v>2014 - QTR 3 - 8</v>
      </c>
      <c r="D521" s="2" t="s">
        <v>6</v>
      </c>
      <c r="E521" s="13">
        <f t="shared" ca="1" si="35"/>
        <v>10949079.837601813</v>
      </c>
      <c r="F521" s="12">
        <f ca="1">Returns!$F$8/53*RANDBETWEEN(1,100)/50</f>
        <v>181421.06719245281</v>
      </c>
      <c r="G521" s="12">
        <f ca="1">Profit!$F$8/53*RANDBETWEEN(1,100)/50</f>
        <v>34827270.676607169</v>
      </c>
    </row>
    <row r="522" spans="1:7" x14ac:dyDescent="0.25">
      <c r="A522" s="7">
        <v>41885</v>
      </c>
      <c r="B522" s="7" t="str">
        <f t="shared" si="31"/>
        <v>2014 - QTR 3</v>
      </c>
      <c r="C522" s="7" t="str">
        <f t="shared" si="32"/>
        <v>2014 - QTR 3 - 9</v>
      </c>
      <c r="D522" s="2" t="s">
        <v>6</v>
      </c>
      <c r="E522" s="13">
        <f t="shared" ca="1" si="35"/>
        <v>19503048.460728228</v>
      </c>
      <c r="F522" s="12">
        <f ca="1">Returns!$F$8/53*RANDBETWEEN(1,100)/50</f>
        <v>151184.22266037733</v>
      </c>
      <c r="G522" s="12">
        <f ca="1">Profit!$F$8/53*RANDBETWEEN(1,100)/50</f>
        <v>6396845.6344788671</v>
      </c>
    </row>
    <row r="523" spans="1:7" x14ac:dyDescent="0.25">
      <c r="A523" s="7">
        <v>41892</v>
      </c>
      <c r="B523" s="7" t="str">
        <f t="shared" si="31"/>
        <v>2014 - QTR 3</v>
      </c>
      <c r="C523" s="7" t="str">
        <f t="shared" si="32"/>
        <v>2014 - QTR 3 - 9</v>
      </c>
      <c r="D523" s="2" t="s">
        <v>6</v>
      </c>
      <c r="E523" s="13">
        <f t="shared" ca="1" si="35"/>
        <v>14370667.286852378</v>
      </c>
      <c r="F523" s="12">
        <f ca="1">Returns!$F$8/53*RANDBETWEEN(1,100)/50</f>
        <v>90710.533596226407</v>
      </c>
      <c r="G523" s="12">
        <f ca="1">Profit!$F$8/53*RANDBETWEEN(1,100)/50</f>
        <v>2132281.8781596227</v>
      </c>
    </row>
    <row r="524" spans="1:7" x14ac:dyDescent="0.25">
      <c r="A524" s="7">
        <v>41899</v>
      </c>
      <c r="B524" s="7" t="str">
        <f t="shared" si="31"/>
        <v>2014 - QTR 3</v>
      </c>
      <c r="C524" s="7" t="str">
        <f t="shared" si="32"/>
        <v>2014 - QTR 3 - 9</v>
      </c>
      <c r="D524" s="2" t="s">
        <v>6</v>
      </c>
      <c r="E524" s="13">
        <f t="shared" ca="1" si="35"/>
        <v>5132381.1738758497</v>
      </c>
      <c r="F524" s="12">
        <f ca="1">Returns!$F$8/53*RANDBETWEEN(1,100)/50</f>
        <v>483789.5125132075</v>
      </c>
      <c r="G524" s="12">
        <f ca="1">Profit!$F$8/53*RANDBETWEEN(1,100)/50</f>
        <v>10661409.390798114</v>
      </c>
    </row>
    <row r="525" spans="1:7" x14ac:dyDescent="0.25">
      <c r="A525" s="7">
        <v>41906</v>
      </c>
      <c r="B525" s="7" t="str">
        <f t="shared" si="31"/>
        <v>2014 - QTR 3</v>
      </c>
      <c r="C525" s="7" t="str">
        <f t="shared" si="32"/>
        <v>2014 - QTR 3 - 9</v>
      </c>
      <c r="D525" s="2" t="s">
        <v>6</v>
      </c>
      <c r="E525" s="13">
        <f t="shared" ca="1" si="35"/>
        <v>23266794.654903851</v>
      </c>
      <c r="F525" s="12">
        <f ca="1">Returns!$F$8/53*RANDBETWEEN(1,100)/50</f>
        <v>428355.29753773578</v>
      </c>
      <c r="G525" s="12">
        <f ca="1">Profit!$F$8/53*RANDBETWEEN(1,100)/50</f>
        <v>24521241.598835658</v>
      </c>
    </row>
    <row r="526" spans="1:7" x14ac:dyDescent="0.25">
      <c r="A526" s="7">
        <v>41913</v>
      </c>
      <c r="B526" s="7" t="str">
        <f t="shared" si="31"/>
        <v>2014 - QTR 4</v>
      </c>
      <c r="C526" s="7" t="str">
        <f t="shared" si="32"/>
        <v>2014 - QTR 4 - 10</v>
      </c>
      <c r="D526" s="2" t="s">
        <v>6</v>
      </c>
      <c r="E526" s="13">
        <f t="shared" ca="1" si="35"/>
        <v>33531557.002655551</v>
      </c>
      <c r="F526" s="12">
        <f ca="1">Returns!$F$8/53*RANDBETWEEN(1,100)/50</f>
        <v>302368.44532075466</v>
      </c>
      <c r="G526" s="12">
        <f ca="1">Profit!$F$8/53*RANDBETWEEN(1,100)/50</f>
        <v>4619944.0693458486</v>
      </c>
    </row>
    <row r="527" spans="1:7" x14ac:dyDescent="0.25">
      <c r="A527" s="7">
        <v>41920</v>
      </c>
      <c r="B527" s="7" t="str">
        <f t="shared" si="31"/>
        <v>2014 - QTR 4</v>
      </c>
      <c r="C527" s="7" t="str">
        <f t="shared" si="32"/>
        <v>2014 - QTR 4 - 10</v>
      </c>
      <c r="D527" s="2" t="s">
        <v>6</v>
      </c>
      <c r="E527" s="13">
        <f t="shared" ca="1" si="35"/>
        <v>14028508.541927321</v>
      </c>
      <c r="F527" s="12">
        <f ca="1">Returns!$F$8/53*RANDBETWEEN(1,100)/50</f>
        <v>35276.318620754711</v>
      </c>
      <c r="G527" s="12">
        <f ca="1">Profit!$F$8/53*RANDBETWEEN(1,100)/50</f>
        <v>7462986.5735586789</v>
      </c>
    </row>
    <row r="528" spans="1:7" x14ac:dyDescent="0.25">
      <c r="A528" s="7">
        <v>41927</v>
      </c>
      <c r="B528" s="7" t="str">
        <f t="shared" si="31"/>
        <v>2014 - QTR 4</v>
      </c>
      <c r="C528" s="7" t="str">
        <f t="shared" si="32"/>
        <v>2014 - QTR 4 - 10</v>
      </c>
      <c r="D528" s="2" t="s">
        <v>6</v>
      </c>
      <c r="E528" s="13">
        <f t="shared" ca="1" si="35"/>
        <v>18818730.970878113</v>
      </c>
      <c r="F528" s="12">
        <f ca="1">Returns!$F$8/53*RANDBETWEEN(1,100)/50</f>
        <v>322526.34167547169</v>
      </c>
      <c r="G528" s="12">
        <f ca="1">Profit!$F$8/53*RANDBETWEEN(1,100)/50</f>
        <v>23099720.346729245</v>
      </c>
    </row>
    <row r="529" spans="1:7" x14ac:dyDescent="0.25">
      <c r="A529" s="7">
        <v>41934</v>
      </c>
      <c r="B529" s="7" t="str">
        <f t="shared" ref="B529:B592" si="36">YEAR(A529)&amp;" - "&amp;"QTR "&amp;ROUNDUP(MONTH(A529)/3,0)</f>
        <v>2014 - QTR 4</v>
      </c>
      <c r="C529" s="7" t="str">
        <f t="shared" si="32"/>
        <v>2014 - QTR 4 - 10</v>
      </c>
      <c r="D529" s="2" t="s">
        <v>6</v>
      </c>
      <c r="E529" s="13">
        <f t="shared" ca="1" si="35"/>
        <v>10949079.837601813</v>
      </c>
      <c r="F529" s="12">
        <f ca="1">Returns!$F$8/53*RANDBETWEEN(1,100)/50</f>
        <v>105828.95586226415</v>
      </c>
      <c r="G529" s="12">
        <f ca="1">Profit!$F$8/53*RANDBETWEEN(1,100)/50</f>
        <v>19545917.216463204</v>
      </c>
    </row>
    <row r="530" spans="1:7" x14ac:dyDescent="0.25">
      <c r="A530" s="7">
        <v>41941</v>
      </c>
      <c r="B530" s="7" t="str">
        <f t="shared" si="36"/>
        <v>2014 - QTR 4</v>
      </c>
      <c r="C530" s="7" t="str">
        <f t="shared" ref="C530:C593" si="37">YEAR(A530)&amp;" - "&amp;"QTR "&amp;ROUNDUP(MONTH(A530)/3,0)&amp;" - "&amp;MONTH(A530)</f>
        <v>2014 - QTR 4 - 10</v>
      </c>
      <c r="D530" s="2" t="s">
        <v>6</v>
      </c>
      <c r="E530" s="13">
        <f t="shared" ca="1" si="35"/>
        <v>8211809.878201358</v>
      </c>
      <c r="F530" s="12">
        <f ca="1">Returns!$F$8/53*RANDBETWEEN(1,100)/50</f>
        <v>443473.71980377357</v>
      </c>
      <c r="G530" s="12">
        <f ca="1">Profit!$F$8/53*RANDBETWEEN(1,100)/50</f>
        <v>20256677.842516415</v>
      </c>
    </row>
    <row r="531" spans="1:7" x14ac:dyDescent="0.25">
      <c r="A531" s="7">
        <v>41948</v>
      </c>
      <c r="B531" s="7" t="str">
        <f t="shared" si="36"/>
        <v>2014 - QTR 4</v>
      </c>
      <c r="C531" s="7" t="str">
        <f t="shared" si="37"/>
        <v>2014 - QTR 4 - 11</v>
      </c>
      <c r="D531" s="2" t="s">
        <v>6</v>
      </c>
      <c r="E531" s="13">
        <f t="shared" ca="1" si="35"/>
        <v>5816698.6637259629</v>
      </c>
      <c r="F531" s="12">
        <f ca="1">Returns!$F$8/53*RANDBETWEEN(1,100)/50</f>
        <v>176381.59310377354</v>
      </c>
      <c r="G531" s="12">
        <f ca="1">Profit!$F$8/53*RANDBETWEEN(1,100)/50</f>
        <v>18124395.964356791</v>
      </c>
    </row>
    <row r="532" spans="1:7" x14ac:dyDescent="0.25">
      <c r="A532" s="7">
        <v>41955</v>
      </c>
      <c r="B532" s="7" t="str">
        <f t="shared" si="36"/>
        <v>2014 - QTR 4</v>
      </c>
      <c r="C532" s="7" t="str">
        <f t="shared" si="37"/>
        <v>2014 - QTR 4 - 11</v>
      </c>
      <c r="D532" s="2" t="s">
        <v>6</v>
      </c>
      <c r="E532" s="13">
        <f t="shared" ca="1" si="35"/>
        <v>33873715.747580603</v>
      </c>
      <c r="F532" s="12">
        <f ca="1">Returns!$F$8/53*RANDBETWEEN(1,100)/50</f>
        <v>257013.17852264148</v>
      </c>
      <c r="G532" s="12">
        <f ca="1">Profit!$F$8/53*RANDBETWEEN(1,100)/50</f>
        <v>12793691.268957734</v>
      </c>
    </row>
    <row r="533" spans="1:7" x14ac:dyDescent="0.25">
      <c r="A533" s="7">
        <v>41962</v>
      </c>
      <c r="B533" s="7" t="str">
        <f t="shared" si="36"/>
        <v>2014 - QTR 4</v>
      </c>
      <c r="C533" s="7" t="str">
        <f t="shared" si="37"/>
        <v>2014 - QTR 4 - 11</v>
      </c>
      <c r="D533" s="2" t="s">
        <v>6</v>
      </c>
      <c r="E533" s="13">
        <f t="shared" ca="1" si="35"/>
        <v>30109969.553404983</v>
      </c>
      <c r="F533" s="12">
        <f ca="1">Returns!$F$8/53*RANDBETWEEN(1,100)/50</f>
        <v>498907.93477924523</v>
      </c>
      <c r="G533" s="12">
        <f ca="1">Profit!$F$8/53*RANDBETWEEN(1,100)/50</f>
        <v>23455100.659755848</v>
      </c>
    </row>
    <row r="534" spans="1:7" x14ac:dyDescent="0.25">
      <c r="A534" s="7">
        <v>41969</v>
      </c>
      <c r="B534" s="7" t="str">
        <f t="shared" si="36"/>
        <v>2014 - QTR 4</v>
      </c>
      <c r="C534" s="7" t="str">
        <f t="shared" si="37"/>
        <v>2014 - QTR 4 - 11</v>
      </c>
      <c r="D534" s="2" t="s">
        <v>6</v>
      </c>
      <c r="E534" s="13">
        <f t="shared" ca="1" si="35"/>
        <v>18134413.481028002</v>
      </c>
      <c r="F534" s="12">
        <f ca="1">Returns!$F$8/53*RANDBETWEEN(1,100)/50</f>
        <v>302368.44532075466</v>
      </c>
      <c r="G534" s="12">
        <f ca="1">Profit!$F$8/53*RANDBETWEEN(1,100)/50</f>
        <v>9239888.1386916973</v>
      </c>
    </row>
    <row r="535" spans="1:7" x14ac:dyDescent="0.25">
      <c r="A535" s="7">
        <v>41976</v>
      </c>
      <c r="B535" s="7" t="str">
        <f t="shared" si="36"/>
        <v>2014 - QTR 4</v>
      </c>
      <c r="C535" s="7" t="str">
        <f t="shared" si="37"/>
        <v>2014 - QTR 4 - 12</v>
      </c>
      <c r="D535" s="2" t="s">
        <v>6</v>
      </c>
      <c r="E535" s="13">
        <f t="shared" ca="1" si="35"/>
        <v>25319747.124454189</v>
      </c>
      <c r="F535" s="12">
        <f ca="1">Returns!$F$8/53*RANDBETWEEN(1,100)/50</f>
        <v>307407.91940943396</v>
      </c>
      <c r="G535" s="12">
        <f ca="1">Profit!$F$8/53*RANDBETWEEN(1,100)/50</f>
        <v>21322818.781596228</v>
      </c>
    </row>
    <row r="536" spans="1:7" x14ac:dyDescent="0.25">
      <c r="A536" s="7">
        <v>41983</v>
      </c>
      <c r="B536" s="7" t="str">
        <f t="shared" si="36"/>
        <v>2014 - QTR 4</v>
      </c>
      <c r="C536" s="7" t="str">
        <f t="shared" si="37"/>
        <v>2014 - QTR 4 - 12</v>
      </c>
      <c r="D536" s="2" t="s">
        <v>6</v>
      </c>
      <c r="E536" s="13">
        <f t="shared" ca="1" si="35"/>
        <v>7869651.1332763024</v>
      </c>
      <c r="F536" s="12">
        <f ca="1">Returns!$F$8/53*RANDBETWEEN(1,100)/50</f>
        <v>55434.214975471696</v>
      </c>
      <c r="G536" s="12">
        <f ca="1">Profit!$F$8/53*RANDBETWEEN(1,100)/50</f>
        <v>19545917.216463204</v>
      </c>
    </row>
    <row r="537" spans="1:7" x14ac:dyDescent="0.25">
      <c r="A537" s="7">
        <v>41990</v>
      </c>
      <c r="B537" s="7" t="str">
        <f t="shared" si="36"/>
        <v>2014 - QTR 4</v>
      </c>
      <c r="C537" s="7" t="str">
        <f t="shared" si="37"/>
        <v>2014 - QTR 4 - 12</v>
      </c>
      <c r="D537" s="2" t="s">
        <v>6</v>
      </c>
      <c r="E537" s="13">
        <f t="shared" ca="1" si="35"/>
        <v>5816698.6637259629</v>
      </c>
      <c r="F537" s="12">
        <f ca="1">Returns!$F$8/53*RANDBETWEEN(1,100)/50</f>
        <v>5039.4740886792451</v>
      </c>
      <c r="G537" s="12">
        <f ca="1">Profit!$F$8/53*RANDBETWEEN(1,100)/50</f>
        <v>3909183.4432926415</v>
      </c>
    </row>
    <row r="538" spans="1:7" x14ac:dyDescent="0.25">
      <c r="A538" s="7">
        <v>41997</v>
      </c>
      <c r="B538" s="7" t="str">
        <f t="shared" si="36"/>
        <v>2014 - QTR 4</v>
      </c>
      <c r="C538" s="7" t="str">
        <f t="shared" si="37"/>
        <v>2014 - QTR 4 - 12</v>
      </c>
      <c r="D538" s="2" t="s">
        <v>6</v>
      </c>
      <c r="E538" s="13">
        <f t="shared" ca="1" si="35"/>
        <v>20529524.695503399</v>
      </c>
      <c r="F538" s="12">
        <f ca="1">Returns!$F$8/53*RANDBETWEEN(1,100)/50</f>
        <v>362842.13438490563</v>
      </c>
      <c r="G538" s="12">
        <f ca="1">Profit!$F$8/53*RANDBETWEEN(1,100)/50</f>
        <v>22033579.407649431</v>
      </c>
    </row>
    <row r="539" spans="1:7" x14ac:dyDescent="0.25">
      <c r="A539" s="7">
        <v>42004</v>
      </c>
      <c r="B539" s="7" t="str">
        <f t="shared" si="36"/>
        <v>2014 - QTR 4</v>
      </c>
      <c r="C539" s="7" t="str">
        <f t="shared" si="37"/>
        <v>2014 - QTR 4 - 12</v>
      </c>
      <c r="D539" s="2" t="s">
        <v>6</v>
      </c>
      <c r="E539" s="13">
        <f t="shared" ca="1" si="35"/>
        <v>2395111.2144753961</v>
      </c>
      <c r="F539" s="12">
        <f ca="1">Returns!$F$8/53*RANDBETWEEN(1,100)/50</f>
        <v>166302.64492641509</v>
      </c>
      <c r="G539" s="12">
        <f ca="1">Profit!$F$8/53*RANDBETWEEN(1,100)/50</f>
        <v>17769015.651330188</v>
      </c>
    </row>
    <row r="540" spans="1:7" x14ac:dyDescent="0.25">
      <c r="A540" s="7">
        <v>42011</v>
      </c>
      <c r="B540" s="7" t="str">
        <f t="shared" si="36"/>
        <v>2015 - QTR 1</v>
      </c>
      <c r="C540" s="7" t="str">
        <f t="shared" si="37"/>
        <v>2015 - QTR 1 - 1</v>
      </c>
      <c r="D540" s="2" t="s">
        <v>6</v>
      </c>
      <c r="E540" s="11">
        <f t="shared" ref="E540:E571" ca="1" si="38">$K$9/53*RANDBETWEEN(1,100)/50</f>
        <v>12631605.668822791</v>
      </c>
      <c r="F540" s="10">
        <f ca="1">Returns!$K$8/53*RANDBETWEEN(1,100)/50</f>
        <v>125639.41579369814</v>
      </c>
      <c r="G540" s="10">
        <f ca="1">Profit!$K$8/53*RANDBETWEEN(1,100)/50</f>
        <v>7630072.9992044149</v>
      </c>
    </row>
    <row r="541" spans="1:7" x14ac:dyDescent="0.25">
      <c r="A541" s="7">
        <v>42018</v>
      </c>
      <c r="B541" s="7" t="str">
        <f t="shared" si="36"/>
        <v>2015 - QTR 1</v>
      </c>
      <c r="C541" s="7" t="str">
        <f t="shared" si="37"/>
        <v>2015 - QTR 1 - 1</v>
      </c>
      <c r="D541" s="2" t="s">
        <v>6</v>
      </c>
      <c r="E541" s="11">
        <f t="shared" ca="1" si="38"/>
        <v>1857589.0689445285</v>
      </c>
      <c r="F541" s="10">
        <f ca="1">Returns!$K$8/53*RANDBETWEEN(1,100)/50</f>
        <v>228202.20419671701</v>
      </c>
      <c r="G541" s="10">
        <f ca="1">Profit!$K$8/53*RANDBETWEEN(1,100)/50</f>
        <v>1453347.2379436982</v>
      </c>
    </row>
    <row r="542" spans="1:7" x14ac:dyDescent="0.25">
      <c r="A542" s="7">
        <v>42025</v>
      </c>
      <c r="B542" s="7" t="str">
        <f t="shared" si="36"/>
        <v>2015 - QTR 1</v>
      </c>
      <c r="C542" s="7" t="str">
        <f t="shared" si="37"/>
        <v>2015 - QTR 1 - 1</v>
      </c>
      <c r="D542" s="2" t="s">
        <v>6</v>
      </c>
      <c r="E542" s="11">
        <f t="shared" ca="1" si="38"/>
        <v>3343660.3241001512</v>
      </c>
      <c r="F542" s="10">
        <f ca="1">Returns!$K$8/53*RANDBETWEEN(1,100)/50</f>
        <v>225638.13448664156</v>
      </c>
      <c r="G542" s="10">
        <f ca="1">Profit!$K$8/53*RANDBETWEEN(1,100)/50</f>
        <v>3875592.6345165283</v>
      </c>
    </row>
    <row r="543" spans="1:7" x14ac:dyDescent="0.25">
      <c r="A543" s="7">
        <v>42032</v>
      </c>
      <c r="B543" s="7" t="str">
        <f t="shared" si="36"/>
        <v>2015 - QTR 1</v>
      </c>
      <c r="C543" s="7" t="str">
        <f t="shared" si="37"/>
        <v>2015 - QTR 1 - 1</v>
      </c>
      <c r="D543" s="2" t="s">
        <v>6</v>
      </c>
      <c r="E543" s="11">
        <f t="shared" ca="1" si="38"/>
        <v>28235353.847956829</v>
      </c>
      <c r="F543" s="10">
        <f ca="1">Returns!$K$8/53*RANDBETWEEN(1,100)/50</f>
        <v>151280.11289445285</v>
      </c>
      <c r="G543" s="10">
        <f ca="1">Profit!$K$8/53*RANDBETWEEN(1,100)/50</f>
        <v>121112.26982864151</v>
      </c>
    </row>
    <row r="544" spans="1:7" x14ac:dyDescent="0.25">
      <c r="A544" s="7">
        <v>42039</v>
      </c>
      <c r="B544" s="7" t="str">
        <f t="shared" si="36"/>
        <v>2015 - QTR 1</v>
      </c>
      <c r="C544" s="7" t="str">
        <f t="shared" si="37"/>
        <v>2015 - QTR 1 - 2</v>
      </c>
      <c r="D544" s="2" t="s">
        <v>6</v>
      </c>
      <c r="E544" s="11">
        <f t="shared" ca="1" si="38"/>
        <v>27863836.034167923</v>
      </c>
      <c r="F544" s="10">
        <f ca="1">Returns!$K$8/53*RANDBETWEEN(1,100)/50</f>
        <v>76922.091302264162</v>
      </c>
      <c r="G544" s="10">
        <f ca="1">Profit!$K$8/53*RANDBETWEEN(1,100)/50</f>
        <v>726673.61897184909</v>
      </c>
    </row>
    <row r="545" spans="1:7" x14ac:dyDescent="0.25">
      <c r="A545" s="7">
        <v>42046</v>
      </c>
      <c r="B545" s="7" t="str">
        <f t="shared" si="36"/>
        <v>2015 - QTR 1</v>
      </c>
      <c r="C545" s="7" t="str">
        <f t="shared" si="37"/>
        <v>2015 - QTR 1 - 2</v>
      </c>
      <c r="D545" s="2" t="s">
        <v>6</v>
      </c>
      <c r="E545" s="11">
        <f t="shared" ca="1" si="38"/>
        <v>25263211.337645583</v>
      </c>
      <c r="F545" s="10">
        <f ca="1">Returns!$K$8/53*RANDBETWEEN(1,100)/50</f>
        <v>69229.882172037745</v>
      </c>
      <c r="G545" s="10">
        <f ca="1">Profit!$K$8/53*RANDBETWEEN(1,100)/50</f>
        <v>11263441.094063662</v>
      </c>
    </row>
    <row r="546" spans="1:7" x14ac:dyDescent="0.25">
      <c r="A546" s="7">
        <v>42053</v>
      </c>
      <c r="B546" s="7" t="str">
        <f t="shared" si="36"/>
        <v>2015 - QTR 1</v>
      </c>
      <c r="C546" s="7" t="str">
        <f t="shared" si="37"/>
        <v>2015 - QTR 1 - 2</v>
      </c>
      <c r="D546" s="2" t="s">
        <v>6</v>
      </c>
      <c r="E546" s="11">
        <f t="shared" ca="1" si="38"/>
        <v>11145534.41366717</v>
      </c>
      <c r="F546" s="10">
        <f ca="1">Returns!$K$8/53*RANDBETWEEN(1,100)/50</f>
        <v>117947.2066634717</v>
      </c>
      <c r="G546" s="10">
        <f ca="1">Profit!$K$8/53*RANDBETWEEN(1,100)/50</f>
        <v>9567869.3164626788</v>
      </c>
    </row>
    <row r="547" spans="1:7" x14ac:dyDescent="0.25">
      <c r="A547" s="7">
        <v>42060</v>
      </c>
      <c r="B547" s="7" t="str">
        <f t="shared" si="36"/>
        <v>2015 - QTR 1</v>
      </c>
      <c r="C547" s="7" t="str">
        <f t="shared" si="37"/>
        <v>2015 - QTR 1 - 2</v>
      </c>
      <c r="D547" s="2" t="s">
        <v>6</v>
      </c>
      <c r="E547" s="11">
        <f t="shared" ca="1" si="38"/>
        <v>743035.62757781136</v>
      </c>
      <c r="F547" s="10">
        <f ca="1">Returns!$K$8/53*RANDBETWEEN(1,100)/50</f>
        <v>51281.394201509444</v>
      </c>
      <c r="G547" s="10">
        <f ca="1">Profit!$K$8/53*RANDBETWEEN(1,100)/50</f>
        <v>4360041.7138310941</v>
      </c>
    </row>
    <row r="548" spans="1:7" x14ac:dyDescent="0.25">
      <c r="A548" s="7">
        <v>42067</v>
      </c>
      <c r="B548" s="7" t="str">
        <f t="shared" si="36"/>
        <v>2015 - QTR 1</v>
      </c>
      <c r="C548" s="7" t="str">
        <f t="shared" si="37"/>
        <v>2015 - QTR 1 - 3</v>
      </c>
      <c r="D548" s="2" t="s">
        <v>6</v>
      </c>
      <c r="E548" s="11">
        <f t="shared" ca="1" si="38"/>
        <v>23405622.268701058</v>
      </c>
      <c r="F548" s="10">
        <f ca="1">Returns!$K$8/53*RANDBETWEEN(1,100)/50</f>
        <v>5128.1394201509438</v>
      </c>
      <c r="G548" s="10">
        <f ca="1">Profit!$K$8/53*RANDBETWEEN(1,100)/50</f>
        <v>6540062.5707466416</v>
      </c>
    </row>
    <row r="549" spans="1:7" x14ac:dyDescent="0.25">
      <c r="A549" s="7">
        <v>42074</v>
      </c>
      <c r="B549" s="7" t="str">
        <f t="shared" si="36"/>
        <v>2015 - QTR 1</v>
      </c>
      <c r="C549" s="7" t="str">
        <f t="shared" si="37"/>
        <v>2015 - QTR 1 - 3</v>
      </c>
      <c r="D549" s="2" t="s">
        <v>6</v>
      </c>
      <c r="E549" s="11">
        <f t="shared" ca="1" si="38"/>
        <v>16718301.620500755</v>
      </c>
      <c r="F549" s="10">
        <f ca="1">Returns!$K$8/53*RANDBETWEEN(1,100)/50</f>
        <v>53845.463911584913</v>
      </c>
      <c r="G549" s="10">
        <f ca="1">Profit!$K$8/53*RANDBETWEEN(1,100)/50</f>
        <v>1090010.4284577735</v>
      </c>
    </row>
    <row r="550" spans="1:7" x14ac:dyDescent="0.25">
      <c r="A550" s="7">
        <v>42081</v>
      </c>
      <c r="B550" s="7" t="str">
        <f t="shared" si="36"/>
        <v>2015 - QTR 1</v>
      </c>
      <c r="C550" s="7" t="str">
        <f t="shared" si="37"/>
        <v>2015 - QTR 1 - 3</v>
      </c>
      <c r="D550" s="2" t="s">
        <v>6</v>
      </c>
      <c r="E550" s="11">
        <f t="shared" ca="1" si="38"/>
        <v>18575890.689445283</v>
      </c>
      <c r="F550" s="10">
        <f ca="1">Returns!$K$8/53*RANDBETWEEN(1,100)/50</f>
        <v>230766.27390679248</v>
      </c>
      <c r="G550" s="10">
        <f ca="1">Profit!$K$8/53*RANDBETWEEN(1,100)/50</f>
        <v>7751185.2690330567</v>
      </c>
    </row>
    <row r="551" spans="1:7" x14ac:dyDescent="0.25">
      <c r="A551" s="7">
        <v>42088</v>
      </c>
      <c r="B551" s="7" t="str">
        <f t="shared" si="36"/>
        <v>2015 - QTR 1</v>
      </c>
      <c r="C551" s="7" t="str">
        <f t="shared" si="37"/>
        <v>2015 - QTR 1 - 3</v>
      </c>
      <c r="D551" s="2" t="s">
        <v>6</v>
      </c>
      <c r="E551" s="11">
        <f t="shared" ca="1" si="38"/>
        <v>7058838.4619892072</v>
      </c>
      <c r="F551" s="10">
        <f ca="1">Returns!$K$8/53*RANDBETWEEN(1,100)/50</f>
        <v>207689.64651611325</v>
      </c>
      <c r="G551" s="10">
        <f ca="1">Profit!$K$8/53*RANDBETWEEN(1,100)/50</f>
        <v>2785582.2060587551</v>
      </c>
    </row>
    <row r="552" spans="1:7" x14ac:dyDescent="0.25">
      <c r="A552" s="7">
        <v>42095</v>
      </c>
      <c r="B552" s="7" t="str">
        <f t="shared" si="36"/>
        <v>2015 - QTR 2</v>
      </c>
      <c r="C552" s="7" t="str">
        <f t="shared" si="37"/>
        <v>2015 - QTR 2 - 4</v>
      </c>
      <c r="D552" s="2" t="s">
        <v>6</v>
      </c>
      <c r="E552" s="11">
        <f t="shared" ca="1" si="38"/>
        <v>10030980.972300453</v>
      </c>
      <c r="F552" s="10">
        <f ca="1">Returns!$K$8/53*RANDBETWEEN(1,100)/50</f>
        <v>153844.18260452832</v>
      </c>
      <c r="G552" s="10">
        <f ca="1">Profit!$K$8/53*RANDBETWEEN(1,100)/50</f>
        <v>8114522.0785189811</v>
      </c>
    </row>
    <row r="553" spans="1:7" x14ac:dyDescent="0.25">
      <c r="A553" s="7">
        <v>42102</v>
      </c>
      <c r="B553" s="7" t="str">
        <f t="shared" si="36"/>
        <v>2015 - QTR 2</v>
      </c>
      <c r="C553" s="7" t="str">
        <f t="shared" si="37"/>
        <v>2015 - QTR 2 - 4</v>
      </c>
      <c r="D553" s="2" t="s">
        <v>6</v>
      </c>
      <c r="E553" s="11">
        <f t="shared" ca="1" si="38"/>
        <v>13746159.110189509</v>
      </c>
      <c r="F553" s="10">
        <f ca="1">Returns!$K$8/53*RANDBETWEEN(1,100)/50</f>
        <v>256406.9710075472</v>
      </c>
      <c r="G553" s="10">
        <f ca="1">Profit!$K$8/53*RANDBETWEEN(1,100)/50</f>
        <v>10900104.284577737</v>
      </c>
    </row>
    <row r="554" spans="1:7" x14ac:dyDescent="0.25">
      <c r="A554" s="7">
        <v>42109</v>
      </c>
      <c r="B554" s="7" t="str">
        <f t="shared" si="36"/>
        <v>2015 - QTR 2</v>
      </c>
      <c r="C554" s="7" t="str">
        <f t="shared" si="37"/>
        <v>2015 - QTR 2 - 4</v>
      </c>
      <c r="D554" s="2" t="s">
        <v>6</v>
      </c>
      <c r="E554" s="11">
        <f t="shared" ca="1" si="38"/>
        <v>34551156.682368226</v>
      </c>
      <c r="F554" s="10">
        <f ca="1">Returns!$K$8/53*RANDBETWEEN(1,100)/50</f>
        <v>66665.812461962269</v>
      </c>
      <c r="G554" s="10">
        <f ca="1">Profit!$K$8/53*RANDBETWEEN(1,100)/50</f>
        <v>8598971.1578335483</v>
      </c>
    </row>
    <row r="555" spans="1:7" x14ac:dyDescent="0.25">
      <c r="A555" s="7">
        <v>42116</v>
      </c>
      <c r="B555" s="7" t="str">
        <f t="shared" si="36"/>
        <v>2015 - QTR 2</v>
      </c>
      <c r="C555" s="7" t="str">
        <f t="shared" si="37"/>
        <v>2015 - QTR 2 - 4</v>
      </c>
      <c r="D555" s="2" t="s">
        <v>6</v>
      </c>
      <c r="E555" s="11">
        <f t="shared" ca="1" si="38"/>
        <v>2229106.882733434</v>
      </c>
      <c r="F555" s="10">
        <f ca="1">Returns!$K$8/53*RANDBETWEEN(1,100)/50</f>
        <v>53845.463911584913</v>
      </c>
      <c r="G555" s="10">
        <f ca="1">Profit!$K$8/53*RANDBETWEEN(1,100)/50</f>
        <v>5086715.3328029439</v>
      </c>
    </row>
    <row r="556" spans="1:7" x14ac:dyDescent="0.25">
      <c r="A556" s="7">
        <v>42123</v>
      </c>
      <c r="B556" s="7" t="str">
        <f t="shared" si="36"/>
        <v>2015 - QTR 2</v>
      </c>
      <c r="C556" s="7" t="str">
        <f t="shared" si="37"/>
        <v>2015 - QTR 2 - 4</v>
      </c>
      <c r="D556" s="2" t="s">
        <v>6</v>
      </c>
      <c r="E556" s="11">
        <f t="shared" ca="1" si="38"/>
        <v>31579014.17205698</v>
      </c>
      <c r="F556" s="10">
        <f ca="1">Returns!$K$8/53*RANDBETWEEN(1,100)/50</f>
        <v>138459.76434407549</v>
      </c>
      <c r="G556" s="10">
        <f ca="1">Profit!$K$8/53*RANDBETWEEN(1,100)/50</f>
        <v>2543357.6664014719</v>
      </c>
    </row>
    <row r="557" spans="1:7" x14ac:dyDescent="0.25">
      <c r="A557" s="7">
        <v>42130</v>
      </c>
      <c r="B557" s="7" t="str">
        <f t="shared" si="36"/>
        <v>2015 - QTR 2</v>
      </c>
      <c r="C557" s="7" t="str">
        <f t="shared" si="37"/>
        <v>2015 - QTR 2 - 5</v>
      </c>
      <c r="D557" s="2" t="s">
        <v>6</v>
      </c>
      <c r="E557" s="11">
        <f t="shared" ca="1" si="38"/>
        <v>18575890.689445283</v>
      </c>
      <c r="F557" s="10">
        <f ca="1">Returns!$K$8/53*RANDBETWEEN(1,100)/50</f>
        <v>115383.13695339624</v>
      </c>
      <c r="G557" s="10">
        <f ca="1">Profit!$K$8/53*RANDBETWEEN(1,100)/50</f>
        <v>8235634.348347622</v>
      </c>
    </row>
    <row r="558" spans="1:7" x14ac:dyDescent="0.25">
      <c r="A558" s="7">
        <v>42137</v>
      </c>
      <c r="B558" s="7" t="str">
        <f t="shared" si="36"/>
        <v>2015 - QTR 2</v>
      </c>
      <c r="C558" s="7" t="str">
        <f t="shared" si="37"/>
        <v>2015 - QTR 2 - 5</v>
      </c>
      <c r="D558" s="2" t="s">
        <v>6</v>
      </c>
      <c r="E558" s="11">
        <f t="shared" ca="1" si="38"/>
        <v>25634729.151434492</v>
      </c>
      <c r="F558" s="10">
        <f ca="1">Returns!$K$8/53*RANDBETWEEN(1,100)/50</f>
        <v>38461.045651132081</v>
      </c>
      <c r="G558" s="10">
        <f ca="1">Profit!$K$8/53*RANDBETWEEN(1,100)/50</f>
        <v>7751185.2690330567</v>
      </c>
    </row>
    <row r="559" spans="1:7" x14ac:dyDescent="0.25">
      <c r="A559" s="7">
        <v>42144</v>
      </c>
      <c r="B559" s="7" t="str">
        <f t="shared" si="36"/>
        <v>2015 - QTR 2</v>
      </c>
      <c r="C559" s="7" t="str">
        <f t="shared" si="37"/>
        <v>2015 - QTR 2 - 5</v>
      </c>
      <c r="D559" s="2" t="s">
        <v>6</v>
      </c>
      <c r="E559" s="11">
        <f t="shared" ca="1" si="38"/>
        <v>9659463.1585115474</v>
      </c>
      <c r="F559" s="10">
        <f ca="1">Returns!$K$8/53*RANDBETWEEN(1,100)/50</f>
        <v>71793.951882113222</v>
      </c>
      <c r="G559" s="10">
        <f ca="1">Profit!$K$8/53*RANDBETWEEN(1,100)/50</f>
        <v>9810093.8561199624</v>
      </c>
    </row>
    <row r="560" spans="1:7" x14ac:dyDescent="0.25">
      <c r="A560" s="7">
        <v>42151</v>
      </c>
      <c r="B560" s="7" t="str">
        <f t="shared" si="36"/>
        <v>2015 - QTR 2</v>
      </c>
      <c r="C560" s="7" t="str">
        <f t="shared" si="37"/>
        <v>2015 - QTR 2 - 5</v>
      </c>
      <c r="D560" s="2" t="s">
        <v>6</v>
      </c>
      <c r="E560" s="11">
        <f t="shared" ca="1" si="38"/>
        <v>10030980.972300453</v>
      </c>
      <c r="F560" s="10">
        <f ca="1">Returns!$K$8/53*RANDBETWEEN(1,100)/50</f>
        <v>205125.57680603777</v>
      </c>
      <c r="G560" s="10">
        <f ca="1">Profit!$K$8/53*RANDBETWEEN(1,100)/50</f>
        <v>1090010.4284577735</v>
      </c>
    </row>
    <row r="561" spans="1:7" x14ac:dyDescent="0.25">
      <c r="A561" s="7">
        <v>42158</v>
      </c>
      <c r="B561" s="7" t="str">
        <f t="shared" si="36"/>
        <v>2015 - QTR 2</v>
      </c>
      <c r="C561" s="7" t="str">
        <f t="shared" si="37"/>
        <v>2015 - QTR 2 - 6</v>
      </c>
      <c r="D561" s="2" t="s">
        <v>6</v>
      </c>
      <c r="E561" s="11">
        <f t="shared" ca="1" si="38"/>
        <v>23777140.082489964</v>
      </c>
      <c r="F561" s="10">
        <f ca="1">Returns!$K$8/53*RANDBETWEEN(1,100)/50</f>
        <v>23076.627390679248</v>
      </c>
      <c r="G561" s="10">
        <f ca="1">Profit!$K$8/53*RANDBETWEEN(1,100)/50</f>
        <v>242224.53965728302</v>
      </c>
    </row>
    <row r="562" spans="1:7" x14ac:dyDescent="0.25">
      <c r="A562" s="7">
        <v>42165</v>
      </c>
      <c r="B562" s="7" t="str">
        <f t="shared" si="36"/>
        <v>2015 - QTR 2</v>
      </c>
      <c r="C562" s="7" t="str">
        <f t="shared" si="37"/>
        <v>2015 - QTR 2 - 6</v>
      </c>
      <c r="D562" s="2" t="s">
        <v>6</v>
      </c>
      <c r="E562" s="11">
        <f t="shared" ca="1" si="38"/>
        <v>371517.81378890568</v>
      </c>
      <c r="F562" s="10">
        <f ca="1">Returns!$K$8/53*RANDBETWEEN(1,100)/50</f>
        <v>51281.394201509444</v>
      </c>
      <c r="G562" s="10">
        <f ca="1">Profit!$K$8/53*RANDBETWEEN(1,100)/50</f>
        <v>4602266.2534883777</v>
      </c>
    </row>
    <row r="563" spans="1:7" x14ac:dyDescent="0.25">
      <c r="A563" s="7">
        <v>42172</v>
      </c>
      <c r="B563" s="7" t="str">
        <f t="shared" si="36"/>
        <v>2015 - QTR 2</v>
      </c>
      <c r="C563" s="7" t="str">
        <f t="shared" si="37"/>
        <v>2015 - QTR 2 - 6</v>
      </c>
      <c r="D563" s="2" t="s">
        <v>6</v>
      </c>
      <c r="E563" s="11">
        <f t="shared" ca="1" si="38"/>
        <v>11517052.227456076</v>
      </c>
      <c r="F563" s="10">
        <f ca="1">Returns!$K$8/53*RANDBETWEEN(1,100)/50</f>
        <v>130767.55521384907</v>
      </c>
      <c r="G563" s="10">
        <f ca="1">Profit!$K$8/53*RANDBETWEEN(1,100)/50</f>
        <v>10294542.935434528</v>
      </c>
    </row>
    <row r="564" spans="1:7" x14ac:dyDescent="0.25">
      <c r="A564" s="7">
        <v>42179</v>
      </c>
      <c r="B564" s="7" t="str">
        <f t="shared" si="36"/>
        <v>2015 - QTR 2</v>
      </c>
      <c r="C564" s="7" t="str">
        <f t="shared" si="37"/>
        <v>2015 - QTR 2 - 6</v>
      </c>
      <c r="D564" s="2" t="s">
        <v>6</v>
      </c>
      <c r="E564" s="11">
        <f t="shared" ca="1" si="38"/>
        <v>19318926.317023095</v>
      </c>
      <c r="F564" s="10">
        <f ca="1">Returns!$K$8/53*RANDBETWEEN(1,100)/50</f>
        <v>30768.836520905661</v>
      </c>
      <c r="G564" s="10">
        <f ca="1">Profit!$K$8/53*RANDBETWEEN(1,100)/50</f>
        <v>9446757.046634037</v>
      </c>
    </row>
    <row r="565" spans="1:7" x14ac:dyDescent="0.25">
      <c r="A565" s="7">
        <v>42186</v>
      </c>
      <c r="B565" s="7" t="str">
        <f t="shared" si="36"/>
        <v>2015 - QTR 3</v>
      </c>
      <c r="C565" s="7" t="str">
        <f t="shared" si="37"/>
        <v>2015 - QTR 3 - 7</v>
      </c>
      <c r="D565" s="2" t="s">
        <v>6</v>
      </c>
      <c r="E565" s="11">
        <f t="shared" ca="1" si="38"/>
        <v>14860712.551556228</v>
      </c>
      <c r="F565" s="10">
        <f ca="1">Returns!$K$8/53*RANDBETWEEN(1,100)/50</f>
        <v>133331.62492392454</v>
      </c>
      <c r="G565" s="10">
        <f ca="1">Profit!$K$8/53*RANDBETWEEN(1,100)/50</f>
        <v>726673.61897184909</v>
      </c>
    </row>
    <row r="566" spans="1:7" x14ac:dyDescent="0.25">
      <c r="A566" s="7">
        <v>42193</v>
      </c>
      <c r="B566" s="7" t="str">
        <f t="shared" si="36"/>
        <v>2015 - QTR 3</v>
      </c>
      <c r="C566" s="7" t="str">
        <f t="shared" si="37"/>
        <v>2015 - QTR 3 - 7</v>
      </c>
      <c r="D566" s="2" t="s">
        <v>6</v>
      </c>
      <c r="E566" s="11">
        <f t="shared" ca="1" si="38"/>
        <v>1114553.441366717</v>
      </c>
      <c r="F566" s="10">
        <f ca="1">Returns!$K$8/53*RANDBETWEEN(1,100)/50</f>
        <v>87178.37014256604</v>
      </c>
      <c r="G566" s="10">
        <f ca="1">Profit!$K$8/53*RANDBETWEEN(1,100)/50</f>
        <v>6661174.8405752825</v>
      </c>
    </row>
    <row r="567" spans="1:7" x14ac:dyDescent="0.25">
      <c r="A567" s="7">
        <v>42200</v>
      </c>
      <c r="B567" s="7" t="str">
        <f t="shared" si="36"/>
        <v>2015 - QTR 3</v>
      </c>
      <c r="C567" s="7" t="str">
        <f t="shared" si="37"/>
        <v>2015 - QTR 3 - 7</v>
      </c>
      <c r="D567" s="2" t="s">
        <v>6</v>
      </c>
      <c r="E567" s="11">
        <f t="shared" ca="1" si="38"/>
        <v>27863836.034167923</v>
      </c>
      <c r="F567" s="10">
        <f ca="1">Returns!$K$8/53*RANDBETWEEN(1,100)/50</f>
        <v>35896.975941056611</v>
      </c>
      <c r="G567" s="10">
        <f ca="1">Profit!$K$8/53*RANDBETWEEN(1,100)/50</f>
        <v>1453347.2379436982</v>
      </c>
    </row>
    <row r="568" spans="1:7" x14ac:dyDescent="0.25">
      <c r="A568" s="7">
        <v>42207</v>
      </c>
      <c r="B568" s="7" t="str">
        <f t="shared" si="36"/>
        <v>2015 - QTR 3</v>
      </c>
      <c r="C568" s="7" t="str">
        <f t="shared" si="37"/>
        <v>2015 - QTR 3 - 7</v>
      </c>
      <c r="D568" s="2" t="s">
        <v>6</v>
      </c>
      <c r="E568" s="11">
        <f t="shared" ca="1" si="38"/>
        <v>5201249.3930446794</v>
      </c>
      <c r="F568" s="10">
        <f ca="1">Returns!$K$8/53*RANDBETWEEN(1,100)/50</f>
        <v>135895.69463400001</v>
      </c>
      <c r="G568" s="10">
        <f ca="1">Profit!$K$8/53*RANDBETWEEN(1,100)/50</f>
        <v>10294542.935434528</v>
      </c>
    </row>
    <row r="569" spans="1:7" x14ac:dyDescent="0.25">
      <c r="A569" s="7">
        <v>42214</v>
      </c>
      <c r="B569" s="7" t="str">
        <f t="shared" si="36"/>
        <v>2015 - QTR 3</v>
      </c>
      <c r="C569" s="7" t="str">
        <f t="shared" si="37"/>
        <v>2015 - QTR 3 - 7</v>
      </c>
      <c r="D569" s="2" t="s">
        <v>6</v>
      </c>
      <c r="E569" s="11">
        <f t="shared" ca="1" si="38"/>
        <v>12260087.855033886</v>
      </c>
      <c r="F569" s="10">
        <f ca="1">Returns!$K$8/53*RANDBETWEEN(1,100)/50</f>
        <v>205125.57680603777</v>
      </c>
      <c r="G569" s="10">
        <f ca="1">Profit!$K$8/53*RANDBETWEEN(1,100)/50</f>
        <v>7630072.9992044149</v>
      </c>
    </row>
    <row r="570" spans="1:7" x14ac:dyDescent="0.25">
      <c r="A570" s="7">
        <v>42221</v>
      </c>
      <c r="B570" s="7" t="str">
        <f t="shared" si="36"/>
        <v>2015 - QTR 3</v>
      </c>
      <c r="C570" s="7" t="str">
        <f t="shared" si="37"/>
        <v>2015 - QTR 3 - 8</v>
      </c>
      <c r="D570" s="2" t="s">
        <v>6</v>
      </c>
      <c r="E570" s="11">
        <f t="shared" ca="1" si="38"/>
        <v>2229106.882733434</v>
      </c>
      <c r="F570" s="10">
        <f ca="1">Returns!$K$8/53*RANDBETWEEN(1,100)/50</f>
        <v>128203.4855037736</v>
      </c>
      <c r="G570" s="10">
        <f ca="1">Profit!$K$8/53*RANDBETWEEN(1,100)/50</f>
        <v>4238929.4440024523</v>
      </c>
    </row>
    <row r="571" spans="1:7" x14ac:dyDescent="0.25">
      <c r="A571" s="7">
        <v>42228</v>
      </c>
      <c r="B571" s="7" t="str">
        <f t="shared" si="36"/>
        <v>2015 - QTR 3</v>
      </c>
      <c r="C571" s="7" t="str">
        <f t="shared" si="37"/>
        <v>2015 - QTR 3 - 8</v>
      </c>
      <c r="D571" s="2" t="s">
        <v>6</v>
      </c>
      <c r="E571" s="11">
        <f t="shared" ca="1" si="38"/>
        <v>16346783.806711851</v>
      </c>
      <c r="F571" s="10">
        <f ca="1">Returns!$K$8/53*RANDBETWEEN(1,100)/50</f>
        <v>169228.60086498116</v>
      </c>
      <c r="G571" s="10">
        <f ca="1">Profit!$K$8/53*RANDBETWEEN(1,100)/50</f>
        <v>4844490.7931456603</v>
      </c>
    </row>
    <row r="572" spans="1:7" x14ac:dyDescent="0.25">
      <c r="A572" s="7">
        <v>42235</v>
      </c>
      <c r="B572" s="7" t="str">
        <f t="shared" si="36"/>
        <v>2015 - QTR 3</v>
      </c>
      <c r="C572" s="7" t="str">
        <f t="shared" si="37"/>
        <v>2015 - QTR 3 - 8</v>
      </c>
      <c r="D572" s="2" t="s">
        <v>6</v>
      </c>
      <c r="E572" s="11">
        <f t="shared" ref="E572:E591" ca="1" si="39">$K$9/53*RANDBETWEEN(1,100)/50</f>
        <v>3715178.1378890569</v>
      </c>
      <c r="F572" s="10">
        <f ca="1">Returns!$K$8/53*RANDBETWEEN(1,100)/50</f>
        <v>143587.90376422644</v>
      </c>
      <c r="G572" s="10">
        <f ca="1">Profit!$K$8/53*RANDBETWEEN(1,100)/50</f>
        <v>2664469.9362301133</v>
      </c>
    </row>
    <row r="573" spans="1:7" x14ac:dyDescent="0.25">
      <c r="A573" s="7">
        <v>42242</v>
      </c>
      <c r="B573" s="7" t="str">
        <f t="shared" si="36"/>
        <v>2015 - QTR 3</v>
      </c>
      <c r="C573" s="7" t="str">
        <f t="shared" si="37"/>
        <v>2015 - QTR 3 - 8</v>
      </c>
      <c r="D573" s="2" t="s">
        <v>6</v>
      </c>
      <c r="E573" s="11">
        <f t="shared" ca="1" si="39"/>
        <v>23777140.082489964</v>
      </c>
      <c r="F573" s="10">
        <f ca="1">Returns!$K$8/53*RANDBETWEEN(1,100)/50</f>
        <v>238458.48303701889</v>
      </c>
      <c r="G573" s="10">
        <f ca="1">Profit!$K$8/53*RANDBETWEEN(1,100)/50</f>
        <v>5086715.3328029439</v>
      </c>
    </row>
    <row r="574" spans="1:7" x14ac:dyDescent="0.25">
      <c r="A574" s="7">
        <v>42249</v>
      </c>
      <c r="B574" s="7" t="str">
        <f t="shared" si="36"/>
        <v>2015 - QTR 3</v>
      </c>
      <c r="C574" s="7" t="str">
        <f t="shared" si="37"/>
        <v>2015 - QTR 3 - 9</v>
      </c>
      <c r="D574" s="2" t="s">
        <v>6</v>
      </c>
      <c r="E574" s="11">
        <f t="shared" ca="1" si="39"/>
        <v>21919551.013545431</v>
      </c>
      <c r="F574" s="10">
        <f ca="1">Returns!$K$8/53*RANDBETWEEN(1,100)/50</f>
        <v>5128.1394201509438</v>
      </c>
      <c r="G574" s="10">
        <f ca="1">Profit!$K$8/53*RANDBETWEEN(1,100)/50</f>
        <v>11384553.363892302</v>
      </c>
    </row>
    <row r="575" spans="1:7" x14ac:dyDescent="0.25">
      <c r="A575" s="7">
        <v>42256</v>
      </c>
      <c r="B575" s="7" t="str">
        <f t="shared" si="36"/>
        <v>2015 - QTR 3</v>
      </c>
      <c r="C575" s="7" t="str">
        <f t="shared" si="37"/>
        <v>2015 - QTR 3 - 9</v>
      </c>
      <c r="D575" s="2" t="s">
        <v>6</v>
      </c>
      <c r="E575" s="11">
        <f t="shared" ca="1" si="39"/>
        <v>17089819.43428966</v>
      </c>
      <c r="F575" s="10">
        <f ca="1">Returns!$K$8/53*RANDBETWEEN(1,100)/50</f>
        <v>46153.254781358497</v>
      </c>
      <c r="G575" s="10">
        <f ca="1">Profit!$K$8/53*RANDBETWEEN(1,100)/50</f>
        <v>3148919.015544679</v>
      </c>
    </row>
    <row r="576" spans="1:7" x14ac:dyDescent="0.25">
      <c r="A576" s="7">
        <v>42263</v>
      </c>
      <c r="B576" s="7" t="str">
        <f t="shared" si="36"/>
        <v>2015 - QTR 3</v>
      </c>
      <c r="C576" s="7" t="str">
        <f t="shared" si="37"/>
        <v>2015 - QTR 3 - 9</v>
      </c>
      <c r="D576" s="2" t="s">
        <v>6</v>
      </c>
      <c r="E576" s="11">
        <f t="shared" ca="1" si="39"/>
        <v>15975265.992922943</v>
      </c>
      <c r="F576" s="10">
        <f ca="1">Returns!$K$8/53*RANDBETWEEN(1,100)/50</f>
        <v>2564.0697100754719</v>
      </c>
      <c r="G576" s="10">
        <f ca="1">Profit!$K$8/53*RANDBETWEEN(1,100)/50</f>
        <v>2906694.4758873964</v>
      </c>
    </row>
    <row r="577" spans="1:7" x14ac:dyDescent="0.25">
      <c r="A577" s="7">
        <v>42270</v>
      </c>
      <c r="B577" s="7" t="str">
        <f t="shared" si="36"/>
        <v>2015 - QTR 3</v>
      </c>
      <c r="C577" s="7" t="str">
        <f t="shared" si="37"/>
        <v>2015 - QTR 3 - 9</v>
      </c>
      <c r="D577" s="2" t="s">
        <v>6</v>
      </c>
      <c r="E577" s="11">
        <f t="shared" ca="1" si="39"/>
        <v>9659463.1585115474</v>
      </c>
      <c r="F577" s="10">
        <f ca="1">Returns!$K$8/53*RANDBETWEEN(1,100)/50</f>
        <v>92306.509562716994</v>
      </c>
      <c r="G577" s="10">
        <f ca="1">Profit!$K$8/53*RANDBETWEEN(1,100)/50</f>
        <v>9325644.7768053953</v>
      </c>
    </row>
    <row r="578" spans="1:7" x14ac:dyDescent="0.25">
      <c r="A578" s="7">
        <v>42277</v>
      </c>
      <c r="B578" s="7" t="str">
        <f t="shared" si="36"/>
        <v>2015 - QTR 3</v>
      </c>
      <c r="C578" s="7" t="str">
        <f t="shared" si="37"/>
        <v>2015 - QTR 3 - 9</v>
      </c>
      <c r="D578" s="2" t="s">
        <v>6</v>
      </c>
      <c r="E578" s="11">
        <f t="shared" ca="1" si="39"/>
        <v>4829731.5792557737</v>
      </c>
      <c r="F578" s="10">
        <f ca="1">Returns!$K$8/53*RANDBETWEEN(1,100)/50</f>
        <v>20512.557680603775</v>
      </c>
      <c r="G578" s="10">
        <f ca="1">Profit!$K$8/53*RANDBETWEEN(1,100)/50</f>
        <v>6176725.7612607172</v>
      </c>
    </row>
    <row r="579" spans="1:7" x14ac:dyDescent="0.25">
      <c r="A579" s="7">
        <v>42284</v>
      </c>
      <c r="B579" s="7" t="str">
        <f t="shared" si="36"/>
        <v>2015 - QTR 4</v>
      </c>
      <c r="C579" s="7" t="str">
        <f t="shared" si="37"/>
        <v>2015 - QTR 4 - 10</v>
      </c>
      <c r="D579" s="2" t="s">
        <v>6</v>
      </c>
      <c r="E579" s="11">
        <f t="shared" ca="1" si="39"/>
        <v>31950531.985845886</v>
      </c>
      <c r="F579" s="10">
        <f ca="1">Returns!$K$8/53*RANDBETWEEN(1,100)/50</f>
        <v>215381.85564633965</v>
      </c>
      <c r="G579" s="10">
        <f ca="1">Profit!$K$8/53*RANDBETWEEN(1,100)/50</f>
        <v>9446757.046634037</v>
      </c>
    </row>
    <row r="580" spans="1:7" x14ac:dyDescent="0.25">
      <c r="A580" s="7">
        <v>42291</v>
      </c>
      <c r="B580" s="7" t="str">
        <f t="shared" si="36"/>
        <v>2015 - QTR 4</v>
      </c>
      <c r="C580" s="7" t="str">
        <f t="shared" si="37"/>
        <v>2015 - QTR 4 - 10</v>
      </c>
      <c r="D580" s="2" t="s">
        <v>6</v>
      </c>
      <c r="E580" s="11">
        <f t="shared" ca="1" si="39"/>
        <v>5572767.2068335852</v>
      </c>
      <c r="F580" s="10">
        <f ca="1">Returns!$K$8/53*RANDBETWEEN(1,100)/50</f>
        <v>38461.045651132081</v>
      </c>
      <c r="G580" s="10">
        <f ca="1">Profit!$K$8/53*RANDBETWEEN(1,100)/50</f>
        <v>11869002.443206869</v>
      </c>
    </row>
    <row r="581" spans="1:7" x14ac:dyDescent="0.25">
      <c r="A581" s="7">
        <v>42298</v>
      </c>
      <c r="B581" s="7" t="str">
        <f t="shared" si="36"/>
        <v>2015 - QTR 4</v>
      </c>
      <c r="C581" s="7" t="str">
        <f t="shared" si="37"/>
        <v>2015 - QTR 4 - 10</v>
      </c>
      <c r="D581" s="2" t="s">
        <v>6</v>
      </c>
      <c r="E581" s="11">
        <f t="shared" ca="1" si="39"/>
        <v>23777140.082489964</v>
      </c>
      <c r="F581" s="10">
        <f ca="1">Returns!$K$8/53*RANDBETWEEN(1,100)/50</f>
        <v>48717.324491433967</v>
      </c>
      <c r="G581" s="10">
        <f ca="1">Profit!$K$8/53*RANDBETWEEN(1,100)/50</f>
        <v>4117817.174173811</v>
      </c>
    </row>
    <row r="582" spans="1:7" x14ac:dyDescent="0.25">
      <c r="A582" s="7">
        <v>42305</v>
      </c>
      <c r="B582" s="7" t="str">
        <f t="shared" si="36"/>
        <v>2015 - QTR 4</v>
      </c>
      <c r="C582" s="7" t="str">
        <f t="shared" si="37"/>
        <v>2015 - QTR 4 - 10</v>
      </c>
      <c r="D582" s="2" t="s">
        <v>6</v>
      </c>
      <c r="E582" s="11">
        <f t="shared" ca="1" si="39"/>
        <v>23034104.454912152</v>
      </c>
      <c r="F582" s="10">
        <f ca="1">Returns!$K$8/53*RANDBETWEEN(1,100)/50</f>
        <v>87178.37014256604</v>
      </c>
      <c r="G582" s="10">
        <f ca="1">Profit!$K$8/53*RANDBETWEEN(1,100)/50</f>
        <v>10415655.205263169</v>
      </c>
    </row>
    <row r="583" spans="1:7" x14ac:dyDescent="0.25">
      <c r="A583" s="7">
        <v>42312</v>
      </c>
      <c r="B583" s="7" t="str">
        <f t="shared" si="36"/>
        <v>2015 - QTR 4</v>
      </c>
      <c r="C583" s="7" t="str">
        <f t="shared" si="37"/>
        <v>2015 - QTR 4 - 11</v>
      </c>
      <c r="D583" s="2" t="s">
        <v>6</v>
      </c>
      <c r="E583" s="11">
        <f t="shared" ca="1" si="39"/>
        <v>13746159.110189509</v>
      </c>
      <c r="F583" s="10">
        <f ca="1">Returns!$K$8/53*RANDBETWEEN(1,100)/50</f>
        <v>38461.045651132081</v>
      </c>
      <c r="G583" s="10">
        <f ca="1">Profit!$K$8/53*RANDBETWEEN(1,100)/50</f>
        <v>11505665.633720944</v>
      </c>
    </row>
    <row r="584" spans="1:7" x14ac:dyDescent="0.25">
      <c r="A584" s="7">
        <v>42319</v>
      </c>
      <c r="B584" s="7" t="str">
        <f t="shared" si="36"/>
        <v>2015 - QTR 4</v>
      </c>
      <c r="C584" s="7" t="str">
        <f t="shared" si="37"/>
        <v>2015 - QTR 4 - 11</v>
      </c>
      <c r="D584" s="2" t="s">
        <v>6</v>
      </c>
      <c r="E584" s="11">
        <f t="shared" ca="1" si="39"/>
        <v>22662586.641123246</v>
      </c>
      <c r="F584" s="10">
        <f ca="1">Returns!$K$8/53*RANDBETWEEN(1,100)/50</f>
        <v>25640.697100754722</v>
      </c>
      <c r="G584" s="10">
        <f ca="1">Profit!$K$8/53*RANDBETWEEN(1,100)/50</f>
        <v>4723378.5233170185</v>
      </c>
    </row>
    <row r="585" spans="1:7" x14ac:dyDescent="0.25">
      <c r="A585" s="7">
        <v>42326</v>
      </c>
      <c r="B585" s="7" t="str">
        <f t="shared" si="36"/>
        <v>2015 - QTR 4</v>
      </c>
      <c r="C585" s="7" t="str">
        <f t="shared" si="37"/>
        <v>2015 - QTR 4 - 11</v>
      </c>
      <c r="D585" s="2" t="s">
        <v>6</v>
      </c>
      <c r="E585" s="11">
        <f t="shared" ca="1" si="39"/>
        <v>20061961.944600906</v>
      </c>
      <c r="F585" s="10">
        <f ca="1">Returns!$K$8/53*RANDBETWEEN(1,100)/50</f>
        <v>148716.04318437737</v>
      </c>
      <c r="G585" s="10">
        <f ca="1">Profit!$K$8/53*RANDBETWEEN(1,100)/50</f>
        <v>6176725.7612607172</v>
      </c>
    </row>
    <row r="586" spans="1:7" x14ac:dyDescent="0.25">
      <c r="A586" s="7">
        <v>42333</v>
      </c>
      <c r="B586" s="7" t="str">
        <f t="shared" si="36"/>
        <v>2015 - QTR 4</v>
      </c>
      <c r="C586" s="7" t="str">
        <f t="shared" si="37"/>
        <v>2015 - QTR 4 - 11</v>
      </c>
      <c r="D586" s="2" t="s">
        <v>6</v>
      </c>
      <c r="E586" s="11">
        <f t="shared" ca="1" si="39"/>
        <v>22662586.641123246</v>
      </c>
      <c r="F586" s="10">
        <f ca="1">Returns!$K$8/53*RANDBETWEEN(1,100)/50</f>
        <v>7692.2091302264153</v>
      </c>
      <c r="G586" s="10">
        <f ca="1">Profit!$K$8/53*RANDBETWEEN(1,100)/50</f>
        <v>10536767.475091811</v>
      </c>
    </row>
    <row r="587" spans="1:7" x14ac:dyDescent="0.25">
      <c r="A587" s="7">
        <v>42340</v>
      </c>
      <c r="B587" s="7" t="str">
        <f t="shared" si="36"/>
        <v>2015 - QTR 4</v>
      </c>
      <c r="C587" s="7" t="str">
        <f t="shared" si="37"/>
        <v>2015 - QTR 4 - 12</v>
      </c>
      <c r="D587" s="2" t="s">
        <v>6</v>
      </c>
      <c r="E587" s="11">
        <f t="shared" ca="1" si="39"/>
        <v>28978389.475534644</v>
      </c>
      <c r="F587" s="10">
        <f ca="1">Returns!$K$8/53*RANDBETWEEN(1,100)/50</f>
        <v>107690.92782316983</v>
      </c>
      <c r="G587" s="10">
        <f ca="1">Profit!$K$8/53*RANDBETWEEN(1,100)/50</f>
        <v>6176725.7612607172</v>
      </c>
    </row>
    <row r="588" spans="1:7" x14ac:dyDescent="0.25">
      <c r="A588" s="7">
        <v>42347</v>
      </c>
      <c r="B588" s="7" t="str">
        <f t="shared" si="36"/>
        <v>2015 - QTR 4</v>
      </c>
      <c r="C588" s="7" t="str">
        <f t="shared" si="37"/>
        <v>2015 - QTR 4 - 12</v>
      </c>
      <c r="D588" s="2" t="s">
        <v>6</v>
      </c>
      <c r="E588" s="11">
        <f t="shared" ca="1" si="39"/>
        <v>20433479.758389812</v>
      </c>
      <c r="F588" s="10">
        <f ca="1">Returns!$K$8/53*RANDBETWEEN(1,100)/50</f>
        <v>164100.4614448302</v>
      </c>
      <c r="G588" s="10">
        <f ca="1">Profit!$K$8/53*RANDBETWEEN(1,100)/50</f>
        <v>5934501.2216034345</v>
      </c>
    </row>
    <row r="589" spans="1:7" x14ac:dyDescent="0.25">
      <c r="A589" s="7">
        <v>42354</v>
      </c>
      <c r="B589" s="7" t="str">
        <f t="shared" si="36"/>
        <v>2015 - QTR 4</v>
      </c>
      <c r="C589" s="7" t="str">
        <f t="shared" si="37"/>
        <v>2015 - QTR 4 - 12</v>
      </c>
      <c r="D589" s="2" t="s">
        <v>6</v>
      </c>
      <c r="E589" s="11">
        <f t="shared" ca="1" si="39"/>
        <v>20804997.572178718</v>
      </c>
      <c r="F589" s="10">
        <f ca="1">Returns!$K$8/53*RANDBETWEEN(1,100)/50</f>
        <v>2564.0697100754719</v>
      </c>
      <c r="G589" s="10">
        <f ca="1">Profit!$K$8/53*RANDBETWEEN(1,100)/50</f>
        <v>605561.34914320754</v>
      </c>
    </row>
    <row r="590" spans="1:7" x14ac:dyDescent="0.25">
      <c r="A590" s="7">
        <v>42361</v>
      </c>
      <c r="B590" s="7" t="str">
        <f t="shared" si="36"/>
        <v>2015 - QTR 4</v>
      </c>
      <c r="C590" s="7" t="str">
        <f t="shared" si="37"/>
        <v>2015 - QTR 4 - 12</v>
      </c>
      <c r="D590" s="2" t="s">
        <v>6</v>
      </c>
      <c r="E590" s="11">
        <f t="shared" ca="1" si="39"/>
        <v>30464460.730690263</v>
      </c>
      <c r="F590" s="10">
        <f ca="1">Returns!$K$8/53*RANDBETWEEN(1,100)/50</f>
        <v>230766.27390679248</v>
      </c>
      <c r="G590" s="10">
        <f ca="1">Profit!$K$8/53*RANDBETWEEN(1,100)/50</f>
        <v>8962307.9673194718</v>
      </c>
    </row>
    <row r="591" spans="1:7" x14ac:dyDescent="0.25">
      <c r="A591" s="7">
        <v>42368</v>
      </c>
      <c r="B591" s="7" t="str">
        <f t="shared" si="36"/>
        <v>2015 - QTR 4</v>
      </c>
      <c r="C591" s="7" t="str">
        <f t="shared" si="37"/>
        <v>2015 - QTR 4 - 12</v>
      </c>
      <c r="D591" s="2" t="s">
        <v>6</v>
      </c>
      <c r="E591" s="11">
        <f t="shared" ca="1" si="39"/>
        <v>30092942.916901361</v>
      </c>
      <c r="F591" s="10">
        <f ca="1">Returns!$K$8/53*RANDBETWEEN(1,100)/50</f>
        <v>228202.20419671701</v>
      </c>
      <c r="G591" s="10">
        <f ca="1">Profit!$K$8/53*RANDBETWEEN(1,100)/50</f>
        <v>1211122.6982864151</v>
      </c>
    </row>
    <row r="592" spans="1:7" x14ac:dyDescent="0.25">
      <c r="A592" s="7">
        <v>42375</v>
      </c>
      <c r="B592" s="7" t="str">
        <f t="shared" si="36"/>
        <v>2016 - QTR 1</v>
      </c>
      <c r="C592" s="7" t="str">
        <f t="shared" si="37"/>
        <v>2016 - QTR 1 - 1</v>
      </c>
      <c r="D592" s="2" t="s">
        <v>6</v>
      </c>
      <c r="E592" s="15">
        <f t="shared" ref="E592:E623" ca="1" si="40">$P$9/53*RANDBETWEEN(1,100)/50</f>
        <v>55336836.501039401</v>
      </c>
      <c r="F592" s="14">
        <f ca="1">Returns!$P$8/53*RANDBETWEEN(1,100)/50</f>
        <v>157227.03841132077</v>
      </c>
      <c r="G592" s="14">
        <f ca="1">Profit!$P$8/53*RANDBETWEEN(1,100)/50</f>
        <v>10801502.764172154</v>
      </c>
    </row>
    <row r="593" spans="1:7" x14ac:dyDescent="0.25">
      <c r="A593" s="7">
        <v>42382</v>
      </c>
      <c r="B593" s="7" t="str">
        <f t="shared" ref="B593:B656" si="41">YEAR(A593)&amp;" - "&amp;"QTR "&amp;ROUNDUP(MONTH(A593)/3,0)</f>
        <v>2016 - QTR 1</v>
      </c>
      <c r="C593" s="7" t="str">
        <f t="shared" si="37"/>
        <v>2016 - QTR 1 - 1</v>
      </c>
      <c r="D593" s="2" t="s">
        <v>6</v>
      </c>
      <c r="E593" s="15">
        <f t="shared" ca="1" si="40"/>
        <v>3912705.611184604</v>
      </c>
      <c r="F593" s="14">
        <f ca="1">Returns!$P$8/53*RANDBETWEEN(1,100)/50</f>
        <v>138359.79380196228</v>
      </c>
      <c r="G593" s="14">
        <f ca="1">Profit!$P$8/53*RANDBETWEEN(1,100)/50</f>
        <v>2855569.6962753967</v>
      </c>
    </row>
    <row r="594" spans="1:7" x14ac:dyDescent="0.25">
      <c r="A594" s="7">
        <v>42389</v>
      </c>
      <c r="B594" s="7" t="str">
        <f t="shared" si="41"/>
        <v>2016 - QTR 1</v>
      </c>
      <c r="C594" s="7" t="str">
        <f t="shared" ref="C594:C657" si="42">YEAR(A594)&amp;" - "&amp;"QTR "&amp;ROUNDUP(MONTH(A594)/3,0)&amp;" - "&amp;MONTH(A594)</f>
        <v>2016 - QTR 1 - 1</v>
      </c>
      <c r="D594" s="2" t="s">
        <v>6</v>
      </c>
      <c r="E594" s="15">
        <f t="shared" ca="1" si="40"/>
        <v>5030621.5000944911</v>
      </c>
      <c r="F594" s="14">
        <f ca="1">Returns!$P$8/53*RANDBETWEEN(1,100)/50</f>
        <v>31445.407682264155</v>
      </c>
      <c r="G594" s="14">
        <f ca="1">Profit!$P$8/53*RANDBETWEEN(1,100)/50</f>
        <v>2110638.4711600756</v>
      </c>
    </row>
    <row r="595" spans="1:7" x14ac:dyDescent="0.25">
      <c r="A595" s="7">
        <v>42396</v>
      </c>
      <c r="B595" s="7" t="str">
        <f t="shared" si="41"/>
        <v>2016 - QTR 1</v>
      </c>
      <c r="C595" s="7" t="str">
        <f t="shared" si="42"/>
        <v>2016 - QTR 1 - 1</v>
      </c>
      <c r="D595" s="2" t="s">
        <v>6</v>
      </c>
      <c r="E595" s="15">
        <f t="shared" ca="1" si="40"/>
        <v>558957.94445494341</v>
      </c>
      <c r="F595" s="14">
        <f ca="1">Returns!$P$8/53*RANDBETWEEN(1,100)/50</f>
        <v>591173.6644265661</v>
      </c>
      <c r="G595" s="14">
        <f ca="1">Profit!$P$8/53*RANDBETWEEN(1,100)/50</f>
        <v>10056571.539056832</v>
      </c>
    </row>
    <row r="596" spans="1:7" x14ac:dyDescent="0.25">
      <c r="A596" s="7">
        <v>42403</v>
      </c>
      <c r="B596" s="7" t="str">
        <f t="shared" si="41"/>
        <v>2016 - QTR 1</v>
      </c>
      <c r="C596" s="7" t="str">
        <f t="shared" si="42"/>
        <v>2016 - QTR 1 - 2</v>
      </c>
      <c r="D596" s="2" t="s">
        <v>6</v>
      </c>
      <c r="E596" s="15">
        <f t="shared" ca="1" si="40"/>
        <v>558957.94445494341</v>
      </c>
      <c r="F596" s="14">
        <f ca="1">Returns!$P$8/53*RANDBETWEEN(1,100)/50</f>
        <v>628908.15364528308</v>
      </c>
      <c r="G596" s="14">
        <f ca="1">Profit!$P$8/53*RANDBETWEEN(1,100)/50</f>
        <v>1117396.8376729814</v>
      </c>
    </row>
    <row r="597" spans="1:7" x14ac:dyDescent="0.25">
      <c r="A597" s="7">
        <v>42410</v>
      </c>
      <c r="B597" s="7" t="str">
        <f t="shared" si="41"/>
        <v>2016 - QTR 1</v>
      </c>
      <c r="C597" s="7" t="str">
        <f t="shared" si="42"/>
        <v>2016 - QTR 1 - 2</v>
      </c>
      <c r="D597" s="2" t="s">
        <v>6</v>
      </c>
      <c r="E597" s="15">
        <f t="shared" ca="1" si="40"/>
        <v>46952467.334215254</v>
      </c>
      <c r="F597" s="14">
        <f ca="1">Returns!$P$8/53*RANDBETWEEN(1,100)/50</f>
        <v>270430.50606747175</v>
      </c>
      <c r="G597" s="14">
        <f ca="1">Profit!$P$8/53*RANDBETWEEN(1,100)/50</f>
        <v>1738172.8586024153</v>
      </c>
    </row>
    <row r="598" spans="1:7" x14ac:dyDescent="0.25">
      <c r="A598" s="7">
        <v>42417</v>
      </c>
      <c r="B598" s="7" t="str">
        <f t="shared" si="41"/>
        <v>2016 - QTR 1</v>
      </c>
      <c r="C598" s="7" t="str">
        <f t="shared" si="42"/>
        <v>2016 - QTR 1 - 2</v>
      </c>
      <c r="D598" s="2" t="s">
        <v>6</v>
      </c>
      <c r="E598" s="15">
        <f t="shared" ca="1" si="40"/>
        <v>17886654.222558189</v>
      </c>
      <c r="F598" s="14">
        <f ca="1">Returns!$P$8/53*RANDBETWEEN(1,100)/50</f>
        <v>465392.03369750944</v>
      </c>
      <c r="G598" s="14">
        <f ca="1">Profit!$P$8/53*RANDBETWEEN(1,100)/50</f>
        <v>12043054.80603102</v>
      </c>
    </row>
    <row r="599" spans="1:7" x14ac:dyDescent="0.25">
      <c r="A599" s="7">
        <v>42424</v>
      </c>
      <c r="B599" s="7" t="str">
        <f t="shared" si="41"/>
        <v>2016 - QTR 1</v>
      </c>
      <c r="C599" s="7" t="str">
        <f t="shared" si="42"/>
        <v>2016 - QTR 1 - 2</v>
      </c>
      <c r="D599" s="2" t="s">
        <v>6</v>
      </c>
      <c r="E599" s="15">
        <f t="shared" ca="1" si="40"/>
        <v>26829981.333837286</v>
      </c>
      <c r="F599" s="14">
        <f ca="1">Returns!$P$8/53*RANDBETWEEN(1,100)/50</f>
        <v>616329.99057237746</v>
      </c>
      <c r="G599" s="14">
        <f ca="1">Profit!$P$8/53*RANDBETWEEN(1,100)/50</f>
        <v>12043054.80603102</v>
      </c>
    </row>
    <row r="600" spans="1:7" x14ac:dyDescent="0.25">
      <c r="A600" s="7">
        <v>42431</v>
      </c>
      <c r="B600" s="7" t="str">
        <f t="shared" si="41"/>
        <v>2016 - QTR 1</v>
      </c>
      <c r="C600" s="7" t="str">
        <f t="shared" si="42"/>
        <v>2016 - QTR 1 - 3</v>
      </c>
      <c r="D600" s="2" t="s">
        <v>6</v>
      </c>
      <c r="E600" s="15">
        <f t="shared" ca="1" si="40"/>
        <v>31301644.889476832</v>
      </c>
      <c r="F600" s="14">
        <f ca="1">Returns!$P$8/53*RANDBETWEEN(1,100)/50</f>
        <v>421368.46294233965</v>
      </c>
      <c r="G600" s="14">
        <f ca="1">Profit!$P$8/53*RANDBETWEEN(1,100)/50</f>
        <v>5090363.3716213591</v>
      </c>
    </row>
    <row r="601" spans="1:7" x14ac:dyDescent="0.25">
      <c r="A601" s="7">
        <v>42438</v>
      </c>
      <c r="B601" s="7" t="str">
        <f t="shared" si="41"/>
        <v>2016 - QTR 1</v>
      </c>
      <c r="C601" s="7" t="str">
        <f t="shared" si="42"/>
        <v>2016 - QTR 1 - 3</v>
      </c>
      <c r="D601" s="2" t="s">
        <v>6</v>
      </c>
      <c r="E601" s="15">
        <f t="shared" ca="1" si="40"/>
        <v>39127056.111846045</v>
      </c>
      <c r="F601" s="14">
        <f ca="1">Returns!$P$8/53*RANDBETWEEN(1,100)/50</f>
        <v>144648.87533841512</v>
      </c>
      <c r="G601" s="14">
        <f ca="1">Profit!$P$8/53*RANDBETWEEN(1,100)/50</f>
        <v>10677347.559986265</v>
      </c>
    </row>
    <row r="602" spans="1:7" x14ac:dyDescent="0.25">
      <c r="A602" s="7">
        <v>42445</v>
      </c>
      <c r="B602" s="7" t="str">
        <f t="shared" si="41"/>
        <v>2016 - QTR 1</v>
      </c>
      <c r="C602" s="7" t="str">
        <f t="shared" si="42"/>
        <v>2016 - QTR 1 - 3</v>
      </c>
      <c r="D602" s="2" t="s">
        <v>6</v>
      </c>
      <c r="E602" s="15">
        <f t="shared" ca="1" si="40"/>
        <v>3912705.611184604</v>
      </c>
      <c r="F602" s="14">
        <f ca="1">Returns!$P$8/53*RANDBETWEEN(1,100)/50</f>
        <v>509415.60445267928</v>
      </c>
      <c r="G602" s="14">
        <f ca="1">Profit!$P$8/53*RANDBETWEEN(1,100)/50</f>
        <v>3352190.5130189438</v>
      </c>
    </row>
    <row r="603" spans="1:7" x14ac:dyDescent="0.25">
      <c r="A603" s="7">
        <v>42452</v>
      </c>
      <c r="B603" s="7" t="str">
        <f t="shared" si="41"/>
        <v>2016 - QTR 1</v>
      </c>
      <c r="C603" s="7" t="str">
        <f t="shared" si="42"/>
        <v>2016 - QTR 1 - 3</v>
      </c>
      <c r="D603" s="2" t="s">
        <v>6</v>
      </c>
      <c r="E603" s="15">
        <f t="shared" ca="1" si="40"/>
        <v>32978518.722841665</v>
      </c>
      <c r="F603" s="14">
        <f ca="1">Returns!$P$8/53*RANDBETWEEN(1,100)/50</f>
        <v>433946.62601524533</v>
      </c>
      <c r="G603" s="14">
        <f ca="1">Profit!$P$8/53*RANDBETWEEN(1,100)/50</f>
        <v>7325157.046967322</v>
      </c>
    </row>
    <row r="604" spans="1:7" x14ac:dyDescent="0.25">
      <c r="A604" s="7">
        <v>42459</v>
      </c>
      <c r="B604" s="7" t="str">
        <f t="shared" si="41"/>
        <v>2016 - QTR 1</v>
      </c>
      <c r="C604" s="7" t="str">
        <f t="shared" si="42"/>
        <v>2016 - QTR 1 - 3</v>
      </c>
      <c r="D604" s="2" t="s">
        <v>6</v>
      </c>
      <c r="E604" s="15">
        <f t="shared" ca="1" si="40"/>
        <v>47511425.278670199</v>
      </c>
      <c r="F604" s="14">
        <f ca="1">Returns!$P$8/53*RANDBETWEEN(1,100)/50</f>
        <v>251563.26145811324</v>
      </c>
      <c r="G604" s="14">
        <f ca="1">Profit!$P$8/53*RANDBETWEEN(1,100)/50</f>
        <v>3352190.5130189438</v>
      </c>
    </row>
    <row r="605" spans="1:7" x14ac:dyDescent="0.25">
      <c r="A605" s="7">
        <v>42466</v>
      </c>
      <c r="B605" s="7" t="str">
        <f t="shared" si="41"/>
        <v>2016 - QTR 2</v>
      </c>
      <c r="C605" s="7" t="str">
        <f t="shared" si="42"/>
        <v>2016 - QTR 2 - 4</v>
      </c>
      <c r="D605" s="2" t="s">
        <v>6</v>
      </c>
      <c r="E605" s="15">
        <f t="shared" ca="1" si="40"/>
        <v>53101004.723219633</v>
      </c>
      <c r="F605" s="14">
        <f ca="1">Returns!$P$8/53*RANDBETWEEN(1,100)/50</f>
        <v>138359.79380196228</v>
      </c>
      <c r="G605" s="14">
        <f ca="1">Profit!$P$8/53*RANDBETWEEN(1,100)/50</f>
        <v>1614017.6544165285</v>
      </c>
    </row>
    <row r="606" spans="1:7" x14ac:dyDescent="0.25">
      <c r="A606" s="7">
        <v>42473</v>
      </c>
      <c r="B606" s="7" t="str">
        <f t="shared" si="41"/>
        <v>2016 - QTR 2</v>
      </c>
      <c r="C606" s="7" t="str">
        <f t="shared" si="42"/>
        <v>2016 - QTR 2 - 4</v>
      </c>
      <c r="D606" s="2" t="s">
        <v>6</v>
      </c>
      <c r="E606" s="15">
        <f t="shared" ca="1" si="40"/>
        <v>48070383.22312513</v>
      </c>
      <c r="F606" s="14">
        <f ca="1">Returns!$P$8/53*RANDBETWEEN(1,100)/50</f>
        <v>106914.38611969812</v>
      </c>
      <c r="G606" s="14">
        <f ca="1">Profit!$P$8/53*RANDBETWEEN(1,100)/50</f>
        <v>1738172.8586024153</v>
      </c>
    </row>
    <row r="607" spans="1:7" x14ac:dyDescent="0.25">
      <c r="A607" s="7">
        <v>42480</v>
      </c>
      <c r="B607" s="7" t="str">
        <f t="shared" si="41"/>
        <v>2016 - QTR 2</v>
      </c>
      <c r="C607" s="7" t="str">
        <f t="shared" si="42"/>
        <v>2016 - QTR 2 - 4</v>
      </c>
      <c r="D607" s="2" t="s">
        <v>6</v>
      </c>
      <c r="E607" s="15">
        <f t="shared" ca="1" si="40"/>
        <v>36891224.33402627</v>
      </c>
      <c r="F607" s="14">
        <f ca="1">Returns!$P$8/53*RANDBETWEEN(1,100)/50</f>
        <v>603751.82749947172</v>
      </c>
      <c r="G607" s="14">
        <f ca="1">Profit!$P$8/53*RANDBETWEEN(1,100)/50</f>
        <v>372465.61255766044</v>
      </c>
    </row>
    <row r="608" spans="1:7" x14ac:dyDescent="0.25">
      <c r="A608" s="7">
        <v>42487</v>
      </c>
      <c r="B608" s="7" t="str">
        <f t="shared" si="41"/>
        <v>2016 - QTR 2</v>
      </c>
      <c r="C608" s="7" t="str">
        <f t="shared" si="42"/>
        <v>2016 - QTR 2 - 4</v>
      </c>
      <c r="D608" s="2" t="s">
        <v>6</v>
      </c>
      <c r="E608" s="15">
        <f t="shared" ca="1" si="40"/>
        <v>39686014.05630099</v>
      </c>
      <c r="F608" s="14">
        <f ca="1">Returns!$P$8/53*RANDBETWEEN(1,100)/50</f>
        <v>440235.70755169814</v>
      </c>
      <c r="G608" s="14">
        <f ca="1">Profit!$P$8/53*RANDBETWEEN(1,100)/50</f>
        <v>3724656.1255766046</v>
      </c>
    </row>
    <row r="609" spans="1:7" x14ac:dyDescent="0.25">
      <c r="A609" s="7">
        <v>42494</v>
      </c>
      <c r="B609" s="7" t="str">
        <f t="shared" si="41"/>
        <v>2016 - QTR 2</v>
      </c>
      <c r="C609" s="7" t="str">
        <f t="shared" si="42"/>
        <v>2016 - QTR 2 - 5</v>
      </c>
      <c r="D609" s="2" t="s">
        <v>6</v>
      </c>
      <c r="E609" s="15">
        <f t="shared" ca="1" si="40"/>
        <v>46393509.389760301</v>
      </c>
      <c r="F609" s="14">
        <f ca="1">Returns!$P$8/53*RANDBETWEEN(1,100)/50</f>
        <v>69179.896900981141</v>
      </c>
      <c r="G609" s="14">
        <f ca="1">Profit!$P$8/53*RANDBETWEEN(1,100)/50</f>
        <v>12043054.80603102</v>
      </c>
    </row>
    <row r="610" spans="1:7" x14ac:dyDescent="0.25">
      <c r="A610" s="7">
        <v>42501</v>
      </c>
      <c r="B610" s="7" t="str">
        <f t="shared" si="41"/>
        <v>2016 - QTR 2</v>
      </c>
      <c r="C610" s="7" t="str">
        <f t="shared" si="42"/>
        <v>2016 - QTR 2 - 5</v>
      </c>
      <c r="D610" s="2" t="s">
        <v>6</v>
      </c>
      <c r="E610" s="15">
        <f t="shared" ca="1" si="40"/>
        <v>35214350.50066144</v>
      </c>
      <c r="F610" s="14">
        <f ca="1">Returns!$P$8/53*RANDBETWEEN(1,100)/50</f>
        <v>427657.54447879246</v>
      </c>
      <c r="G610" s="14">
        <f ca="1">Profit!$P$8/53*RANDBETWEEN(1,100)/50</f>
        <v>7076846.6385955475</v>
      </c>
    </row>
    <row r="611" spans="1:7" x14ac:dyDescent="0.25">
      <c r="A611" s="7">
        <v>42508</v>
      </c>
      <c r="B611" s="7" t="str">
        <f t="shared" si="41"/>
        <v>2016 - QTR 2</v>
      </c>
      <c r="C611" s="7" t="str">
        <f t="shared" si="42"/>
        <v>2016 - QTR 2 - 5</v>
      </c>
      <c r="D611" s="2" t="s">
        <v>6</v>
      </c>
      <c r="E611" s="15">
        <f t="shared" ca="1" si="40"/>
        <v>27947897.222747173</v>
      </c>
      <c r="F611" s="14">
        <f ca="1">Returns!$P$8/53*RANDBETWEEN(1,100)/50</f>
        <v>534571.93059849064</v>
      </c>
      <c r="G611" s="14">
        <f ca="1">Profit!$P$8/53*RANDBETWEEN(1,100)/50</f>
        <v>1738172.8586024153</v>
      </c>
    </row>
    <row r="612" spans="1:7" x14ac:dyDescent="0.25">
      <c r="A612" s="7">
        <v>42515</v>
      </c>
      <c r="B612" s="7" t="str">
        <f t="shared" si="41"/>
        <v>2016 - QTR 2</v>
      </c>
      <c r="C612" s="7" t="str">
        <f t="shared" si="42"/>
        <v>2016 - QTR 2 - 5</v>
      </c>
      <c r="D612" s="2" t="s">
        <v>6</v>
      </c>
      <c r="E612" s="15">
        <f t="shared" ca="1" si="40"/>
        <v>53659962.667674571</v>
      </c>
      <c r="F612" s="14">
        <f ca="1">Returns!$P$8/53*RANDBETWEEN(1,100)/50</f>
        <v>301875.91374973586</v>
      </c>
      <c r="G612" s="14">
        <f ca="1">Profit!$P$8/53*RANDBETWEEN(1,100)/50</f>
        <v>7573467.4553390956</v>
      </c>
    </row>
    <row r="613" spans="1:7" x14ac:dyDescent="0.25">
      <c r="A613" s="7">
        <v>42522</v>
      </c>
      <c r="B613" s="7" t="str">
        <f t="shared" si="41"/>
        <v>2016 - QTR 2</v>
      </c>
      <c r="C613" s="7" t="str">
        <f t="shared" si="42"/>
        <v>2016 - QTR 2 - 6</v>
      </c>
      <c r="D613" s="2" t="s">
        <v>6</v>
      </c>
      <c r="E613" s="15">
        <f t="shared" ca="1" si="40"/>
        <v>33537476.667296611</v>
      </c>
      <c r="F613" s="14">
        <f ca="1">Returns!$P$8/53*RANDBETWEEN(1,100)/50</f>
        <v>320743.15835909435</v>
      </c>
      <c r="G613" s="14">
        <f ca="1">Profit!$P$8/53*RANDBETWEEN(1,100)/50</f>
        <v>9808261.1306850575</v>
      </c>
    </row>
    <row r="614" spans="1:7" x14ac:dyDescent="0.25">
      <c r="A614" s="7">
        <v>42529</v>
      </c>
      <c r="B614" s="7" t="str">
        <f t="shared" si="41"/>
        <v>2016 - QTR 2</v>
      </c>
      <c r="C614" s="7" t="str">
        <f t="shared" si="42"/>
        <v>2016 - QTR 2 - 6</v>
      </c>
      <c r="D614" s="2" t="s">
        <v>6</v>
      </c>
      <c r="E614" s="15">
        <f t="shared" ca="1" si="40"/>
        <v>29624771.056112003</v>
      </c>
      <c r="F614" s="14">
        <f ca="1">Returns!$P$8/53*RANDBETWEEN(1,100)/50</f>
        <v>220117.85377584907</v>
      </c>
      <c r="G614" s="14">
        <f ca="1">Profit!$P$8/53*RANDBETWEEN(1,100)/50</f>
        <v>10180726.743242718</v>
      </c>
    </row>
    <row r="615" spans="1:7" x14ac:dyDescent="0.25">
      <c r="A615" s="7">
        <v>42536</v>
      </c>
      <c r="B615" s="7" t="str">
        <f t="shared" si="41"/>
        <v>2016 - QTR 2</v>
      </c>
      <c r="C615" s="7" t="str">
        <f t="shared" si="42"/>
        <v>2016 - QTR 2 - 6</v>
      </c>
      <c r="D615" s="2" t="s">
        <v>6</v>
      </c>
      <c r="E615" s="15">
        <f t="shared" ca="1" si="40"/>
        <v>3912705.611184604</v>
      </c>
      <c r="F615" s="14">
        <f ca="1">Returns!$P$8/53*RANDBETWEEN(1,100)/50</f>
        <v>616329.99057237746</v>
      </c>
      <c r="G615" s="14">
        <f ca="1">Profit!$P$8/53*RANDBETWEEN(1,100)/50</f>
        <v>10925657.96835804</v>
      </c>
    </row>
    <row r="616" spans="1:7" x14ac:dyDescent="0.25">
      <c r="A616" s="7">
        <v>42543</v>
      </c>
      <c r="B616" s="7" t="str">
        <f t="shared" si="41"/>
        <v>2016 - QTR 2</v>
      </c>
      <c r="C616" s="7" t="str">
        <f t="shared" si="42"/>
        <v>2016 - QTR 2 - 6</v>
      </c>
      <c r="D616" s="2" t="s">
        <v>6</v>
      </c>
      <c r="E616" s="15">
        <f t="shared" ca="1" si="40"/>
        <v>51424130.889854804</v>
      </c>
      <c r="F616" s="14">
        <f ca="1">Returns!$P$8/53*RANDBETWEEN(1,100)/50</f>
        <v>339610.40296845289</v>
      </c>
      <c r="G616" s="14">
        <f ca="1">Profit!$P$8/53*RANDBETWEEN(1,100)/50</f>
        <v>4345432.1465060385</v>
      </c>
    </row>
    <row r="617" spans="1:7" x14ac:dyDescent="0.25">
      <c r="A617" s="7">
        <v>42550</v>
      </c>
      <c r="B617" s="7" t="str">
        <f t="shared" si="41"/>
        <v>2016 - QTR 2</v>
      </c>
      <c r="C617" s="7" t="str">
        <f t="shared" si="42"/>
        <v>2016 - QTR 2 - 6</v>
      </c>
      <c r="D617" s="2" t="s">
        <v>6</v>
      </c>
      <c r="E617" s="15">
        <f t="shared" ca="1" si="40"/>
        <v>18445612.167013135</v>
      </c>
      <c r="F617" s="14">
        <f ca="1">Returns!$P$8/53*RANDBETWEEN(1,100)/50</f>
        <v>534571.93059849064</v>
      </c>
      <c r="G617" s="14">
        <f ca="1">Profit!$P$8/53*RANDBETWEEN(1,100)/50</f>
        <v>5586984.1883649062</v>
      </c>
    </row>
    <row r="618" spans="1:7" x14ac:dyDescent="0.25">
      <c r="A618" s="7">
        <v>42557</v>
      </c>
      <c r="B618" s="7" t="str">
        <f t="shared" si="41"/>
        <v>2016 - QTR 3</v>
      </c>
      <c r="C618" s="7" t="str">
        <f t="shared" si="42"/>
        <v>2016 - QTR 3 - 7</v>
      </c>
      <c r="D618" s="2" t="s">
        <v>6</v>
      </c>
      <c r="E618" s="15">
        <f t="shared" ca="1" si="40"/>
        <v>27388939.278292231</v>
      </c>
      <c r="F618" s="14">
        <f ca="1">Returns!$P$8/53*RANDBETWEEN(1,100)/50</f>
        <v>257852.34299456608</v>
      </c>
      <c r="G618" s="14">
        <f ca="1">Profit!$P$8/53*RANDBETWEEN(1,100)/50</f>
        <v>5214518.5758072464</v>
      </c>
    </row>
    <row r="619" spans="1:7" x14ac:dyDescent="0.25">
      <c r="A619" s="7">
        <v>42564</v>
      </c>
      <c r="B619" s="7" t="str">
        <f t="shared" si="41"/>
        <v>2016 - QTR 3</v>
      </c>
      <c r="C619" s="7" t="str">
        <f t="shared" si="42"/>
        <v>2016 - QTR 3 - 7</v>
      </c>
      <c r="D619" s="2" t="s">
        <v>6</v>
      </c>
      <c r="E619" s="15">
        <f t="shared" ca="1" si="40"/>
        <v>3353747.6667296607</v>
      </c>
      <c r="F619" s="14">
        <f ca="1">Returns!$P$8/53*RANDBETWEEN(1,100)/50</f>
        <v>408790.29986943403</v>
      </c>
      <c r="G619" s="14">
        <f ca="1">Profit!$P$8/53*RANDBETWEEN(1,100)/50</f>
        <v>8815019.4971979633</v>
      </c>
    </row>
    <row r="620" spans="1:7" x14ac:dyDescent="0.25">
      <c r="A620" s="7">
        <v>42571</v>
      </c>
      <c r="B620" s="7" t="str">
        <f t="shared" si="41"/>
        <v>2016 - QTR 3</v>
      </c>
      <c r="C620" s="7" t="str">
        <f t="shared" si="42"/>
        <v>2016 - QTR 3 - 7</v>
      </c>
      <c r="D620" s="2" t="s">
        <v>6</v>
      </c>
      <c r="E620" s="15">
        <f t="shared" ca="1" si="40"/>
        <v>44157677.611940533</v>
      </c>
      <c r="F620" s="14">
        <f ca="1">Returns!$P$8/53*RANDBETWEEN(1,100)/50</f>
        <v>465392.03369750944</v>
      </c>
      <c r="G620" s="14">
        <f ca="1">Profit!$P$8/53*RANDBETWEEN(1,100)/50</f>
        <v>2607259.2879036232</v>
      </c>
    </row>
    <row r="621" spans="1:7" x14ac:dyDescent="0.25">
      <c r="A621" s="7">
        <v>42578</v>
      </c>
      <c r="B621" s="7" t="str">
        <f t="shared" si="41"/>
        <v>2016 - QTR 3</v>
      </c>
      <c r="C621" s="7" t="str">
        <f t="shared" si="42"/>
        <v>2016 - QTR 3 - 7</v>
      </c>
      <c r="D621" s="2" t="s">
        <v>6</v>
      </c>
      <c r="E621" s="15">
        <f t="shared" ca="1" si="40"/>
        <v>48629341.167580083</v>
      </c>
      <c r="F621" s="14">
        <f ca="1">Returns!$P$8/53*RANDBETWEEN(1,100)/50</f>
        <v>18867.244609358491</v>
      </c>
      <c r="G621" s="14">
        <f ca="1">Profit!$P$8/53*RANDBETWEEN(1,100)/50</f>
        <v>2234793.6753459629</v>
      </c>
    </row>
    <row r="622" spans="1:7" x14ac:dyDescent="0.25">
      <c r="A622" s="7">
        <v>42585</v>
      </c>
      <c r="B622" s="7" t="str">
        <f t="shared" si="41"/>
        <v>2016 - QTR 3</v>
      </c>
      <c r="C622" s="7" t="str">
        <f t="shared" si="42"/>
        <v>2016 - QTR 3 - 8</v>
      </c>
      <c r="D622" s="2" t="s">
        <v>6</v>
      </c>
      <c r="E622" s="15">
        <f t="shared" ca="1" si="40"/>
        <v>35773308.445116378</v>
      </c>
      <c r="F622" s="14">
        <f ca="1">Returns!$P$8/53*RANDBETWEEN(1,100)/50</f>
        <v>44023.570755169821</v>
      </c>
      <c r="G622" s="14">
        <f ca="1">Profit!$P$8/53*RANDBETWEEN(1,100)/50</f>
        <v>1489862.4502306418</v>
      </c>
    </row>
    <row r="623" spans="1:7" x14ac:dyDescent="0.25">
      <c r="A623" s="7">
        <v>42592</v>
      </c>
      <c r="B623" s="7" t="str">
        <f t="shared" si="41"/>
        <v>2016 - QTR 3</v>
      </c>
      <c r="C623" s="7" t="str">
        <f t="shared" si="42"/>
        <v>2016 - QTR 3 - 8</v>
      </c>
      <c r="D623" s="2" t="s">
        <v>6</v>
      </c>
      <c r="E623" s="15">
        <f t="shared" ca="1" si="40"/>
        <v>53101004.723219633</v>
      </c>
      <c r="F623" s="14">
        <f ca="1">Returns!$P$8/53*RANDBETWEEN(1,100)/50</f>
        <v>289297.75067683024</v>
      </c>
      <c r="G623" s="14">
        <f ca="1">Profit!$P$8/53*RANDBETWEEN(1,100)/50</f>
        <v>496620.81674354727</v>
      </c>
    </row>
    <row r="624" spans="1:7" x14ac:dyDescent="0.25">
      <c r="A624" s="7">
        <v>42599</v>
      </c>
      <c r="B624" s="7" t="str">
        <f t="shared" si="41"/>
        <v>2016 - QTR 3</v>
      </c>
      <c r="C624" s="7" t="str">
        <f t="shared" si="42"/>
        <v>2016 - QTR 3 - 8</v>
      </c>
      <c r="D624" s="2" t="s">
        <v>6</v>
      </c>
      <c r="E624" s="15">
        <f t="shared" ref="E624:E643" ca="1" si="43">$P$9/53*RANDBETWEEN(1,100)/50</f>
        <v>17327696.278103247</v>
      </c>
      <c r="F624" s="14">
        <f ca="1">Returns!$P$8/53*RANDBETWEEN(1,100)/50</f>
        <v>176094.28302067929</v>
      </c>
      <c r="G624" s="14">
        <f ca="1">Profit!$P$8/53*RANDBETWEEN(1,100)/50</f>
        <v>1986483.2669741891</v>
      </c>
    </row>
    <row r="625" spans="1:7" x14ac:dyDescent="0.25">
      <c r="A625" s="7">
        <v>42606</v>
      </c>
      <c r="B625" s="7" t="str">
        <f t="shared" si="41"/>
        <v>2016 - QTR 3</v>
      </c>
      <c r="C625" s="7" t="str">
        <f t="shared" si="42"/>
        <v>2016 - QTR 3 - 8</v>
      </c>
      <c r="D625" s="2" t="s">
        <v>6</v>
      </c>
      <c r="E625" s="15">
        <f t="shared" ca="1" si="43"/>
        <v>20122486.000377964</v>
      </c>
      <c r="F625" s="14">
        <f ca="1">Returns!$P$8/53*RANDBETWEEN(1,100)/50</f>
        <v>69179.896900981141</v>
      </c>
      <c r="G625" s="14">
        <f ca="1">Profit!$P$8/53*RANDBETWEEN(1,100)/50</f>
        <v>7449312.2511532092</v>
      </c>
    </row>
    <row r="626" spans="1:7" x14ac:dyDescent="0.25">
      <c r="A626" s="7">
        <v>42613</v>
      </c>
      <c r="B626" s="7" t="str">
        <f t="shared" si="41"/>
        <v>2016 - QTR 3</v>
      </c>
      <c r="C626" s="7" t="str">
        <f t="shared" si="42"/>
        <v>2016 - QTR 3 - 8</v>
      </c>
      <c r="D626" s="2" t="s">
        <v>6</v>
      </c>
      <c r="E626" s="15">
        <f t="shared" ca="1" si="43"/>
        <v>46952467.334215254</v>
      </c>
      <c r="F626" s="14">
        <f ca="1">Returns!$P$8/53*RANDBETWEEN(1,100)/50</f>
        <v>540861.01213494351</v>
      </c>
      <c r="G626" s="14">
        <f ca="1">Profit!$P$8/53*RANDBETWEEN(1,100)/50</f>
        <v>9932416.3348709457</v>
      </c>
    </row>
    <row r="627" spans="1:7" x14ac:dyDescent="0.25">
      <c r="A627" s="7">
        <v>42620</v>
      </c>
      <c r="B627" s="7" t="str">
        <f t="shared" si="41"/>
        <v>2016 - QTR 3</v>
      </c>
      <c r="C627" s="7" t="str">
        <f t="shared" si="42"/>
        <v>2016 - QTR 3 - 9</v>
      </c>
      <c r="D627" s="2" t="s">
        <v>6</v>
      </c>
      <c r="E627" s="15">
        <f t="shared" ca="1" si="43"/>
        <v>47511425.278670199</v>
      </c>
      <c r="F627" s="14">
        <f ca="1">Returns!$P$8/53*RANDBETWEEN(1,100)/50</f>
        <v>270430.50606747175</v>
      </c>
      <c r="G627" s="14">
        <f ca="1">Profit!$P$8/53*RANDBETWEEN(1,100)/50</f>
        <v>6456070.6176661141</v>
      </c>
    </row>
    <row r="628" spans="1:7" x14ac:dyDescent="0.25">
      <c r="A628" s="7">
        <v>42627</v>
      </c>
      <c r="B628" s="7" t="str">
        <f t="shared" si="41"/>
        <v>2016 - QTR 3</v>
      </c>
      <c r="C628" s="7" t="str">
        <f t="shared" si="42"/>
        <v>2016 - QTR 3 - 9</v>
      </c>
      <c r="D628" s="2" t="s">
        <v>6</v>
      </c>
      <c r="E628" s="15">
        <f t="shared" ca="1" si="43"/>
        <v>32419560.778386723</v>
      </c>
      <c r="F628" s="14">
        <f ca="1">Returns!$P$8/53*RANDBETWEEN(1,100)/50</f>
        <v>421368.46294233965</v>
      </c>
      <c r="G628" s="14">
        <f ca="1">Profit!$P$8/53*RANDBETWEEN(1,100)/50</f>
        <v>12043054.80603102</v>
      </c>
    </row>
    <row r="629" spans="1:7" x14ac:dyDescent="0.25">
      <c r="A629" s="7">
        <v>42634</v>
      </c>
      <c r="B629" s="7" t="str">
        <f t="shared" si="41"/>
        <v>2016 - QTR 3</v>
      </c>
      <c r="C629" s="7" t="str">
        <f t="shared" si="42"/>
        <v>2016 - QTR 3 - 9</v>
      </c>
      <c r="D629" s="2" t="s">
        <v>6</v>
      </c>
      <c r="E629" s="15">
        <f t="shared" ca="1" si="43"/>
        <v>50865172.945399858</v>
      </c>
      <c r="F629" s="14">
        <f ca="1">Returns!$P$8/53*RANDBETWEEN(1,100)/50</f>
        <v>232696.01684875472</v>
      </c>
      <c r="G629" s="14">
        <f ca="1">Profit!$P$8/53*RANDBETWEEN(1,100)/50</f>
        <v>8939174.7013838515</v>
      </c>
    </row>
    <row r="630" spans="1:7" x14ac:dyDescent="0.25">
      <c r="A630" s="7">
        <v>42641</v>
      </c>
      <c r="B630" s="7" t="str">
        <f t="shared" si="41"/>
        <v>2016 - QTR 3</v>
      </c>
      <c r="C630" s="7" t="str">
        <f t="shared" si="42"/>
        <v>2016 - QTR 3 - 9</v>
      </c>
      <c r="D630" s="2" t="s">
        <v>6</v>
      </c>
      <c r="E630" s="15">
        <f t="shared" ca="1" si="43"/>
        <v>32419560.778386723</v>
      </c>
      <c r="F630" s="14">
        <f ca="1">Returns!$P$8/53*RANDBETWEEN(1,100)/50</f>
        <v>150937.95687486793</v>
      </c>
      <c r="G630" s="14">
        <f ca="1">Profit!$P$8/53*RANDBETWEEN(1,100)/50</f>
        <v>11794744.397659248</v>
      </c>
    </row>
    <row r="631" spans="1:7" x14ac:dyDescent="0.25">
      <c r="A631" s="7">
        <v>42648</v>
      </c>
      <c r="B631" s="7" t="str">
        <f t="shared" si="41"/>
        <v>2016 - QTR 4</v>
      </c>
      <c r="C631" s="7" t="str">
        <f t="shared" si="42"/>
        <v>2016 - QTR 4 - 10</v>
      </c>
      <c r="D631" s="2" t="s">
        <v>6</v>
      </c>
      <c r="E631" s="15">
        <f t="shared" ca="1" si="43"/>
        <v>12856032.722463701</v>
      </c>
      <c r="F631" s="14">
        <f ca="1">Returns!$P$8/53*RANDBETWEEN(1,100)/50</f>
        <v>559728.25674430188</v>
      </c>
      <c r="G631" s="14">
        <f ca="1">Profit!$P$8/53*RANDBETWEEN(1,100)/50</f>
        <v>2234793.6753459629</v>
      </c>
    </row>
    <row r="632" spans="1:7" x14ac:dyDescent="0.25">
      <c r="A632" s="7">
        <v>42655</v>
      </c>
      <c r="B632" s="7" t="str">
        <f t="shared" si="41"/>
        <v>2016 - QTR 4</v>
      </c>
      <c r="C632" s="7" t="str">
        <f t="shared" si="42"/>
        <v>2016 - QTR 4 - 10</v>
      </c>
      <c r="D632" s="2" t="s">
        <v>6</v>
      </c>
      <c r="E632" s="15">
        <f t="shared" ca="1" si="43"/>
        <v>30742686.94502189</v>
      </c>
      <c r="F632" s="14">
        <f ca="1">Returns!$P$8/53*RANDBETWEEN(1,100)/50</f>
        <v>389923.05526007549</v>
      </c>
      <c r="G632" s="14">
        <f ca="1">Profit!$P$8/53*RANDBETWEEN(1,100)/50</f>
        <v>124155.20418588682</v>
      </c>
    </row>
    <row r="633" spans="1:7" x14ac:dyDescent="0.25">
      <c r="A633" s="7">
        <v>42662</v>
      </c>
      <c r="B633" s="7" t="str">
        <f t="shared" si="41"/>
        <v>2016 - QTR 4</v>
      </c>
      <c r="C633" s="7" t="str">
        <f t="shared" si="42"/>
        <v>2016 - QTR 4 - 10</v>
      </c>
      <c r="D633" s="2" t="s">
        <v>6</v>
      </c>
      <c r="E633" s="15">
        <f t="shared" ca="1" si="43"/>
        <v>34096434.611751549</v>
      </c>
      <c r="F633" s="14">
        <f ca="1">Returns!$P$8/53*RANDBETWEEN(1,100)/50</f>
        <v>509415.60445267928</v>
      </c>
      <c r="G633" s="14">
        <f ca="1">Profit!$P$8/53*RANDBETWEEN(1,100)/50</f>
        <v>8194243.4762685299</v>
      </c>
    </row>
    <row r="634" spans="1:7" x14ac:dyDescent="0.25">
      <c r="A634" s="7">
        <v>42669</v>
      </c>
      <c r="B634" s="7" t="str">
        <f t="shared" si="41"/>
        <v>2016 - QTR 4</v>
      </c>
      <c r="C634" s="7" t="str">
        <f t="shared" si="42"/>
        <v>2016 - QTR 4 - 10</v>
      </c>
      <c r="D634" s="2" t="s">
        <v>6</v>
      </c>
      <c r="E634" s="15">
        <f t="shared" ca="1" si="43"/>
        <v>41362887.88966582</v>
      </c>
      <c r="F634" s="14">
        <f ca="1">Returns!$P$8/53*RANDBETWEEN(1,100)/50</f>
        <v>509415.60445267928</v>
      </c>
      <c r="G634" s="14">
        <f ca="1">Profit!$P$8/53*RANDBETWEEN(1,100)/50</f>
        <v>2110638.4711600756</v>
      </c>
    </row>
    <row r="635" spans="1:7" x14ac:dyDescent="0.25">
      <c r="A635" s="7">
        <v>42676</v>
      </c>
      <c r="B635" s="7" t="str">
        <f t="shared" si="41"/>
        <v>2016 - QTR 4</v>
      </c>
      <c r="C635" s="7" t="str">
        <f t="shared" si="42"/>
        <v>2016 - QTR 4 - 11</v>
      </c>
      <c r="D635" s="2" t="s">
        <v>6</v>
      </c>
      <c r="E635" s="15">
        <f t="shared" ca="1" si="43"/>
        <v>43039761.723030642</v>
      </c>
      <c r="F635" s="14">
        <f ca="1">Returns!$P$8/53*RANDBETWEEN(1,100)/50</f>
        <v>591173.6644265661</v>
      </c>
      <c r="G635" s="14">
        <f ca="1">Profit!$P$8/53*RANDBETWEEN(1,100)/50</f>
        <v>12167210.010216909</v>
      </c>
    </row>
    <row r="636" spans="1:7" x14ac:dyDescent="0.25">
      <c r="A636" s="7">
        <v>42683</v>
      </c>
      <c r="B636" s="7" t="str">
        <f t="shared" si="41"/>
        <v>2016 - QTR 4</v>
      </c>
      <c r="C636" s="7" t="str">
        <f t="shared" si="42"/>
        <v>2016 - QTR 4 - 11</v>
      </c>
      <c r="D636" s="2" t="s">
        <v>6</v>
      </c>
      <c r="E636" s="15">
        <f t="shared" ca="1" si="43"/>
        <v>10061243.000188982</v>
      </c>
      <c r="F636" s="14">
        <f ca="1">Returns!$P$8/53*RANDBETWEEN(1,100)/50</f>
        <v>125781.63072905662</v>
      </c>
      <c r="G636" s="14">
        <f ca="1">Profit!$P$8/53*RANDBETWEEN(1,100)/50</f>
        <v>2979724.9004612835</v>
      </c>
    </row>
    <row r="637" spans="1:7" x14ac:dyDescent="0.25">
      <c r="A637" s="7">
        <v>42690</v>
      </c>
      <c r="B637" s="7" t="str">
        <f t="shared" si="41"/>
        <v>2016 - QTR 4</v>
      </c>
      <c r="C637" s="7" t="str">
        <f t="shared" si="42"/>
        <v>2016 - QTR 4 - 11</v>
      </c>
      <c r="D637" s="2" t="s">
        <v>6</v>
      </c>
      <c r="E637" s="15">
        <f t="shared" ca="1" si="43"/>
        <v>558957.94445494341</v>
      </c>
      <c r="F637" s="14">
        <f ca="1">Returns!$P$8/53*RANDBETWEEN(1,100)/50</f>
        <v>452813.87062460376</v>
      </c>
      <c r="G637" s="14">
        <f ca="1">Profit!$P$8/53*RANDBETWEEN(1,100)/50</f>
        <v>2358948.8795318492</v>
      </c>
    </row>
    <row r="638" spans="1:7" x14ac:dyDescent="0.25">
      <c r="A638" s="7">
        <v>42697</v>
      </c>
      <c r="B638" s="7" t="str">
        <f t="shared" si="41"/>
        <v>2016 - QTR 4</v>
      </c>
      <c r="C638" s="7" t="str">
        <f t="shared" si="42"/>
        <v>2016 - QTR 4 - 11</v>
      </c>
      <c r="D638" s="2" t="s">
        <v>6</v>
      </c>
      <c r="E638" s="15">
        <f t="shared" ca="1" si="43"/>
        <v>31860602.833931774</v>
      </c>
      <c r="F638" s="14">
        <f ca="1">Returns!$P$8/53*RANDBETWEEN(1,100)/50</f>
        <v>496837.44137977361</v>
      </c>
      <c r="G638" s="14">
        <f ca="1">Profit!$P$8/53*RANDBETWEEN(1,100)/50</f>
        <v>3972966.5339483782</v>
      </c>
    </row>
    <row r="639" spans="1:7" x14ac:dyDescent="0.25">
      <c r="A639" s="7">
        <v>42704</v>
      </c>
      <c r="B639" s="7" t="str">
        <f t="shared" si="41"/>
        <v>2016 - QTR 4</v>
      </c>
      <c r="C639" s="7" t="str">
        <f t="shared" si="42"/>
        <v>2016 - QTR 4 - 11</v>
      </c>
      <c r="D639" s="2" t="s">
        <v>6</v>
      </c>
      <c r="E639" s="15">
        <f t="shared" ca="1" si="43"/>
        <v>15091864.500283472</v>
      </c>
      <c r="F639" s="14">
        <f ca="1">Returns!$P$8/53*RANDBETWEEN(1,100)/50</f>
        <v>566017.33828075475</v>
      </c>
      <c r="G639" s="14">
        <f ca="1">Profit!$P$8/53*RANDBETWEEN(1,100)/50</f>
        <v>8815019.4971979633</v>
      </c>
    </row>
    <row r="640" spans="1:7" x14ac:dyDescent="0.25">
      <c r="A640" s="7">
        <v>42711</v>
      </c>
      <c r="B640" s="7" t="str">
        <f t="shared" si="41"/>
        <v>2016 - QTR 4</v>
      </c>
      <c r="C640" s="7" t="str">
        <f t="shared" si="42"/>
        <v>2016 - QTR 4 - 12</v>
      </c>
      <c r="D640" s="2" t="s">
        <v>6</v>
      </c>
      <c r="E640" s="15">
        <f t="shared" ca="1" si="43"/>
        <v>39686014.05630099</v>
      </c>
      <c r="F640" s="14">
        <f ca="1">Returns!$P$8/53*RANDBETWEEN(1,100)/50</f>
        <v>477970.19677041518</v>
      </c>
      <c r="G640" s="14">
        <f ca="1">Profit!$P$8/53*RANDBETWEEN(1,100)/50</f>
        <v>8815019.4971979633</v>
      </c>
    </row>
    <row r="641" spans="1:7" x14ac:dyDescent="0.25">
      <c r="A641" s="7">
        <v>42718</v>
      </c>
      <c r="B641" s="7" t="str">
        <f t="shared" si="41"/>
        <v>2016 - QTR 4</v>
      </c>
      <c r="C641" s="7" t="str">
        <f t="shared" si="42"/>
        <v>2016 - QTR 4 - 12</v>
      </c>
      <c r="D641" s="2" t="s">
        <v>6</v>
      </c>
      <c r="E641" s="15">
        <f t="shared" ca="1" si="43"/>
        <v>9502285.0557340384</v>
      </c>
      <c r="F641" s="14">
        <f ca="1">Returns!$P$8/53*RANDBETWEEN(1,100)/50</f>
        <v>251563.26145811324</v>
      </c>
      <c r="G641" s="14">
        <f ca="1">Profit!$P$8/53*RANDBETWEEN(1,100)/50</f>
        <v>2358948.8795318492</v>
      </c>
    </row>
    <row r="642" spans="1:7" x14ac:dyDescent="0.25">
      <c r="A642" s="7">
        <v>42725</v>
      </c>
      <c r="B642" s="7" t="str">
        <f t="shared" si="41"/>
        <v>2016 - QTR 4</v>
      </c>
      <c r="C642" s="7" t="str">
        <f t="shared" si="42"/>
        <v>2016 - QTR 4 - 12</v>
      </c>
      <c r="D642" s="2" t="s">
        <v>6</v>
      </c>
      <c r="E642" s="15">
        <f t="shared" ca="1" si="43"/>
        <v>41362887.88966582</v>
      </c>
      <c r="F642" s="14">
        <f ca="1">Returns!$P$8/53*RANDBETWEEN(1,100)/50</f>
        <v>572306.41981720761</v>
      </c>
      <c r="G642" s="14">
        <f ca="1">Profit!$P$8/53*RANDBETWEEN(1,100)/50</f>
        <v>4345432.1465060385</v>
      </c>
    </row>
    <row r="643" spans="1:7" x14ac:dyDescent="0.25">
      <c r="A643" s="7">
        <v>42732</v>
      </c>
      <c r="B643" s="7" t="str">
        <f t="shared" si="41"/>
        <v>2016 - QTR 4</v>
      </c>
      <c r="C643" s="7" t="str">
        <f t="shared" si="42"/>
        <v>2016 - QTR 4 - 12</v>
      </c>
      <c r="D643" s="2" t="s">
        <v>6</v>
      </c>
      <c r="E643" s="15">
        <f t="shared" ca="1" si="43"/>
        <v>27947897.222747173</v>
      </c>
      <c r="F643" s="14">
        <f ca="1">Returns!$P$8/53*RANDBETWEEN(1,100)/50</f>
        <v>169805.20148422645</v>
      </c>
      <c r="G643" s="14">
        <f ca="1">Profit!$P$8/53*RANDBETWEEN(1,100)/50</f>
        <v>10304881.947428606</v>
      </c>
    </row>
    <row r="644" spans="1:7" x14ac:dyDescent="0.25">
      <c r="A644" s="7">
        <v>41640</v>
      </c>
      <c r="B644" s="7" t="str">
        <f t="shared" si="41"/>
        <v>2014 - QTR 1</v>
      </c>
      <c r="C644" s="7" t="str">
        <f t="shared" si="42"/>
        <v>2014 - QTR 1 - 1</v>
      </c>
      <c r="D644" s="12" t="s">
        <v>27</v>
      </c>
      <c r="E644" s="13">
        <f t="shared" ref="E644:E675" ca="1" si="44">$F$10/53*RANDBETWEEN(1,100)/50</f>
        <v>1376485.477634717</v>
      </c>
      <c r="F644" s="12">
        <f ca="1">Returns!$F$9/53*RANDBETWEEN(1,100)/50</f>
        <v>23770.934111924529</v>
      </c>
      <c r="G644" s="12">
        <f ca="1">Profit!$F$9/53*RANDBETWEEN(1,100)/50</f>
        <v>216118.19036249057</v>
      </c>
    </row>
    <row r="645" spans="1:7" x14ac:dyDescent="0.25">
      <c r="A645" s="7">
        <v>41647</v>
      </c>
      <c r="B645" s="7" t="str">
        <f t="shared" si="41"/>
        <v>2014 - QTR 1</v>
      </c>
      <c r="C645" s="7" t="str">
        <f t="shared" si="42"/>
        <v>2014 - QTR 1 - 1</v>
      </c>
      <c r="D645" s="12" t="s">
        <v>27</v>
      </c>
      <c r="E645" s="13">
        <f t="shared" ca="1" si="44"/>
        <v>2949611.7377886791</v>
      </c>
      <c r="F645" s="12">
        <f ca="1">Returns!$F$9/53*RANDBETWEEN(1,100)/50</f>
        <v>23770.934111924529</v>
      </c>
      <c r="G645" s="12">
        <f ca="1">Profit!$F$9/53*RANDBETWEEN(1,100)/50</f>
        <v>1080590.9518124529</v>
      </c>
    </row>
    <row r="646" spans="1:7" x14ac:dyDescent="0.25">
      <c r="A646" s="7">
        <v>41654</v>
      </c>
      <c r="B646" s="7" t="str">
        <f t="shared" si="41"/>
        <v>2014 - QTR 1</v>
      </c>
      <c r="C646" s="7" t="str">
        <f t="shared" si="42"/>
        <v>2014 - QTR 1 - 1</v>
      </c>
      <c r="D646" s="12" t="s">
        <v>27</v>
      </c>
      <c r="E646" s="13">
        <f t="shared" ca="1" si="44"/>
        <v>3080705.5928015094</v>
      </c>
      <c r="F646" s="12">
        <f ca="1">Returns!$F$9/53*RANDBETWEEN(1,100)/50</f>
        <v>14649.529162000001</v>
      </c>
      <c r="G646" s="12">
        <f ca="1">Profit!$F$9/53*RANDBETWEEN(1,100)/50</f>
        <v>432236.38072498114</v>
      </c>
    </row>
    <row r="647" spans="1:7" x14ac:dyDescent="0.25">
      <c r="A647" s="7">
        <v>41661</v>
      </c>
      <c r="B647" s="7" t="str">
        <f t="shared" si="41"/>
        <v>2014 - QTR 1</v>
      </c>
      <c r="C647" s="7" t="str">
        <f t="shared" si="42"/>
        <v>2014 - QTR 1 - 1</v>
      </c>
      <c r="D647" s="12" t="s">
        <v>27</v>
      </c>
      <c r="E647" s="13">
        <f t="shared" ca="1" si="44"/>
        <v>2031954.7526988678</v>
      </c>
      <c r="F647" s="12">
        <f ca="1">Returns!$F$9/53*RANDBETWEEN(1,100)/50</f>
        <v>18242.809899849057</v>
      </c>
      <c r="G647" s="12">
        <f ca="1">Profit!$F$9/53*RANDBETWEEN(1,100)/50</f>
        <v>447673.39432230184</v>
      </c>
    </row>
    <row r="648" spans="1:7" x14ac:dyDescent="0.25">
      <c r="A648" s="7">
        <v>41668</v>
      </c>
      <c r="B648" s="7" t="str">
        <f t="shared" si="41"/>
        <v>2014 - QTR 1</v>
      </c>
      <c r="C648" s="7" t="str">
        <f t="shared" si="42"/>
        <v>2014 - QTR 1 - 1</v>
      </c>
      <c r="D648" s="12" t="s">
        <v>27</v>
      </c>
      <c r="E648" s="13">
        <f t="shared" ca="1" si="44"/>
        <v>2884064.8102822639</v>
      </c>
      <c r="F648" s="12">
        <f ca="1">Returns!$F$9/53*RANDBETWEEN(1,100)/50</f>
        <v>20177.653374075471</v>
      </c>
      <c r="G648" s="12">
        <f ca="1">Profit!$F$9/53*RANDBETWEEN(1,100)/50</f>
        <v>370488.32633569808</v>
      </c>
    </row>
    <row r="649" spans="1:7" x14ac:dyDescent="0.25">
      <c r="A649" s="7">
        <v>41675</v>
      </c>
      <c r="B649" s="7" t="str">
        <f t="shared" si="41"/>
        <v>2014 - QTR 1</v>
      </c>
      <c r="C649" s="7" t="str">
        <f t="shared" si="42"/>
        <v>2014 - QTR 1 - 2</v>
      </c>
      <c r="D649" s="12" t="s">
        <v>27</v>
      </c>
      <c r="E649" s="13">
        <f t="shared" ca="1" si="44"/>
        <v>426055.02879169805</v>
      </c>
      <c r="F649" s="12">
        <f ca="1">Returns!$F$9/53*RANDBETWEEN(1,100)/50</f>
        <v>22665.309269509438</v>
      </c>
      <c r="G649" s="12">
        <f ca="1">Profit!$F$9/53*RANDBETWEEN(1,100)/50</f>
        <v>447673.39432230184</v>
      </c>
    </row>
    <row r="650" spans="1:7" x14ac:dyDescent="0.25">
      <c r="A650" s="7">
        <v>41682</v>
      </c>
      <c r="B650" s="7" t="str">
        <f t="shared" si="41"/>
        <v>2014 - QTR 1</v>
      </c>
      <c r="C650" s="7" t="str">
        <f t="shared" si="42"/>
        <v>2014 - QTR 1 - 2</v>
      </c>
      <c r="D650" s="12" t="s">
        <v>27</v>
      </c>
      <c r="E650" s="13">
        <f t="shared" ca="1" si="44"/>
        <v>1442032.405141132</v>
      </c>
      <c r="F650" s="12">
        <f ca="1">Returns!$F$9/53*RANDBETWEEN(1,100)/50</f>
        <v>27087.808639169816</v>
      </c>
      <c r="G650" s="12">
        <f ca="1">Profit!$F$9/53*RANDBETWEEN(1,100)/50</f>
        <v>1528264.3461347548</v>
      </c>
    </row>
    <row r="651" spans="1:7" x14ac:dyDescent="0.25">
      <c r="A651" s="7">
        <v>41689</v>
      </c>
      <c r="B651" s="7" t="str">
        <f t="shared" si="41"/>
        <v>2014 - QTR 1</v>
      </c>
      <c r="C651" s="7" t="str">
        <f t="shared" si="42"/>
        <v>2014 - QTR 1 - 2</v>
      </c>
      <c r="D651" s="12" t="s">
        <v>27</v>
      </c>
      <c r="E651" s="13">
        <f t="shared" ca="1" si="44"/>
        <v>1376485.477634717</v>
      </c>
      <c r="F651" s="12">
        <f ca="1">Returns!$F$9/53*RANDBETWEEN(1,100)/50</f>
        <v>11056.248424150945</v>
      </c>
      <c r="G651" s="12">
        <f ca="1">Profit!$F$9/53*RANDBETWEEN(1,100)/50</f>
        <v>15437.013597320754</v>
      </c>
    </row>
    <row r="652" spans="1:7" x14ac:dyDescent="0.25">
      <c r="A652" s="7">
        <v>41696</v>
      </c>
      <c r="B652" s="7" t="str">
        <f t="shared" si="41"/>
        <v>2014 - QTR 1</v>
      </c>
      <c r="C652" s="7" t="str">
        <f t="shared" si="42"/>
        <v>2014 - QTR 1 - 2</v>
      </c>
      <c r="D652" s="12" t="s">
        <v>27</v>
      </c>
      <c r="E652" s="13">
        <f t="shared" ca="1" si="44"/>
        <v>950430.44884301885</v>
      </c>
      <c r="F652" s="12">
        <f ca="1">Returns!$F$9/53*RANDBETWEEN(1,100)/50</f>
        <v>19072.02853166038</v>
      </c>
      <c r="G652" s="12">
        <f ca="1">Profit!$F$9/53*RANDBETWEEN(1,100)/50</f>
        <v>756413.66626871692</v>
      </c>
    </row>
    <row r="653" spans="1:7" x14ac:dyDescent="0.25">
      <c r="A653" s="7">
        <v>41703</v>
      </c>
      <c r="B653" s="7" t="str">
        <f t="shared" si="41"/>
        <v>2014 - QTR 1</v>
      </c>
      <c r="C653" s="7" t="str">
        <f t="shared" si="42"/>
        <v>2014 - QTR 1 - 3</v>
      </c>
      <c r="D653" s="12" t="s">
        <v>27</v>
      </c>
      <c r="E653" s="13">
        <f t="shared" ca="1" si="44"/>
        <v>819336.59383018862</v>
      </c>
      <c r="F653" s="12">
        <f ca="1">Returns!$F$9/53*RANDBETWEEN(1,100)/50</f>
        <v>276.40621060377362</v>
      </c>
      <c r="G653" s="12">
        <f ca="1">Profit!$F$9/53*RANDBETWEEN(1,100)/50</f>
        <v>864472.76144996227</v>
      </c>
    </row>
    <row r="654" spans="1:7" x14ac:dyDescent="0.25">
      <c r="A654" s="7">
        <v>41710</v>
      </c>
      <c r="B654" s="7" t="str">
        <f t="shared" si="41"/>
        <v>2014 - QTR 1</v>
      </c>
      <c r="C654" s="7" t="str">
        <f t="shared" si="42"/>
        <v>2014 - QTR 1 - 3</v>
      </c>
      <c r="D654" s="12" t="s">
        <v>27</v>
      </c>
      <c r="E654" s="13">
        <f t="shared" ca="1" si="44"/>
        <v>1278165.0863750943</v>
      </c>
      <c r="F654" s="12">
        <f ca="1">Returns!$F$9/53*RANDBETWEEN(1,100)/50</f>
        <v>14373.122951396228</v>
      </c>
      <c r="G654" s="12">
        <f ca="1">Profit!$F$9/53*RANDBETWEEN(1,100)/50</f>
        <v>339614.2991410566</v>
      </c>
    </row>
    <row r="655" spans="1:7" x14ac:dyDescent="0.25">
      <c r="A655" s="7">
        <v>41717</v>
      </c>
      <c r="B655" s="7" t="str">
        <f t="shared" si="41"/>
        <v>2014 - QTR 1</v>
      </c>
      <c r="C655" s="7" t="str">
        <f t="shared" si="42"/>
        <v>2014 - QTR 1 - 3</v>
      </c>
      <c r="D655" s="12" t="s">
        <v>27</v>
      </c>
      <c r="E655" s="13">
        <f t="shared" ca="1" si="44"/>
        <v>557148.88380452828</v>
      </c>
      <c r="F655" s="12">
        <f ca="1">Returns!$F$9/53*RANDBETWEEN(1,100)/50</f>
        <v>12161.873266566039</v>
      </c>
      <c r="G655" s="12">
        <f ca="1">Profit!$F$9/53*RANDBETWEEN(1,100)/50</f>
        <v>92622.081583924519</v>
      </c>
    </row>
    <row r="656" spans="1:7" x14ac:dyDescent="0.25">
      <c r="A656" s="7">
        <v>41724</v>
      </c>
      <c r="B656" s="7" t="str">
        <f t="shared" si="41"/>
        <v>2014 - QTR 1</v>
      </c>
      <c r="C656" s="7" t="str">
        <f t="shared" si="42"/>
        <v>2014 - QTR 1 - 3</v>
      </c>
      <c r="D656" s="12" t="s">
        <v>27</v>
      </c>
      <c r="E656" s="13">
        <f t="shared" ca="1" si="44"/>
        <v>2654650.5640098108</v>
      </c>
      <c r="F656" s="12">
        <f ca="1">Returns!$F$9/53*RANDBETWEEN(1,100)/50</f>
        <v>7462.9676863018876</v>
      </c>
      <c r="G656" s="12">
        <f ca="1">Profit!$F$9/53*RANDBETWEEN(1,100)/50</f>
        <v>509421.4487115849</v>
      </c>
    </row>
    <row r="657" spans="1:7" x14ac:dyDescent="0.25">
      <c r="A657" s="7">
        <v>41731</v>
      </c>
      <c r="B657" s="7" t="str">
        <f t="shared" ref="B657:B720" si="45">YEAR(A657)&amp;" - "&amp;"QTR "&amp;ROUNDUP(MONTH(A657)/3,0)</f>
        <v>2014 - QTR 2</v>
      </c>
      <c r="C657" s="7" t="str">
        <f t="shared" si="42"/>
        <v>2014 - QTR 2 - 4</v>
      </c>
      <c r="D657" s="12" t="s">
        <v>27</v>
      </c>
      <c r="E657" s="13">
        <f t="shared" ca="1" si="44"/>
        <v>1442032.405141132</v>
      </c>
      <c r="F657" s="12">
        <f ca="1">Returns!$F$9/53*RANDBETWEEN(1,100)/50</f>
        <v>2487.6558954339625</v>
      </c>
      <c r="G657" s="12">
        <f ca="1">Profit!$F$9/53*RANDBETWEEN(1,100)/50</f>
        <v>324177.28554373584</v>
      </c>
    </row>
    <row r="658" spans="1:7" x14ac:dyDescent="0.25">
      <c r="A658" s="7">
        <v>41738</v>
      </c>
      <c r="B658" s="7" t="str">
        <f t="shared" si="45"/>
        <v>2014 - QTR 2</v>
      </c>
      <c r="C658" s="7" t="str">
        <f t="shared" ref="C658:C721" si="46">YEAR(A658)&amp;" - "&amp;"QTR "&amp;ROUNDUP(MONTH(A658)/3,0)&amp;" - "&amp;MONTH(A658)</f>
        <v>2014 - QTR 2 - 4</v>
      </c>
      <c r="D658" s="12" t="s">
        <v>27</v>
      </c>
      <c r="E658" s="13">
        <f t="shared" ca="1" si="44"/>
        <v>2392462.853984151</v>
      </c>
      <c r="F658" s="12">
        <f ca="1">Returns!$F$9/53*RANDBETWEEN(1,100)/50</f>
        <v>25152.965164943398</v>
      </c>
      <c r="G658" s="12">
        <f ca="1">Profit!$F$9/53*RANDBETWEEN(1,100)/50</f>
        <v>602043.53029550938</v>
      </c>
    </row>
    <row r="659" spans="1:7" x14ac:dyDescent="0.25">
      <c r="A659" s="7">
        <v>41745</v>
      </c>
      <c r="B659" s="7" t="str">
        <f t="shared" si="45"/>
        <v>2014 - QTR 2</v>
      </c>
      <c r="C659" s="7" t="str">
        <f t="shared" si="46"/>
        <v>2014 - QTR 2 - 4</v>
      </c>
      <c r="D659" s="12" t="s">
        <v>27</v>
      </c>
      <c r="E659" s="13">
        <f t="shared" ca="1" si="44"/>
        <v>1015977.3763494339</v>
      </c>
      <c r="F659" s="12">
        <f ca="1">Returns!$F$9/53*RANDBETWEEN(1,100)/50</f>
        <v>19072.02853166038</v>
      </c>
      <c r="G659" s="12">
        <f ca="1">Profit!$F$9/53*RANDBETWEEN(1,100)/50</f>
        <v>1034279.9110204906</v>
      </c>
    </row>
    <row r="660" spans="1:7" x14ac:dyDescent="0.25">
      <c r="A660" s="7">
        <v>41752</v>
      </c>
      <c r="B660" s="7" t="str">
        <f t="shared" si="45"/>
        <v>2014 - QTR 2</v>
      </c>
      <c r="C660" s="7" t="str">
        <f t="shared" si="46"/>
        <v>2014 - QTR 2 - 4</v>
      </c>
      <c r="D660" s="12" t="s">
        <v>27</v>
      </c>
      <c r="E660" s="13">
        <f t="shared" ca="1" si="44"/>
        <v>2785744.4190226411</v>
      </c>
      <c r="F660" s="12">
        <f ca="1">Returns!$F$9/53*RANDBETWEEN(1,100)/50</f>
        <v>6633.7490544905668</v>
      </c>
      <c r="G660" s="12">
        <f ca="1">Profit!$F$9/53*RANDBETWEEN(1,100)/50</f>
        <v>1404768.2373561887</v>
      </c>
    </row>
    <row r="661" spans="1:7" x14ac:dyDescent="0.25">
      <c r="A661" s="7">
        <v>41759</v>
      </c>
      <c r="B661" s="7" t="str">
        <f t="shared" si="45"/>
        <v>2014 - QTR 2</v>
      </c>
      <c r="C661" s="7" t="str">
        <f t="shared" si="46"/>
        <v>2014 - QTR 2 - 4</v>
      </c>
      <c r="D661" s="12" t="s">
        <v>27</v>
      </c>
      <c r="E661" s="13">
        <f t="shared" ca="1" si="44"/>
        <v>1507579.3326475471</v>
      </c>
      <c r="F661" s="12">
        <f ca="1">Returns!$F$9/53*RANDBETWEEN(1,100)/50</f>
        <v>27364.214849773591</v>
      </c>
      <c r="G661" s="12">
        <f ca="1">Profit!$F$9/53*RANDBETWEEN(1,100)/50</f>
        <v>849035.74785264151</v>
      </c>
    </row>
    <row r="662" spans="1:7" x14ac:dyDescent="0.25">
      <c r="A662" s="7">
        <v>41766</v>
      </c>
      <c r="B662" s="7" t="str">
        <f t="shared" si="45"/>
        <v>2014 - QTR 2</v>
      </c>
      <c r="C662" s="7" t="str">
        <f t="shared" si="46"/>
        <v>2014 - QTR 2 - 5</v>
      </c>
      <c r="D662" s="12" t="s">
        <v>27</v>
      </c>
      <c r="E662" s="13">
        <f t="shared" ca="1" si="44"/>
        <v>2785744.4190226411</v>
      </c>
      <c r="F662" s="12">
        <f ca="1">Returns!$F$9/53*RANDBETWEEN(1,100)/50</f>
        <v>22388.903058905664</v>
      </c>
      <c r="G662" s="12">
        <f ca="1">Profit!$F$9/53*RANDBETWEEN(1,100)/50</f>
        <v>602043.53029550938</v>
      </c>
    </row>
    <row r="663" spans="1:7" x14ac:dyDescent="0.25">
      <c r="A663" s="7">
        <v>41773</v>
      </c>
      <c r="B663" s="7" t="str">
        <f t="shared" si="45"/>
        <v>2014 - QTR 2</v>
      </c>
      <c r="C663" s="7" t="str">
        <f t="shared" si="46"/>
        <v>2014 - QTR 2 - 5</v>
      </c>
      <c r="D663" s="12" t="s">
        <v>27</v>
      </c>
      <c r="E663" s="13">
        <f t="shared" ca="1" si="44"/>
        <v>2851291.3465290563</v>
      </c>
      <c r="F663" s="12">
        <f ca="1">Returns!$F$9/53*RANDBETWEEN(1,100)/50</f>
        <v>552.81242120754723</v>
      </c>
      <c r="G663" s="12">
        <f ca="1">Profit!$F$9/53*RANDBETWEEN(1,100)/50</f>
        <v>1111464.9790070942</v>
      </c>
    </row>
    <row r="664" spans="1:7" x14ac:dyDescent="0.25">
      <c r="A664" s="7">
        <v>41780</v>
      </c>
      <c r="B664" s="7" t="str">
        <f t="shared" si="45"/>
        <v>2014 - QTR 2</v>
      </c>
      <c r="C664" s="7" t="str">
        <f t="shared" si="46"/>
        <v>2014 - QTR 2 - 5</v>
      </c>
      <c r="D664" s="12" t="s">
        <v>27</v>
      </c>
      <c r="E664" s="13">
        <f t="shared" ca="1" si="44"/>
        <v>3047932.1290483014</v>
      </c>
      <c r="F664" s="12">
        <f ca="1">Returns!$F$9/53*RANDBETWEEN(1,100)/50</f>
        <v>23770.934111924529</v>
      </c>
      <c r="G664" s="12">
        <f ca="1">Profit!$F$9/53*RANDBETWEEN(1,100)/50</f>
        <v>926220.81583924522</v>
      </c>
    </row>
    <row r="665" spans="1:7" x14ac:dyDescent="0.25">
      <c r="A665" s="7">
        <v>41787</v>
      </c>
      <c r="B665" s="7" t="str">
        <f t="shared" si="45"/>
        <v>2014 - QTR 2</v>
      </c>
      <c r="C665" s="7" t="str">
        <f t="shared" si="46"/>
        <v>2014 - QTR 2 - 5</v>
      </c>
      <c r="D665" s="12" t="s">
        <v>27</v>
      </c>
      <c r="E665" s="13">
        <f t="shared" ca="1" si="44"/>
        <v>721016.20257056598</v>
      </c>
      <c r="F665" s="12">
        <f ca="1">Returns!$F$9/53*RANDBETWEEN(1,100)/50</f>
        <v>15755.154004415097</v>
      </c>
      <c r="G665" s="12">
        <f ca="1">Profit!$F$9/53*RANDBETWEEN(1,100)/50</f>
        <v>231555.2039598113</v>
      </c>
    </row>
    <row r="666" spans="1:7" x14ac:dyDescent="0.25">
      <c r="A666" s="7">
        <v>41794</v>
      </c>
      <c r="B666" s="7" t="str">
        <f t="shared" si="45"/>
        <v>2014 - QTR 2</v>
      </c>
      <c r="C666" s="7" t="str">
        <f t="shared" si="46"/>
        <v>2014 - QTR 2 - 6</v>
      </c>
      <c r="D666" s="12" t="s">
        <v>27</v>
      </c>
      <c r="E666" s="13">
        <f t="shared" ca="1" si="44"/>
        <v>163867.31876603773</v>
      </c>
      <c r="F666" s="12">
        <f ca="1">Returns!$F$9/53*RANDBETWEEN(1,100)/50</f>
        <v>6910.1552650943395</v>
      </c>
      <c r="G666" s="12">
        <f ca="1">Profit!$F$9/53*RANDBETWEEN(1,100)/50</f>
        <v>787287.69346335845</v>
      </c>
    </row>
    <row r="667" spans="1:7" x14ac:dyDescent="0.25">
      <c r="A667" s="7">
        <v>41801</v>
      </c>
      <c r="B667" s="7" t="str">
        <f t="shared" si="45"/>
        <v>2014 - QTR 2</v>
      </c>
      <c r="C667" s="7" t="str">
        <f t="shared" si="46"/>
        <v>2014 - QTR 2 - 6</v>
      </c>
      <c r="D667" s="12" t="s">
        <v>27</v>
      </c>
      <c r="E667" s="13">
        <f t="shared" ca="1" si="44"/>
        <v>2687424.0277630184</v>
      </c>
      <c r="F667" s="12">
        <f ca="1">Returns!$F$9/53*RANDBETWEEN(1,100)/50</f>
        <v>11056.248424150945</v>
      </c>
      <c r="G667" s="12">
        <f ca="1">Profit!$F$9/53*RANDBETWEEN(1,100)/50</f>
        <v>910783.80224192445</v>
      </c>
    </row>
    <row r="668" spans="1:7" x14ac:dyDescent="0.25">
      <c r="A668" s="7">
        <v>41808</v>
      </c>
      <c r="B668" s="7" t="str">
        <f t="shared" si="45"/>
        <v>2014 - QTR 2</v>
      </c>
      <c r="C668" s="7" t="str">
        <f t="shared" si="46"/>
        <v>2014 - QTR 2 - 6</v>
      </c>
      <c r="D668" s="12" t="s">
        <v>27</v>
      </c>
      <c r="E668" s="13">
        <f t="shared" ca="1" si="44"/>
        <v>2589103.6365033961</v>
      </c>
      <c r="F668" s="12">
        <f ca="1">Returns!$F$9/53*RANDBETWEEN(1,100)/50</f>
        <v>8568.592528716983</v>
      </c>
      <c r="G668" s="12">
        <f ca="1">Profit!$F$9/53*RANDBETWEEN(1,100)/50</f>
        <v>1219524.0741883395</v>
      </c>
    </row>
    <row r="669" spans="1:7" x14ac:dyDescent="0.25">
      <c r="A669" s="7">
        <v>41815</v>
      </c>
      <c r="B669" s="7" t="str">
        <f t="shared" si="45"/>
        <v>2014 - QTR 2</v>
      </c>
      <c r="C669" s="7" t="str">
        <f t="shared" si="46"/>
        <v>2014 - QTR 2 - 6</v>
      </c>
      <c r="D669" s="12" t="s">
        <v>27</v>
      </c>
      <c r="E669" s="13">
        <f t="shared" ca="1" si="44"/>
        <v>163867.31876603773</v>
      </c>
      <c r="F669" s="12">
        <f ca="1">Returns!$F$9/53*RANDBETWEEN(1,100)/50</f>
        <v>11332.654634754719</v>
      </c>
      <c r="G669" s="12">
        <f ca="1">Profit!$F$9/53*RANDBETWEEN(1,100)/50</f>
        <v>1296709.1421749434</v>
      </c>
    </row>
    <row r="670" spans="1:7" x14ac:dyDescent="0.25">
      <c r="A670" s="7">
        <v>41822</v>
      </c>
      <c r="B670" s="7" t="str">
        <f t="shared" si="45"/>
        <v>2014 - QTR 3</v>
      </c>
      <c r="C670" s="7" t="str">
        <f t="shared" si="46"/>
        <v>2014 - QTR 3 - 7</v>
      </c>
      <c r="D670" s="12" t="s">
        <v>27</v>
      </c>
      <c r="E670" s="13">
        <f t="shared" ca="1" si="44"/>
        <v>2785744.4190226411</v>
      </c>
      <c r="F670" s="12">
        <f ca="1">Returns!$F$9/53*RANDBETWEEN(1,100)/50</f>
        <v>25705.777586150947</v>
      </c>
      <c r="G670" s="12">
        <f ca="1">Profit!$F$9/53*RANDBETWEEN(1,100)/50</f>
        <v>1003405.883825849</v>
      </c>
    </row>
    <row r="671" spans="1:7" x14ac:dyDescent="0.25">
      <c r="A671" s="7">
        <v>41829</v>
      </c>
      <c r="B671" s="7" t="str">
        <f t="shared" si="45"/>
        <v>2014 - QTR 3</v>
      </c>
      <c r="C671" s="7" t="str">
        <f t="shared" si="46"/>
        <v>2014 - QTR 3 - 7</v>
      </c>
      <c r="D671" s="12" t="s">
        <v>27</v>
      </c>
      <c r="E671" s="13">
        <f t="shared" ca="1" si="44"/>
        <v>2490783.2452437733</v>
      </c>
      <c r="F671" s="12">
        <f ca="1">Returns!$F$9/53*RANDBETWEEN(1,100)/50</f>
        <v>7739.3738969056612</v>
      </c>
      <c r="G671" s="12">
        <f ca="1">Profit!$F$9/53*RANDBETWEEN(1,100)/50</f>
        <v>740976.65267139615</v>
      </c>
    </row>
    <row r="672" spans="1:7" x14ac:dyDescent="0.25">
      <c r="A672" s="7">
        <v>41836</v>
      </c>
      <c r="B672" s="7" t="str">
        <f t="shared" si="45"/>
        <v>2014 - QTR 3</v>
      </c>
      <c r="C672" s="7" t="str">
        <f t="shared" si="46"/>
        <v>2014 - QTR 3 - 7</v>
      </c>
      <c r="D672" s="12" t="s">
        <v>27</v>
      </c>
      <c r="E672" s="13">
        <f t="shared" ca="1" si="44"/>
        <v>2949611.7377886791</v>
      </c>
      <c r="F672" s="12">
        <f ca="1">Returns!$F$9/53*RANDBETWEEN(1,100)/50</f>
        <v>11056.248424150945</v>
      </c>
      <c r="G672" s="12">
        <f ca="1">Profit!$F$9/53*RANDBETWEEN(1,100)/50</f>
        <v>46311.040791962259</v>
      </c>
    </row>
    <row r="673" spans="1:7" x14ac:dyDescent="0.25">
      <c r="A673" s="7">
        <v>41843</v>
      </c>
      <c r="B673" s="7" t="str">
        <f t="shared" si="45"/>
        <v>2014 - QTR 3</v>
      </c>
      <c r="C673" s="7" t="str">
        <f t="shared" si="46"/>
        <v>2014 - QTR 3 - 7</v>
      </c>
      <c r="D673" s="12" t="s">
        <v>27</v>
      </c>
      <c r="E673" s="13">
        <f t="shared" ca="1" si="44"/>
        <v>1671446.6514135846</v>
      </c>
      <c r="F673" s="12">
        <f ca="1">Returns!$F$9/53*RANDBETWEEN(1,100)/50</f>
        <v>15478.747793811322</v>
      </c>
      <c r="G673" s="12">
        <f ca="1">Profit!$F$9/53*RANDBETWEEN(1,100)/50</f>
        <v>864472.76144996227</v>
      </c>
    </row>
    <row r="674" spans="1:7" x14ac:dyDescent="0.25">
      <c r="A674" s="7">
        <v>41850</v>
      </c>
      <c r="B674" s="7" t="str">
        <f t="shared" si="45"/>
        <v>2014 - QTR 3</v>
      </c>
      <c r="C674" s="7" t="str">
        <f t="shared" si="46"/>
        <v>2014 - QTR 3 - 7</v>
      </c>
      <c r="D674" s="12" t="s">
        <v>27</v>
      </c>
      <c r="E674" s="13">
        <f t="shared" ca="1" si="44"/>
        <v>1638673.1876603772</v>
      </c>
      <c r="F674" s="12">
        <f ca="1">Returns!$F$9/53*RANDBETWEEN(1,100)/50</f>
        <v>11609.060845358494</v>
      </c>
      <c r="G674" s="12">
        <f ca="1">Profit!$F$9/53*RANDBETWEEN(1,100)/50</f>
        <v>493984.43511426414</v>
      </c>
    </row>
    <row r="675" spans="1:7" x14ac:dyDescent="0.25">
      <c r="A675" s="7">
        <v>41857</v>
      </c>
      <c r="B675" s="7" t="str">
        <f t="shared" si="45"/>
        <v>2014 - QTR 3</v>
      </c>
      <c r="C675" s="7" t="str">
        <f t="shared" si="46"/>
        <v>2014 - QTR 3 - 8</v>
      </c>
      <c r="D675" s="12" t="s">
        <v>27</v>
      </c>
      <c r="E675" s="13">
        <f t="shared" ca="1" si="44"/>
        <v>1802540.5064264149</v>
      </c>
      <c r="F675" s="12">
        <f ca="1">Returns!$F$9/53*RANDBETWEEN(1,100)/50</f>
        <v>3869.6869484528306</v>
      </c>
      <c r="G675" s="12">
        <f ca="1">Profit!$F$9/53*RANDBETWEEN(1,100)/50</f>
        <v>1003405.883825849</v>
      </c>
    </row>
    <row r="676" spans="1:7" x14ac:dyDescent="0.25">
      <c r="A676" s="7">
        <v>41864</v>
      </c>
      <c r="B676" s="7" t="str">
        <f t="shared" si="45"/>
        <v>2014 - QTR 3</v>
      </c>
      <c r="C676" s="7" t="str">
        <f t="shared" si="46"/>
        <v>2014 - QTR 3 - 8</v>
      </c>
      <c r="D676" s="12" t="s">
        <v>27</v>
      </c>
      <c r="E676" s="13">
        <f t="shared" ref="E676:E696" ca="1" si="47">$F$10/53*RANDBETWEEN(1,100)/50</f>
        <v>1540352.7964007547</v>
      </c>
      <c r="F676" s="12">
        <f ca="1">Returns!$F$9/53*RANDBETWEEN(1,100)/50</f>
        <v>20454.059584679246</v>
      </c>
      <c r="G676" s="12">
        <f ca="1">Profit!$F$9/53*RANDBETWEEN(1,100)/50</f>
        <v>355051.31273837731</v>
      </c>
    </row>
    <row r="677" spans="1:7" x14ac:dyDescent="0.25">
      <c r="A677" s="7">
        <v>41871</v>
      </c>
      <c r="B677" s="7" t="str">
        <f t="shared" si="45"/>
        <v>2014 - QTR 3</v>
      </c>
      <c r="C677" s="7" t="str">
        <f t="shared" si="46"/>
        <v>2014 - QTR 3 - 8</v>
      </c>
      <c r="D677" s="12" t="s">
        <v>27</v>
      </c>
      <c r="E677" s="13">
        <f t="shared" ca="1" si="47"/>
        <v>294961.17377886793</v>
      </c>
      <c r="F677" s="12">
        <f ca="1">Returns!$F$9/53*RANDBETWEEN(1,100)/50</f>
        <v>24323.746533132078</v>
      </c>
      <c r="G677" s="12">
        <f ca="1">Profit!$F$9/53*RANDBETWEEN(1,100)/50</f>
        <v>401362.35353033961</v>
      </c>
    </row>
    <row r="678" spans="1:7" x14ac:dyDescent="0.25">
      <c r="A678" s="7">
        <v>41878</v>
      </c>
      <c r="B678" s="7" t="str">
        <f t="shared" si="45"/>
        <v>2014 - QTR 3</v>
      </c>
      <c r="C678" s="7" t="str">
        <f t="shared" si="46"/>
        <v>2014 - QTR 3 - 8</v>
      </c>
      <c r="D678" s="12" t="s">
        <v>27</v>
      </c>
      <c r="E678" s="13">
        <f t="shared" ca="1" si="47"/>
        <v>1671446.6514135846</v>
      </c>
      <c r="F678" s="12">
        <f ca="1">Returns!$F$9/53*RANDBETWEEN(1,100)/50</f>
        <v>20730.46579528302</v>
      </c>
      <c r="G678" s="12">
        <f ca="1">Profit!$F$9/53*RANDBETWEEN(1,100)/50</f>
        <v>941657.82943656598</v>
      </c>
    </row>
    <row r="679" spans="1:7" x14ac:dyDescent="0.25">
      <c r="A679" s="7">
        <v>41885</v>
      </c>
      <c r="B679" s="7" t="str">
        <f t="shared" si="45"/>
        <v>2014 - QTR 3</v>
      </c>
      <c r="C679" s="7" t="str">
        <f t="shared" si="46"/>
        <v>2014 - QTR 3 - 9</v>
      </c>
      <c r="D679" s="12" t="s">
        <v>27</v>
      </c>
      <c r="E679" s="13">
        <f t="shared" ca="1" si="47"/>
        <v>1605899.7239071697</v>
      </c>
      <c r="F679" s="12">
        <f ca="1">Returns!$F$9/53*RANDBETWEEN(1,100)/50</f>
        <v>22388.903058905664</v>
      </c>
      <c r="G679" s="12">
        <f ca="1">Profit!$F$9/53*RANDBETWEEN(1,100)/50</f>
        <v>355051.31273837731</v>
      </c>
    </row>
    <row r="680" spans="1:7" x14ac:dyDescent="0.25">
      <c r="A680" s="7">
        <v>41892</v>
      </c>
      <c r="B680" s="7" t="str">
        <f t="shared" si="45"/>
        <v>2014 - QTR 3</v>
      </c>
      <c r="C680" s="7" t="str">
        <f t="shared" si="46"/>
        <v>2014 - QTR 3 - 9</v>
      </c>
      <c r="D680" s="12" t="s">
        <v>27</v>
      </c>
      <c r="E680" s="13">
        <f t="shared" ca="1" si="47"/>
        <v>294961.17377886793</v>
      </c>
      <c r="F680" s="12">
        <f ca="1">Returns!$F$9/53*RANDBETWEEN(1,100)/50</f>
        <v>24323.746533132078</v>
      </c>
      <c r="G680" s="12">
        <f ca="1">Profit!$F$9/53*RANDBETWEEN(1,100)/50</f>
        <v>1173213.0333963772</v>
      </c>
    </row>
    <row r="681" spans="1:7" x14ac:dyDescent="0.25">
      <c r="A681" s="7">
        <v>41899</v>
      </c>
      <c r="B681" s="7" t="str">
        <f t="shared" si="45"/>
        <v>2014 - QTR 3</v>
      </c>
      <c r="C681" s="7" t="str">
        <f t="shared" si="46"/>
        <v>2014 - QTR 3 - 9</v>
      </c>
      <c r="D681" s="12" t="s">
        <v>27</v>
      </c>
      <c r="E681" s="13">
        <f t="shared" ca="1" si="47"/>
        <v>1048750.8401026414</v>
      </c>
      <c r="F681" s="12">
        <f ca="1">Returns!$F$9/53*RANDBETWEEN(1,100)/50</f>
        <v>2211.2496848301889</v>
      </c>
      <c r="G681" s="12">
        <f ca="1">Profit!$F$9/53*RANDBETWEEN(1,100)/50</f>
        <v>756413.66626871692</v>
      </c>
    </row>
    <row r="682" spans="1:7" x14ac:dyDescent="0.25">
      <c r="A682" s="7">
        <v>41906</v>
      </c>
      <c r="B682" s="7" t="str">
        <f t="shared" si="45"/>
        <v>2014 - QTR 3</v>
      </c>
      <c r="C682" s="7" t="str">
        <f t="shared" si="46"/>
        <v>2014 - QTR 3 - 9</v>
      </c>
      <c r="D682" s="12" t="s">
        <v>27</v>
      </c>
      <c r="E682" s="13">
        <f t="shared" ca="1" si="47"/>
        <v>393281.56503849052</v>
      </c>
      <c r="F682" s="12">
        <f ca="1">Returns!$F$9/53*RANDBETWEEN(1,100)/50</f>
        <v>5528.1242120754723</v>
      </c>
      <c r="G682" s="12">
        <f ca="1">Profit!$F$9/53*RANDBETWEEN(1,100)/50</f>
        <v>1034279.9110204906</v>
      </c>
    </row>
    <row r="683" spans="1:7" x14ac:dyDescent="0.25">
      <c r="A683" s="7">
        <v>41913</v>
      </c>
      <c r="B683" s="7" t="str">
        <f t="shared" si="45"/>
        <v>2014 - QTR 4</v>
      </c>
      <c r="C683" s="7" t="str">
        <f t="shared" si="46"/>
        <v>2014 - QTR 4 - 10</v>
      </c>
      <c r="D683" s="12" t="s">
        <v>27</v>
      </c>
      <c r="E683" s="13">
        <f t="shared" ca="1" si="47"/>
        <v>819336.59383018862</v>
      </c>
      <c r="F683" s="12">
        <f ca="1">Returns!$F$9/53*RANDBETWEEN(1,100)/50</f>
        <v>20177.653374075471</v>
      </c>
      <c r="G683" s="12">
        <f ca="1">Profit!$F$9/53*RANDBETWEEN(1,100)/50</f>
        <v>694665.61187943385</v>
      </c>
    </row>
    <row r="684" spans="1:7" x14ac:dyDescent="0.25">
      <c r="A684" s="7">
        <v>41920</v>
      </c>
      <c r="B684" s="7" t="str">
        <f t="shared" si="45"/>
        <v>2014 - QTR 4</v>
      </c>
      <c r="C684" s="7" t="str">
        <f t="shared" si="46"/>
        <v>2014 - QTR 4 - 10</v>
      </c>
      <c r="D684" s="12" t="s">
        <v>27</v>
      </c>
      <c r="E684" s="13">
        <f t="shared" ca="1" si="47"/>
        <v>360508.10128528299</v>
      </c>
      <c r="F684" s="12">
        <f ca="1">Returns!$F$9/53*RANDBETWEEN(1,100)/50</f>
        <v>25429.371375547173</v>
      </c>
      <c r="G684" s="12">
        <f ca="1">Profit!$F$9/53*RANDBETWEEN(1,100)/50</f>
        <v>169807.1495705283</v>
      </c>
    </row>
    <row r="685" spans="1:7" x14ac:dyDescent="0.25">
      <c r="A685" s="7">
        <v>41927</v>
      </c>
      <c r="B685" s="7" t="str">
        <f t="shared" si="45"/>
        <v>2014 - QTR 4</v>
      </c>
      <c r="C685" s="7" t="str">
        <f t="shared" si="46"/>
        <v>2014 - QTR 4 - 10</v>
      </c>
      <c r="D685" s="12" t="s">
        <v>27</v>
      </c>
      <c r="E685" s="13">
        <f t="shared" ca="1" si="47"/>
        <v>2195822.0714649055</v>
      </c>
      <c r="F685" s="12">
        <f ca="1">Returns!$F$9/53*RANDBETWEEN(1,100)/50</f>
        <v>4146.0931590566042</v>
      </c>
      <c r="G685" s="12">
        <f ca="1">Profit!$F$9/53*RANDBETWEEN(1,100)/50</f>
        <v>1142339.0062017357</v>
      </c>
    </row>
    <row r="686" spans="1:7" x14ac:dyDescent="0.25">
      <c r="A686" s="7">
        <v>41934</v>
      </c>
      <c r="B686" s="7" t="str">
        <f t="shared" si="45"/>
        <v>2014 - QTR 4</v>
      </c>
      <c r="C686" s="7" t="str">
        <f t="shared" si="46"/>
        <v>2014 - QTR 4 - 10</v>
      </c>
      <c r="D686" s="12" t="s">
        <v>27</v>
      </c>
      <c r="E686" s="13">
        <f t="shared" ca="1" si="47"/>
        <v>1507579.3326475471</v>
      </c>
      <c r="F686" s="12">
        <f ca="1">Returns!$F$9/53*RANDBETWEEN(1,100)/50</f>
        <v>19901.2471634717</v>
      </c>
      <c r="G686" s="12">
        <f ca="1">Profit!$F$9/53*RANDBETWEEN(1,100)/50</f>
        <v>524858.46230890567</v>
      </c>
    </row>
    <row r="687" spans="1:7" x14ac:dyDescent="0.25">
      <c r="A687" s="7">
        <v>41941</v>
      </c>
      <c r="B687" s="7" t="str">
        <f t="shared" si="45"/>
        <v>2014 - QTR 4</v>
      </c>
      <c r="C687" s="7" t="str">
        <f t="shared" si="46"/>
        <v>2014 - QTR 4 - 10</v>
      </c>
      <c r="D687" s="12" t="s">
        <v>27</v>
      </c>
      <c r="E687" s="13">
        <f t="shared" ca="1" si="47"/>
        <v>753789.66632377356</v>
      </c>
      <c r="F687" s="12">
        <f ca="1">Returns!$F$9/53*RANDBETWEEN(1,100)/50</f>
        <v>13543.904319584908</v>
      </c>
      <c r="G687" s="12">
        <f ca="1">Profit!$F$9/53*RANDBETWEEN(1,100)/50</f>
        <v>694665.61187943385</v>
      </c>
    </row>
    <row r="688" spans="1:7" x14ac:dyDescent="0.25">
      <c r="A688" s="7">
        <v>41948</v>
      </c>
      <c r="B688" s="7" t="str">
        <f t="shared" si="45"/>
        <v>2014 - QTR 4</v>
      </c>
      <c r="C688" s="7" t="str">
        <f t="shared" si="46"/>
        <v>2014 - QTR 4 - 11</v>
      </c>
      <c r="D688" s="12" t="s">
        <v>27</v>
      </c>
      <c r="E688" s="13">
        <f t="shared" ca="1" si="47"/>
        <v>3277346.3753207545</v>
      </c>
      <c r="F688" s="12">
        <f ca="1">Returns!$F$9/53*RANDBETWEEN(1,100)/50</f>
        <v>14096.716740792453</v>
      </c>
      <c r="G688" s="12">
        <f ca="1">Profit!$F$9/53*RANDBETWEEN(1,100)/50</f>
        <v>1497390.3189401133</v>
      </c>
    </row>
    <row r="689" spans="1:7" x14ac:dyDescent="0.25">
      <c r="A689" s="7">
        <v>41955</v>
      </c>
      <c r="B689" s="7" t="str">
        <f t="shared" si="45"/>
        <v>2014 - QTR 4</v>
      </c>
      <c r="C689" s="7" t="str">
        <f t="shared" si="46"/>
        <v>2014 - QTR 4 - 11</v>
      </c>
      <c r="D689" s="12" t="s">
        <v>27</v>
      </c>
      <c r="E689" s="13">
        <f t="shared" ca="1" si="47"/>
        <v>1736993.57892</v>
      </c>
      <c r="F689" s="12">
        <f ca="1">Returns!$F$9/53*RANDBETWEEN(1,100)/50</f>
        <v>12438.279477169812</v>
      </c>
      <c r="G689" s="12">
        <f ca="1">Profit!$F$9/53*RANDBETWEEN(1,100)/50</f>
        <v>185244.16316784904</v>
      </c>
    </row>
    <row r="690" spans="1:7" x14ac:dyDescent="0.25">
      <c r="A690" s="7">
        <v>41962</v>
      </c>
      <c r="B690" s="7" t="str">
        <f t="shared" si="45"/>
        <v>2014 - QTR 4</v>
      </c>
      <c r="C690" s="7" t="str">
        <f t="shared" si="46"/>
        <v>2014 - QTR 4 - 11</v>
      </c>
      <c r="D690" s="12" t="s">
        <v>27</v>
      </c>
      <c r="E690" s="13">
        <f t="shared" ca="1" si="47"/>
        <v>1802540.5064264149</v>
      </c>
      <c r="F690" s="12">
        <f ca="1">Returns!$F$9/53*RANDBETWEEN(1,100)/50</f>
        <v>20730.46579528302</v>
      </c>
      <c r="G690" s="12">
        <f ca="1">Profit!$F$9/53*RANDBETWEEN(1,100)/50</f>
        <v>463110.40791962261</v>
      </c>
    </row>
    <row r="691" spans="1:7" x14ac:dyDescent="0.25">
      <c r="A691" s="7">
        <v>41969</v>
      </c>
      <c r="B691" s="7" t="str">
        <f t="shared" si="45"/>
        <v>2014 - QTR 4</v>
      </c>
      <c r="C691" s="7" t="str">
        <f t="shared" si="46"/>
        <v>2014 - QTR 4 - 11</v>
      </c>
      <c r="D691" s="12" t="s">
        <v>27</v>
      </c>
      <c r="E691" s="13">
        <f t="shared" ca="1" si="47"/>
        <v>1015977.3763494339</v>
      </c>
      <c r="F691" s="12">
        <f ca="1">Returns!$F$9/53*RANDBETWEEN(1,100)/50</f>
        <v>25982.183796754722</v>
      </c>
      <c r="G691" s="12">
        <f ca="1">Profit!$F$9/53*RANDBETWEEN(1,100)/50</f>
        <v>92622.081583924519</v>
      </c>
    </row>
    <row r="692" spans="1:7" x14ac:dyDescent="0.25">
      <c r="A692" s="7">
        <v>41976</v>
      </c>
      <c r="B692" s="7" t="str">
        <f t="shared" si="45"/>
        <v>2014 - QTR 4</v>
      </c>
      <c r="C692" s="7" t="str">
        <f t="shared" si="46"/>
        <v>2014 - QTR 4 - 12</v>
      </c>
      <c r="D692" s="12" t="s">
        <v>27</v>
      </c>
      <c r="E692" s="13">
        <f t="shared" ca="1" si="47"/>
        <v>1704220.1151667922</v>
      </c>
      <c r="F692" s="12">
        <f ca="1">Returns!$F$9/53*RANDBETWEEN(1,100)/50</f>
        <v>13543.904319584908</v>
      </c>
      <c r="G692" s="12">
        <f ca="1">Profit!$F$9/53*RANDBETWEEN(1,100)/50</f>
        <v>200681.1767651698</v>
      </c>
    </row>
    <row r="693" spans="1:7" x14ac:dyDescent="0.25">
      <c r="A693" s="7">
        <v>41983</v>
      </c>
      <c r="B693" s="7" t="str">
        <f t="shared" si="45"/>
        <v>2014 - QTR 4</v>
      </c>
      <c r="C693" s="7" t="str">
        <f t="shared" si="46"/>
        <v>2014 - QTR 4 - 12</v>
      </c>
      <c r="D693" s="12" t="s">
        <v>27</v>
      </c>
      <c r="E693" s="13">
        <f t="shared" ca="1" si="47"/>
        <v>2818517.8827758492</v>
      </c>
      <c r="F693" s="12">
        <f ca="1">Returns!$F$9/53*RANDBETWEEN(1,100)/50</f>
        <v>6910.1552650943395</v>
      </c>
      <c r="G693" s="12">
        <f ca="1">Profit!$F$9/53*RANDBETWEEN(1,100)/50</f>
        <v>123496.10877856603</v>
      </c>
    </row>
    <row r="694" spans="1:7" x14ac:dyDescent="0.25">
      <c r="A694" s="7">
        <v>41990</v>
      </c>
      <c r="B694" s="7" t="str">
        <f t="shared" si="45"/>
        <v>2014 - QTR 4</v>
      </c>
      <c r="C694" s="7" t="str">
        <f t="shared" si="46"/>
        <v>2014 - QTR 4 - 12</v>
      </c>
      <c r="D694" s="12" t="s">
        <v>27</v>
      </c>
      <c r="E694" s="13">
        <f t="shared" ca="1" si="47"/>
        <v>2523556.7089969809</v>
      </c>
      <c r="F694" s="12">
        <f ca="1">Returns!$F$9/53*RANDBETWEEN(1,100)/50</f>
        <v>22112.496848301889</v>
      </c>
      <c r="G694" s="12">
        <f ca="1">Profit!$F$9/53*RANDBETWEEN(1,100)/50</f>
        <v>509421.4487115849</v>
      </c>
    </row>
    <row r="695" spans="1:7" x14ac:dyDescent="0.25">
      <c r="A695" s="7">
        <v>41997</v>
      </c>
      <c r="B695" s="7" t="str">
        <f t="shared" si="45"/>
        <v>2014 - QTR 4</v>
      </c>
      <c r="C695" s="7" t="str">
        <f t="shared" si="46"/>
        <v>2014 - QTR 4 - 12</v>
      </c>
      <c r="D695" s="12" t="s">
        <v>27</v>
      </c>
      <c r="E695" s="13">
        <f t="shared" ca="1" si="47"/>
        <v>1212618.1588686791</v>
      </c>
      <c r="F695" s="12">
        <f ca="1">Returns!$F$9/53*RANDBETWEEN(1,100)/50</f>
        <v>6080.9366332830195</v>
      </c>
      <c r="G695" s="12">
        <f ca="1">Profit!$F$9/53*RANDBETWEEN(1,100)/50</f>
        <v>663791.58468479244</v>
      </c>
    </row>
    <row r="696" spans="1:7" x14ac:dyDescent="0.25">
      <c r="A696" s="7">
        <v>42004</v>
      </c>
      <c r="B696" s="7" t="str">
        <f t="shared" si="45"/>
        <v>2014 - QTR 4</v>
      </c>
      <c r="C696" s="7" t="str">
        <f t="shared" si="46"/>
        <v>2014 - QTR 4 - 12</v>
      </c>
      <c r="D696" s="12" t="s">
        <v>27</v>
      </c>
      <c r="E696" s="13">
        <f t="shared" ca="1" si="47"/>
        <v>2916838.2740354715</v>
      </c>
      <c r="F696" s="12">
        <f ca="1">Returns!$F$9/53*RANDBETWEEN(1,100)/50</f>
        <v>9397.8111605283029</v>
      </c>
      <c r="G696" s="12">
        <f ca="1">Profit!$F$9/53*RANDBETWEEN(1,100)/50</f>
        <v>1281272.1285776226</v>
      </c>
    </row>
    <row r="697" spans="1:7" x14ac:dyDescent="0.25">
      <c r="A697" s="7">
        <v>42011</v>
      </c>
      <c r="B697" s="7" t="str">
        <f t="shared" si="45"/>
        <v>2015 - QTR 1</v>
      </c>
      <c r="C697" s="7" t="str">
        <f t="shared" si="46"/>
        <v>2015 - QTR 1 - 1</v>
      </c>
      <c r="D697" s="12" t="s">
        <v>27</v>
      </c>
      <c r="E697" s="11">
        <f t="shared" ref="E697:E728" ca="1" si="48">$K$10/53*RANDBETWEEN(1,100)/50</f>
        <v>1047035.2880463396</v>
      </c>
      <c r="F697" s="10">
        <f ca="1">Returns!$K$9/53*RANDBETWEEN(1,100)/50</f>
        <v>9219.8087705660382</v>
      </c>
      <c r="G697" s="10">
        <f ca="1">Profit!$K$9/53*RANDBETWEEN(1,100)/50</f>
        <v>731216.37945803779</v>
      </c>
    </row>
    <row r="698" spans="1:7" x14ac:dyDescent="0.25">
      <c r="A698" s="7">
        <v>42018</v>
      </c>
      <c r="B698" s="7" t="str">
        <f t="shared" si="45"/>
        <v>2015 - QTR 1</v>
      </c>
      <c r="C698" s="7" t="str">
        <f t="shared" si="46"/>
        <v>2015 - QTR 1 - 1</v>
      </c>
      <c r="D698" s="12" t="s">
        <v>27</v>
      </c>
      <c r="E698" s="11">
        <f t="shared" ca="1" si="48"/>
        <v>660629.40793400002</v>
      </c>
      <c r="F698" s="10">
        <f ca="1">Returns!$K$9/53*RANDBETWEEN(1,100)/50</f>
        <v>27966.753270716985</v>
      </c>
      <c r="G698" s="10">
        <f ca="1">Profit!$K$9/53*RANDBETWEEN(1,100)/50</f>
        <v>135410.44064037738</v>
      </c>
    </row>
    <row r="699" spans="1:7" x14ac:dyDescent="0.25">
      <c r="A699" s="7">
        <v>42025</v>
      </c>
      <c r="B699" s="7" t="str">
        <f t="shared" si="45"/>
        <v>2015 - QTR 1</v>
      </c>
      <c r="C699" s="7" t="str">
        <f t="shared" si="46"/>
        <v>2015 - QTR 1 - 1</v>
      </c>
      <c r="D699" s="12" t="s">
        <v>27</v>
      </c>
      <c r="E699" s="11">
        <f t="shared" ca="1" si="48"/>
        <v>747882.34860452835</v>
      </c>
      <c r="F699" s="10">
        <f ca="1">Returns!$K$9/53*RANDBETWEEN(1,100)/50</f>
        <v>8605.1548525283015</v>
      </c>
      <c r="G699" s="10">
        <f ca="1">Profit!$K$9/53*RANDBETWEEN(1,100)/50</f>
        <v>297902.96940883016</v>
      </c>
    </row>
    <row r="700" spans="1:7" x14ac:dyDescent="0.25">
      <c r="A700" s="7">
        <v>42032</v>
      </c>
      <c r="B700" s="7" t="str">
        <f t="shared" si="45"/>
        <v>2015 - QTR 1</v>
      </c>
      <c r="C700" s="7" t="str">
        <f t="shared" si="46"/>
        <v>2015 - QTR 1 - 1</v>
      </c>
      <c r="D700" s="12" t="s">
        <v>27</v>
      </c>
      <c r="E700" s="11">
        <f t="shared" ca="1" si="48"/>
        <v>934852.93575566041</v>
      </c>
      <c r="F700" s="10">
        <f ca="1">Returns!$K$9/53*RANDBETWEEN(1,100)/50</f>
        <v>6761.193098415094</v>
      </c>
      <c r="G700" s="10">
        <f ca="1">Profit!$K$9/53*RANDBETWEEN(1,100)/50</f>
        <v>9027.362709358491</v>
      </c>
    </row>
    <row r="701" spans="1:7" x14ac:dyDescent="0.25">
      <c r="A701" s="7">
        <v>42039</v>
      </c>
      <c r="B701" s="7" t="str">
        <f t="shared" si="45"/>
        <v>2015 - QTR 1</v>
      </c>
      <c r="C701" s="7" t="str">
        <f t="shared" si="46"/>
        <v>2015 - QTR 1 - 2</v>
      </c>
      <c r="D701" s="12" t="s">
        <v>27</v>
      </c>
      <c r="E701" s="11">
        <f t="shared" ca="1" si="48"/>
        <v>623235.29050377361</v>
      </c>
      <c r="F701" s="10">
        <f ca="1">Returns!$K$9/53*RANDBETWEEN(1,100)/50</f>
        <v>11063.770524679245</v>
      </c>
      <c r="G701" s="10">
        <f ca="1">Profit!$K$9/53*RANDBETWEEN(1,100)/50</f>
        <v>27082.088128075469</v>
      </c>
    </row>
    <row r="702" spans="1:7" x14ac:dyDescent="0.25">
      <c r="A702" s="7">
        <v>42046</v>
      </c>
      <c r="B702" s="7" t="str">
        <f t="shared" si="45"/>
        <v>2015 - QTR 1</v>
      </c>
      <c r="C702" s="7" t="str">
        <f t="shared" si="46"/>
        <v>2015 - QTR 1 - 2</v>
      </c>
      <c r="D702" s="12" t="s">
        <v>27</v>
      </c>
      <c r="E702" s="11">
        <f t="shared" ca="1" si="48"/>
        <v>747882.34860452835</v>
      </c>
      <c r="F702" s="10">
        <f ca="1">Returns!$K$9/53*RANDBETWEEN(1,100)/50</f>
        <v>3687.9235082264149</v>
      </c>
      <c r="G702" s="10">
        <f ca="1">Profit!$K$9/53*RANDBETWEEN(1,100)/50</f>
        <v>352067.14566498116</v>
      </c>
    </row>
    <row r="703" spans="1:7" x14ac:dyDescent="0.25">
      <c r="A703" s="7">
        <v>42053</v>
      </c>
      <c r="B703" s="7" t="str">
        <f t="shared" si="45"/>
        <v>2015 - QTR 1</v>
      </c>
      <c r="C703" s="7" t="str">
        <f t="shared" si="46"/>
        <v>2015 - QTR 1 - 2</v>
      </c>
      <c r="D703" s="12" t="s">
        <v>27</v>
      </c>
      <c r="E703" s="11">
        <f t="shared" ca="1" si="48"/>
        <v>24929.411620150946</v>
      </c>
      <c r="F703" s="10">
        <f ca="1">Returns!$K$9/53*RANDBETWEEN(1,100)/50</f>
        <v>7990.5009344905666</v>
      </c>
      <c r="G703" s="10">
        <f ca="1">Profit!$K$9/53*RANDBETWEEN(1,100)/50</f>
        <v>794407.91842354718</v>
      </c>
    </row>
    <row r="704" spans="1:7" x14ac:dyDescent="0.25">
      <c r="A704" s="7">
        <v>42060</v>
      </c>
      <c r="B704" s="7" t="str">
        <f t="shared" si="45"/>
        <v>2015 - QTR 1</v>
      </c>
      <c r="C704" s="7" t="str">
        <f t="shared" si="46"/>
        <v>2015 - QTR 1 - 2</v>
      </c>
      <c r="D704" s="12" t="s">
        <v>27</v>
      </c>
      <c r="E704" s="11">
        <f t="shared" ca="1" si="48"/>
        <v>24929.411620150946</v>
      </c>
      <c r="F704" s="10">
        <f ca="1">Returns!$K$9/53*RANDBETWEEN(1,100)/50</f>
        <v>28888.734147773586</v>
      </c>
      <c r="G704" s="10">
        <f ca="1">Profit!$K$9/53*RANDBETWEEN(1,100)/50</f>
        <v>731216.37945803779</v>
      </c>
    </row>
    <row r="705" spans="1:7" x14ac:dyDescent="0.25">
      <c r="A705" s="7">
        <v>42067</v>
      </c>
      <c r="B705" s="7" t="str">
        <f t="shared" si="45"/>
        <v>2015 - QTR 1</v>
      </c>
      <c r="C705" s="7" t="str">
        <f t="shared" si="46"/>
        <v>2015 - QTR 1 - 3</v>
      </c>
      <c r="D705" s="12" t="s">
        <v>27</v>
      </c>
      <c r="E705" s="11">
        <f t="shared" ca="1" si="48"/>
        <v>822670.58346498117</v>
      </c>
      <c r="F705" s="10">
        <f ca="1">Returns!$K$9/53*RANDBETWEEN(1,100)/50</f>
        <v>13522.386196830188</v>
      </c>
      <c r="G705" s="10">
        <f ca="1">Profit!$K$9/53*RANDBETWEEN(1,100)/50</f>
        <v>541641.7625615095</v>
      </c>
    </row>
    <row r="706" spans="1:7" x14ac:dyDescent="0.25">
      <c r="A706" s="7">
        <v>42074</v>
      </c>
      <c r="B706" s="7" t="str">
        <f t="shared" si="45"/>
        <v>2015 - QTR 1</v>
      </c>
      <c r="C706" s="7" t="str">
        <f t="shared" si="46"/>
        <v>2015 - QTR 1 - 3</v>
      </c>
      <c r="D706" s="12" t="s">
        <v>27</v>
      </c>
      <c r="E706" s="11">
        <f t="shared" ca="1" si="48"/>
        <v>12464.705810075473</v>
      </c>
      <c r="F706" s="10">
        <f ca="1">Returns!$K$9/53*RANDBETWEEN(1,100)/50</f>
        <v>22127.54104935849</v>
      </c>
      <c r="G706" s="10">
        <f ca="1">Profit!$K$9/53*RANDBETWEEN(1,100)/50</f>
        <v>189574.61689652831</v>
      </c>
    </row>
    <row r="707" spans="1:7" x14ac:dyDescent="0.25">
      <c r="A707" s="7">
        <v>42081</v>
      </c>
      <c r="B707" s="7" t="str">
        <f t="shared" si="45"/>
        <v>2015 - QTR 1</v>
      </c>
      <c r="C707" s="7" t="str">
        <f t="shared" si="46"/>
        <v>2015 - QTR 1 - 3</v>
      </c>
      <c r="D707" s="12" t="s">
        <v>27</v>
      </c>
      <c r="E707" s="11">
        <f t="shared" ca="1" si="48"/>
        <v>1059499.9938564152</v>
      </c>
      <c r="F707" s="10">
        <f ca="1">Returns!$K$9/53*RANDBETWEEN(1,100)/50</f>
        <v>4917.2313443018866</v>
      </c>
      <c r="G707" s="10">
        <f ca="1">Profit!$K$9/53*RANDBETWEEN(1,100)/50</f>
        <v>433313.41004920751</v>
      </c>
    </row>
    <row r="708" spans="1:7" x14ac:dyDescent="0.25">
      <c r="A708" s="7">
        <v>42088</v>
      </c>
      <c r="B708" s="7" t="str">
        <f t="shared" si="45"/>
        <v>2015 - QTR 1</v>
      </c>
      <c r="C708" s="7" t="str">
        <f t="shared" si="46"/>
        <v>2015 - QTR 1 - 3</v>
      </c>
      <c r="D708" s="12" t="s">
        <v>27</v>
      </c>
      <c r="E708" s="11">
        <f t="shared" ca="1" si="48"/>
        <v>785276.46603475476</v>
      </c>
      <c r="F708" s="10">
        <f ca="1">Returns!$K$9/53*RANDBETWEEN(1,100)/50</f>
        <v>6453.8661393962266</v>
      </c>
      <c r="G708" s="10">
        <f ca="1">Profit!$K$9/53*RANDBETWEEN(1,100)/50</f>
        <v>361094.50837433967</v>
      </c>
    </row>
    <row r="709" spans="1:7" x14ac:dyDescent="0.25">
      <c r="A709" s="7">
        <v>42095</v>
      </c>
      <c r="B709" s="7" t="str">
        <f t="shared" si="45"/>
        <v>2015 - QTR 2</v>
      </c>
      <c r="C709" s="7" t="str">
        <f t="shared" si="46"/>
        <v>2015 - QTR 2 - 4</v>
      </c>
      <c r="D709" s="12" t="s">
        <v>27</v>
      </c>
      <c r="E709" s="11">
        <f t="shared" ca="1" si="48"/>
        <v>1246470.5810075472</v>
      </c>
      <c r="F709" s="10">
        <f ca="1">Returns!$K$9/53*RANDBETWEEN(1,100)/50</f>
        <v>25508.137598566042</v>
      </c>
      <c r="G709" s="10">
        <f ca="1">Profit!$K$9/53*RANDBETWEEN(1,100)/50</f>
        <v>749271.10487675469</v>
      </c>
    </row>
    <row r="710" spans="1:7" x14ac:dyDescent="0.25">
      <c r="A710" s="7">
        <v>42102</v>
      </c>
      <c r="B710" s="7" t="str">
        <f t="shared" si="45"/>
        <v>2015 - QTR 2</v>
      </c>
      <c r="C710" s="7" t="str">
        <f t="shared" si="46"/>
        <v>2015 - QTR 2 - 4</v>
      </c>
      <c r="D710" s="12" t="s">
        <v>27</v>
      </c>
      <c r="E710" s="11">
        <f t="shared" ca="1" si="48"/>
        <v>1059499.9938564152</v>
      </c>
      <c r="F710" s="10">
        <f ca="1">Returns!$K$9/53*RANDBETWEEN(1,100)/50</f>
        <v>14444.367073886793</v>
      </c>
      <c r="G710" s="10">
        <f ca="1">Profit!$K$9/53*RANDBETWEEN(1,100)/50</f>
        <v>108328.35251230188</v>
      </c>
    </row>
    <row r="711" spans="1:7" x14ac:dyDescent="0.25">
      <c r="A711" s="7">
        <v>42109</v>
      </c>
      <c r="B711" s="7" t="str">
        <f t="shared" si="45"/>
        <v>2015 - QTR 2</v>
      </c>
      <c r="C711" s="7" t="str">
        <f t="shared" si="46"/>
        <v>2015 - QTR 2 - 4</v>
      </c>
      <c r="D711" s="12" t="s">
        <v>27</v>
      </c>
      <c r="E711" s="11">
        <f t="shared" ca="1" si="48"/>
        <v>37394.117430226419</v>
      </c>
      <c r="F711" s="10">
        <f ca="1">Returns!$K$9/53*RANDBETWEEN(1,100)/50</f>
        <v>17517.636664075471</v>
      </c>
      <c r="G711" s="10">
        <f ca="1">Profit!$K$9/53*RANDBETWEEN(1,100)/50</f>
        <v>496504.94901471696</v>
      </c>
    </row>
    <row r="712" spans="1:7" x14ac:dyDescent="0.25">
      <c r="A712" s="7">
        <v>42116</v>
      </c>
      <c r="B712" s="7" t="str">
        <f t="shared" si="45"/>
        <v>2015 - QTR 2</v>
      </c>
      <c r="C712" s="7" t="str">
        <f t="shared" si="46"/>
        <v>2015 - QTR 2 - 4</v>
      </c>
      <c r="D712" s="12" t="s">
        <v>27</v>
      </c>
      <c r="E712" s="11">
        <f t="shared" ca="1" si="48"/>
        <v>884994.11251535849</v>
      </c>
      <c r="F712" s="10">
        <f ca="1">Returns!$K$9/53*RANDBETWEEN(1,100)/50</f>
        <v>24586.156721509433</v>
      </c>
      <c r="G712" s="10">
        <f ca="1">Profit!$K$9/53*RANDBETWEEN(1,100)/50</f>
        <v>478450.223596</v>
      </c>
    </row>
    <row r="713" spans="1:7" x14ac:dyDescent="0.25">
      <c r="A713" s="7">
        <v>42123</v>
      </c>
      <c r="B713" s="7" t="str">
        <f t="shared" si="45"/>
        <v>2015 - QTR 2</v>
      </c>
      <c r="C713" s="7" t="str">
        <f t="shared" si="46"/>
        <v>2015 - QTR 2 - 4</v>
      </c>
      <c r="D713" s="12" t="s">
        <v>27</v>
      </c>
      <c r="E713" s="11">
        <f t="shared" ca="1" si="48"/>
        <v>984711.75899596233</v>
      </c>
      <c r="F713" s="10">
        <f ca="1">Returns!$K$9/53*RANDBETWEEN(1,100)/50</f>
        <v>14137.040114867925</v>
      </c>
      <c r="G713" s="10">
        <f ca="1">Profit!$K$9/53*RANDBETWEEN(1,100)/50</f>
        <v>884681.54551713215</v>
      </c>
    </row>
    <row r="714" spans="1:7" x14ac:dyDescent="0.25">
      <c r="A714" s="7">
        <v>42130</v>
      </c>
      <c r="B714" s="7" t="str">
        <f t="shared" si="45"/>
        <v>2015 - QTR 2</v>
      </c>
      <c r="C714" s="7" t="str">
        <f t="shared" si="46"/>
        <v>2015 - QTR 2 - 5</v>
      </c>
      <c r="D714" s="12" t="s">
        <v>27</v>
      </c>
      <c r="E714" s="11">
        <f t="shared" ca="1" si="48"/>
        <v>236829.41039143398</v>
      </c>
      <c r="F714" s="10">
        <f ca="1">Returns!$K$9/53*RANDBETWEEN(1,100)/50</f>
        <v>11371.097483698113</v>
      </c>
      <c r="G714" s="10">
        <f ca="1">Profit!$K$9/53*RANDBETWEEN(1,100)/50</f>
        <v>785380.55571418861</v>
      </c>
    </row>
    <row r="715" spans="1:7" x14ac:dyDescent="0.25">
      <c r="A715" s="7">
        <v>42137</v>
      </c>
      <c r="B715" s="7" t="str">
        <f t="shared" si="45"/>
        <v>2015 - QTR 2</v>
      </c>
      <c r="C715" s="7" t="str">
        <f t="shared" si="46"/>
        <v>2015 - QTR 2 - 5</v>
      </c>
      <c r="D715" s="12" t="s">
        <v>27</v>
      </c>
      <c r="E715" s="11">
        <f t="shared" ca="1" si="48"/>
        <v>162041.17553098116</v>
      </c>
      <c r="F715" s="10">
        <f ca="1">Returns!$K$9/53*RANDBETWEEN(1,100)/50</f>
        <v>7683.1739754716982</v>
      </c>
      <c r="G715" s="10">
        <f ca="1">Profit!$K$9/53*RANDBETWEEN(1,100)/50</f>
        <v>288875.60669947171</v>
      </c>
    </row>
    <row r="716" spans="1:7" x14ac:dyDescent="0.25">
      <c r="A716" s="7">
        <v>42144</v>
      </c>
      <c r="B716" s="7" t="str">
        <f t="shared" si="45"/>
        <v>2015 - QTR 2</v>
      </c>
      <c r="C716" s="7" t="str">
        <f t="shared" si="46"/>
        <v>2015 - QTR 2 - 5</v>
      </c>
      <c r="D716" s="12" t="s">
        <v>27</v>
      </c>
      <c r="E716" s="11">
        <f t="shared" ca="1" si="48"/>
        <v>710488.23117430194</v>
      </c>
      <c r="F716" s="10">
        <f ca="1">Returns!$K$9/53*RANDBETWEEN(1,100)/50</f>
        <v>17824.96362309434</v>
      </c>
      <c r="G716" s="10">
        <f ca="1">Profit!$K$9/53*RANDBETWEEN(1,100)/50</f>
        <v>523587.03714279243</v>
      </c>
    </row>
    <row r="717" spans="1:7" x14ac:dyDescent="0.25">
      <c r="A717" s="7">
        <v>42151</v>
      </c>
      <c r="B717" s="7" t="str">
        <f t="shared" si="45"/>
        <v>2015 - QTR 2</v>
      </c>
      <c r="C717" s="7" t="str">
        <f t="shared" si="46"/>
        <v>2015 - QTR 2 - 5</v>
      </c>
      <c r="D717" s="12" t="s">
        <v>27</v>
      </c>
      <c r="E717" s="11">
        <f t="shared" ca="1" si="48"/>
        <v>211899.99877128302</v>
      </c>
      <c r="F717" s="10">
        <f ca="1">Returns!$K$9/53*RANDBETWEEN(1,100)/50</f>
        <v>12907.732278792453</v>
      </c>
      <c r="G717" s="10">
        <f ca="1">Profit!$K$9/53*RANDBETWEEN(1,100)/50</f>
        <v>496504.94901471696</v>
      </c>
    </row>
    <row r="718" spans="1:7" x14ac:dyDescent="0.25">
      <c r="A718" s="7">
        <v>42158</v>
      </c>
      <c r="B718" s="7" t="str">
        <f t="shared" si="45"/>
        <v>2015 - QTR 2</v>
      </c>
      <c r="C718" s="7" t="str">
        <f t="shared" si="46"/>
        <v>2015 - QTR 2 - 6</v>
      </c>
      <c r="D718" s="12" t="s">
        <v>27</v>
      </c>
      <c r="E718" s="11">
        <f t="shared" ca="1" si="48"/>
        <v>585841.17307354719</v>
      </c>
      <c r="F718" s="10">
        <f ca="1">Returns!$K$9/53*RANDBETWEEN(1,100)/50</f>
        <v>27044.772393660376</v>
      </c>
      <c r="G718" s="10">
        <f ca="1">Profit!$K$9/53*RANDBETWEEN(1,100)/50</f>
        <v>469422.86088664155</v>
      </c>
    </row>
    <row r="719" spans="1:7" x14ac:dyDescent="0.25">
      <c r="A719" s="7">
        <v>42165</v>
      </c>
      <c r="B719" s="7" t="str">
        <f t="shared" si="45"/>
        <v>2015 - QTR 2</v>
      </c>
      <c r="C719" s="7" t="str">
        <f t="shared" si="46"/>
        <v>2015 - QTR 2 - 6</v>
      </c>
      <c r="D719" s="12" t="s">
        <v>27</v>
      </c>
      <c r="E719" s="11">
        <f t="shared" ca="1" si="48"/>
        <v>286688.23363173584</v>
      </c>
      <c r="F719" s="10">
        <f ca="1">Returns!$K$9/53*RANDBETWEEN(1,100)/50</f>
        <v>24278.829762490568</v>
      </c>
      <c r="G719" s="10">
        <f ca="1">Profit!$K$9/53*RANDBETWEEN(1,100)/50</f>
        <v>749271.10487675469</v>
      </c>
    </row>
    <row r="720" spans="1:7" x14ac:dyDescent="0.25">
      <c r="A720" s="7">
        <v>42172</v>
      </c>
      <c r="B720" s="7" t="str">
        <f t="shared" si="45"/>
        <v>2015 - QTR 2</v>
      </c>
      <c r="C720" s="7" t="str">
        <f t="shared" si="46"/>
        <v>2015 - QTR 2 - 6</v>
      </c>
      <c r="D720" s="12" t="s">
        <v>27</v>
      </c>
      <c r="E720" s="11">
        <f t="shared" ca="1" si="48"/>
        <v>947317.64156573592</v>
      </c>
      <c r="F720" s="10">
        <f ca="1">Returns!$K$9/53*RANDBETWEEN(1,100)/50</f>
        <v>14137.040114867925</v>
      </c>
      <c r="G720" s="10">
        <f ca="1">Profit!$K$9/53*RANDBETWEEN(1,100)/50</f>
        <v>54164.176256150939</v>
      </c>
    </row>
    <row r="721" spans="1:7" x14ac:dyDescent="0.25">
      <c r="A721" s="7">
        <v>42179</v>
      </c>
      <c r="B721" s="7" t="str">
        <f t="shared" ref="B721:B784" si="49">YEAR(A721)&amp;" - "&amp;"QTR "&amp;ROUNDUP(MONTH(A721)/3,0)</f>
        <v>2015 - QTR 2</v>
      </c>
      <c r="C721" s="7" t="str">
        <f t="shared" si="46"/>
        <v>2015 - QTR 2 - 6</v>
      </c>
      <c r="D721" s="12" t="s">
        <v>27</v>
      </c>
      <c r="E721" s="11">
        <f t="shared" ca="1" si="48"/>
        <v>486123.52659294347</v>
      </c>
      <c r="F721" s="10">
        <f ca="1">Returns!$K$9/53*RANDBETWEEN(1,100)/50</f>
        <v>27352.099352679244</v>
      </c>
      <c r="G721" s="10">
        <f ca="1">Profit!$K$9/53*RANDBETWEEN(1,100)/50</f>
        <v>749271.10487675469</v>
      </c>
    </row>
    <row r="722" spans="1:7" x14ac:dyDescent="0.25">
      <c r="A722" s="7">
        <v>42186</v>
      </c>
      <c r="B722" s="7" t="str">
        <f t="shared" si="49"/>
        <v>2015 - QTR 3</v>
      </c>
      <c r="C722" s="7" t="str">
        <f t="shared" ref="C722:C785" si="50">YEAR(A722)&amp;" - "&amp;"QTR "&amp;ROUNDUP(MONTH(A722)/3,0)&amp;" - "&amp;MONTH(A722)</f>
        <v>2015 - QTR 3 - 7</v>
      </c>
      <c r="D722" s="12" t="s">
        <v>27</v>
      </c>
      <c r="E722" s="11">
        <f t="shared" ca="1" si="48"/>
        <v>673094.11374407541</v>
      </c>
      <c r="F722" s="10">
        <f ca="1">Returns!$K$9/53*RANDBETWEEN(1,100)/50</f>
        <v>24586.156721509433</v>
      </c>
      <c r="G722" s="10">
        <f ca="1">Profit!$K$9/53*RANDBETWEEN(1,100)/50</f>
        <v>704134.29132996232</v>
      </c>
    </row>
    <row r="723" spans="1:7" x14ac:dyDescent="0.25">
      <c r="A723" s="7">
        <v>42193</v>
      </c>
      <c r="B723" s="7" t="str">
        <f t="shared" si="49"/>
        <v>2015 - QTR 3</v>
      </c>
      <c r="C723" s="7" t="str">
        <f t="shared" si="50"/>
        <v>2015 - QTR 3 - 7</v>
      </c>
      <c r="D723" s="12" t="s">
        <v>27</v>
      </c>
      <c r="E723" s="11">
        <f t="shared" ca="1" si="48"/>
        <v>1096894.1112866416</v>
      </c>
      <c r="F723" s="10">
        <f ca="1">Returns!$K$9/53*RANDBETWEEN(1,100)/50</f>
        <v>8912.4818115471699</v>
      </c>
      <c r="G723" s="10">
        <f ca="1">Profit!$K$9/53*RANDBETWEEN(1,100)/50</f>
        <v>343039.78295562265</v>
      </c>
    </row>
    <row r="724" spans="1:7" x14ac:dyDescent="0.25">
      <c r="A724" s="7">
        <v>42200</v>
      </c>
      <c r="B724" s="7" t="str">
        <f t="shared" si="49"/>
        <v>2015 - QTR 3</v>
      </c>
      <c r="C724" s="7" t="str">
        <f t="shared" si="50"/>
        <v>2015 - QTR 3 - 7</v>
      </c>
      <c r="D724" s="12" t="s">
        <v>27</v>
      </c>
      <c r="E724" s="11">
        <f t="shared" ca="1" si="48"/>
        <v>373941.17430226417</v>
      </c>
      <c r="F724" s="10">
        <f ca="1">Returns!$K$9/53*RANDBETWEEN(1,100)/50</f>
        <v>4917.2313443018866</v>
      </c>
      <c r="G724" s="10">
        <f ca="1">Profit!$K$9/53*RANDBETWEEN(1,100)/50</f>
        <v>640942.75236445281</v>
      </c>
    </row>
    <row r="725" spans="1:7" x14ac:dyDescent="0.25">
      <c r="A725" s="7">
        <v>42207</v>
      </c>
      <c r="B725" s="7" t="str">
        <f t="shared" si="49"/>
        <v>2015 - QTR 3</v>
      </c>
      <c r="C725" s="7" t="str">
        <f t="shared" si="50"/>
        <v>2015 - QTR 3 - 7</v>
      </c>
      <c r="D725" s="12" t="s">
        <v>27</v>
      </c>
      <c r="E725" s="11">
        <f t="shared" ca="1" si="48"/>
        <v>1146752.9345269434</v>
      </c>
      <c r="F725" s="10">
        <f ca="1">Returns!$K$9/53*RANDBETWEEN(1,100)/50</f>
        <v>26737.445434641511</v>
      </c>
      <c r="G725" s="10">
        <f ca="1">Profit!$K$9/53*RANDBETWEEN(1,100)/50</f>
        <v>117355.71522166039</v>
      </c>
    </row>
    <row r="726" spans="1:7" x14ac:dyDescent="0.25">
      <c r="A726" s="7">
        <v>42214</v>
      </c>
      <c r="B726" s="7" t="str">
        <f t="shared" si="49"/>
        <v>2015 - QTR 3</v>
      </c>
      <c r="C726" s="7" t="str">
        <f t="shared" si="50"/>
        <v>2015 - QTR 3 - 7</v>
      </c>
      <c r="D726" s="12" t="s">
        <v>27</v>
      </c>
      <c r="E726" s="11">
        <f t="shared" ca="1" si="48"/>
        <v>997176.46480603784</v>
      </c>
      <c r="F726" s="10">
        <f ca="1">Returns!$K$9/53*RANDBETWEEN(1,100)/50</f>
        <v>23971.5028034717</v>
      </c>
      <c r="G726" s="10">
        <f ca="1">Profit!$K$9/53*RANDBETWEEN(1,100)/50</f>
        <v>668024.84049252828</v>
      </c>
    </row>
    <row r="727" spans="1:7" x14ac:dyDescent="0.25">
      <c r="A727" s="7">
        <v>42221</v>
      </c>
      <c r="B727" s="7" t="str">
        <f t="shared" si="49"/>
        <v>2015 - QTR 3</v>
      </c>
      <c r="C727" s="7" t="str">
        <f t="shared" si="50"/>
        <v>2015 - QTR 3 - 8</v>
      </c>
      <c r="D727" s="12" t="s">
        <v>27</v>
      </c>
      <c r="E727" s="11">
        <f t="shared" ca="1" si="48"/>
        <v>1209076.4635773208</v>
      </c>
      <c r="F727" s="10">
        <f ca="1">Returns!$K$9/53*RANDBETWEEN(1,100)/50</f>
        <v>27044.772393660376</v>
      </c>
      <c r="G727" s="10">
        <f ca="1">Profit!$K$9/53*RANDBETWEEN(1,100)/50</f>
        <v>713161.65403932077</v>
      </c>
    </row>
    <row r="728" spans="1:7" x14ac:dyDescent="0.25">
      <c r="A728" s="7">
        <v>42228</v>
      </c>
      <c r="B728" s="7" t="str">
        <f t="shared" si="49"/>
        <v>2015 - QTR 3</v>
      </c>
      <c r="C728" s="7" t="str">
        <f t="shared" si="50"/>
        <v>2015 - QTR 3 - 8</v>
      </c>
      <c r="D728" s="12" t="s">
        <v>27</v>
      </c>
      <c r="E728" s="11">
        <f t="shared" ca="1" si="48"/>
        <v>261758.82201158491</v>
      </c>
      <c r="F728" s="10">
        <f ca="1">Returns!$K$9/53*RANDBETWEEN(1,100)/50</f>
        <v>19054.271459169813</v>
      </c>
      <c r="G728" s="10">
        <f ca="1">Profit!$K$9/53*RANDBETWEEN(1,100)/50</f>
        <v>785380.55571418861</v>
      </c>
    </row>
    <row r="729" spans="1:7" x14ac:dyDescent="0.25">
      <c r="A729" s="7">
        <v>42235</v>
      </c>
      <c r="B729" s="7" t="str">
        <f t="shared" si="49"/>
        <v>2015 - QTR 3</v>
      </c>
      <c r="C729" s="7" t="str">
        <f t="shared" si="50"/>
        <v>2015 - QTR 3 - 8</v>
      </c>
      <c r="D729" s="12" t="s">
        <v>27</v>
      </c>
      <c r="E729" s="11">
        <f t="shared" ref="E729:E748" ca="1" si="51">$K$10/53*RANDBETWEEN(1,100)/50</f>
        <v>710488.23117430194</v>
      </c>
      <c r="F729" s="10">
        <f ca="1">Returns!$K$9/53*RANDBETWEEN(1,100)/50</f>
        <v>6453.8661393962266</v>
      </c>
      <c r="G729" s="10">
        <f ca="1">Profit!$K$9/53*RANDBETWEEN(1,100)/50</f>
        <v>776353.19300483016</v>
      </c>
    </row>
    <row r="730" spans="1:7" x14ac:dyDescent="0.25">
      <c r="A730" s="7">
        <v>42242</v>
      </c>
      <c r="B730" s="7" t="str">
        <f t="shared" si="49"/>
        <v>2015 - QTR 3</v>
      </c>
      <c r="C730" s="7" t="str">
        <f t="shared" si="50"/>
        <v>2015 - QTR 3 - 8</v>
      </c>
      <c r="D730" s="12" t="s">
        <v>27</v>
      </c>
      <c r="E730" s="11">
        <f t="shared" ca="1" si="51"/>
        <v>373941.17430226417</v>
      </c>
      <c r="F730" s="10">
        <f ca="1">Returns!$K$9/53*RANDBETWEEN(1,100)/50</f>
        <v>19668.925377207546</v>
      </c>
      <c r="G730" s="10">
        <f ca="1">Profit!$K$9/53*RANDBETWEEN(1,100)/50</f>
        <v>261793.51857139621</v>
      </c>
    </row>
    <row r="731" spans="1:7" x14ac:dyDescent="0.25">
      <c r="A731" s="7">
        <v>42249</v>
      </c>
      <c r="B731" s="7" t="str">
        <f t="shared" si="49"/>
        <v>2015 - QTR 3</v>
      </c>
      <c r="C731" s="7" t="str">
        <f t="shared" si="50"/>
        <v>2015 - QTR 3 - 9</v>
      </c>
      <c r="D731" s="12" t="s">
        <v>27</v>
      </c>
      <c r="E731" s="11">
        <f t="shared" ca="1" si="51"/>
        <v>199435.29296120757</v>
      </c>
      <c r="F731" s="10">
        <f ca="1">Returns!$K$9/53*RANDBETWEEN(1,100)/50</f>
        <v>22127.54104935849</v>
      </c>
      <c r="G731" s="10">
        <f ca="1">Profit!$K$9/53*RANDBETWEEN(1,100)/50</f>
        <v>144437.80334973586</v>
      </c>
    </row>
    <row r="732" spans="1:7" x14ac:dyDescent="0.25">
      <c r="A732" s="7">
        <v>42256</v>
      </c>
      <c r="B732" s="7" t="str">
        <f t="shared" si="49"/>
        <v>2015 - QTR 3</v>
      </c>
      <c r="C732" s="7" t="str">
        <f t="shared" si="50"/>
        <v>2015 - QTR 3 - 9</v>
      </c>
      <c r="D732" s="12" t="s">
        <v>27</v>
      </c>
      <c r="E732" s="11">
        <f t="shared" ca="1" si="51"/>
        <v>560911.76145339618</v>
      </c>
      <c r="F732" s="10">
        <f ca="1">Returns!$K$9/53*RANDBETWEEN(1,100)/50</f>
        <v>11678.424442716982</v>
      </c>
      <c r="G732" s="10">
        <f ca="1">Profit!$K$9/53*RANDBETWEEN(1,100)/50</f>
        <v>884681.54551713215</v>
      </c>
    </row>
    <row r="733" spans="1:7" x14ac:dyDescent="0.25">
      <c r="A733" s="7">
        <v>42263</v>
      </c>
      <c r="B733" s="7" t="str">
        <f t="shared" si="49"/>
        <v>2015 - QTR 3</v>
      </c>
      <c r="C733" s="7" t="str">
        <f t="shared" si="50"/>
        <v>2015 - QTR 3 - 9</v>
      </c>
      <c r="D733" s="12" t="s">
        <v>27</v>
      </c>
      <c r="E733" s="11">
        <f t="shared" ca="1" si="51"/>
        <v>523517.64402316982</v>
      </c>
      <c r="F733" s="10">
        <f ca="1">Returns!$K$9/53*RANDBETWEEN(1,100)/50</f>
        <v>25200.81063954717</v>
      </c>
      <c r="G733" s="10">
        <f ca="1">Profit!$K$9/53*RANDBETWEEN(1,100)/50</f>
        <v>514559.67443343392</v>
      </c>
    </row>
    <row r="734" spans="1:7" x14ac:dyDescent="0.25">
      <c r="A734" s="7">
        <v>42270</v>
      </c>
      <c r="B734" s="7" t="str">
        <f t="shared" si="49"/>
        <v>2015 - QTR 3</v>
      </c>
      <c r="C734" s="7" t="str">
        <f t="shared" si="50"/>
        <v>2015 - QTR 3 - 9</v>
      </c>
      <c r="D734" s="12" t="s">
        <v>27</v>
      </c>
      <c r="E734" s="11">
        <f t="shared" ca="1" si="51"/>
        <v>436264.70335264155</v>
      </c>
      <c r="F734" s="10">
        <f ca="1">Returns!$K$9/53*RANDBETWEEN(1,100)/50</f>
        <v>614.65391803773582</v>
      </c>
      <c r="G734" s="10">
        <f ca="1">Profit!$K$9/53*RANDBETWEEN(1,100)/50</f>
        <v>866626.82009841502</v>
      </c>
    </row>
    <row r="735" spans="1:7" x14ac:dyDescent="0.25">
      <c r="A735" s="7">
        <v>42277</v>
      </c>
      <c r="B735" s="7" t="str">
        <f t="shared" si="49"/>
        <v>2015 - QTR 3</v>
      </c>
      <c r="C735" s="7" t="str">
        <f t="shared" si="50"/>
        <v>2015 - QTR 3 - 9</v>
      </c>
      <c r="D735" s="12" t="s">
        <v>27</v>
      </c>
      <c r="E735" s="11">
        <f t="shared" ca="1" si="51"/>
        <v>423799.99754256604</v>
      </c>
      <c r="F735" s="10">
        <f ca="1">Returns!$K$9/53*RANDBETWEEN(1,100)/50</f>
        <v>17824.96362309434</v>
      </c>
      <c r="G735" s="10">
        <f ca="1">Profit!$K$9/53*RANDBETWEEN(1,100)/50</f>
        <v>433313.41004920751</v>
      </c>
    </row>
    <row r="736" spans="1:7" x14ac:dyDescent="0.25">
      <c r="A736" s="7">
        <v>42284</v>
      </c>
      <c r="B736" s="7" t="str">
        <f t="shared" si="49"/>
        <v>2015 - QTR 4</v>
      </c>
      <c r="C736" s="7" t="str">
        <f t="shared" si="50"/>
        <v>2015 - QTR 4 - 10</v>
      </c>
      <c r="D736" s="12" t="s">
        <v>27</v>
      </c>
      <c r="E736" s="11">
        <f t="shared" ca="1" si="51"/>
        <v>660629.40793400002</v>
      </c>
      <c r="F736" s="10">
        <f ca="1">Returns!$K$9/53*RANDBETWEEN(1,100)/50</f>
        <v>27044.772393660376</v>
      </c>
      <c r="G736" s="10">
        <f ca="1">Profit!$K$9/53*RANDBETWEEN(1,100)/50</f>
        <v>9027.362709358491</v>
      </c>
    </row>
    <row r="737" spans="1:7" x14ac:dyDescent="0.25">
      <c r="A737" s="7">
        <v>42291</v>
      </c>
      <c r="B737" s="7" t="str">
        <f t="shared" si="49"/>
        <v>2015 - QTR 4</v>
      </c>
      <c r="C737" s="7" t="str">
        <f t="shared" si="50"/>
        <v>2015 - QTR 4 - 10</v>
      </c>
      <c r="D737" s="12" t="s">
        <v>27</v>
      </c>
      <c r="E737" s="11">
        <f t="shared" ca="1" si="51"/>
        <v>984711.75899596233</v>
      </c>
      <c r="F737" s="10">
        <f ca="1">Returns!$K$9/53*RANDBETWEEN(1,100)/50</f>
        <v>8912.4818115471699</v>
      </c>
      <c r="G737" s="10">
        <f ca="1">Profit!$K$9/53*RANDBETWEEN(1,100)/50</f>
        <v>99300.989802943397</v>
      </c>
    </row>
    <row r="738" spans="1:7" x14ac:dyDescent="0.25">
      <c r="A738" s="7">
        <v>42298</v>
      </c>
      <c r="B738" s="7" t="str">
        <f t="shared" si="49"/>
        <v>2015 - QTR 4</v>
      </c>
      <c r="C738" s="7" t="str">
        <f t="shared" si="50"/>
        <v>2015 - QTR 4 - 10</v>
      </c>
      <c r="D738" s="12" t="s">
        <v>27</v>
      </c>
      <c r="E738" s="11">
        <f t="shared" ca="1" si="51"/>
        <v>1159217.640337019</v>
      </c>
      <c r="F738" s="10">
        <f ca="1">Returns!$K$9/53*RANDBETWEEN(1,100)/50</f>
        <v>23356.848885433963</v>
      </c>
      <c r="G738" s="10">
        <f ca="1">Profit!$K$9/53*RANDBETWEEN(1,100)/50</f>
        <v>866626.82009841502</v>
      </c>
    </row>
    <row r="739" spans="1:7" x14ac:dyDescent="0.25">
      <c r="A739" s="7">
        <v>42305</v>
      </c>
      <c r="B739" s="7" t="str">
        <f t="shared" si="49"/>
        <v>2015 - QTR 4</v>
      </c>
      <c r="C739" s="7" t="str">
        <f t="shared" si="50"/>
        <v>2015 - QTR 4 - 10</v>
      </c>
      <c r="D739" s="12" t="s">
        <v>27</v>
      </c>
      <c r="E739" s="11">
        <f t="shared" ca="1" si="51"/>
        <v>822670.58346498117</v>
      </c>
      <c r="F739" s="10">
        <f ca="1">Returns!$K$9/53*RANDBETWEEN(1,100)/50</f>
        <v>16902.982746037735</v>
      </c>
      <c r="G739" s="10">
        <f ca="1">Profit!$K$9/53*RANDBETWEEN(1,100)/50</f>
        <v>839544.73197033955</v>
      </c>
    </row>
    <row r="740" spans="1:7" x14ac:dyDescent="0.25">
      <c r="A740" s="7">
        <v>42312</v>
      </c>
      <c r="B740" s="7" t="str">
        <f t="shared" si="49"/>
        <v>2015 - QTR 4</v>
      </c>
      <c r="C740" s="7" t="str">
        <f t="shared" si="50"/>
        <v>2015 - QTR 4 - 11</v>
      </c>
      <c r="D740" s="12" t="s">
        <v>27</v>
      </c>
      <c r="E740" s="11">
        <f t="shared" ca="1" si="51"/>
        <v>635699.99631384911</v>
      </c>
      <c r="F740" s="10">
        <f ca="1">Returns!$K$9/53*RANDBETWEEN(1,100)/50</f>
        <v>24278.829762490568</v>
      </c>
      <c r="G740" s="10">
        <f ca="1">Profit!$K$9/53*RANDBETWEEN(1,100)/50</f>
        <v>343039.78295562265</v>
      </c>
    </row>
    <row r="741" spans="1:7" x14ac:dyDescent="0.25">
      <c r="A741" s="7">
        <v>42319</v>
      </c>
      <c r="B741" s="7" t="str">
        <f t="shared" si="49"/>
        <v>2015 - QTR 4</v>
      </c>
      <c r="C741" s="7" t="str">
        <f t="shared" si="50"/>
        <v>2015 - QTR 4 - 11</v>
      </c>
      <c r="D741" s="12" t="s">
        <v>27</v>
      </c>
      <c r="E741" s="11">
        <f t="shared" ca="1" si="51"/>
        <v>137111.7639108302</v>
      </c>
      <c r="F741" s="10">
        <f ca="1">Returns!$K$9/53*RANDBETWEEN(1,100)/50</f>
        <v>3073.2695901886791</v>
      </c>
      <c r="G741" s="10">
        <f ca="1">Profit!$K$9/53*RANDBETWEEN(1,100)/50</f>
        <v>397203.95921177359</v>
      </c>
    </row>
    <row r="742" spans="1:7" x14ac:dyDescent="0.25">
      <c r="A742" s="7">
        <v>42326</v>
      </c>
      <c r="B742" s="7" t="str">
        <f t="shared" si="49"/>
        <v>2015 - QTR 4</v>
      </c>
      <c r="C742" s="7" t="str">
        <f t="shared" si="50"/>
        <v>2015 - QTR 4 - 11</v>
      </c>
      <c r="D742" s="12" t="s">
        <v>27</v>
      </c>
      <c r="E742" s="11">
        <f t="shared" ca="1" si="51"/>
        <v>37394.117430226419</v>
      </c>
      <c r="F742" s="10">
        <f ca="1">Returns!$K$9/53*RANDBETWEEN(1,100)/50</f>
        <v>25200.81063954717</v>
      </c>
      <c r="G742" s="10">
        <f ca="1">Profit!$K$9/53*RANDBETWEEN(1,100)/50</f>
        <v>713161.65403932077</v>
      </c>
    </row>
    <row r="743" spans="1:7" x14ac:dyDescent="0.25">
      <c r="A743" s="7">
        <v>42333</v>
      </c>
      <c r="B743" s="7" t="str">
        <f t="shared" si="49"/>
        <v>2015 - QTR 4</v>
      </c>
      <c r="C743" s="7" t="str">
        <f t="shared" si="50"/>
        <v>2015 - QTR 4 - 11</v>
      </c>
      <c r="D743" s="12" t="s">
        <v>27</v>
      </c>
      <c r="E743" s="11">
        <f t="shared" ca="1" si="51"/>
        <v>286688.23363173584</v>
      </c>
      <c r="F743" s="10">
        <f ca="1">Returns!$K$9/53*RANDBETWEEN(1,100)/50</f>
        <v>21512.887131320756</v>
      </c>
      <c r="G743" s="10">
        <f ca="1">Profit!$K$9/53*RANDBETWEEN(1,100)/50</f>
        <v>252766.15586203773</v>
      </c>
    </row>
    <row r="744" spans="1:7" x14ac:dyDescent="0.25">
      <c r="A744" s="7">
        <v>42340</v>
      </c>
      <c r="B744" s="7" t="str">
        <f t="shared" si="49"/>
        <v>2015 - QTR 4</v>
      </c>
      <c r="C744" s="7" t="str">
        <f t="shared" si="50"/>
        <v>2015 - QTR 4 - 12</v>
      </c>
      <c r="D744" s="12" t="s">
        <v>27</v>
      </c>
      <c r="E744" s="11">
        <f t="shared" ca="1" si="51"/>
        <v>386405.88011233963</v>
      </c>
      <c r="F744" s="10">
        <f ca="1">Returns!$K$9/53*RANDBETWEEN(1,100)/50</f>
        <v>19054.271459169813</v>
      </c>
      <c r="G744" s="10">
        <f ca="1">Profit!$K$9/53*RANDBETWEEN(1,100)/50</f>
        <v>45136.813546792459</v>
      </c>
    </row>
    <row r="745" spans="1:7" x14ac:dyDescent="0.25">
      <c r="A745" s="7">
        <v>42347</v>
      </c>
      <c r="B745" s="7" t="str">
        <f t="shared" si="49"/>
        <v>2015 - QTR 4</v>
      </c>
      <c r="C745" s="7" t="str">
        <f t="shared" si="50"/>
        <v>2015 - QTR 4 - 12</v>
      </c>
      <c r="D745" s="12" t="s">
        <v>27</v>
      </c>
      <c r="E745" s="11">
        <f t="shared" ca="1" si="51"/>
        <v>498588.23240301892</v>
      </c>
      <c r="F745" s="10">
        <f ca="1">Returns!$K$9/53*RANDBETWEEN(1,100)/50</f>
        <v>6761.193098415094</v>
      </c>
      <c r="G745" s="10">
        <f ca="1">Profit!$K$9/53*RANDBETWEEN(1,100)/50</f>
        <v>622888.02694573579</v>
      </c>
    </row>
    <row r="746" spans="1:7" x14ac:dyDescent="0.25">
      <c r="A746" s="7">
        <v>42354</v>
      </c>
      <c r="B746" s="7" t="str">
        <f t="shared" si="49"/>
        <v>2015 - QTR 4</v>
      </c>
      <c r="C746" s="7" t="str">
        <f t="shared" si="50"/>
        <v>2015 - QTR 4 - 12</v>
      </c>
      <c r="D746" s="12" t="s">
        <v>27</v>
      </c>
      <c r="E746" s="11">
        <f t="shared" ca="1" si="51"/>
        <v>1171682.3461470944</v>
      </c>
      <c r="F746" s="10">
        <f ca="1">Returns!$K$9/53*RANDBETWEEN(1,100)/50</f>
        <v>14444.367073886793</v>
      </c>
      <c r="G746" s="10">
        <f ca="1">Profit!$K$9/53*RANDBETWEEN(1,100)/50</f>
        <v>379149.23379305663</v>
      </c>
    </row>
    <row r="747" spans="1:7" x14ac:dyDescent="0.25">
      <c r="A747" s="7">
        <v>42361</v>
      </c>
      <c r="B747" s="7" t="str">
        <f t="shared" si="49"/>
        <v>2015 - QTR 4</v>
      </c>
      <c r="C747" s="7" t="str">
        <f t="shared" si="50"/>
        <v>2015 - QTR 4 - 12</v>
      </c>
      <c r="D747" s="12" t="s">
        <v>27</v>
      </c>
      <c r="E747" s="11">
        <f t="shared" ca="1" si="51"/>
        <v>1246470.5810075472</v>
      </c>
      <c r="F747" s="10">
        <f ca="1">Returns!$K$9/53*RANDBETWEEN(1,100)/50</f>
        <v>8605.1548525283015</v>
      </c>
      <c r="G747" s="10">
        <f ca="1">Profit!$K$9/53*RANDBETWEEN(1,100)/50</f>
        <v>379149.23379305663</v>
      </c>
    </row>
    <row r="748" spans="1:7" x14ac:dyDescent="0.25">
      <c r="A748" s="7">
        <v>42368</v>
      </c>
      <c r="B748" s="7" t="str">
        <f t="shared" si="49"/>
        <v>2015 - QTR 4</v>
      </c>
      <c r="C748" s="7" t="str">
        <f t="shared" si="50"/>
        <v>2015 - QTR 4 - 12</v>
      </c>
      <c r="D748" s="12" t="s">
        <v>27</v>
      </c>
      <c r="E748" s="11">
        <f t="shared" ca="1" si="51"/>
        <v>112182.35229067925</v>
      </c>
      <c r="F748" s="10">
        <f ca="1">Returns!$K$9/53*RANDBETWEEN(1,100)/50</f>
        <v>11063.770524679245</v>
      </c>
      <c r="G748" s="10">
        <f ca="1">Profit!$K$9/53*RANDBETWEEN(1,100)/50</f>
        <v>830517.3692609811</v>
      </c>
    </row>
    <row r="749" spans="1:7" x14ac:dyDescent="0.25">
      <c r="A749" s="7">
        <v>42375</v>
      </c>
      <c r="B749" s="7" t="str">
        <f t="shared" si="49"/>
        <v>2016 - QTR 1</v>
      </c>
      <c r="C749" s="7" t="str">
        <f t="shared" si="50"/>
        <v>2016 - QTR 1 - 1</v>
      </c>
      <c r="D749" s="12" t="s">
        <v>27</v>
      </c>
      <c r="E749" s="15">
        <f t="shared" ref="E749:E780" ca="1" si="52">$P$10/53*RANDBETWEEN(1,100)/50</f>
        <v>93331.628188981151</v>
      </c>
      <c r="F749" s="14">
        <f ca="1">Returns!$P$9/53*RANDBETWEEN(1,100)/50</f>
        <v>18857.405066037736</v>
      </c>
      <c r="G749" s="14">
        <f ca="1">Profit!$P$9/53*RANDBETWEEN(1,100)/50</f>
        <v>267128.70182641514</v>
      </c>
    </row>
    <row r="750" spans="1:7" x14ac:dyDescent="0.25">
      <c r="A750" s="7">
        <v>42382</v>
      </c>
      <c r="B750" s="7" t="str">
        <f t="shared" si="49"/>
        <v>2016 - QTR 1</v>
      </c>
      <c r="C750" s="7" t="str">
        <f t="shared" si="50"/>
        <v>2016 - QTR 1 - 1</v>
      </c>
      <c r="D750" s="12" t="s">
        <v>27</v>
      </c>
      <c r="E750" s="15">
        <f t="shared" ca="1" si="52"/>
        <v>886650.4677953209</v>
      </c>
      <c r="F750" s="14">
        <f ca="1">Returns!$P$9/53*RANDBETWEEN(1,100)/50</f>
        <v>16343.084390566039</v>
      </c>
      <c r="G750" s="14">
        <f ca="1">Profit!$P$9/53*RANDBETWEEN(1,100)/50</f>
        <v>213702.9614611321</v>
      </c>
    </row>
    <row r="751" spans="1:7" x14ac:dyDescent="0.25">
      <c r="A751" s="7">
        <v>42389</v>
      </c>
      <c r="B751" s="7" t="str">
        <f t="shared" si="49"/>
        <v>2016 - QTR 1</v>
      </c>
      <c r="C751" s="7" t="str">
        <f t="shared" si="50"/>
        <v>2016 - QTR 1 - 1</v>
      </c>
      <c r="D751" s="12" t="s">
        <v>27</v>
      </c>
      <c r="E751" s="15">
        <f t="shared" ca="1" si="52"/>
        <v>396659.41980316991</v>
      </c>
      <c r="F751" s="14">
        <f ca="1">Returns!$P$9/53*RANDBETWEEN(1,100)/50</f>
        <v>23886.046416981131</v>
      </c>
      <c r="G751" s="14">
        <f ca="1">Profit!$P$9/53*RANDBETWEEN(1,100)/50</f>
        <v>683849.47667562275</v>
      </c>
    </row>
    <row r="752" spans="1:7" x14ac:dyDescent="0.25">
      <c r="A752" s="7">
        <v>42396</v>
      </c>
      <c r="B752" s="7" t="str">
        <f t="shared" si="49"/>
        <v>2016 - QTR 1</v>
      </c>
      <c r="C752" s="7" t="str">
        <f t="shared" si="50"/>
        <v>2016 - QTR 1 - 1</v>
      </c>
      <c r="D752" s="12" t="s">
        <v>27</v>
      </c>
      <c r="E752" s="15">
        <f t="shared" ca="1" si="52"/>
        <v>489991.04799215106</v>
      </c>
      <c r="F752" s="14">
        <f ca="1">Returns!$P$9/53*RANDBETWEEN(1,100)/50</f>
        <v>16594.516458113209</v>
      </c>
      <c r="G752" s="14">
        <f ca="1">Profit!$P$9/53*RANDBETWEEN(1,100)/50</f>
        <v>213702.9614611321</v>
      </c>
    </row>
    <row r="753" spans="1:7" x14ac:dyDescent="0.25">
      <c r="A753" s="7">
        <v>42403</v>
      </c>
      <c r="B753" s="7" t="str">
        <f t="shared" si="49"/>
        <v>2016 - QTR 1</v>
      </c>
      <c r="C753" s="7" t="str">
        <f t="shared" si="50"/>
        <v>2016 - QTR 1 - 2</v>
      </c>
      <c r="D753" s="12" t="s">
        <v>27</v>
      </c>
      <c r="E753" s="15">
        <f t="shared" ca="1" si="52"/>
        <v>746653.02551184921</v>
      </c>
      <c r="F753" s="14">
        <f ca="1">Returns!$P$9/53*RANDBETWEEN(1,100)/50</f>
        <v>502.86413509433964</v>
      </c>
      <c r="G753" s="14">
        <f ca="1">Profit!$P$9/53*RANDBETWEEN(1,100)/50</f>
        <v>96166.33265750944</v>
      </c>
    </row>
    <row r="754" spans="1:7" x14ac:dyDescent="0.25">
      <c r="A754" s="7">
        <v>42410</v>
      </c>
      <c r="B754" s="7" t="str">
        <f t="shared" si="49"/>
        <v>2016 - QTR 1</v>
      </c>
      <c r="C754" s="7" t="str">
        <f t="shared" si="50"/>
        <v>2016 - QTR 1 - 2</v>
      </c>
      <c r="D754" s="12" t="s">
        <v>27</v>
      </c>
      <c r="E754" s="15">
        <f t="shared" ca="1" si="52"/>
        <v>326660.69866143406</v>
      </c>
      <c r="F754" s="14">
        <f ca="1">Returns!$P$9/53*RANDBETWEEN(1,100)/50</f>
        <v>22628.886079245283</v>
      </c>
      <c r="G754" s="14">
        <f ca="1">Profit!$P$9/53*RANDBETWEEN(1,100)/50</f>
        <v>747960.36511396244</v>
      </c>
    </row>
    <row r="755" spans="1:7" x14ac:dyDescent="0.25">
      <c r="A755" s="7">
        <v>42417</v>
      </c>
      <c r="B755" s="7" t="str">
        <f t="shared" si="49"/>
        <v>2016 - QTR 1</v>
      </c>
      <c r="C755" s="7" t="str">
        <f t="shared" si="50"/>
        <v>2016 - QTR 1 - 2</v>
      </c>
      <c r="D755" s="12" t="s">
        <v>27</v>
      </c>
      <c r="E755" s="15">
        <f t="shared" ca="1" si="52"/>
        <v>163330.34933071703</v>
      </c>
      <c r="F755" s="14">
        <f ca="1">Returns!$P$9/53*RANDBETWEEN(1,100)/50</f>
        <v>21623.157809056607</v>
      </c>
      <c r="G755" s="14">
        <f ca="1">Profit!$P$9/53*RANDBETWEEN(1,100)/50</f>
        <v>85481.184584452843</v>
      </c>
    </row>
    <row r="756" spans="1:7" x14ac:dyDescent="0.25">
      <c r="A756" s="7">
        <v>42424</v>
      </c>
      <c r="B756" s="7" t="str">
        <f t="shared" si="49"/>
        <v>2016 - QTR 1</v>
      </c>
      <c r="C756" s="7" t="str">
        <f t="shared" si="50"/>
        <v>2016 - QTR 1 - 2</v>
      </c>
      <c r="D756" s="12" t="s">
        <v>27</v>
      </c>
      <c r="E756" s="15">
        <f t="shared" ca="1" si="52"/>
        <v>373326.5127559246</v>
      </c>
      <c r="F756" s="14">
        <f ca="1">Returns!$P$9/53*RANDBETWEEN(1,100)/50</f>
        <v>14834.491985283019</v>
      </c>
      <c r="G756" s="14">
        <f ca="1">Profit!$P$9/53*RANDBETWEEN(1,100)/50</f>
        <v>983033.62272120779</v>
      </c>
    </row>
    <row r="757" spans="1:7" x14ac:dyDescent="0.25">
      <c r="A757" s="7">
        <v>42431</v>
      </c>
      <c r="B757" s="7" t="str">
        <f t="shared" si="49"/>
        <v>2016 - QTR 1</v>
      </c>
      <c r="C757" s="7" t="str">
        <f t="shared" si="50"/>
        <v>2016 - QTR 1 - 3</v>
      </c>
      <c r="D757" s="12" t="s">
        <v>27</v>
      </c>
      <c r="E757" s="15">
        <f t="shared" ca="1" si="52"/>
        <v>104998.08171260379</v>
      </c>
      <c r="F757" s="14">
        <f ca="1">Returns!$P$9/53*RANDBETWEEN(1,100)/50</f>
        <v>19108.837133584908</v>
      </c>
      <c r="G757" s="14">
        <f ca="1">Profit!$P$9/53*RANDBETWEEN(1,100)/50</f>
        <v>865496.993917585</v>
      </c>
    </row>
    <row r="758" spans="1:7" x14ac:dyDescent="0.25">
      <c r="A758" s="7">
        <v>42438</v>
      </c>
      <c r="B758" s="7" t="str">
        <f t="shared" si="49"/>
        <v>2016 - QTR 1</v>
      </c>
      <c r="C758" s="7" t="str">
        <f t="shared" si="50"/>
        <v>2016 - QTR 1 - 3</v>
      </c>
      <c r="D758" s="12" t="s">
        <v>27</v>
      </c>
      <c r="E758" s="15">
        <f t="shared" ca="1" si="52"/>
        <v>244995.52399607553</v>
      </c>
      <c r="F758" s="14">
        <f ca="1">Returns!$P$9/53*RANDBETWEEN(1,100)/50</f>
        <v>21874.589876603772</v>
      </c>
      <c r="G758" s="14">
        <f ca="1">Profit!$P$9/53*RANDBETWEEN(1,100)/50</f>
        <v>780015.80933313223</v>
      </c>
    </row>
    <row r="759" spans="1:7" x14ac:dyDescent="0.25">
      <c r="A759" s="7">
        <v>42445</v>
      </c>
      <c r="B759" s="7" t="str">
        <f t="shared" si="49"/>
        <v>2016 - QTR 1</v>
      </c>
      <c r="C759" s="7" t="str">
        <f t="shared" si="50"/>
        <v>2016 - QTR 1 - 3</v>
      </c>
      <c r="D759" s="12" t="s">
        <v>27</v>
      </c>
      <c r="E759" s="15">
        <f t="shared" ca="1" si="52"/>
        <v>1143312.4453150192</v>
      </c>
      <c r="F759" s="14">
        <f ca="1">Returns!$P$9/53*RANDBETWEEN(1,100)/50</f>
        <v>16343.084390566039</v>
      </c>
      <c r="G759" s="14">
        <f ca="1">Profit!$P$9/53*RANDBETWEEN(1,100)/50</f>
        <v>651794.03245645296</v>
      </c>
    </row>
    <row r="760" spans="1:7" x14ac:dyDescent="0.25">
      <c r="A760" s="7">
        <v>42452</v>
      </c>
      <c r="B760" s="7" t="str">
        <f t="shared" si="49"/>
        <v>2016 - QTR 1</v>
      </c>
      <c r="C760" s="7" t="str">
        <f t="shared" si="50"/>
        <v>2016 - QTR 1 - 3</v>
      </c>
      <c r="D760" s="12" t="s">
        <v>27</v>
      </c>
      <c r="E760" s="15">
        <f t="shared" ca="1" si="52"/>
        <v>373326.5127559246</v>
      </c>
      <c r="F760" s="14">
        <f ca="1">Returns!$P$9/53*RANDBETWEEN(1,100)/50</f>
        <v>9805.850634339622</v>
      </c>
      <c r="G760" s="14">
        <f ca="1">Profit!$P$9/53*RANDBETWEEN(1,100)/50</f>
        <v>1025774.2150134342</v>
      </c>
    </row>
    <row r="761" spans="1:7" x14ac:dyDescent="0.25">
      <c r="A761" s="7">
        <v>42459</v>
      </c>
      <c r="B761" s="7" t="str">
        <f t="shared" si="49"/>
        <v>2016 - QTR 1</v>
      </c>
      <c r="C761" s="7" t="str">
        <f t="shared" si="50"/>
        <v>2016 - QTR 1 - 3</v>
      </c>
      <c r="D761" s="12" t="s">
        <v>27</v>
      </c>
      <c r="E761" s="15">
        <f t="shared" ca="1" si="52"/>
        <v>863317.56074807572</v>
      </c>
      <c r="F761" s="14">
        <f ca="1">Returns!$P$9/53*RANDBETWEEN(1,100)/50</f>
        <v>22377.454011698115</v>
      </c>
      <c r="G761" s="14">
        <f ca="1">Profit!$P$9/53*RANDBETWEEN(1,100)/50</f>
        <v>1036459.3630864908</v>
      </c>
    </row>
    <row r="762" spans="1:7" x14ac:dyDescent="0.25">
      <c r="A762" s="7">
        <v>42466</v>
      </c>
      <c r="B762" s="7" t="str">
        <f t="shared" si="49"/>
        <v>2016 - QTR 2</v>
      </c>
      <c r="C762" s="7" t="str">
        <f t="shared" si="50"/>
        <v>2016 - QTR 2 - 4</v>
      </c>
      <c r="D762" s="12" t="s">
        <v>27</v>
      </c>
      <c r="E762" s="15">
        <f t="shared" ca="1" si="52"/>
        <v>128330.98875984909</v>
      </c>
      <c r="F762" s="14">
        <f ca="1">Returns!$P$9/53*RANDBETWEEN(1,100)/50</f>
        <v>6285.8016886792457</v>
      </c>
      <c r="G762" s="14">
        <f ca="1">Profit!$P$9/53*RANDBETWEEN(1,100)/50</f>
        <v>844126.69777147193</v>
      </c>
    </row>
    <row r="763" spans="1:7" x14ac:dyDescent="0.25">
      <c r="A763" s="7">
        <v>42473</v>
      </c>
      <c r="B763" s="7" t="str">
        <f t="shared" si="49"/>
        <v>2016 - QTR 2</v>
      </c>
      <c r="C763" s="7" t="str">
        <f t="shared" si="50"/>
        <v>2016 - QTR 2 - 4</v>
      </c>
      <c r="D763" s="12" t="s">
        <v>27</v>
      </c>
      <c r="E763" s="15">
        <f t="shared" ca="1" si="52"/>
        <v>524990.40856301901</v>
      </c>
      <c r="F763" s="14">
        <f ca="1">Returns!$P$9/53*RANDBETWEEN(1,100)/50</f>
        <v>16594.516458113209</v>
      </c>
      <c r="G763" s="14">
        <f ca="1">Profit!$P$9/53*RANDBETWEEN(1,100)/50</f>
        <v>85481.184584452843</v>
      </c>
    </row>
    <row r="764" spans="1:7" x14ac:dyDescent="0.25">
      <c r="A764" s="7">
        <v>42480</v>
      </c>
      <c r="B764" s="7" t="str">
        <f t="shared" si="49"/>
        <v>2016 - QTR 2</v>
      </c>
      <c r="C764" s="7" t="str">
        <f t="shared" si="50"/>
        <v>2016 - QTR 2 - 4</v>
      </c>
      <c r="D764" s="12" t="s">
        <v>27</v>
      </c>
      <c r="E764" s="15">
        <f t="shared" ca="1" si="52"/>
        <v>898316.92131894361</v>
      </c>
      <c r="F764" s="14">
        <f ca="1">Returns!$P$9/53*RANDBETWEEN(1,100)/50</f>
        <v>19108.837133584908</v>
      </c>
      <c r="G764" s="14">
        <f ca="1">Profit!$P$9/53*RANDBETWEEN(1,100)/50</f>
        <v>384665.33063003776</v>
      </c>
    </row>
    <row r="765" spans="1:7" x14ac:dyDescent="0.25">
      <c r="A765" s="7">
        <v>42487</v>
      </c>
      <c r="B765" s="7" t="str">
        <f t="shared" si="49"/>
        <v>2016 - QTR 2</v>
      </c>
      <c r="C765" s="7" t="str">
        <f t="shared" si="50"/>
        <v>2016 - QTR 2 - 4</v>
      </c>
      <c r="D765" s="12" t="s">
        <v>27</v>
      </c>
      <c r="E765" s="15">
        <f t="shared" ca="1" si="52"/>
        <v>1131645.9917913964</v>
      </c>
      <c r="F765" s="14">
        <f ca="1">Returns!$P$9/53*RANDBETWEEN(1,100)/50</f>
        <v>5531.5054860377359</v>
      </c>
      <c r="G765" s="14">
        <f ca="1">Profit!$P$9/53*RANDBETWEEN(1,100)/50</f>
        <v>908237.58620981139</v>
      </c>
    </row>
    <row r="766" spans="1:7" x14ac:dyDescent="0.25">
      <c r="A766" s="7">
        <v>42494</v>
      </c>
      <c r="B766" s="7" t="str">
        <f t="shared" si="49"/>
        <v>2016 - QTR 2</v>
      </c>
      <c r="C766" s="7" t="str">
        <f t="shared" si="50"/>
        <v>2016 - QTR 2 - 5</v>
      </c>
      <c r="D766" s="12" t="s">
        <v>27</v>
      </c>
      <c r="E766" s="15">
        <f t="shared" ca="1" si="52"/>
        <v>174996.80285433968</v>
      </c>
      <c r="F766" s="14">
        <f ca="1">Returns!$P$9/53*RANDBETWEEN(1,100)/50</f>
        <v>21120.293673962267</v>
      </c>
      <c r="G766" s="14">
        <f ca="1">Profit!$P$9/53*RANDBETWEEN(1,100)/50</f>
        <v>1004403.9188673209</v>
      </c>
    </row>
    <row r="767" spans="1:7" x14ac:dyDescent="0.25">
      <c r="A767" s="7">
        <v>42501</v>
      </c>
      <c r="B767" s="7" t="str">
        <f t="shared" si="49"/>
        <v>2016 - QTR 2</v>
      </c>
      <c r="C767" s="7" t="str">
        <f t="shared" si="50"/>
        <v>2016 - QTR 2 - 5</v>
      </c>
      <c r="D767" s="12" t="s">
        <v>27</v>
      </c>
      <c r="E767" s="15">
        <f t="shared" ca="1" si="52"/>
        <v>233329.07047245288</v>
      </c>
      <c r="F767" s="14">
        <f ca="1">Returns!$P$9/53*RANDBETWEEN(1,100)/50</f>
        <v>5280.0734184905668</v>
      </c>
      <c r="G767" s="14">
        <f ca="1">Profit!$P$9/53*RANDBETWEEN(1,100)/50</f>
        <v>609053.44016422657</v>
      </c>
    </row>
    <row r="768" spans="1:7" x14ac:dyDescent="0.25">
      <c r="A768" s="7">
        <v>42508</v>
      </c>
      <c r="B768" s="7" t="str">
        <f t="shared" si="49"/>
        <v>2016 - QTR 2</v>
      </c>
      <c r="C768" s="7" t="str">
        <f t="shared" si="50"/>
        <v>2016 - QTR 2 - 5</v>
      </c>
      <c r="D768" s="12" t="s">
        <v>27</v>
      </c>
      <c r="E768" s="15">
        <f t="shared" ca="1" si="52"/>
        <v>384992.96627954731</v>
      </c>
      <c r="F768" s="14">
        <f ca="1">Returns!$P$9/53*RANDBETWEEN(1,100)/50</f>
        <v>12068.739242264151</v>
      </c>
      <c r="G768" s="14">
        <f ca="1">Profit!$P$9/53*RANDBETWEEN(1,100)/50</f>
        <v>299184.14604558499</v>
      </c>
    </row>
    <row r="769" spans="1:7" x14ac:dyDescent="0.25">
      <c r="A769" s="7">
        <v>42515</v>
      </c>
      <c r="B769" s="7" t="str">
        <f t="shared" si="49"/>
        <v>2016 - QTR 2</v>
      </c>
      <c r="C769" s="7" t="str">
        <f t="shared" si="50"/>
        <v>2016 - QTR 2 - 5</v>
      </c>
      <c r="D769" s="12" t="s">
        <v>27</v>
      </c>
      <c r="E769" s="15">
        <f t="shared" ca="1" si="52"/>
        <v>221662.61694883023</v>
      </c>
      <c r="F769" s="14">
        <f ca="1">Returns!$P$9/53*RANDBETWEEN(1,100)/50</f>
        <v>10057.282701886794</v>
      </c>
      <c r="G769" s="14">
        <f ca="1">Profit!$P$9/53*RANDBETWEEN(1,100)/50</f>
        <v>534257.40365283028</v>
      </c>
    </row>
    <row r="770" spans="1:7" x14ac:dyDescent="0.25">
      <c r="A770" s="7">
        <v>42522</v>
      </c>
      <c r="B770" s="7" t="str">
        <f t="shared" si="49"/>
        <v>2016 - QTR 2</v>
      </c>
      <c r="C770" s="7" t="str">
        <f t="shared" si="50"/>
        <v>2016 - QTR 2 - 6</v>
      </c>
      <c r="D770" s="12" t="s">
        <v>27</v>
      </c>
      <c r="E770" s="15">
        <f t="shared" ca="1" si="52"/>
        <v>233329.07047245288</v>
      </c>
      <c r="F770" s="14">
        <f ca="1">Returns!$P$9/53*RANDBETWEEN(1,100)/50</f>
        <v>5782.9375535849067</v>
      </c>
      <c r="G770" s="14">
        <f ca="1">Profit!$P$9/53*RANDBETWEEN(1,100)/50</f>
        <v>534257.40365283028</v>
      </c>
    </row>
    <row r="771" spans="1:7" x14ac:dyDescent="0.25">
      <c r="A771" s="7">
        <v>42529</v>
      </c>
      <c r="B771" s="7" t="str">
        <f t="shared" si="49"/>
        <v>2016 - QTR 2</v>
      </c>
      <c r="C771" s="7" t="str">
        <f t="shared" si="50"/>
        <v>2016 - QTR 2 - 6</v>
      </c>
      <c r="D771" s="12" t="s">
        <v>27</v>
      </c>
      <c r="E771" s="15">
        <f t="shared" ca="1" si="52"/>
        <v>1166645.3523622644</v>
      </c>
      <c r="F771" s="14">
        <f ca="1">Returns!$P$9/53*RANDBETWEEN(1,100)/50</f>
        <v>13828.763715094339</v>
      </c>
      <c r="G771" s="14">
        <f ca="1">Profit!$P$9/53*RANDBETWEEN(1,100)/50</f>
        <v>459461.36714143405</v>
      </c>
    </row>
    <row r="772" spans="1:7" x14ac:dyDescent="0.25">
      <c r="A772" s="7">
        <v>42536</v>
      </c>
      <c r="B772" s="7" t="str">
        <f t="shared" si="49"/>
        <v>2016 - QTR 2</v>
      </c>
      <c r="C772" s="7" t="str">
        <f t="shared" si="50"/>
        <v>2016 - QTR 2 - 6</v>
      </c>
      <c r="D772" s="12" t="s">
        <v>27</v>
      </c>
      <c r="E772" s="15">
        <f t="shared" ca="1" si="52"/>
        <v>478324.5944685284</v>
      </c>
      <c r="F772" s="14">
        <f ca="1">Returns!$P$9/53*RANDBETWEEN(1,100)/50</f>
        <v>10560.146836981134</v>
      </c>
      <c r="G772" s="14">
        <f ca="1">Profit!$P$9/53*RANDBETWEEN(1,100)/50</f>
        <v>256443.55375335854</v>
      </c>
    </row>
    <row r="773" spans="1:7" x14ac:dyDescent="0.25">
      <c r="A773" s="7">
        <v>42543</v>
      </c>
      <c r="B773" s="7" t="str">
        <f t="shared" si="49"/>
        <v>2016 - QTR 2</v>
      </c>
      <c r="C773" s="7" t="str">
        <f t="shared" si="50"/>
        <v>2016 - QTR 2 - 6</v>
      </c>
      <c r="D773" s="12" t="s">
        <v>27</v>
      </c>
      <c r="E773" s="15">
        <f t="shared" ca="1" si="52"/>
        <v>198329.70990158495</v>
      </c>
      <c r="F773" s="14">
        <f ca="1">Returns!$P$9/53*RANDBETWEEN(1,100)/50</f>
        <v>14583.059917735851</v>
      </c>
      <c r="G773" s="14">
        <f ca="1">Profit!$P$9/53*RANDBETWEEN(1,100)/50</f>
        <v>587683.14401811326</v>
      </c>
    </row>
    <row r="774" spans="1:7" x14ac:dyDescent="0.25">
      <c r="A774" s="7">
        <v>42550</v>
      </c>
      <c r="B774" s="7" t="str">
        <f t="shared" si="49"/>
        <v>2016 - QTR 2</v>
      </c>
      <c r="C774" s="7" t="str">
        <f t="shared" si="50"/>
        <v>2016 - QTR 2 - 6</v>
      </c>
      <c r="D774" s="12" t="s">
        <v>27</v>
      </c>
      <c r="E774" s="15">
        <f t="shared" ca="1" si="52"/>
        <v>1049980.817126038</v>
      </c>
      <c r="F774" s="14">
        <f ca="1">Returns!$P$9/53*RANDBETWEEN(1,100)/50</f>
        <v>6034.3696211320757</v>
      </c>
      <c r="G774" s="14">
        <f ca="1">Profit!$P$9/53*RANDBETWEEN(1,100)/50</f>
        <v>929607.8823559247</v>
      </c>
    </row>
    <row r="775" spans="1:7" x14ac:dyDescent="0.25">
      <c r="A775" s="7">
        <v>42557</v>
      </c>
      <c r="B775" s="7" t="str">
        <f t="shared" si="49"/>
        <v>2016 - QTR 3</v>
      </c>
      <c r="C775" s="7" t="str">
        <f t="shared" si="50"/>
        <v>2016 - QTR 3 - 7</v>
      </c>
      <c r="D775" s="12" t="s">
        <v>27</v>
      </c>
      <c r="E775" s="15">
        <f t="shared" ca="1" si="52"/>
        <v>898316.92131894361</v>
      </c>
      <c r="F775" s="14">
        <f ca="1">Returns!$P$9/53*RANDBETWEEN(1,100)/50</f>
        <v>1508.5924052830189</v>
      </c>
      <c r="G775" s="14">
        <f ca="1">Profit!$P$9/53*RANDBETWEEN(1,100)/50</f>
        <v>320554.44219169818</v>
      </c>
    </row>
    <row r="776" spans="1:7" x14ac:dyDescent="0.25">
      <c r="A776" s="7">
        <v>42564</v>
      </c>
      <c r="B776" s="7" t="str">
        <f t="shared" si="49"/>
        <v>2016 - QTR 3</v>
      </c>
      <c r="C776" s="7" t="str">
        <f t="shared" si="50"/>
        <v>2016 - QTR 3 - 7</v>
      </c>
      <c r="D776" s="12" t="s">
        <v>27</v>
      </c>
      <c r="E776" s="15">
        <f t="shared" ca="1" si="52"/>
        <v>314994.24513781141</v>
      </c>
      <c r="F776" s="14">
        <f ca="1">Returns!$P$9/53*RANDBETWEEN(1,100)/50</f>
        <v>22377.454011698115</v>
      </c>
      <c r="G776" s="14">
        <f ca="1">Profit!$P$9/53*RANDBETWEEN(1,100)/50</f>
        <v>587683.14401811326</v>
      </c>
    </row>
    <row r="777" spans="1:7" x14ac:dyDescent="0.25">
      <c r="A777" s="7">
        <v>42571</v>
      </c>
      <c r="B777" s="7" t="str">
        <f t="shared" si="49"/>
        <v>2016 - QTR 3</v>
      </c>
      <c r="C777" s="7" t="str">
        <f t="shared" si="50"/>
        <v>2016 - QTR 3 - 7</v>
      </c>
      <c r="D777" s="12" t="s">
        <v>27</v>
      </c>
      <c r="E777" s="15">
        <f t="shared" ca="1" si="52"/>
        <v>116664.53523622644</v>
      </c>
      <c r="F777" s="14">
        <f ca="1">Returns!$P$9/53*RANDBETWEEN(1,100)/50</f>
        <v>18857.405066037736</v>
      </c>
      <c r="G777" s="14">
        <f ca="1">Profit!$P$9/53*RANDBETWEEN(1,100)/50</f>
        <v>908237.58620981139</v>
      </c>
    </row>
    <row r="778" spans="1:7" x14ac:dyDescent="0.25">
      <c r="A778" s="7">
        <v>42578</v>
      </c>
      <c r="B778" s="7" t="str">
        <f t="shared" si="49"/>
        <v>2016 - QTR 3</v>
      </c>
      <c r="C778" s="7" t="str">
        <f t="shared" si="50"/>
        <v>2016 - QTR 3 - 7</v>
      </c>
      <c r="D778" s="12" t="s">
        <v>27</v>
      </c>
      <c r="E778" s="15">
        <f t="shared" ca="1" si="52"/>
        <v>186663.2563779623</v>
      </c>
      <c r="F778" s="14">
        <f ca="1">Returns!$P$9/53*RANDBETWEEN(1,100)/50</f>
        <v>8548.6902966037742</v>
      </c>
      <c r="G778" s="14">
        <f ca="1">Profit!$P$9/53*RANDBETWEEN(1,100)/50</f>
        <v>523572.25557977369</v>
      </c>
    </row>
    <row r="779" spans="1:7" x14ac:dyDescent="0.25">
      <c r="A779" s="7">
        <v>42585</v>
      </c>
      <c r="B779" s="7" t="str">
        <f t="shared" si="49"/>
        <v>2016 - QTR 3</v>
      </c>
      <c r="C779" s="7" t="str">
        <f t="shared" si="50"/>
        <v>2016 - QTR 3 - 8</v>
      </c>
      <c r="D779" s="12" t="s">
        <v>27</v>
      </c>
      <c r="E779" s="15">
        <f t="shared" ca="1" si="52"/>
        <v>139997.44228347173</v>
      </c>
      <c r="F779" s="14">
        <f ca="1">Returns!$P$9/53*RANDBETWEEN(1,100)/50</f>
        <v>24137.478484528303</v>
      </c>
      <c r="G779" s="14">
        <f ca="1">Profit!$P$9/53*RANDBETWEEN(1,100)/50</f>
        <v>459461.36714143405</v>
      </c>
    </row>
    <row r="780" spans="1:7" x14ac:dyDescent="0.25">
      <c r="A780" s="7">
        <v>42592</v>
      </c>
      <c r="B780" s="7" t="str">
        <f t="shared" si="49"/>
        <v>2016 - QTR 3</v>
      </c>
      <c r="C780" s="7" t="str">
        <f t="shared" si="50"/>
        <v>2016 - QTR 3 - 8</v>
      </c>
      <c r="D780" s="12" t="s">
        <v>27</v>
      </c>
      <c r="E780" s="15">
        <f t="shared" ca="1" si="52"/>
        <v>501657.50151577371</v>
      </c>
      <c r="F780" s="14">
        <f ca="1">Returns!$P$9/53*RANDBETWEEN(1,100)/50</f>
        <v>4274.3451483018871</v>
      </c>
      <c r="G780" s="14">
        <f ca="1">Profit!$P$9/53*RANDBETWEEN(1,100)/50</f>
        <v>224388.10953418873</v>
      </c>
    </row>
    <row r="781" spans="1:7" x14ac:dyDescent="0.25">
      <c r="A781" s="7">
        <v>42599</v>
      </c>
      <c r="B781" s="7" t="str">
        <f t="shared" si="49"/>
        <v>2016 - QTR 3</v>
      </c>
      <c r="C781" s="7" t="str">
        <f t="shared" si="50"/>
        <v>2016 - QTR 3 - 8</v>
      </c>
      <c r="D781" s="12" t="s">
        <v>27</v>
      </c>
      <c r="E781" s="15">
        <f t="shared" ref="E781:E800" ca="1" si="53">$P$10/53*RANDBETWEEN(1,100)/50</f>
        <v>256661.97751969818</v>
      </c>
      <c r="F781" s="14">
        <f ca="1">Returns!$P$9/53*RANDBETWEEN(1,100)/50</f>
        <v>13577.331647547171</v>
      </c>
      <c r="G781" s="14">
        <f ca="1">Profit!$P$9/53*RANDBETWEEN(1,100)/50</f>
        <v>448776.21906837745</v>
      </c>
    </row>
    <row r="782" spans="1:7" x14ac:dyDescent="0.25">
      <c r="A782" s="7">
        <v>42606</v>
      </c>
      <c r="B782" s="7" t="str">
        <f t="shared" si="49"/>
        <v>2016 - QTR 3</v>
      </c>
      <c r="C782" s="7" t="str">
        <f t="shared" si="50"/>
        <v>2016 - QTR 3 - 8</v>
      </c>
      <c r="D782" s="12" t="s">
        <v>27</v>
      </c>
      <c r="E782" s="15">
        <f t="shared" ca="1" si="53"/>
        <v>186663.2563779623</v>
      </c>
      <c r="F782" s="14">
        <f ca="1">Returns!$P$9/53*RANDBETWEEN(1,100)/50</f>
        <v>18605.972998490568</v>
      </c>
      <c r="G782" s="14">
        <f ca="1">Profit!$P$9/53*RANDBETWEEN(1,100)/50</f>
        <v>897552.43813675491</v>
      </c>
    </row>
    <row r="783" spans="1:7" x14ac:dyDescent="0.25">
      <c r="A783" s="7">
        <v>42613</v>
      </c>
      <c r="B783" s="7" t="str">
        <f t="shared" si="49"/>
        <v>2016 - QTR 3</v>
      </c>
      <c r="C783" s="7" t="str">
        <f t="shared" si="50"/>
        <v>2016 - QTR 3 - 8</v>
      </c>
      <c r="D783" s="12" t="s">
        <v>27</v>
      </c>
      <c r="E783" s="15">
        <f t="shared" ca="1" si="53"/>
        <v>349993.60570867936</v>
      </c>
      <c r="F783" s="14">
        <f ca="1">Returns!$P$9/53*RANDBETWEEN(1,100)/50</f>
        <v>17600.244728301888</v>
      </c>
      <c r="G783" s="14">
        <f ca="1">Profit!$P$9/53*RANDBETWEEN(1,100)/50</f>
        <v>53425.740365283025</v>
      </c>
    </row>
    <row r="784" spans="1:7" x14ac:dyDescent="0.25">
      <c r="A784" s="7">
        <v>42620</v>
      </c>
      <c r="B784" s="7" t="str">
        <f t="shared" si="49"/>
        <v>2016 - QTR 3</v>
      </c>
      <c r="C784" s="7" t="str">
        <f t="shared" si="50"/>
        <v>2016 - QTR 3 - 9</v>
      </c>
      <c r="D784" s="12" t="s">
        <v>27</v>
      </c>
      <c r="E784" s="15">
        <f t="shared" ca="1" si="53"/>
        <v>454991.6874212831</v>
      </c>
      <c r="F784" s="14">
        <f ca="1">Returns!$P$9/53*RANDBETWEEN(1,100)/50</f>
        <v>17348.81266075472</v>
      </c>
      <c r="G784" s="14">
        <f ca="1">Profit!$P$9/53*RANDBETWEEN(1,100)/50</f>
        <v>576997.99594505667</v>
      </c>
    </row>
    <row r="785" spans="1:7" x14ac:dyDescent="0.25">
      <c r="A785" s="7">
        <v>42627</v>
      </c>
      <c r="B785" s="7" t="str">
        <f t="shared" ref="B785:B848" si="54">YEAR(A785)&amp;" - "&amp;"QTR "&amp;ROUNDUP(MONTH(A785)/3,0)</f>
        <v>2016 - QTR 3</v>
      </c>
      <c r="C785" s="7" t="str">
        <f t="shared" si="50"/>
        <v>2016 - QTR 3 - 9</v>
      </c>
      <c r="D785" s="12" t="s">
        <v>27</v>
      </c>
      <c r="E785" s="15">
        <f t="shared" ca="1" si="53"/>
        <v>1119979.5382677738</v>
      </c>
      <c r="F785" s="14">
        <f ca="1">Returns!$P$9/53*RANDBETWEEN(1,100)/50</f>
        <v>10811.578904528304</v>
      </c>
      <c r="G785" s="14">
        <f ca="1">Profit!$P$9/53*RANDBETWEEN(1,100)/50</f>
        <v>373980.18255698122</v>
      </c>
    </row>
    <row r="786" spans="1:7" x14ac:dyDescent="0.25">
      <c r="A786" s="7">
        <v>42634</v>
      </c>
      <c r="B786" s="7" t="str">
        <f t="shared" si="54"/>
        <v>2016 - QTR 3</v>
      </c>
      <c r="C786" s="7" t="str">
        <f t="shared" ref="C786:C849" si="55">YEAR(A786)&amp;" - "&amp;"QTR "&amp;ROUNDUP(MONTH(A786)/3,0)&amp;" - "&amp;MONTH(A786)</f>
        <v>2016 - QTR 3 - 9</v>
      </c>
      <c r="D786" s="12" t="s">
        <v>27</v>
      </c>
      <c r="E786" s="15">
        <f t="shared" ca="1" si="53"/>
        <v>93331.628188981151</v>
      </c>
      <c r="F786" s="14">
        <f ca="1">Returns!$P$9/53*RANDBETWEEN(1,100)/50</f>
        <v>5531.5054860377359</v>
      </c>
      <c r="G786" s="14">
        <f ca="1">Profit!$P$9/53*RANDBETWEEN(1,100)/50</f>
        <v>416720.77484920761</v>
      </c>
    </row>
    <row r="787" spans="1:7" x14ac:dyDescent="0.25">
      <c r="A787" s="7">
        <v>42641</v>
      </c>
      <c r="B787" s="7" t="str">
        <f t="shared" si="54"/>
        <v>2016 - QTR 3</v>
      </c>
      <c r="C787" s="7" t="str">
        <f t="shared" si="55"/>
        <v>2016 - QTR 3 - 9</v>
      </c>
      <c r="D787" s="12" t="s">
        <v>27</v>
      </c>
      <c r="E787" s="15">
        <f t="shared" ca="1" si="53"/>
        <v>594989.12970475492</v>
      </c>
      <c r="F787" s="14">
        <f ca="1">Returns!$P$9/53*RANDBETWEEN(1,100)/50</f>
        <v>4022.9130807547172</v>
      </c>
      <c r="G787" s="14">
        <f ca="1">Profit!$P$9/53*RANDBETWEEN(1,100)/50</f>
        <v>983033.62272120779</v>
      </c>
    </row>
    <row r="788" spans="1:7" x14ac:dyDescent="0.25">
      <c r="A788" s="7">
        <v>42648</v>
      </c>
      <c r="B788" s="7" t="str">
        <f t="shared" si="54"/>
        <v>2016 - QTR 4</v>
      </c>
      <c r="C788" s="7" t="str">
        <f t="shared" si="55"/>
        <v>2016 - QTR 4 - 10</v>
      </c>
      <c r="D788" s="12" t="s">
        <v>27</v>
      </c>
      <c r="E788" s="15">
        <f t="shared" ca="1" si="53"/>
        <v>851651.10722445312</v>
      </c>
      <c r="F788" s="14">
        <f ca="1">Returns!$P$9/53*RANDBETWEEN(1,100)/50</f>
        <v>19360.269201132076</v>
      </c>
      <c r="G788" s="14">
        <f ca="1">Profit!$P$9/53*RANDBETWEEN(1,100)/50</f>
        <v>876182.1419906416</v>
      </c>
    </row>
    <row r="789" spans="1:7" x14ac:dyDescent="0.25">
      <c r="A789" s="7">
        <v>42655</v>
      </c>
      <c r="B789" s="7" t="str">
        <f t="shared" si="54"/>
        <v>2016 - QTR 4</v>
      </c>
      <c r="C789" s="7" t="str">
        <f t="shared" si="55"/>
        <v>2016 - QTR 4 - 10</v>
      </c>
      <c r="D789" s="12" t="s">
        <v>27</v>
      </c>
      <c r="E789" s="15">
        <f t="shared" ca="1" si="53"/>
        <v>968315.6424606794</v>
      </c>
      <c r="F789" s="14">
        <f ca="1">Returns!$P$9/53*RANDBETWEEN(1,100)/50</f>
        <v>502.86413509433964</v>
      </c>
      <c r="G789" s="14">
        <f ca="1">Profit!$P$9/53*RANDBETWEEN(1,100)/50</f>
        <v>299184.14604558499</v>
      </c>
    </row>
    <row r="790" spans="1:7" x14ac:dyDescent="0.25">
      <c r="A790" s="7">
        <v>42662</v>
      </c>
      <c r="B790" s="7" t="str">
        <f t="shared" si="54"/>
        <v>2016 - QTR 4</v>
      </c>
      <c r="C790" s="7" t="str">
        <f t="shared" si="55"/>
        <v>2016 - QTR 4 - 10</v>
      </c>
      <c r="D790" s="12" t="s">
        <v>27</v>
      </c>
      <c r="E790" s="15">
        <f t="shared" ca="1" si="53"/>
        <v>291661.3380905661</v>
      </c>
      <c r="F790" s="14">
        <f ca="1">Returns!$P$9/53*RANDBETWEEN(1,100)/50</f>
        <v>4022.9130807547172</v>
      </c>
      <c r="G790" s="14">
        <f ca="1">Profit!$P$9/53*RANDBETWEEN(1,100)/50</f>
        <v>42740.592292226422</v>
      </c>
    </row>
    <row r="791" spans="1:7" x14ac:dyDescent="0.25">
      <c r="A791" s="7">
        <v>42669</v>
      </c>
      <c r="B791" s="7" t="str">
        <f t="shared" si="54"/>
        <v>2016 - QTR 4</v>
      </c>
      <c r="C791" s="7" t="str">
        <f t="shared" si="55"/>
        <v>2016 - QTR 4 - 10</v>
      </c>
      <c r="D791" s="12" t="s">
        <v>27</v>
      </c>
      <c r="E791" s="15">
        <f t="shared" ca="1" si="53"/>
        <v>618322.0367520001</v>
      </c>
      <c r="F791" s="14">
        <f ca="1">Returns!$P$9/53*RANDBETWEEN(1,100)/50</f>
        <v>20617.429538867924</v>
      </c>
      <c r="G791" s="14">
        <f ca="1">Profit!$P$9/53*RANDBETWEEN(1,100)/50</f>
        <v>673164.32860256615</v>
      </c>
    </row>
    <row r="792" spans="1:7" x14ac:dyDescent="0.25">
      <c r="A792" s="7">
        <v>42676</v>
      </c>
      <c r="B792" s="7" t="str">
        <f t="shared" si="54"/>
        <v>2016 - QTR 4</v>
      </c>
      <c r="C792" s="7" t="str">
        <f t="shared" si="55"/>
        <v>2016 - QTR 4 - 11</v>
      </c>
      <c r="D792" s="12" t="s">
        <v>27</v>
      </c>
      <c r="E792" s="15">
        <f t="shared" ca="1" si="53"/>
        <v>69998.721141735863</v>
      </c>
      <c r="F792" s="14">
        <f ca="1">Returns!$P$9/53*RANDBETWEEN(1,100)/50</f>
        <v>18605.972998490568</v>
      </c>
      <c r="G792" s="14">
        <f ca="1">Profit!$P$9/53*RANDBETWEEN(1,100)/50</f>
        <v>373980.18255698122</v>
      </c>
    </row>
    <row r="793" spans="1:7" x14ac:dyDescent="0.25">
      <c r="A793" s="7">
        <v>42683</v>
      </c>
      <c r="B793" s="7" t="str">
        <f t="shared" si="54"/>
        <v>2016 - QTR 4</v>
      </c>
      <c r="C793" s="7" t="str">
        <f t="shared" si="55"/>
        <v>2016 - QTR 4 - 11</v>
      </c>
      <c r="D793" s="12" t="s">
        <v>27</v>
      </c>
      <c r="E793" s="15">
        <f t="shared" ca="1" si="53"/>
        <v>1061647.2706496606</v>
      </c>
      <c r="F793" s="14">
        <f ca="1">Returns!$P$9/53*RANDBETWEEN(1,100)/50</f>
        <v>10560.146836981134</v>
      </c>
      <c r="G793" s="14">
        <f ca="1">Profit!$P$9/53*RANDBETWEEN(1,100)/50</f>
        <v>170962.36916890569</v>
      </c>
    </row>
    <row r="794" spans="1:7" x14ac:dyDescent="0.25">
      <c r="A794" s="7">
        <v>42690</v>
      </c>
      <c r="B794" s="7" t="str">
        <f t="shared" si="54"/>
        <v>2016 - QTR 4</v>
      </c>
      <c r="C794" s="7" t="str">
        <f t="shared" si="55"/>
        <v>2016 - QTR 4 - 11</v>
      </c>
      <c r="D794" s="12" t="s">
        <v>27</v>
      </c>
      <c r="E794" s="15">
        <f t="shared" ca="1" si="53"/>
        <v>104998.08171260379</v>
      </c>
      <c r="F794" s="14">
        <f ca="1">Returns!$P$9/53*RANDBETWEEN(1,100)/50</f>
        <v>754.29620264150947</v>
      </c>
      <c r="G794" s="14">
        <f ca="1">Profit!$P$9/53*RANDBETWEEN(1,100)/50</f>
        <v>897552.43813675491</v>
      </c>
    </row>
    <row r="795" spans="1:7" x14ac:dyDescent="0.25">
      <c r="A795" s="7">
        <v>42697</v>
      </c>
      <c r="B795" s="7" t="str">
        <f t="shared" si="54"/>
        <v>2016 - QTR 4</v>
      </c>
      <c r="C795" s="7" t="str">
        <f t="shared" si="55"/>
        <v>2016 - QTR 4 - 11</v>
      </c>
      <c r="D795" s="12" t="s">
        <v>27</v>
      </c>
      <c r="E795" s="15">
        <f t="shared" ca="1" si="53"/>
        <v>921649.8283661888</v>
      </c>
      <c r="F795" s="14">
        <f ca="1">Returns!$P$9/53*RANDBETWEEN(1,100)/50</f>
        <v>18103.108863396228</v>
      </c>
      <c r="G795" s="14">
        <f ca="1">Profit!$P$9/53*RANDBETWEEN(1,100)/50</f>
        <v>662479.18052950955</v>
      </c>
    </row>
    <row r="796" spans="1:7" x14ac:dyDescent="0.25">
      <c r="A796" s="7">
        <v>42704</v>
      </c>
      <c r="B796" s="7" t="str">
        <f t="shared" si="54"/>
        <v>2016 - QTR 4</v>
      </c>
      <c r="C796" s="7" t="str">
        <f t="shared" si="55"/>
        <v>2016 - QTR 4 - 11</v>
      </c>
      <c r="D796" s="12" t="s">
        <v>27</v>
      </c>
      <c r="E796" s="15">
        <f t="shared" ca="1" si="53"/>
        <v>1003315.0030315474</v>
      </c>
      <c r="F796" s="14">
        <f ca="1">Returns!$P$9/53*RANDBETWEEN(1,100)/50</f>
        <v>20868.861606415096</v>
      </c>
      <c r="G796" s="14">
        <f ca="1">Profit!$P$9/53*RANDBETWEEN(1,100)/50</f>
        <v>128221.77687667927</v>
      </c>
    </row>
    <row r="797" spans="1:7" x14ac:dyDescent="0.25">
      <c r="A797" s="7">
        <v>42711</v>
      </c>
      <c r="B797" s="7" t="str">
        <f t="shared" si="54"/>
        <v>2016 - QTR 4</v>
      </c>
      <c r="C797" s="7" t="str">
        <f t="shared" si="55"/>
        <v>2016 - QTR 4 - 12</v>
      </c>
      <c r="D797" s="12" t="s">
        <v>27</v>
      </c>
      <c r="E797" s="15">
        <f t="shared" ca="1" si="53"/>
        <v>326660.69866143406</v>
      </c>
      <c r="F797" s="14">
        <f ca="1">Returns!$P$9/53*RANDBETWEEN(1,100)/50</f>
        <v>6537.2337562264156</v>
      </c>
      <c r="G797" s="14">
        <f ca="1">Profit!$P$9/53*RANDBETWEEN(1,100)/50</f>
        <v>641108.88438339636</v>
      </c>
    </row>
    <row r="798" spans="1:7" x14ac:dyDescent="0.25">
      <c r="A798" s="7">
        <v>42718</v>
      </c>
      <c r="B798" s="7" t="str">
        <f t="shared" si="54"/>
        <v>2016 - QTR 4</v>
      </c>
      <c r="C798" s="7" t="str">
        <f t="shared" si="55"/>
        <v>2016 - QTR 4 - 12</v>
      </c>
      <c r="D798" s="12" t="s">
        <v>27</v>
      </c>
      <c r="E798" s="15">
        <f t="shared" ca="1" si="53"/>
        <v>163330.34933071703</v>
      </c>
      <c r="F798" s="14">
        <f ca="1">Returns!$P$9/53*RANDBETWEEN(1,100)/50</f>
        <v>15337.356120377361</v>
      </c>
      <c r="G798" s="14">
        <f ca="1">Profit!$P$9/53*RANDBETWEEN(1,100)/50</f>
        <v>341924.73833781137</v>
      </c>
    </row>
    <row r="799" spans="1:7" x14ac:dyDescent="0.25">
      <c r="A799" s="7">
        <v>42725</v>
      </c>
      <c r="B799" s="7" t="str">
        <f t="shared" si="54"/>
        <v>2016 - QTR 4</v>
      </c>
      <c r="C799" s="7" t="str">
        <f t="shared" si="55"/>
        <v>2016 - QTR 4 - 12</v>
      </c>
      <c r="D799" s="12" t="s">
        <v>27</v>
      </c>
      <c r="E799" s="15">
        <f t="shared" ca="1" si="53"/>
        <v>723320.1184646039</v>
      </c>
      <c r="F799" s="14">
        <f ca="1">Returns!$P$9/53*RANDBETWEEN(1,100)/50</f>
        <v>8548.6902966037742</v>
      </c>
      <c r="G799" s="14">
        <f ca="1">Profit!$P$9/53*RANDBETWEEN(1,100)/50</f>
        <v>170962.36916890569</v>
      </c>
    </row>
    <row r="800" spans="1:7" x14ac:dyDescent="0.25">
      <c r="A800" s="7">
        <v>42732</v>
      </c>
      <c r="B800" s="7" t="str">
        <f t="shared" si="54"/>
        <v>2016 - QTR 4</v>
      </c>
      <c r="C800" s="7" t="str">
        <f t="shared" si="55"/>
        <v>2016 - QTR 4 - 12</v>
      </c>
      <c r="D800" s="12" t="s">
        <v>27</v>
      </c>
      <c r="E800" s="15">
        <f t="shared" ca="1" si="53"/>
        <v>104998.08171260379</v>
      </c>
      <c r="F800" s="14">
        <f ca="1">Returns!$P$9/53*RANDBETWEEN(1,100)/50</f>
        <v>3771.4810132075472</v>
      </c>
      <c r="G800" s="14">
        <f ca="1">Profit!$P$9/53*RANDBETWEEN(1,100)/50</f>
        <v>459461.36714143405</v>
      </c>
    </row>
    <row r="801" spans="1:7" x14ac:dyDescent="0.25">
      <c r="A801" s="7">
        <v>41640</v>
      </c>
      <c r="B801" s="7" t="str">
        <f t="shared" si="54"/>
        <v>2014 - QTR 1</v>
      </c>
      <c r="C801" s="7" t="str">
        <f t="shared" si="55"/>
        <v>2014 - QTR 1 - 1</v>
      </c>
      <c r="D801" s="2" t="s">
        <v>7</v>
      </c>
      <c r="E801" s="13">
        <f t="shared" ref="E801:E832" ca="1" si="56">$F$11/53*RANDBETWEEN(1,100)/50</f>
        <v>1444537.5819507169</v>
      </c>
      <c r="F801" s="12">
        <f ca="1">Returns!$F$10/53*RANDBETWEEN(1,100)/50</f>
        <v>122385.61949237736</v>
      </c>
      <c r="G801" s="12">
        <f ca="1">Profit!$F$10/53*RANDBETWEEN(1,100)/50</f>
        <v>3861519.3558239997</v>
      </c>
    </row>
    <row r="802" spans="1:7" x14ac:dyDescent="0.25">
      <c r="A802" s="7">
        <v>41647</v>
      </c>
      <c r="B802" s="7" t="str">
        <f t="shared" si="54"/>
        <v>2014 - QTR 1</v>
      </c>
      <c r="C802" s="7" t="str">
        <f t="shared" si="55"/>
        <v>2014 - QTR 1 - 1</v>
      </c>
      <c r="D802" s="2" t="s">
        <v>7</v>
      </c>
      <c r="E802" s="13">
        <f t="shared" ca="1" si="56"/>
        <v>14651738.331214417</v>
      </c>
      <c r="F802" s="12">
        <f ca="1">Returns!$F$10/53*RANDBETWEEN(1,100)/50</f>
        <v>134153.46752049058</v>
      </c>
      <c r="G802" s="12">
        <f ca="1">Profit!$F$10/53*RANDBETWEEN(1,100)/50</f>
        <v>4061253.1156079997</v>
      </c>
    </row>
    <row r="803" spans="1:7" x14ac:dyDescent="0.25">
      <c r="A803" s="7">
        <v>41654</v>
      </c>
      <c r="B803" s="7" t="str">
        <f t="shared" si="54"/>
        <v>2014 - QTR 1</v>
      </c>
      <c r="C803" s="7" t="str">
        <f t="shared" si="55"/>
        <v>2014 - QTR 1 - 1</v>
      </c>
      <c r="D803" s="2" t="s">
        <v>7</v>
      </c>
      <c r="E803" s="13">
        <f t="shared" ca="1" si="56"/>
        <v>13207200.749263698</v>
      </c>
      <c r="F803" s="12">
        <f ca="1">Returns!$F$10/53*RANDBETWEEN(1,100)/50</f>
        <v>80021.366591169819</v>
      </c>
      <c r="G803" s="12">
        <f ca="1">Profit!$F$10/53*RANDBETWEEN(1,100)/50</f>
        <v>665779.19927999983</v>
      </c>
    </row>
    <row r="804" spans="1:7" x14ac:dyDescent="0.25">
      <c r="A804" s="7">
        <v>41661</v>
      </c>
      <c r="B804" s="7" t="str">
        <f t="shared" si="54"/>
        <v>2014 - QTR 1</v>
      </c>
      <c r="C804" s="7" t="str">
        <f t="shared" si="55"/>
        <v>2014 - QTR 1 - 1</v>
      </c>
      <c r="D804" s="2" t="s">
        <v>7</v>
      </c>
      <c r="E804" s="13">
        <f t="shared" ca="1" si="56"/>
        <v>7841775.4448753214</v>
      </c>
      <c r="F804" s="12">
        <f ca="1">Returns!$F$10/53*RANDBETWEEN(1,100)/50</f>
        <v>131799.89791486794</v>
      </c>
      <c r="G804" s="12">
        <f ca="1">Profit!$F$10/53*RANDBETWEEN(1,100)/50</f>
        <v>5392811.5141679989</v>
      </c>
    </row>
    <row r="805" spans="1:7" x14ac:dyDescent="0.25">
      <c r="A805" s="7">
        <v>41668</v>
      </c>
      <c r="B805" s="7" t="str">
        <f t="shared" si="54"/>
        <v>2014 - QTR 1</v>
      </c>
      <c r="C805" s="7" t="str">
        <f t="shared" si="55"/>
        <v>2014 - QTR 1 - 1</v>
      </c>
      <c r="D805" s="2" t="s">
        <v>7</v>
      </c>
      <c r="E805" s="13">
        <f t="shared" ca="1" si="56"/>
        <v>11969025.679020228</v>
      </c>
      <c r="F805" s="12">
        <f ca="1">Returns!$F$10/53*RANDBETWEEN(1,100)/50</f>
        <v>131799.89791486794</v>
      </c>
      <c r="G805" s="12">
        <f ca="1">Profit!$F$10/53*RANDBETWEEN(1,100)/50</f>
        <v>66577.919927999988</v>
      </c>
    </row>
    <row r="806" spans="1:7" x14ac:dyDescent="0.25">
      <c r="A806" s="7">
        <v>41675</v>
      </c>
      <c r="B806" s="7" t="str">
        <f t="shared" si="54"/>
        <v>2014 - QTR 1</v>
      </c>
      <c r="C806" s="7" t="str">
        <f t="shared" si="55"/>
        <v>2014 - QTR 1 - 2</v>
      </c>
      <c r="D806" s="2" t="s">
        <v>7</v>
      </c>
      <c r="E806" s="13">
        <f t="shared" ca="1" si="56"/>
        <v>20429888.659017283</v>
      </c>
      <c r="F806" s="12">
        <f ca="1">Returns!$F$10/53*RANDBETWEEN(1,100)/50</f>
        <v>214174.83411166037</v>
      </c>
      <c r="G806" s="12">
        <f ca="1">Profit!$F$10/53*RANDBETWEEN(1,100)/50</f>
        <v>5659123.1938799992</v>
      </c>
    </row>
    <row r="807" spans="1:7" x14ac:dyDescent="0.25">
      <c r="A807" s="7">
        <v>41682</v>
      </c>
      <c r="B807" s="7" t="str">
        <f t="shared" si="54"/>
        <v>2014 - QTR 1</v>
      </c>
      <c r="C807" s="7" t="str">
        <f t="shared" si="55"/>
        <v>2014 - QTR 1 - 2</v>
      </c>
      <c r="D807" s="2" t="s">
        <v>7</v>
      </c>
      <c r="E807" s="13">
        <f t="shared" ca="1" si="56"/>
        <v>10730850.608776756</v>
      </c>
      <c r="F807" s="12">
        <f ca="1">Returns!$F$10/53*RANDBETWEEN(1,100)/50</f>
        <v>162396.30278796228</v>
      </c>
      <c r="G807" s="12">
        <f ca="1">Profit!$F$10/53*RANDBETWEEN(1,100)/50</f>
        <v>1398136.3184879997</v>
      </c>
    </row>
    <row r="808" spans="1:7" x14ac:dyDescent="0.25">
      <c r="A808" s="7">
        <v>41689</v>
      </c>
      <c r="B808" s="7" t="str">
        <f t="shared" si="54"/>
        <v>2014 - QTR 1</v>
      </c>
      <c r="C808" s="7" t="str">
        <f t="shared" si="55"/>
        <v>2014 - QTR 1 - 2</v>
      </c>
      <c r="D808" s="2" t="s">
        <v>7</v>
      </c>
      <c r="E808" s="13">
        <f t="shared" ca="1" si="56"/>
        <v>16302638.42487238</v>
      </c>
      <c r="F808" s="12">
        <f ca="1">Returns!$F$10/53*RANDBETWEEN(1,100)/50</f>
        <v>103557.06264739623</v>
      </c>
      <c r="G808" s="12">
        <f ca="1">Profit!$F$10/53*RANDBETWEEN(1,100)/50</f>
        <v>5659123.1938799992</v>
      </c>
    </row>
    <row r="809" spans="1:7" x14ac:dyDescent="0.25">
      <c r="A809" s="7">
        <v>41696</v>
      </c>
      <c r="B809" s="7" t="str">
        <f t="shared" si="54"/>
        <v>2014 - QTR 1</v>
      </c>
      <c r="C809" s="7" t="str">
        <f t="shared" si="55"/>
        <v>2014 - QTR 1 - 2</v>
      </c>
      <c r="D809" s="2" t="s">
        <v>7</v>
      </c>
      <c r="E809" s="13">
        <f t="shared" ca="1" si="56"/>
        <v>19810801.123895548</v>
      </c>
      <c r="F809" s="12">
        <f ca="1">Returns!$F$10/53*RANDBETWEEN(1,100)/50</f>
        <v>4707.1392112452831</v>
      </c>
      <c r="G809" s="12">
        <f ca="1">Profit!$F$10/53*RANDBETWEEN(1,100)/50</f>
        <v>5193077.7543839989</v>
      </c>
    </row>
    <row r="810" spans="1:7" x14ac:dyDescent="0.25">
      <c r="A810" s="7">
        <v>41703</v>
      </c>
      <c r="B810" s="7" t="str">
        <f t="shared" si="54"/>
        <v>2014 - QTR 1</v>
      </c>
      <c r="C810" s="7" t="str">
        <f t="shared" si="55"/>
        <v>2014 - QTR 1 - 3</v>
      </c>
      <c r="D810" s="2" t="s">
        <v>7</v>
      </c>
      <c r="E810" s="13">
        <f t="shared" ca="1" si="56"/>
        <v>19398076.100481056</v>
      </c>
      <c r="F810" s="12">
        <f ca="1">Returns!$F$10/53*RANDBETWEEN(1,100)/50</f>
        <v>221235.5429285283</v>
      </c>
      <c r="G810" s="12">
        <f ca="1">Profit!$F$10/53*RANDBETWEEN(1,100)/50</f>
        <v>266311.67971199995</v>
      </c>
    </row>
    <row r="811" spans="1:7" x14ac:dyDescent="0.25">
      <c r="A811" s="7">
        <v>41710</v>
      </c>
      <c r="B811" s="7" t="str">
        <f t="shared" si="54"/>
        <v>2014 - QTR 1</v>
      </c>
      <c r="C811" s="7" t="str">
        <f t="shared" si="55"/>
        <v>2014 - QTR 1 - 3</v>
      </c>
      <c r="D811" s="2" t="s">
        <v>7</v>
      </c>
      <c r="E811" s="13">
        <f t="shared" ca="1" si="56"/>
        <v>8254500.4682898112</v>
      </c>
      <c r="F811" s="12">
        <f ca="1">Returns!$F$10/53*RANDBETWEEN(1,100)/50</f>
        <v>61192.809746188679</v>
      </c>
      <c r="G811" s="12">
        <f ca="1">Profit!$F$10/53*RANDBETWEEN(1,100)/50</f>
        <v>5326233.5942399986</v>
      </c>
    </row>
    <row r="812" spans="1:7" x14ac:dyDescent="0.25">
      <c r="A812" s="7">
        <v>41717</v>
      </c>
      <c r="B812" s="7" t="str">
        <f t="shared" si="54"/>
        <v>2014 - QTR 1</v>
      </c>
      <c r="C812" s="7" t="str">
        <f t="shared" si="55"/>
        <v>2014 - QTR 1 - 3</v>
      </c>
      <c r="D812" s="2" t="s">
        <v>7</v>
      </c>
      <c r="E812" s="13">
        <f t="shared" ca="1" si="56"/>
        <v>16715363.448286869</v>
      </c>
      <c r="F812" s="12">
        <f ca="1">Returns!$F$10/53*RANDBETWEEN(1,100)/50</f>
        <v>235356.96056226417</v>
      </c>
      <c r="G812" s="12">
        <f ca="1">Profit!$F$10/53*RANDBETWEEN(1,100)/50</f>
        <v>5525967.3540239986</v>
      </c>
    </row>
    <row r="813" spans="1:7" x14ac:dyDescent="0.25">
      <c r="A813" s="7">
        <v>41724</v>
      </c>
      <c r="B813" s="7" t="str">
        <f t="shared" si="54"/>
        <v>2014 - QTR 1</v>
      </c>
      <c r="C813" s="7" t="str">
        <f t="shared" si="55"/>
        <v>2014 - QTR 1 - 3</v>
      </c>
      <c r="D813" s="2" t="s">
        <v>7</v>
      </c>
      <c r="E813" s="13">
        <f t="shared" ca="1" si="56"/>
        <v>17128088.471701361</v>
      </c>
      <c r="F813" s="12">
        <f ca="1">Returns!$F$10/53*RANDBETWEEN(1,100)/50</f>
        <v>35303.544084339628</v>
      </c>
      <c r="G813" s="12">
        <f ca="1">Profit!$F$10/53*RANDBETWEEN(1,100)/50</f>
        <v>2330227.1974799996</v>
      </c>
    </row>
    <row r="814" spans="1:7" x14ac:dyDescent="0.25">
      <c r="A814" s="7">
        <v>41731</v>
      </c>
      <c r="B814" s="7" t="str">
        <f t="shared" si="54"/>
        <v>2014 - QTR 2</v>
      </c>
      <c r="C814" s="7" t="str">
        <f t="shared" si="55"/>
        <v>2014 - QTR 2 - 4</v>
      </c>
      <c r="D814" s="2" t="s">
        <v>7</v>
      </c>
      <c r="E814" s="13">
        <f t="shared" ca="1" si="56"/>
        <v>3095437.6756086797</v>
      </c>
      <c r="F814" s="12">
        <f ca="1">Returns!$F$10/53*RANDBETWEEN(1,100)/50</f>
        <v>80021.366591169819</v>
      </c>
      <c r="G814" s="12">
        <f ca="1">Profit!$F$10/53*RANDBETWEEN(1,100)/50</f>
        <v>2130493.4376959996</v>
      </c>
    </row>
    <row r="815" spans="1:7" x14ac:dyDescent="0.25">
      <c r="A815" s="7">
        <v>41738</v>
      </c>
      <c r="B815" s="7" t="str">
        <f t="shared" si="54"/>
        <v>2014 - QTR 2</v>
      </c>
      <c r="C815" s="7" t="str">
        <f t="shared" si="55"/>
        <v>2014 - QTR 2 - 4</v>
      </c>
      <c r="D815" s="2" t="s">
        <v>7</v>
      </c>
      <c r="E815" s="13">
        <f t="shared" ca="1" si="56"/>
        <v>825450.04682898114</v>
      </c>
      <c r="F815" s="12">
        <f ca="1">Returns!$F$10/53*RANDBETWEEN(1,100)/50</f>
        <v>225942.68213977359</v>
      </c>
      <c r="G815" s="12">
        <f ca="1">Profit!$F$10/53*RANDBETWEEN(1,100)/50</f>
        <v>5858856.9536639992</v>
      </c>
    </row>
    <row r="816" spans="1:7" x14ac:dyDescent="0.25">
      <c r="A816" s="7">
        <v>41745</v>
      </c>
      <c r="B816" s="7" t="str">
        <f t="shared" si="54"/>
        <v>2014 - QTR 2</v>
      </c>
      <c r="C816" s="7" t="str">
        <f t="shared" si="55"/>
        <v>2014 - QTR 2 - 4</v>
      </c>
      <c r="D816" s="2" t="s">
        <v>7</v>
      </c>
      <c r="E816" s="13">
        <f t="shared" ca="1" si="56"/>
        <v>13207200.749263698</v>
      </c>
      <c r="F816" s="12">
        <f ca="1">Returns!$F$10/53*RANDBETWEEN(1,100)/50</f>
        <v>42364.252901207554</v>
      </c>
      <c r="G816" s="12">
        <f ca="1">Profit!$F$10/53*RANDBETWEEN(1,100)/50</f>
        <v>1264980.4786319998</v>
      </c>
    </row>
    <row r="817" spans="1:7" x14ac:dyDescent="0.25">
      <c r="A817" s="7">
        <v>41752</v>
      </c>
      <c r="B817" s="7" t="str">
        <f t="shared" si="54"/>
        <v>2014 - QTR 2</v>
      </c>
      <c r="C817" s="7" t="str">
        <f t="shared" si="55"/>
        <v>2014 - QTR 2 - 4</v>
      </c>
      <c r="D817" s="2" t="s">
        <v>7</v>
      </c>
      <c r="E817" s="13">
        <f t="shared" ca="1" si="56"/>
        <v>20429888.659017283</v>
      </c>
      <c r="F817" s="12">
        <f ca="1">Returns!$F$10/53*RANDBETWEEN(1,100)/50</f>
        <v>160042.73318233964</v>
      </c>
      <c r="G817" s="12">
        <f ca="1">Profit!$F$10/53*RANDBETWEEN(1,100)/50</f>
        <v>2330227.1974799996</v>
      </c>
    </row>
    <row r="818" spans="1:7" x14ac:dyDescent="0.25">
      <c r="A818" s="7">
        <v>41759</v>
      </c>
      <c r="B818" s="7" t="str">
        <f t="shared" si="54"/>
        <v>2014 - QTR 2</v>
      </c>
      <c r="C818" s="7" t="str">
        <f t="shared" si="55"/>
        <v>2014 - QTR 2 - 4</v>
      </c>
      <c r="D818" s="2" t="s">
        <v>7</v>
      </c>
      <c r="E818" s="13">
        <f t="shared" ca="1" si="56"/>
        <v>6190875.3512173593</v>
      </c>
      <c r="F818" s="12">
        <f ca="1">Returns!$F$10/53*RANDBETWEEN(1,100)/50</f>
        <v>9414.2784224905663</v>
      </c>
      <c r="G818" s="12">
        <f ca="1">Profit!$F$10/53*RANDBETWEEN(1,100)/50</f>
        <v>199733.75978399999</v>
      </c>
    </row>
    <row r="819" spans="1:7" x14ac:dyDescent="0.25">
      <c r="A819" s="7">
        <v>41766</v>
      </c>
      <c r="B819" s="7" t="str">
        <f t="shared" si="54"/>
        <v>2014 - QTR 2</v>
      </c>
      <c r="C819" s="7" t="str">
        <f t="shared" si="55"/>
        <v>2014 - QTR 2 - 5</v>
      </c>
      <c r="D819" s="2" t="s">
        <v>7</v>
      </c>
      <c r="E819" s="13">
        <f t="shared" ca="1" si="56"/>
        <v>12175388.190727472</v>
      </c>
      <c r="F819" s="12">
        <f ca="1">Returns!$F$10/53*RANDBETWEEN(1,100)/50</f>
        <v>230649.82135101888</v>
      </c>
      <c r="G819" s="12">
        <f ca="1">Profit!$F$10/53*RANDBETWEEN(1,100)/50</f>
        <v>3062584.3166879993</v>
      </c>
    </row>
    <row r="820" spans="1:7" x14ac:dyDescent="0.25">
      <c r="A820" s="7">
        <v>41773</v>
      </c>
      <c r="B820" s="7" t="str">
        <f t="shared" si="54"/>
        <v>2014 - QTR 2</v>
      </c>
      <c r="C820" s="7" t="str">
        <f t="shared" si="55"/>
        <v>2014 - QTR 2 - 5</v>
      </c>
      <c r="D820" s="2" t="s">
        <v>7</v>
      </c>
      <c r="E820" s="13">
        <f t="shared" ca="1" si="56"/>
        <v>11143575.632191246</v>
      </c>
      <c r="F820" s="12">
        <f ca="1">Returns!$F$10/53*RANDBETWEEN(1,100)/50</f>
        <v>49424.961718075472</v>
      </c>
      <c r="G820" s="12">
        <f ca="1">Profit!$F$10/53*RANDBETWEEN(1,100)/50</f>
        <v>4061253.1156079997</v>
      </c>
    </row>
    <row r="821" spans="1:7" x14ac:dyDescent="0.25">
      <c r="A821" s="7">
        <v>41780</v>
      </c>
      <c r="B821" s="7" t="str">
        <f t="shared" si="54"/>
        <v>2014 - QTR 2</v>
      </c>
      <c r="C821" s="7" t="str">
        <f t="shared" si="55"/>
        <v>2014 - QTR 2 - 5</v>
      </c>
      <c r="D821" s="2" t="s">
        <v>7</v>
      </c>
      <c r="E821" s="13">
        <f t="shared" ca="1" si="56"/>
        <v>11143575.632191246</v>
      </c>
      <c r="F821" s="12">
        <f ca="1">Returns!$F$10/53*RANDBETWEEN(1,100)/50</f>
        <v>87082.075408037737</v>
      </c>
      <c r="G821" s="12">
        <f ca="1">Profit!$F$10/53*RANDBETWEEN(1,100)/50</f>
        <v>3595207.6761119999</v>
      </c>
    </row>
    <row r="822" spans="1:7" x14ac:dyDescent="0.25">
      <c r="A822" s="7">
        <v>41787</v>
      </c>
      <c r="B822" s="7" t="str">
        <f t="shared" si="54"/>
        <v>2014 - QTR 2</v>
      </c>
      <c r="C822" s="7" t="str">
        <f t="shared" si="55"/>
        <v>2014 - QTR 2 - 5</v>
      </c>
      <c r="D822" s="2" t="s">
        <v>7</v>
      </c>
      <c r="E822" s="13">
        <f t="shared" ca="1" si="56"/>
        <v>3095437.6756086797</v>
      </c>
      <c r="F822" s="12">
        <f ca="1">Returns!$F$10/53*RANDBETWEEN(1,100)/50</f>
        <v>65899.948957433968</v>
      </c>
      <c r="G822" s="12">
        <f ca="1">Profit!$F$10/53*RANDBETWEEN(1,100)/50</f>
        <v>199733.75978399999</v>
      </c>
    </row>
    <row r="823" spans="1:7" x14ac:dyDescent="0.25">
      <c r="A823" s="7">
        <v>41794</v>
      </c>
      <c r="B823" s="7" t="str">
        <f t="shared" si="54"/>
        <v>2014 - QTR 2</v>
      </c>
      <c r="C823" s="7" t="str">
        <f t="shared" si="55"/>
        <v>2014 - QTR 2 - 6</v>
      </c>
      <c r="D823" s="2" t="s">
        <v>7</v>
      </c>
      <c r="E823" s="13">
        <f t="shared" ca="1" si="56"/>
        <v>11143575.632191246</v>
      </c>
      <c r="F823" s="12">
        <f ca="1">Returns!$F$10/53*RANDBETWEEN(1,100)/50</f>
        <v>75314.22737992453</v>
      </c>
      <c r="G823" s="12">
        <f ca="1">Profit!$F$10/53*RANDBETWEEN(1,100)/50</f>
        <v>3062584.3166879993</v>
      </c>
    </row>
    <row r="824" spans="1:7" x14ac:dyDescent="0.25">
      <c r="A824" s="7">
        <v>41801</v>
      </c>
      <c r="B824" s="7" t="str">
        <f t="shared" si="54"/>
        <v>2014 - QTR 2</v>
      </c>
      <c r="C824" s="7" t="str">
        <f t="shared" si="55"/>
        <v>2014 - QTR 2 - 6</v>
      </c>
      <c r="D824" s="2" t="s">
        <v>7</v>
      </c>
      <c r="E824" s="13">
        <f t="shared" ca="1" si="56"/>
        <v>5571787.8160956232</v>
      </c>
      <c r="F824" s="12">
        <f ca="1">Returns!$F$10/53*RANDBETWEEN(1,100)/50</f>
        <v>150628.45475984906</v>
      </c>
      <c r="G824" s="12">
        <f ca="1">Profit!$F$10/53*RANDBETWEEN(1,100)/50</f>
        <v>4194408.9554639999</v>
      </c>
    </row>
    <row r="825" spans="1:7" x14ac:dyDescent="0.25">
      <c r="A825" s="7">
        <v>41808</v>
      </c>
      <c r="B825" s="7" t="str">
        <f t="shared" si="54"/>
        <v>2014 - QTR 2</v>
      </c>
      <c r="C825" s="7" t="str">
        <f t="shared" si="55"/>
        <v>2014 - QTR 2 - 6</v>
      </c>
      <c r="D825" s="2" t="s">
        <v>7</v>
      </c>
      <c r="E825" s="13">
        <f t="shared" ca="1" si="56"/>
        <v>4952700.2809738871</v>
      </c>
      <c r="F825" s="12">
        <f ca="1">Returns!$F$10/53*RANDBETWEEN(1,100)/50</f>
        <v>216528.40371728304</v>
      </c>
      <c r="G825" s="12">
        <f ca="1">Profit!$F$10/53*RANDBETWEEN(1,100)/50</f>
        <v>4860188.1547439992</v>
      </c>
    </row>
    <row r="826" spans="1:7" x14ac:dyDescent="0.25">
      <c r="A826" s="7">
        <v>41815</v>
      </c>
      <c r="B826" s="7" t="str">
        <f t="shared" si="54"/>
        <v>2014 - QTR 2</v>
      </c>
      <c r="C826" s="7" t="str">
        <f t="shared" si="55"/>
        <v>2014 - QTR 2 - 6</v>
      </c>
      <c r="D826" s="2" t="s">
        <v>7</v>
      </c>
      <c r="E826" s="13">
        <f t="shared" ca="1" si="56"/>
        <v>5365425.3043883778</v>
      </c>
      <c r="F826" s="12">
        <f ca="1">Returns!$F$10/53*RANDBETWEEN(1,100)/50</f>
        <v>129446.32830924529</v>
      </c>
      <c r="G826" s="12">
        <f ca="1">Profit!$F$10/53*RANDBETWEEN(1,100)/50</f>
        <v>3328895.9964000001</v>
      </c>
    </row>
    <row r="827" spans="1:7" x14ac:dyDescent="0.25">
      <c r="A827" s="7">
        <v>41822</v>
      </c>
      <c r="B827" s="7" t="str">
        <f t="shared" si="54"/>
        <v>2014 - QTR 3</v>
      </c>
      <c r="C827" s="7" t="str">
        <f t="shared" si="55"/>
        <v>2014 - QTR 3 - 7</v>
      </c>
      <c r="D827" s="2" t="s">
        <v>7</v>
      </c>
      <c r="E827" s="13">
        <f t="shared" ca="1" si="56"/>
        <v>18572626.053652078</v>
      </c>
      <c r="F827" s="12">
        <f ca="1">Returns!$F$10/53*RANDBETWEEN(1,100)/50</f>
        <v>169457.01160483022</v>
      </c>
      <c r="G827" s="12">
        <f ca="1">Profit!$F$10/53*RANDBETWEEN(1,100)/50</f>
        <v>399467.51956799999</v>
      </c>
    </row>
    <row r="828" spans="1:7" x14ac:dyDescent="0.25">
      <c r="A828" s="7">
        <v>41829</v>
      </c>
      <c r="B828" s="7" t="str">
        <f t="shared" si="54"/>
        <v>2014 - QTR 3</v>
      </c>
      <c r="C828" s="7" t="str">
        <f t="shared" si="55"/>
        <v>2014 - QTR 3 - 7</v>
      </c>
      <c r="D828" s="2" t="s">
        <v>7</v>
      </c>
      <c r="E828" s="13">
        <f t="shared" ca="1" si="56"/>
        <v>16096275.913165133</v>
      </c>
      <c r="F828" s="12">
        <f ca="1">Returns!$F$10/53*RANDBETWEEN(1,100)/50</f>
        <v>202406.98608354718</v>
      </c>
      <c r="G828" s="12">
        <f ca="1">Profit!$F$10/53*RANDBETWEEN(1,100)/50</f>
        <v>5459389.4340959992</v>
      </c>
    </row>
    <row r="829" spans="1:7" x14ac:dyDescent="0.25">
      <c r="A829" s="7">
        <v>41836</v>
      </c>
      <c r="B829" s="7" t="str">
        <f t="shared" si="54"/>
        <v>2014 - QTR 3</v>
      </c>
      <c r="C829" s="7" t="str">
        <f t="shared" si="55"/>
        <v>2014 - QTR 3 - 7</v>
      </c>
      <c r="D829" s="2" t="s">
        <v>7</v>
      </c>
      <c r="E829" s="13">
        <f t="shared" ca="1" si="56"/>
        <v>18985351.077066567</v>
      </c>
      <c r="F829" s="12">
        <f ca="1">Returns!$F$10/53*RANDBETWEEN(1,100)/50</f>
        <v>233003.39095664152</v>
      </c>
      <c r="G829" s="12">
        <f ca="1">Profit!$F$10/53*RANDBETWEEN(1,100)/50</f>
        <v>6258324.4732319983</v>
      </c>
    </row>
    <row r="830" spans="1:7" x14ac:dyDescent="0.25">
      <c r="A830" s="7">
        <v>41843</v>
      </c>
      <c r="B830" s="7" t="str">
        <f t="shared" si="54"/>
        <v>2014 - QTR 3</v>
      </c>
      <c r="C830" s="7" t="str">
        <f t="shared" si="55"/>
        <v>2014 - QTR 3 - 7</v>
      </c>
      <c r="D830" s="2" t="s">
        <v>7</v>
      </c>
      <c r="E830" s="13">
        <f t="shared" ca="1" si="56"/>
        <v>9079950.5151187927</v>
      </c>
      <c r="F830" s="12">
        <f ca="1">Returns!$F$10/53*RANDBETWEEN(1,100)/50</f>
        <v>56485.670534943398</v>
      </c>
      <c r="G830" s="12">
        <f ca="1">Profit!$F$10/53*RANDBETWEEN(1,100)/50</f>
        <v>3661785.5960399997</v>
      </c>
    </row>
    <row r="831" spans="1:7" x14ac:dyDescent="0.25">
      <c r="A831" s="7">
        <v>41850</v>
      </c>
      <c r="B831" s="7" t="str">
        <f t="shared" si="54"/>
        <v>2014 - QTR 3</v>
      </c>
      <c r="C831" s="7" t="str">
        <f t="shared" si="55"/>
        <v>2014 - QTR 3 - 7</v>
      </c>
      <c r="D831" s="2" t="s">
        <v>7</v>
      </c>
      <c r="E831" s="13">
        <f t="shared" ca="1" si="56"/>
        <v>7841775.4448753214</v>
      </c>
      <c r="F831" s="12">
        <f ca="1">Returns!$F$10/53*RANDBETWEEN(1,100)/50</f>
        <v>164749.87239358493</v>
      </c>
      <c r="G831" s="12">
        <f ca="1">Profit!$F$10/53*RANDBETWEEN(1,100)/50</f>
        <v>133155.83985599998</v>
      </c>
    </row>
    <row r="832" spans="1:7" x14ac:dyDescent="0.25">
      <c r="A832" s="7">
        <v>41857</v>
      </c>
      <c r="B832" s="7" t="str">
        <f t="shared" si="54"/>
        <v>2014 - QTR 3</v>
      </c>
      <c r="C832" s="7" t="str">
        <f t="shared" si="55"/>
        <v>2014 - QTR 3 - 8</v>
      </c>
      <c r="D832" s="2" t="s">
        <v>7</v>
      </c>
      <c r="E832" s="13">
        <f t="shared" ca="1" si="56"/>
        <v>1444537.5819507169</v>
      </c>
      <c r="F832" s="12">
        <f ca="1">Returns!$F$10/53*RANDBETWEEN(1,100)/50</f>
        <v>183578.42923856605</v>
      </c>
      <c r="G832" s="12">
        <f ca="1">Profit!$F$10/53*RANDBETWEEN(1,100)/50</f>
        <v>2929428.4768319996</v>
      </c>
    </row>
    <row r="833" spans="1:7" x14ac:dyDescent="0.25">
      <c r="A833" s="7">
        <v>41864</v>
      </c>
      <c r="B833" s="7" t="str">
        <f t="shared" si="54"/>
        <v>2014 - QTR 3</v>
      </c>
      <c r="C833" s="7" t="str">
        <f t="shared" si="55"/>
        <v>2014 - QTR 3 - 8</v>
      </c>
      <c r="D833" s="2" t="s">
        <v>7</v>
      </c>
      <c r="E833" s="13">
        <f t="shared" ref="E833:E853" ca="1" si="57">$F$11/53*RANDBETWEEN(1,100)/50</f>
        <v>11762663.167312982</v>
      </c>
      <c r="F833" s="12">
        <f ca="1">Returns!$F$10/53*RANDBETWEEN(1,100)/50</f>
        <v>68253.518563056612</v>
      </c>
      <c r="G833" s="12">
        <f ca="1">Profit!$F$10/53*RANDBETWEEN(1,100)/50</f>
        <v>5725701.1138079986</v>
      </c>
    </row>
    <row r="834" spans="1:7" x14ac:dyDescent="0.25">
      <c r="A834" s="7">
        <v>41871</v>
      </c>
      <c r="B834" s="7" t="str">
        <f t="shared" si="54"/>
        <v>2014 - QTR 3</v>
      </c>
      <c r="C834" s="7" t="str">
        <f t="shared" si="55"/>
        <v>2014 - QTR 3 - 8</v>
      </c>
      <c r="D834" s="2" t="s">
        <v>7</v>
      </c>
      <c r="E834" s="13">
        <f t="shared" ca="1" si="57"/>
        <v>6603600.3746318491</v>
      </c>
      <c r="F834" s="12">
        <f ca="1">Returns!$F$10/53*RANDBETWEEN(1,100)/50</f>
        <v>32949.974478716984</v>
      </c>
      <c r="G834" s="12">
        <f ca="1">Profit!$F$10/53*RANDBETWEEN(1,100)/50</f>
        <v>2862850.5569039993</v>
      </c>
    </row>
    <row r="835" spans="1:7" x14ac:dyDescent="0.25">
      <c r="A835" s="7">
        <v>41878</v>
      </c>
      <c r="B835" s="7" t="str">
        <f t="shared" si="54"/>
        <v>2014 - QTR 3</v>
      </c>
      <c r="C835" s="7" t="str">
        <f t="shared" si="55"/>
        <v>2014 - QTR 3 - 8</v>
      </c>
      <c r="D835" s="2" t="s">
        <v>7</v>
      </c>
      <c r="E835" s="13">
        <f t="shared" ca="1" si="57"/>
        <v>10111763.07365502</v>
      </c>
      <c r="F835" s="12">
        <f ca="1">Returns!$F$10/53*RANDBETWEEN(1,100)/50</f>
        <v>150628.45475984906</v>
      </c>
      <c r="G835" s="12">
        <f ca="1">Profit!$F$10/53*RANDBETWEEN(1,100)/50</f>
        <v>2996006.3967599995</v>
      </c>
    </row>
    <row r="836" spans="1:7" x14ac:dyDescent="0.25">
      <c r="A836" s="7">
        <v>41885</v>
      </c>
      <c r="B836" s="7" t="str">
        <f t="shared" si="54"/>
        <v>2014 - QTR 3</v>
      </c>
      <c r="C836" s="7" t="str">
        <f t="shared" si="55"/>
        <v>2014 - QTR 3 - 9</v>
      </c>
      <c r="D836" s="2" t="s">
        <v>7</v>
      </c>
      <c r="E836" s="13">
        <f t="shared" ca="1" si="57"/>
        <v>19191713.588773813</v>
      </c>
      <c r="F836" s="12">
        <f ca="1">Returns!$F$10/53*RANDBETWEEN(1,100)/50</f>
        <v>75314.22737992453</v>
      </c>
      <c r="G836" s="12">
        <f ca="1">Profit!$F$10/53*RANDBETWEEN(1,100)/50</f>
        <v>6657791.9928000001</v>
      </c>
    </row>
    <row r="837" spans="1:7" x14ac:dyDescent="0.25">
      <c r="A837" s="7">
        <v>41892</v>
      </c>
      <c r="B837" s="7" t="str">
        <f t="shared" si="54"/>
        <v>2014 - QTR 3</v>
      </c>
      <c r="C837" s="7" t="str">
        <f t="shared" si="55"/>
        <v>2014 - QTR 3 - 9</v>
      </c>
      <c r="D837" s="2" t="s">
        <v>7</v>
      </c>
      <c r="E837" s="13">
        <f t="shared" ca="1" si="57"/>
        <v>3095437.6756086797</v>
      </c>
      <c r="F837" s="12">
        <f ca="1">Returns!$F$10/53*RANDBETWEEN(1,100)/50</f>
        <v>143567.74594298116</v>
      </c>
      <c r="G837" s="12">
        <f ca="1">Profit!$F$10/53*RANDBETWEEN(1,100)/50</f>
        <v>3528629.7561839996</v>
      </c>
    </row>
    <row r="838" spans="1:7" x14ac:dyDescent="0.25">
      <c r="A838" s="7">
        <v>41899</v>
      </c>
      <c r="B838" s="7" t="str">
        <f t="shared" si="54"/>
        <v>2014 - QTR 3</v>
      </c>
      <c r="C838" s="7" t="str">
        <f t="shared" si="55"/>
        <v>2014 - QTR 3 - 9</v>
      </c>
      <c r="D838" s="2" t="s">
        <v>7</v>
      </c>
      <c r="E838" s="13">
        <f t="shared" ca="1" si="57"/>
        <v>19810801.123895548</v>
      </c>
      <c r="F838" s="12">
        <f ca="1">Returns!$F$10/53*RANDBETWEEN(1,100)/50</f>
        <v>122385.61949237736</v>
      </c>
      <c r="G838" s="12">
        <f ca="1">Profit!$F$10/53*RANDBETWEEN(1,100)/50</f>
        <v>6391480.3130879998</v>
      </c>
    </row>
    <row r="839" spans="1:7" x14ac:dyDescent="0.25">
      <c r="A839" s="7">
        <v>41906</v>
      </c>
      <c r="B839" s="7" t="str">
        <f t="shared" si="54"/>
        <v>2014 - QTR 3</v>
      </c>
      <c r="C839" s="7" t="str">
        <f t="shared" si="55"/>
        <v>2014 - QTR 3 - 9</v>
      </c>
      <c r="D839" s="2" t="s">
        <v>7</v>
      </c>
      <c r="E839" s="13">
        <f t="shared" ca="1" si="57"/>
        <v>15889913.401457889</v>
      </c>
      <c r="F839" s="12">
        <f ca="1">Returns!$F$10/53*RANDBETWEEN(1,100)/50</f>
        <v>89435.645013660382</v>
      </c>
      <c r="G839" s="12">
        <f ca="1">Profit!$F$10/53*RANDBETWEEN(1,100)/50</f>
        <v>332889.59963999991</v>
      </c>
    </row>
    <row r="840" spans="1:7" x14ac:dyDescent="0.25">
      <c r="A840" s="7">
        <v>41913</v>
      </c>
      <c r="B840" s="7" t="str">
        <f t="shared" si="54"/>
        <v>2014 - QTR 4</v>
      </c>
      <c r="C840" s="7" t="str">
        <f t="shared" si="55"/>
        <v>2014 - QTR 4 - 10</v>
      </c>
      <c r="D840" s="2" t="s">
        <v>7</v>
      </c>
      <c r="E840" s="13">
        <f t="shared" ca="1" si="57"/>
        <v>6603600.3746318491</v>
      </c>
      <c r="F840" s="12">
        <f ca="1">Returns!$F$10/53*RANDBETWEEN(1,100)/50</f>
        <v>2353.5696056226416</v>
      </c>
      <c r="G840" s="12">
        <f ca="1">Profit!$F$10/53*RANDBETWEEN(1,100)/50</f>
        <v>4993343.9945999989</v>
      </c>
    </row>
    <row r="841" spans="1:7" x14ac:dyDescent="0.25">
      <c r="A841" s="7">
        <v>41920</v>
      </c>
      <c r="B841" s="7" t="str">
        <f t="shared" si="54"/>
        <v>2014 - QTR 4</v>
      </c>
      <c r="C841" s="7" t="str">
        <f t="shared" si="55"/>
        <v>2014 - QTR 4 - 10</v>
      </c>
      <c r="D841" s="2" t="s">
        <v>7</v>
      </c>
      <c r="E841" s="13">
        <f t="shared" ca="1" si="57"/>
        <v>16302638.42487238</v>
      </c>
      <c r="F841" s="12">
        <f ca="1">Returns!$F$10/53*RANDBETWEEN(1,100)/50</f>
        <v>207114.12529479247</v>
      </c>
      <c r="G841" s="12">
        <f ca="1">Profit!$F$10/53*RANDBETWEEN(1,100)/50</f>
        <v>6391480.3130879998</v>
      </c>
    </row>
    <row r="842" spans="1:7" x14ac:dyDescent="0.25">
      <c r="A842" s="7">
        <v>41927</v>
      </c>
      <c r="B842" s="7" t="str">
        <f t="shared" si="54"/>
        <v>2014 - QTR 4</v>
      </c>
      <c r="C842" s="7" t="str">
        <f t="shared" si="55"/>
        <v>2014 - QTR 4 - 10</v>
      </c>
      <c r="D842" s="2" t="s">
        <v>7</v>
      </c>
      <c r="E842" s="13">
        <f t="shared" ca="1" si="57"/>
        <v>3301800.1873159246</v>
      </c>
      <c r="F842" s="12">
        <f ca="1">Returns!$F$10/53*RANDBETWEEN(1,100)/50</f>
        <v>164749.87239358493</v>
      </c>
      <c r="G842" s="12">
        <f ca="1">Profit!$F$10/53*RANDBETWEEN(1,100)/50</f>
        <v>1797603.8380559999</v>
      </c>
    </row>
    <row r="843" spans="1:7" x14ac:dyDescent="0.25">
      <c r="A843" s="7">
        <v>41934</v>
      </c>
      <c r="B843" s="7" t="str">
        <f t="shared" si="54"/>
        <v>2014 - QTR 4</v>
      </c>
      <c r="C843" s="7" t="str">
        <f t="shared" si="55"/>
        <v>2014 - QTR 4 - 10</v>
      </c>
      <c r="D843" s="2" t="s">
        <v>7</v>
      </c>
      <c r="E843" s="13">
        <f t="shared" ca="1" si="57"/>
        <v>14445375.81950717</v>
      </c>
      <c r="F843" s="12">
        <f ca="1">Returns!$F$10/53*RANDBETWEEN(1,100)/50</f>
        <v>202406.98608354718</v>
      </c>
      <c r="G843" s="12">
        <f ca="1">Profit!$F$10/53*RANDBETWEEN(1,100)/50</f>
        <v>5792279.0337359989</v>
      </c>
    </row>
    <row r="844" spans="1:7" x14ac:dyDescent="0.25">
      <c r="A844" s="7">
        <v>41941</v>
      </c>
      <c r="B844" s="7" t="str">
        <f t="shared" si="54"/>
        <v>2014 - QTR 4</v>
      </c>
      <c r="C844" s="7" t="str">
        <f t="shared" si="55"/>
        <v>2014 - QTR 4 - 10</v>
      </c>
      <c r="D844" s="2" t="s">
        <v>7</v>
      </c>
      <c r="E844" s="13">
        <f t="shared" ca="1" si="57"/>
        <v>15889913.401457889</v>
      </c>
      <c r="F844" s="12">
        <f ca="1">Returns!$F$10/53*RANDBETWEEN(1,100)/50</f>
        <v>87082.075408037737</v>
      </c>
      <c r="G844" s="12">
        <f ca="1">Profit!$F$10/53*RANDBETWEEN(1,100)/50</f>
        <v>998668.79891999986</v>
      </c>
    </row>
    <row r="845" spans="1:7" x14ac:dyDescent="0.25">
      <c r="A845" s="7">
        <v>41948</v>
      </c>
      <c r="B845" s="7" t="str">
        <f t="shared" si="54"/>
        <v>2014 - QTR 4</v>
      </c>
      <c r="C845" s="7" t="str">
        <f t="shared" si="55"/>
        <v>2014 - QTR 4 - 11</v>
      </c>
      <c r="D845" s="2" t="s">
        <v>7</v>
      </c>
      <c r="E845" s="13">
        <f t="shared" ca="1" si="57"/>
        <v>18159901.030237585</v>
      </c>
      <c r="F845" s="12">
        <f ca="1">Returns!$F$10/53*RANDBETWEEN(1,100)/50</f>
        <v>21182.126450603777</v>
      </c>
      <c r="G845" s="12">
        <f ca="1">Profit!$F$10/53*RANDBETWEEN(1,100)/50</f>
        <v>2663116.7971199993</v>
      </c>
    </row>
    <row r="846" spans="1:7" x14ac:dyDescent="0.25">
      <c r="A846" s="7">
        <v>41955</v>
      </c>
      <c r="B846" s="7" t="str">
        <f t="shared" si="54"/>
        <v>2014 - QTR 4</v>
      </c>
      <c r="C846" s="7" t="str">
        <f t="shared" si="55"/>
        <v>2014 - QTR 4 - 11</v>
      </c>
      <c r="D846" s="2" t="s">
        <v>7</v>
      </c>
      <c r="E846" s="13">
        <f t="shared" ca="1" si="57"/>
        <v>1857262.6053652079</v>
      </c>
      <c r="F846" s="12">
        <f ca="1">Returns!$F$10/53*RANDBETWEEN(1,100)/50</f>
        <v>25889.265661849058</v>
      </c>
      <c r="G846" s="12">
        <f ca="1">Profit!$F$10/53*RANDBETWEEN(1,100)/50</f>
        <v>5659123.1938799992</v>
      </c>
    </row>
    <row r="847" spans="1:7" x14ac:dyDescent="0.25">
      <c r="A847" s="7">
        <v>41962</v>
      </c>
      <c r="B847" s="7" t="str">
        <f t="shared" si="54"/>
        <v>2014 - QTR 4</v>
      </c>
      <c r="C847" s="7" t="str">
        <f t="shared" si="55"/>
        <v>2014 - QTR 4 - 11</v>
      </c>
      <c r="D847" s="2" t="s">
        <v>7</v>
      </c>
      <c r="E847" s="13">
        <f t="shared" ca="1" si="57"/>
        <v>15477188.378043396</v>
      </c>
      <c r="F847" s="12">
        <f ca="1">Returns!$F$10/53*RANDBETWEEN(1,100)/50</f>
        <v>204760.55568916985</v>
      </c>
      <c r="G847" s="12">
        <f ca="1">Profit!$F$10/53*RANDBETWEEN(1,100)/50</f>
        <v>5792279.0337359989</v>
      </c>
    </row>
    <row r="848" spans="1:7" x14ac:dyDescent="0.25">
      <c r="A848" s="7">
        <v>41969</v>
      </c>
      <c r="B848" s="7" t="str">
        <f t="shared" si="54"/>
        <v>2014 - QTR 4</v>
      </c>
      <c r="C848" s="7" t="str">
        <f t="shared" si="55"/>
        <v>2014 - QTR 4 - 11</v>
      </c>
      <c r="D848" s="2" t="s">
        <v>7</v>
      </c>
      <c r="E848" s="13">
        <f t="shared" ca="1" si="57"/>
        <v>13000838.237556452</v>
      </c>
      <c r="F848" s="12">
        <f ca="1">Returns!$F$10/53*RANDBETWEEN(1,100)/50</f>
        <v>192992.70766105663</v>
      </c>
      <c r="G848" s="12">
        <f ca="1">Profit!$F$10/53*RANDBETWEEN(1,100)/50</f>
        <v>665779.19927999983</v>
      </c>
    </row>
    <row r="849" spans="1:7" x14ac:dyDescent="0.25">
      <c r="A849" s="7">
        <v>41976</v>
      </c>
      <c r="B849" s="7" t="str">
        <f t="shared" ref="B849:B912" si="58">YEAR(A849)&amp;" - "&amp;"QTR "&amp;ROUNDUP(MONTH(A849)/3,0)</f>
        <v>2014 - QTR 4</v>
      </c>
      <c r="C849" s="7" t="str">
        <f t="shared" si="55"/>
        <v>2014 - QTR 4 - 12</v>
      </c>
      <c r="D849" s="2" t="s">
        <v>7</v>
      </c>
      <c r="E849" s="13">
        <f t="shared" ca="1" si="57"/>
        <v>9079950.5151187927</v>
      </c>
      <c r="F849" s="12">
        <f ca="1">Returns!$F$10/53*RANDBETWEEN(1,100)/50</f>
        <v>204760.55568916985</v>
      </c>
      <c r="G849" s="12">
        <f ca="1">Profit!$F$10/53*RANDBETWEEN(1,100)/50</f>
        <v>1731025.9181279999</v>
      </c>
    </row>
    <row r="850" spans="1:7" x14ac:dyDescent="0.25">
      <c r="A850" s="7">
        <v>41983</v>
      </c>
      <c r="B850" s="7" t="str">
        <f t="shared" si="58"/>
        <v>2014 - QTR 4</v>
      </c>
      <c r="C850" s="7" t="str">
        <f t="shared" ref="C850:C913" si="59">YEAR(A850)&amp;" - "&amp;"QTR "&amp;ROUNDUP(MONTH(A850)/3,0)&amp;" - "&amp;MONTH(A850)</f>
        <v>2014 - QTR 4 - 12</v>
      </c>
      <c r="D850" s="2" t="s">
        <v>7</v>
      </c>
      <c r="E850" s="13">
        <f t="shared" ca="1" si="57"/>
        <v>5159062.7926811324</v>
      </c>
      <c r="F850" s="12">
        <f ca="1">Returns!$F$10/53*RANDBETWEEN(1,100)/50</f>
        <v>2353.5696056226416</v>
      </c>
      <c r="G850" s="12">
        <f ca="1">Profit!$F$10/53*RANDBETWEEN(1,100)/50</f>
        <v>3129162.2366159991</v>
      </c>
    </row>
    <row r="851" spans="1:7" x14ac:dyDescent="0.25">
      <c r="A851" s="7">
        <v>41990</v>
      </c>
      <c r="B851" s="7" t="str">
        <f t="shared" si="58"/>
        <v>2014 - QTR 4</v>
      </c>
      <c r="C851" s="7" t="str">
        <f t="shared" si="59"/>
        <v>2014 - QTR 4 - 12</v>
      </c>
      <c r="D851" s="2" t="s">
        <v>7</v>
      </c>
      <c r="E851" s="13">
        <f t="shared" ca="1" si="57"/>
        <v>7635412.933168076</v>
      </c>
      <c r="F851" s="12">
        <f ca="1">Returns!$F$10/53*RANDBETWEEN(1,100)/50</f>
        <v>61192.809746188679</v>
      </c>
      <c r="G851" s="12">
        <f ca="1">Profit!$F$10/53*RANDBETWEEN(1,100)/50</f>
        <v>3395473.9163279999</v>
      </c>
    </row>
    <row r="852" spans="1:7" x14ac:dyDescent="0.25">
      <c r="A852" s="7">
        <v>41997</v>
      </c>
      <c r="B852" s="7" t="str">
        <f t="shared" si="58"/>
        <v>2014 - QTR 4</v>
      </c>
      <c r="C852" s="7" t="str">
        <f t="shared" si="59"/>
        <v>2014 - QTR 4 - 12</v>
      </c>
      <c r="D852" s="2" t="s">
        <v>7</v>
      </c>
      <c r="E852" s="13">
        <f t="shared" ca="1" si="57"/>
        <v>4539975.2575593963</v>
      </c>
      <c r="F852" s="12">
        <f ca="1">Returns!$F$10/53*RANDBETWEEN(1,100)/50</f>
        <v>167103.44199920757</v>
      </c>
      <c r="G852" s="12">
        <f ca="1">Profit!$F$10/53*RANDBETWEEN(1,100)/50</f>
        <v>1997337.5978399997</v>
      </c>
    </row>
    <row r="853" spans="1:7" x14ac:dyDescent="0.25">
      <c r="A853" s="7">
        <v>42004</v>
      </c>
      <c r="B853" s="7" t="str">
        <f t="shared" si="58"/>
        <v>2014 - QTR 4</v>
      </c>
      <c r="C853" s="7" t="str">
        <f t="shared" si="59"/>
        <v>2014 - QTR 4 - 12</v>
      </c>
      <c r="D853" s="2" t="s">
        <v>7</v>
      </c>
      <c r="E853" s="13">
        <f t="shared" ca="1" si="57"/>
        <v>9492675.5385332834</v>
      </c>
      <c r="F853" s="12">
        <f ca="1">Returns!$F$10/53*RANDBETWEEN(1,100)/50</f>
        <v>105910.63225301888</v>
      </c>
      <c r="G853" s="12">
        <f ca="1">Profit!$F$10/53*RANDBETWEEN(1,100)/50</f>
        <v>1131824.6387759999</v>
      </c>
    </row>
    <row r="854" spans="1:7" x14ac:dyDescent="0.25">
      <c r="A854" s="7">
        <v>42011</v>
      </c>
      <c r="B854" s="7" t="str">
        <f t="shared" si="58"/>
        <v>2015 - QTR 1</v>
      </c>
      <c r="C854" s="7" t="str">
        <f t="shared" si="59"/>
        <v>2015 - QTR 1 - 1</v>
      </c>
      <c r="D854" s="2" t="s">
        <v>7</v>
      </c>
      <c r="E854" s="11">
        <f t="shared" ref="E854:E885" ca="1" si="60">$K$11/53*RANDBETWEEN(1,100)/50</f>
        <v>5343120.6362350937</v>
      </c>
      <c r="F854" s="10">
        <f ca="1">Returns!$K$10/53*RANDBETWEEN(1,100)/50</f>
        <v>80409.992087547173</v>
      </c>
      <c r="G854" s="10">
        <f ca="1">Profit!$K$10/53*RANDBETWEEN(1,100)/50</f>
        <v>3893338.930700378</v>
      </c>
    </row>
    <row r="855" spans="1:7" x14ac:dyDescent="0.25">
      <c r="A855" s="7">
        <v>42018</v>
      </c>
      <c r="B855" s="7" t="str">
        <f t="shared" si="58"/>
        <v>2015 - QTR 1</v>
      </c>
      <c r="C855" s="7" t="str">
        <f t="shared" si="59"/>
        <v>2015 - QTR 1 - 1</v>
      </c>
      <c r="D855" s="2" t="s">
        <v>7</v>
      </c>
      <c r="E855" s="11">
        <f t="shared" ca="1" si="60"/>
        <v>15167568.257699624</v>
      </c>
      <c r="F855" s="10">
        <f ca="1">Returns!$K$10/53*RANDBETWEEN(1,100)/50</f>
        <v>111233.82238777359</v>
      </c>
      <c r="G855" s="10">
        <f ca="1">Profit!$K$10/53*RANDBETWEEN(1,100)/50</f>
        <v>1946669.465350189</v>
      </c>
    </row>
    <row r="856" spans="1:7" x14ac:dyDescent="0.25">
      <c r="A856" s="7">
        <v>42025</v>
      </c>
      <c r="B856" s="7" t="str">
        <f t="shared" si="58"/>
        <v>2015 - QTR 1</v>
      </c>
      <c r="C856" s="7" t="str">
        <f t="shared" si="59"/>
        <v>2015 - QTR 1 - 1</v>
      </c>
      <c r="D856" s="2" t="s">
        <v>7</v>
      </c>
      <c r="E856" s="11">
        <f t="shared" ca="1" si="60"/>
        <v>6032555.5570396222</v>
      </c>
      <c r="F856" s="10">
        <f ca="1">Returns!$K$10/53*RANDBETWEEN(1,100)/50</f>
        <v>81750.15862233963</v>
      </c>
      <c r="G856" s="10">
        <f ca="1">Profit!$K$10/53*RANDBETWEEN(1,100)/50</f>
        <v>540741.51815283031</v>
      </c>
    </row>
    <row r="857" spans="1:7" x14ac:dyDescent="0.25">
      <c r="A857" s="7">
        <v>42032</v>
      </c>
      <c r="B857" s="7" t="str">
        <f t="shared" si="58"/>
        <v>2015 - QTR 1</v>
      </c>
      <c r="C857" s="7" t="str">
        <f t="shared" si="59"/>
        <v>2015 - QTR 1 - 1</v>
      </c>
      <c r="D857" s="2" t="s">
        <v>7</v>
      </c>
      <c r="E857" s="11">
        <f t="shared" ca="1" si="60"/>
        <v>3102457.1436203774</v>
      </c>
      <c r="F857" s="10">
        <f ca="1">Returns!$K$10/53*RANDBETWEEN(1,100)/50</f>
        <v>77729.659017962258</v>
      </c>
      <c r="G857" s="10">
        <f ca="1">Profit!$K$10/53*RANDBETWEEN(1,100)/50</f>
        <v>9733347.3267509453</v>
      </c>
    </row>
    <row r="858" spans="1:7" x14ac:dyDescent="0.25">
      <c r="A858" s="7">
        <v>42039</v>
      </c>
      <c r="B858" s="7" t="str">
        <f t="shared" si="58"/>
        <v>2015 - QTR 1</v>
      </c>
      <c r="C858" s="7" t="str">
        <f t="shared" si="59"/>
        <v>2015 - QTR 1 - 2</v>
      </c>
      <c r="D858" s="2" t="s">
        <v>7</v>
      </c>
      <c r="E858" s="11">
        <f t="shared" ca="1" si="60"/>
        <v>10686241.272470187</v>
      </c>
      <c r="F858" s="10">
        <f ca="1">Returns!$K$10/53*RANDBETWEEN(1,100)/50</f>
        <v>121955.15466611322</v>
      </c>
      <c r="G858" s="10">
        <f ca="1">Profit!$K$10/53*RANDBETWEEN(1,100)/50</f>
        <v>7245936.3432479259</v>
      </c>
    </row>
    <row r="859" spans="1:7" x14ac:dyDescent="0.25">
      <c r="A859" s="7">
        <v>42046</v>
      </c>
      <c r="B859" s="7" t="str">
        <f t="shared" si="58"/>
        <v>2015 - QTR 1</v>
      </c>
      <c r="C859" s="7" t="str">
        <f t="shared" si="59"/>
        <v>2015 - QTR 1 - 2</v>
      </c>
      <c r="D859" s="2" t="s">
        <v>7</v>
      </c>
      <c r="E859" s="11">
        <f t="shared" ca="1" si="60"/>
        <v>13271622.225487171</v>
      </c>
      <c r="F859" s="10">
        <f ca="1">Returns!$K$10/53*RANDBETWEEN(1,100)/50</f>
        <v>72368.992878792458</v>
      </c>
      <c r="G859" s="10">
        <f ca="1">Profit!$K$10/53*RANDBETWEEN(1,100)/50</f>
        <v>3028152.5016558496</v>
      </c>
    </row>
    <row r="860" spans="1:7" x14ac:dyDescent="0.25">
      <c r="A860" s="7">
        <v>42053</v>
      </c>
      <c r="B860" s="7" t="str">
        <f t="shared" si="58"/>
        <v>2015 - QTR 1</v>
      </c>
      <c r="C860" s="7" t="str">
        <f t="shared" si="59"/>
        <v>2015 - QTR 1 - 2</v>
      </c>
      <c r="D860" s="2" t="s">
        <v>7</v>
      </c>
      <c r="E860" s="11">
        <f t="shared" ca="1" si="60"/>
        <v>4481326.9852294335</v>
      </c>
      <c r="F860" s="10">
        <f ca="1">Returns!$K$10/53*RANDBETWEEN(1,100)/50</f>
        <v>108553.48931818869</v>
      </c>
      <c r="G860" s="10">
        <f ca="1">Profit!$K$10/53*RANDBETWEEN(1,100)/50</f>
        <v>4866673.6633754726</v>
      </c>
    </row>
    <row r="861" spans="1:7" x14ac:dyDescent="0.25">
      <c r="A861" s="7">
        <v>42060</v>
      </c>
      <c r="B861" s="7" t="str">
        <f t="shared" si="58"/>
        <v>2015 - QTR 1</v>
      </c>
      <c r="C861" s="7" t="str">
        <f t="shared" si="59"/>
        <v>2015 - QTR 1 - 2</v>
      </c>
      <c r="D861" s="2" t="s">
        <v>7</v>
      </c>
      <c r="E861" s="11">
        <f t="shared" ca="1" si="60"/>
        <v>2930098.4134192453</v>
      </c>
      <c r="F861" s="10">
        <f ca="1">Returns!$K$10/53*RANDBETWEEN(1,100)/50</f>
        <v>80409.992087547173</v>
      </c>
      <c r="G861" s="10">
        <f ca="1">Profit!$K$10/53*RANDBETWEEN(1,100)/50</f>
        <v>7354084.6468784921</v>
      </c>
    </row>
    <row r="862" spans="1:7" x14ac:dyDescent="0.25">
      <c r="A862" s="7">
        <v>42067</v>
      </c>
      <c r="B862" s="7" t="str">
        <f t="shared" si="58"/>
        <v>2015 - QTR 1</v>
      </c>
      <c r="C862" s="7" t="str">
        <f t="shared" si="59"/>
        <v>2015 - QTR 1 - 3</v>
      </c>
      <c r="D862" s="2" t="s">
        <v>7</v>
      </c>
      <c r="E862" s="11">
        <f t="shared" ca="1" si="60"/>
        <v>4998403.1758328304</v>
      </c>
      <c r="F862" s="10">
        <f ca="1">Returns!$K$10/53*RANDBETWEEN(1,100)/50</f>
        <v>52266.494856905658</v>
      </c>
      <c r="G862" s="10">
        <f ca="1">Profit!$K$10/53*RANDBETWEEN(1,100)/50</f>
        <v>3677042.323439246</v>
      </c>
    </row>
    <row r="863" spans="1:7" x14ac:dyDescent="0.25">
      <c r="A863" s="7">
        <v>42074</v>
      </c>
      <c r="B863" s="7" t="str">
        <f t="shared" si="58"/>
        <v>2015 - QTR 1</v>
      </c>
      <c r="C863" s="7" t="str">
        <f t="shared" si="59"/>
        <v>2015 - QTR 1 - 3</v>
      </c>
      <c r="D863" s="2" t="s">
        <v>7</v>
      </c>
      <c r="E863" s="11">
        <f t="shared" ca="1" si="60"/>
        <v>13099263.495286038</v>
      </c>
      <c r="F863" s="10">
        <f ca="1">Returns!$K$10/53*RANDBETWEEN(1,100)/50</f>
        <v>2680.3330695849058</v>
      </c>
      <c r="G863" s="10">
        <f ca="1">Profit!$K$10/53*RANDBETWEEN(1,100)/50</f>
        <v>2379262.6798724532</v>
      </c>
    </row>
    <row r="864" spans="1:7" x14ac:dyDescent="0.25">
      <c r="A864" s="7">
        <v>42081</v>
      </c>
      <c r="B864" s="7" t="str">
        <f t="shared" si="58"/>
        <v>2015 - QTR 1</v>
      </c>
      <c r="C864" s="7" t="str">
        <f t="shared" si="59"/>
        <v>2015 - QTR 1 - 3</v>
      </c>
      <c r="D864" s="2" t="s">
        <v>7</v>
      </c>
      <c r="E864" s="11">
        <f t="shared" ca="1" si="60"/>
        <v>6549631.7476430191</v>
      </c>
      <c r="F864" s="10">
        <f ca="1">Returns!$K$10/53*RANDBETWEEN(1,100)/50</f>
        <v>104532.98971381132</v>
      </c>
      <c r="G864" s="10">
        <f ca="1">Profit!$K$10/53*RANDBETWEEN(1,100)/50</f>
        <v>5948156.699681133</v>
      </c>
    </row>
    <row r="865" spans="1:7" x14ac:dyDescent="0.25">
      <c r="A865" s="7">
        <v>42088</v>
      </c>
      <c r="B865" s="7" t="str">
        <f t="shared" si="58"/>
        <v>2015 - QTR 1</v>
      </c>
      <c r="C865" s="7" t="str">
        <f t="shared" si="59"/>
        <v>2015 - QTR 1 - 3</v>
      </c>
      <c r="D865" s="2" t="s">
        <v>7</v>
      </c>
      <c r="E865" s="11">
        <f t="shared" ca="1" si="60"/>
        <v>1723587.3020113206</v>
      </c>
      <c r="F865" s="10">
        <f ca="1">Returns!$K$10/53*RANDBETWEEN(1,100)/50</f>
        <v>61647.660600452829</v>
      </c>
      <c r="G865" s="10">
        <f ca="1">Profit!$K$10/53*RANDBETWEEN(1,100)/50</f>
        <v>865186.4290445284</v>
      </c>
    </row>
    <row r="866" spans="1:7" x14ac:dyDescent="0.25">
      <c r="A866" s="7">
        <v>42095</v>
      </c>
      <c r="B866" s="7" t="str">
        <f t="shared" si="58"/>
        <v>2015 - QTR 2</v>
      </c>
      <c r="C866" s="7" t="str">
        <f t="shared" si="59"/>
        <v>2015 - QTR 2 - 4</v>
      </c>
      <c r="D866" s="2" t="s">
        <v>7</v>
      </c>
      <c r="E866" s="11">
        <f t="shared" ca="1" si="60"/>
        <v>14305774.606693961</v>
      </c>
      <c r="F866" s="10">
        <f ca="1">Returns!$K$10/53*RANDBETWEEN(1,100)/50</f>
        <v>131336.32040966037</v>
      </c>
      <c r="G866" s="10">
        <f ca="1">Profit!$K$10/53*RANDBETWEEN(1,100)/50</f>
        <v>8543715.9868147187</v>
      </c>
    </row>
    <row r="867" spans="1:7" x14ac:dyDescent="0.25">
      <c r="A867" s="7">
        <v>42102</v>
      </c>
      <c r="B867" s="7" t="str">
        <f t="shared" si="58"/>
        <v>2015 - QTR 2</v>
      </c>
      <c r="C867" s="7" t="str">
        <f t="shared" si="59"/>
        <v>2015 - QTR 2 - 4</v>
      </c>
      <c r="D867" s="2" t="s">
        <v>7</v>
      </c>
      <c r="E867" s="11">
        <f t="shared" ca="1" si="60"/>
        <v>3619533.3342237733</v>
      </c>
      <c r="F867" s="10">
        <f ca="1">Returns!$K$10/53*RANDBETWEEN(1,100)/50</f>
        <v>64327.993670037744</v>
      </c>
      <c r="G867" s="10">
        <f ca="1">Profit!$K$10/53*RANDBETWEEN(1,100)/50</f>
        <v>3352597.4125475478</v>
      </c>
    </row>
    <row r="868" spans="1:7" x14ac:dyDescent="0.25">
      <c r="A868" s="7">
        <v>42109</v>
      </c>
      <c r="B868" s="7" t="str">
        <f t="shared" si="58"/>
        <v>2015 - QTR 2</v>
      </c>
      <c r="C868" s="7" t="str">
        <f t="shared" si="59"/>
        <v>2015 - QTR 2 - 4</v>
      </c>
      <c r="D868" s="2" t="s">
        <v>7</v>
      </c>
      <c r="E868" s="11">
        <f t="shared" ca="1" si="60"/>
        <v>14133415.87649283</v>
      </c>
      <c r="F868" s="10">
        <f ca="1">Returns!$K$10/53*RANDBETWEEN(1,100)/50</f>
        <v>124635.48773569812</v>
      </c>
      <c r="G868" s="10">
        <f ca="1">Profit!$K$10/53*RANDBETWEEN(1,100)/50</f>
        <v>10274088.844903775</v>
      </c>
    </row>
    <row r="869" spans="1:7" x14ac:dyDescent="0.25">
      <c r="A869" s="7">
        <v>42116</v>
      </c>
      <c r="B869" s="7" t="str">
        <f t="shared" si="58"/>
        <v>2015 - QTR 2</v>
      </c>
      <c r="C869" s="7" t="str">
        <f t="shared" si="59"/>
        <v>2015 - QTR 2 - 4</v>
      </c>
      <c r="D869" s="2" t="s">
        <v>7</v>
      </c>
      <c r="E869" s="11">
        <f t="shared" ca="1" si="60"/>
        <v>6549631.7476430191</v>
      </c>
      <c r="F869" s="10">
        <f ca="1">Returns!$K$10/53*RANDBETWEEN(1,100)/50</f>
        <v>12061.498813132075</v>
      </c>
      <c r="G869" s="10">
        <f ca="1">Profit!$K$10/53*RANDBETWEEN(1,100)/50</f>
        <v>7570381.2541396236</v>
      </c>
    </row>
    <row r="870" spans="1:7" x14ac:dyDescent="0.25">
      <c r="A870" s="7">
        <v>42123</v>
      </c>
      <c r="B870" s="7" t="str">
        <f t="shared" si="58"/>
        <v>2015 - QTR 2</v>
      </c>
      <c r="C870" s="7" t="str">
        <f t="shared" si="59"/>
        <v>2015 - QTR 2 - 4</v>
      </c>
      <c r="D870" s="2" t="s">
        <v>7</v>
      </c>
      <c r="E870" s="11">
        <f t="shared" ca="1" si="60"/>
        <v>2757739.6832181131</v>
      </c>
      <c r="F870" s="10">
        <f ca="1">Returns!$K$10/53*RANDBETWEEN(1,100)/50</f>
        <v>123295.32120090566</v>
      </c>
      <c r="G870" s="10">
        <f ca="1">Profit!$K$10/53*RANDBETWEEN(1,100)/50</f>
        <v>2379262.6798724532</v>
      </c>
    </row>
    <row r="871" spans="1:7" x14ac:dyDescent="0.25">
      <c r="A871" s="7">
        <v>42130</v>
      </c>
      <c r="B871" s="7" t="str">
        <f t="shared" si="58"/>
        <v>2015 - QTR 2</v>
      </c>
      <c r="C871" s="7" t="str">
        <f t="shared" si="59"/>
        <v>2015 - QTR 2 - 5</v>
      </c>
      <c r="D871" s="2" t="s">
        <v>7</v>
      </c>
      <c r="E871" s="11">
        <f t="shared" ca="1" si="60"/>
        <v>14650492.067096226</v>
      </c>
      <c r="F871" s="10">
        <f ca="1">Returns!$K$10/53*RANDBETWEEN(1,100)/50</f>
        <v>67008.326739622644</v>
      </c>
      <c r="G871" s="10">
        <f ca="1">Profit!$K$10/53*RANDBETWEEN(1,100)/50</f>
        <v>4866673.6633754726</v>
      </c>
    </row>
    <row r="872" spans="1:7" x14ac:dyDescent="0.25">
      <c r="A872" s="7">
        <v>42137</v>
      </c>
      <c r="B872" s="7" t="str">
        <f t="shared" si="58"/>
        <v>2015 - QTR 2</v>
      </c>
      <c r="C872" s="7" t="str">
        <f t="shared" si="59"/>
        <v>2015 - QTR 2 - 5</v>
      </c>
      <c r="D872" s="2" t="s">
        <v>7</v>
      </c>
      <c r="E872" s="11">
        <f t="shared" ca="1" si="60"/>
        <v>14478133.336895093</v>
      </c>
      <c r="F872" s="10">
        <f ca="1">Returns!$K$10/53*RANDBETWEEN(1,100)/50</f>
        <v>50926.328322113215</v>
      </c>
      <c r="G872" s="10">
        <f ca="1">Profit!$K$10/53*RANDBETWEEN(1,100)/50</f>
        <v>4650377.0561143402</v>
      </c>
    </row>
    <row r="873" spans="1:7" x14ac:dyDescent="0.25">
      <c r="A873" s="7">
        <v>42144</v>
      </c>
      <c r="B873" s="7" t="str">
        <f t="shared" si="58"/>
        <v>2015 - QTR 2</v>
      </c>
      <c r="C873" s="7" t="str">
        <f t="shared" si="59"/>
        <v>2015 - QTR 2 - 5</v>
      </c>
      <c r="D873" s="2" t="s">
        <v>7</v>
      </c>
      <c r="E873" s="11">
        <f t="shared" ca="1" si="60"/>
        <v>3274815.8738215095</v>
      </c>
      <c r="F873" s="10">
        <f ca="1">Returns!$K$10/53*RANDBETWEEN(1,100)/50</f>
        <v>49586.161787320758</v>
      </c>
      <c r="G873" s="10">
        <f ca="1">Profit!$K$10/53*RANDBETWEEN(1,100)/50</f>
        <v>3677042.323439246</v>
      </c>
    </row>
    <row r="874" spans="1:7" x14ac:dyDescent="0.25">
      <c r="A874" s="7">
        <v>42151</v>
      </c>
      <c r="B874" s="7" t="str">
        <f t="shared" si="58"/>
        <v>2015 - QTR 2</v>
      </c>
      <c r="C874" s="7" t="str">
        <f t="shared" si="59"/>
        <v>2015 - QTR 2 - 5</v>
      </c>
      <c r="D874" s="2" t="s">
        <v>7</v>
      </c>
      <c r="E874" s="11">
        <f t="shared" ca="1" si="60"/>
        <v>1551228.5718101887</v>
      </c>
      <c r="F874" s="10">
        <f ca="1">Returns!$K$10/53*RANDBETWEEN(1,100)/50</f>
        <v>36184.496439396229</v>
      </c>
      <c r="G874" s="10">
        <f ca="1">Profit!$K$10/53*RANDBETWEEN(1,100)/50</f>
        <v>324444.91089169815</v>
      </c>
    </row>
    <row r="875" spans="1:7" x14ac:dyDescent="0.25">
      <c r="A875" s="7">
        <v>42158</v>
      </c>
      <c r="B875" s="7" t="str">
        <f t="shared" si="58"/>
        <v>2015 - QTR 2</v>
      </c>
      <c r="C875" s="7" t="str">
        <f t="shared" si="59"/>
        <v>2015 - QTR 2 - 6</v>
      </c>
      <c r="D875" s="2" t="s">
        <v>7</v>
      </c>
      <c r="E875" s="11">
        <f t="shared" ca="1" si="60"/>
        <v>16891155.559710942</v>
      </c>
      <c r="F875" s="10">
        <f ca="1">Returns!$K$10/53*RANDBETWEEN(1,100)/50</f>
        <v>121955.15466611322</v>
      </c>
      <c r="G875" s="10">
        <f ca="1">Profit!$K$10/53*RANDBETWEEN(1,100)/50</f>
        <v>1514076.2508279248</v>
      </c>
    </row>
    <row r="876" spans="1:7" x14ac:dyDescent="0.25">
      <c r="A876" s="7">
        <v>42165</v>
      </c>
      <c r="B876" s="7" t="str">
        <f t="shared" si="58"/>
        <v>2015 - QTR 2</v>
      </c>
      <c r="C876" s="7" t="str">
        <f t="shared" si="59"/>
        <v>2015 - QTR 2 - 6</v>
      </c>
      <c r="D876" s="2" t="s">
        <v>7</v>
      </c>
      <c r="E876" s="11">
        <f t="shared" ca="1" si="60"/>
        <v>4481326.9852294335</v>
      </c>
      <c r="F876" s="10">
        <f ca="1">Returns!$K$10/53*RANDBETWEEN(1,100)/50</f>
        <v>116594.4885269434</v>
      </c>
      <c r="G876" s="10">
        <f ca="1">Profit!$K$10/53*RANDBETWEEN(1,100)/50</f>
        <v>8002974.4686618876</v>
      </c>
    </row>
    <row r="877" spans="1:7" x14ac:dyDescent="0.25">
      <c r="A877" s="7">
        <v>42172</v>
      </c>
      <c r="B877" s="7" t="str">
        <f t="shared" si="58"/>
        <v>2015 - QTR 2</v>
      </c>
      <c r="C877" s="7" t="str">
        <f t="shared" si="59"/>
        <v>2015 - QTR 2 - 6</v>
      </c>
      <c r="D877" s="2" t="s">
        <v>7</v>
      </c>
      <c r="E877" s="11">
        <f t="shared" ca="1" si="60"/>
        <v>4826044.4456316987</v>
      </c>
      <c r="F877" s="10">
        <f ca="1">Returns!$K$10/53*RANDBETWEEN(1,100)/50</f>
        <v>49586.161787320758</v>
      </c>
      <c r="G877" s="10">
        <f ca="1">Profit!$K$10/53*RANDBETWEEN(1,100)/50</f>
        <v>2487410.9835030194</v>
      </c>
    </row>
    <row r="878" spans="1:7" x14ac:dyDescent="0.25">
      <c r="A878" s="7">
        <v>42179</v>
      </c>
      <c r="B878" s="7" t="str">
        <f t="shared" si="58"/>
        <v>2015 - QTR 2</v>
      </c>
      <c r="C878" s="7" t="str">
        <f t="shared" si="59"/>
        <v>2015 - QTR 2 - 6</v>
      </c>
      <c r="D878" s="2" t="s">
        <v>7</v>
      </c>
      <c r="E878" s="11">
        <f t="shared" ca="1" si="60"/>
        <v>11720393.653676981</v>
      </c>
      <c r="F878" s="10">
        <f ca="1">Returns!$K$10/53*RANDBETWEEN(1,100)/50</f>
        <v>4020.499604377359</v>
      </c>
      <c r="G878" s="10">
        <f ca="1">Profit!$K$10/53*RANDBETWEEN(1,100)/50</f>
        <v>4542228.752483774</v>
      </c>
    </row>
    <row r="879" spans="1:7" x14ac:dyDescent="0.25">
      <c r="A879" s="7">
        <v>42186</v>
      </c>
      <c r="B879" s="7" t="str">
        <f t="shared" si="58"/>
        <v>2015 - QTR 3</v>
      </c>
      <c r="C879" s="7" t="str">
        <f t="shared" si="59"/>
        <v>2015 - QTR 3 - 7</v>
      </c>
      <c r="D879" s="2" t="s">
        <v>7</v>
      </c>
      <c r="E879" s="11">
        <f t="shared" ca="1" si="60"/>
        <v>11892752.383878114</v>
      </c>
      <c r="F879" s="10">
        <f ca="1">Returns!$K$10/53*RANDBETWEEN(1,100)/50</f>
        <v>13401.665347924529</v>
      </c>
      <c r="G879" s="10">
        <f ca="1">Profit!$K$10/53*RANDBETWEEN(1,100)/50</f>
        <v>4758525.3597449064</v>
      </c>
    </row>
    <row r="880" spans="1:7" x14ac:dyDescent="0.25">
      <c r="A880" s="7">
        <v>42193</v>
      </c>
      <c r="B880" s="7" t="str">
        <f t="shared" si="58"/>
        <v>2015 - QTR 3</v>
      </c>
      <c r="C880" s="7" t="str">
        <f t="shared" si="59"/>
        <v>2015 - QTR 3 - 7</v>
      </c>
      <c r="D880" s="2" t="s">
        <v>7</v>
      </c>
      <c r="E880" s="11">
        <f t="shared" ca="1" si="60"/>
        <v>15857003.17850415</v>
      </c>
      <c r="F880" s="10">
        <f ca="1">Returns!$K$10/53*RANDBETWEEN(1,100)/50</f>
        <v>68348.493274415101</v>
      </c>
      <c r="G880" s="10">
        <f ca="1">Profit!$K$10/53*RANDBETWEEN(1,100)/50</f>
        <v>540741.51815283031</v>
      </c>
    </row>
    <row r="881" spans="1:7" x14ac:dyDescent="0.25">
      <c r="A881" s="7">
        <v>42200</v>
      </c>
      <c r="B881" s="7" t="str">
        <f t="shared" si="58"/>
        <v>2015 - QTR 3</v>
      </c>
      <c r="C881" s="7" t="str">
        <f t="shared" si="59"/>
        <v>2015 - QTR 3 - 7</v>
      </c>
      <c r="D881" s="2" t="s">
        <v>7</v>
      </c>
      <c r="E881" s="11">
        <f t="shared" ca="1" si="60"/>
        <v>12237469.844280377</v>
      </c>
      <c r="F881" s="10">
        <f ca="1">Returns!$K$10/53*RANDBETWEEN(1,100)/50</f>
        <v>54946.827926490565</v>
      </c>
      <c r="G881" s="10">
        <f ca="1">Profit!$K$10/53*RANDBETWEEN(1,100)/50</f>
        <v>3028152.5016558496</v>
      </c>
    </row>
    <row r="882" spans="1:7" x14ac:dyDescent="0.25">
      <c r="A882" s="7">
        <v>42207</v>
      </c>
      <c r="B882" s="7" t="str">
        <f t="shared" si="58"/>
        <v>2015 - QTR 3</v>
      </c>
      <c r="C882" s="7" t="str">
        <f t="shared" si="59"/>
        <v>2015 - QTR 3 - 7</v>
      </c>
      <c r="D882" s="2" t="s">
        <v>7</v>
      </c>
      <c r="E882" s="11">
        <f t="shared" ca="1" si="60"/>
        <v>344717.46040226414</v>
      </c>
      <c r="F882" s="10">
        <f ca="1">Returns!$K$10/53*RANDBETWEEN(1,100)/50</f>
        <v>49586.161787320758</v>
      </c>
      <c r="G882" s="10">
        <f ca="1">Profit!$K$10/53*RANDBETWEEN(1,100)/50</f>
        <v>1189631.3399362266</v>
      </c>
    </row>
    <row r="883" spans="1:7" x14ac:dyDescent="0.25">
      <c r="A883" s="7">
        <v>42214</v>
      </c>
      <c r="B883" s="7" t="str">
        <f t="shared" si="58"/>
        <v>2015 - QTR 3</v>
      </c>
      <c r="C883" s="7" t="str">
        <f t="shared" si="59"/>
        <v>2015 - QTR 3 - 7</v>
      </c>
      <c r="D883" s="2" t="s">
        <v>7</v>
      </c>
      <c r="E883" s="11">
        <f t="shared" ca="1" si="60"/>
        <v>15857003.17850415</v>
      </c>
      <c r="F883" s="10">
        <f ca="1">Returns!$K$10/53*RANDBETWEEN(1,100)/50</f>
        <v>41545.162578566036</v>
      </c>
      <c r="G883" s="10">
        <f ca="1">Profit!$K$10/53*RANDBETWEEN(1,100)/50</f>
        <v>6056305.0033116993</v>
      </c>
    </row>
    <row r="884" spans="1:7" x14ac:dyDescent="0.25">
      <c r="A884" s="7">
        <v>42221</v>
      </c>
      <c r="B884" s="7" t="str">
        <f t="shared" si="58"/>
        <v>2015 - QTR 3</v>
      </c>
      <c r="C884" s="7" t="str">
        <f t="shared" si="59"/>
        <v>2015 - QTR 3 - 8</v>
      </c>
      <c r="D884" s="2" t="s">
        <v>7</v>
      </c>
      <c r="E884" s="11">
        <f t="shared" ca="1" si="60"/>
        <v>13443980.955688303</v>
      </c>
      <c r="F884" s="10">
        <f ca="1">Returns!$K$10/53*RANDBETWEEN(1,100)/50</f>
        <v>18762.33148709434</v>
      </c>
      <c r="G884" s="10">
        <f ca="1">Profit!$K$10/53*RANDBETWEEN(1,100)/50</f>
        <v>1405927.9471973586</v>
      </c>
    </row>
    <row r="885" spans="1:7" x14ac:dyDescent="0.25">
      <c r="A885" s="7">
        <v>42228</v>
      </c>
      <c r="B885" s="7" t="str">
        <f t="shared" si="58"/>
        <v>2015 - QTR 3</v>
      </c>
      <c r="C885" s="7" t="str">
        <f t="shared" si="59"/>
        <v>2015 - QTR 3 - 8</v>
      </c>
      <c r="D885" s="2" t="s">
        <v>7</v>
      </c>
      <c r="E885" s="11">
        <f t="shared" ca="1" si="60"/>
        <v>13961057.146291697</v>
      </c>
      <c r="F885" s="10">
        <f ca="1">Returns!$K$10/53*RANDBETWEEN(1,100)/50</f>
        <v>88450.991296301887</v>
      </c>
      <c r="G885" s="10">
        <f ca="1">Profit!$K$10/53*RANDBETWEEN(1,100)/50</f>
        <v>2703707.5907641514</v>
      </c>
    </row>
    <row r="886" spans="1:7" x14ac:dyDescent="0.25">
      <c r="A886" s="7">
        <v>42235</v>
      </c>
      <c r="B886" s="7" t="str">
        <f t="shared" si="58"/>
        <v>2015 - QTR 3</v>
      </c>
      <c r="C886" s="7" t="str">
        <f t="shared" si="59"/>
        <v>2015 - QTR 3 - 8</v>
      </c>
      <c r="D886" s="2" t="s">
        <v>7</v>
      </c>
      <c r="E886" s="11">
        <f t="shared" ref="E886:E905" ca="1" si="61">$K$11/53*RANDBETWEEN(1,100)/50</f>
        <v>5343120.6362350937</v>
      </c>
      <c r="F886" s="10">
        <f ca="1">Returns!$K$10/53*RANDBETWEEN(1,100)/50</f>
        <v>85770.658226716987</v>
      </c>
      <c r="G886" s="10">
        <f ca="1">Profit!$K$10/53*RANDBETWEEN(1,100)/50</f>
        <v>9625199.0231203791</v>
      </c>
    </row>
    <row r="887" spans="1:7" x14ac:dyDescent="0.25">
      <c r="A887" s="7">
        <v>42242</v>
      </c>
      <c r="B887" s="7" t="str">
        <f t="shared" si="58"/>
        <v>2015 - QTR 3</v>
      </c>
      <c r="C887" s="7" t="str">
        <f t="shared" si="59"/>
        <v>2015 - QTR 3 - 8</v>
      </c>
      <c r="D887" s="2" t="s">
        <v>7</v>
      </c>
      <c r="E887" s="11">
        <f t="shared" ca="1" si="61"/>
        <v>6721990.4778441517</v>
      </c>
      <c r="F887" s="10">
        <f ca="1">Returns!$K$10/53*RANDBETWEEN(1,100)/50</f>
        <v>76389.492483169815</v>
      </c>
      <c r="G887" s="10">
        <f ca="1">Profit!$K$10/53*RANDBETWEEN(1,100)/50</f>
        <v>1081483.0363056606</v>
      </c>
    </row>
    <row r="888" spans="1:7" x14ac:dyDescent="0.25">
      <c r="A888" s="7">
        <v>42249</v>
      </c>
      <c r="B888" s="7" t="str">
        <f t="shared" si="58"/>
        <v>2015 - QTR 3</v>
      </c>
      <c r="C888" s="7" t="str">
        <f t="shared" si="59"/>
        <v>2015 - QTR 3 - 9</v>
      </c>
      <c r="D888" s="2" t="s">
        <v>7</v>
      </c>
      <c r="E888" s="11">
        <f t="shared" ca="1" si="61"/>
        <v>16891155.559710942</v>
      </c>
      <c r="F888" s="10">
        <f ca="1">Returns!$K$10/53*RANDBETWEEN(1,100)/50</f>
        <v>4020.499604377359</v>
      </c>
      <c r="G888" s="10">
        <f ca="1">Profit!$K$10/53*RANDBETWEEN(1,100)/50</f>
        <v>4434080.4488532087</v>
      </c>
    </row>
    <row r="889" spans="1:7" x14ac:dyDescent="0.25">
      <c r="A889" s="7">
        <v>42256</v>
      </c>
      <c r="B889" s="7" t="str">
        <f t="shared" si="58"/>
        <v>2015 - QTR 3</v>
      </c>
      <c r="C889" s="7" t="str">
        <f t="shared" si="59"/>
        <v>2015 - QTR 3 - 9</v>
      </c>
      <c r="D889" s="2" t="s">
        <v>7</v>
      </c>
      <c r="E889" s="11">
        <f t="shared" ca="1" si="61"/>
        <v>9479730.1610622648</v>
      </c>
      <c r="F889" s="10">
        <f ca="1">Returns!$K$10/53*RANDBETWEEN(1,100)/50</f>
        <v>115254.32199215096</v>
      </c>
      <c r="G889" s="10">
        <f ca="1">Profit!$K$10/53*RANDBETWEEN(1,100)/50</f>
        <v>5299266.8778977366</v>
      </c>
    </row>
    <row r="890" spans="1:7" x14ac:dyDescent="0.25">
      <c r="A890" s="7">
        <v>42263</v>
      </c>
      <c r="B890" s="7" t="str">
        <f t="shared" si="58"/>
        <v>2015 - QTR 3</v>
      </c>
      <c r="C890" s="7" t="str">
        <f t="shared" si="59"/>
        <v>2015 - QTR 3 - 9</v>
      </c>
      <c r="D890" s="2" t="s">
        <v>7</v>
      </c>
      <c r="E890" s="11">
        <f t="shared" ca="1" si="61"/>
        <v>2413022.2228158494</v>
      </c>
      <c r="F890" s="10">
        <f ca="1">Returns!$K$10/53*RANDBETWEEN(1,100)/50</f>
        <v>13401.665347924529</v>
      </c>
      <c r="G890" s="10">
        <f ca="1">Profit!$K$10/53*RANDBETWEEN(1,100)/50</f>
        <v>3568894.0198086798</v>
      </c>
    </row>
    <row r="891" spans="1:7" x14ac:dyDescent="0.25">
      <c r="A891" s="7">
        <v>42270</v>
      </c>
      <c r="B891" s="7" t="str">
        <f t="shared" si="58"/>
        <v>2015 - QTR 3</v>
      </c>
      <c r="C891" s="7" t="str">
        <f t="shared" si="59"/>
        <v>2015 - QTR 3 - 9</v>
      </c>
      <c r="D891" s="2" t="s">
        <v>7</v>
      </c>
      <c r="E891" s="11">
        <f t="shared" ca="1" si="61"/>
        <v>517076.19060339622</v>
      </c>
      <c r="F891" s="10">
        <f ca="1">Returns!$K$10/53*RANDBETWEEN(1,100)/50</f>
        <v>52266.494856905658</v>
      </c>
      <c r="G891" s="10">
        <f ca="1">Profit!$K$10/53*RANDBETWEEN(1,100)/50</f>
        <v>8327419.3795535862</v>
      </c>
    </row>
    <row r="892" spans="1:7" x14ac:dyDescent="0.25">
      <c r="A892" s="7">
        <v>42277</v>
      </c>
      <c r="B892" s="7" t="str">
        <f t="shared" si="58"/>
        <v>2015 - QTR 3</v>
      </c>
      <c r="C892" s="7" t="str">
        <f t="shared" si="59"/>
        <v>2015 - QTR 3 - 9</v>
      </c>
      <c r="D892" s="2" t="s">
        <v>7</v>
      </c>
      <c r="E892" s="11">
        <f t="shared" ca="1" si="61"/>
        <v>6377273.0174418865</v>
      </c>
      <c r="F892" s="10">
        <f ca="1">Returns!$K$10/53*RANDBETWEEN(1,100)/50</f>
        <v>8040.999208754718</v>
      </c>
      <c r="G892" s="10">
        <f ca="1">Profit!$K$10/53*RANDBETWEEN(1,100)/50</f>
        <v>216296.6072611321</v>
      </c>
    </row>
    <row r="893" spans="1:7" x14ac:dyDescent="0.25">
      <c r="A893" s="7">
        <v>42284</v>
      </c>
      <c r="B893" s="7" t="str">
        <f t="shared" si="58"/>
        <v>2015 - QTR 4</v>
      </c>
      <c r="C893" s="7" t="str">
        <f t="shared" si="59"/>
        <v>2015 - QTR 4 - 10</v>
      </c>
      <c r="D893" s="2" t="s">
        <v>7</v>
      </c>
      <c r="E893" s="11">
        <f t="shared" ca="1" si="61"/>
        <v>10341523.812067924</v>
      </c>
      <c r="F893" s="10">
        <f ca="1">Returns!$K$10/53*RANDBETWEEN(1,100)/50</f>
        <v>100512.49010943396</v>
      </c>
      <c r="G893" s="10">
        <f ca="1">Profit!$K$10/53*RANDBETWEEN(1,100)/50</f>
        <v>1405927.9471973586</v>
      </c>
    </row>
    <row r="894" spans="1:7" x14ac:dyDescent="0.25">
      <c r="A894" s="7">
        <v>42291</v>
      </c>
      <c r="B894" s="7" t="str">
        <f t="shared" si="58"/>
        <v>2015 - QTR 4</v>
      </c>
      <c r="C894" s="7" t="str">
        <f t="shared" si="59"/>
        <v>2015 - QTR 4 - 10</v>
      </c>
      <c r="D894" s="2" t="s">
        <v>7</v>
      </c>
      <c r="E894" s="11">
        <f t="shared" ca="1" si="61"/>
        <v>4136609.5248271697</v>
      </c>
      <c r="F894" s="10">
        <f ca="1">Returns!$K$10/53*RANDBETWEEN(1,100)/50</f>
        <v>99172.323574641516</v>
      </c>
      <c r="G894" s="10">
        <f ca="1">Profit!$K$10/53*RANDBETWEEN(1,100)/50</f>
        <v>108148.30363056605</v>
      </c>
    </row>
    <row r="895" spans="1:7" x14ac:dyDescent="0.25">
      <c r="A895" s="7">
        <v>42298</v>
      </c>
      <c r="B895" s="7" t="str">
        <f t="shared" si="58"/>
        <v>2015 - QTR 4</v>
      </c>
      <c r="C895" s="7" t="str">
        <f t="shared" si="59"/>
        <v>2015 - QTR 4 - 10</v>
      </c>
      <c r="D895" s="2" t="s">
        <v>7</v>
      </c>
      <c r="E895" s="11">
        <f t="shared" ca="1" si="61"/>
        <v>14822850.797297359</v>
      </c>
      <c r="F895" s="10">
        <f ca="1">Returns!$K$10/53*RANDBETWEEN(1,100)/50</f>
        <v>95151.823970264159</v>
      </c>
      <c r="G895" s="10">
        <f ca="1">Profit!$K$10/53*RANDBETWEEN(1,100)/50</f>
        <v>8435567.6831841525</v>
      </c>
    </row>
    <row r="896" spans="1:7" x14ac:dyDescent="0.25">
      <c r="A896" s="7">
        <v>42305</v>
      </c>
      <c r="B896" s="7" t="str">
        <f t="shared" si="58"/>
        <v>2015 - QTR 4</v>
      </c>
      <c r="C896" s="7" t="str">
        <f t="shared" si="59"/>
        <v>2015 - QTR 4 - 10</v>
      </c>
      <c r="D896" s="2" t="s">
        <v>7</v>
      </c>
      <c r="E896" s="11">
        <f t="shared" ca="1" si="61"/>
        <v>13443980.955688303</v>
      </c>
      <c r="F896" s="10">
        <f ca="1">Returns!$K$10/53*RANDBETWEEN(1,100)/50</f>
        <v>71028.826344000001</v>
      </c>
      <c r="G896" s="10">
        <f ca="1">Profit!$K$10/53*RANDBETWEEN(1,100)/50</f>
        <v>1514076.2508279248</v>
      </c>
    </row>
    <row r="897" spans="1:7" x14ac:dyDescent="0.25">
      <c r="A897" s="7">
        <v>42312</v>
      </c>
      <c r="B897" s="7" t="str">
        <f t="shared" si="58"/>
        <v>2015 - QTR 4</v>
      </c>
      <c r="C897" s="7" t="str">
        <f t="shared" si="59"/>
        <v>2015 - QTR 4 - 11</v>
      </c>
      <c r="D897" s="2" t="s">
        <v>7</v>
      </c>
      <c r="E897" s="11">
        <f t="shared" ca="1" si="61"/>
        <v>9307371.4308611322</v>
      </c>
      <c r="F897" s="10">
        <f ca="1">Returns!$K$10/53*RANDBETWEEN(1,100)/50</f>
        <v>131336.32040966037</v>
      </c>
      <c r="G897" s="10">
        <f ca="1">Profit!$K$10/53*RANDBETWEEN(1,100)/50</f>
        <v>648889.8217833963</v>
      </c>
    </row>
    <row r="898" spans="1:7" x14ac:dyDescent="0.25">
      <c r="A898" s="7">
        <v>42319</v>
      </c>
      <c r="B898" s="7" t="str">
        <f t="shared" si="58"/>
        <v>2015 - QTR 4</v>
      </c>
      <c r="C898" s="7" t="str">
        <f t="shared" si="59"/>
        <v>2015 - QTR 4 - 11</v>
      </c>
      <c r="D898" s="2" t="s">
        <v>7</v>
      </c>
      <c r="E898" s="11">
        <f t="shared" ca="1" si="61"/>
        <v>13961057.146291697</v>
      </c>
      <c r="F898" s="10">
        <f ca="1">Returns!$K$10/53*RANDBETWEEN(1,100)/50</f>
        <v>85770.658226716987</v>
      </c>
      <c r="G898" s="10">
        <f ca="1">Profit!$K$10/53*RANDBETWEEN(1,100)/50</f>
        <v>1622224.5544584908</v>
      </c>
    </row>
    <row r="899" spans="1:7" x14ac:dyDescent="0.25">
      <c r="A899" s="7">
        <v>42326</v>
      </c>
      <c r="B899" s="7" t="str">
        <f t="shared" si="58"/>
        <v>2015 - QTR 4</v>
      </c>
      <c r="C899" s="7" t="str">
        <f t="shared" si="59"/>
        <v>2015 - QTR 4 - 11</v>
      </c>
      <c r="D899" s="2" t="s">
        <v>7</v>
      </c>
      <c r="E899" s="11">
        <f t="shared" ca="1" si="61"/>
        <v>3447174.6040226412</v>
      </c>
      <c r="F899" s="10">
        <f ca="1">Returns!$K$10/53*RANDBETWEEN(1,100)/50</f>
        <v>111233.82238777359</v>
      </c>
      <c r="G899" s="10">
        <f ca="1">Profit!$K$10/53*RANDBETWEEN(1,100)/50</f>
        <v>2162966.0726113212</v>
      </c>
    </row>
    <row r="900" spans="1:7" x14ac:dyDescent="0.25">
      <c r="A900" s="7">
        <v>42333</v>
      </c>
      <c r="B900" s="7" t="str">
        <f t="shared" si="58"/>
        <v>2015 - QTR 4</v>
      </c>
      <c r="C900" s="7" t="str">
        <f t="shared" si="59"/>
        <v>2015 - QTR 4 - 11</v>
      </c>
      <c r="D900" s="2" t="s">
        <v>7</v>
      </c>
      <c r="E900" s="11">
        <f t="shared" ca="1" si="61"/>
        <v>8445577.7798554711</v>
      </c>
      <c r="F900" s="10">
        <f ca="1">Returns!$K$10/53*RANDBETWEEN(1,100)/50</f>
        <v>105873.15624860377</v>
      </c>
      <c r="G900" s="10">
        <f ca="1">Profit!$K$10/53*RANDBETWEEN(1,100)/50</f>
        <v>2054817.7689807552</v>
      </c>
    </row>
    <row r="901" spans="1:7" x14ac:dyDescent="0.25">
      <c r="A901" s="7">
        <v>42340</v>
      </c>
      <c r="B901" s="7" t="str">
        <f t="shared" si="58"/>
        <v>2015 - QTR 4</v>
      </c>
      <c r="C901" s="7" t="str">
        <f t="shared" si="59"/>
        <v>2015 - QTR 4 - 12</v>
      </c>
      <c r="D901" s="2" t="s">
        <v>7</v>
      </c>
      <c r="E901" s="11">
        <f t="shared" ca="1" si="61"/>
        <v>16201720.638906414</v>
      </c>
      <c r="F901" s="10">
        <f ca="1">Returns!$K$10/53*RANDBETWEEN(1,100)/50</f>
        <v>30823.830300226415</v>
      </c>
      <c r="G901" s="10">
        <f ca="1">Profit!$K$10/53*RANDBETWEEN(1,100)/50</f>
        <v>6056305.0033116993</v>
      </c>
    </row>
    <row r="902" spans="1:7" x14ac:dyDescent="0.25">
      <c r="A902" s="7">
        <v>42347</v>
      </c>
      <c r="B902" s="7" t="str">
        <f t="shared" si="58"/>
        <v>2015 - QTR 4</v>
      </c>
      <c r="C902" s="7" t="str">
        <f t="shared" si="59"/>
        <v>2015 - QTR 4 - 12</v>
      </c>
      <c r="D902" s="2" t="s">
        <v>7</v>
      </c>
      <c r="E902" s="11">
        <f t="shared" ca="1" si="61"/>
        <v>14650492.067096226</v>
      </c>
      <c r="F902" s="10">
        <f ca="1">Returns!$K$10/53*RANDBETWEEN(1,100)/50</f>
        <v>80409.992087547173</v>
      </c>
      <c r="G902" s="10">
        <f ca="1">Profit!$K$10/53*RANDBETWEEN(1,100)/50</f>
        <v>1946669.465350189</v>
      </c>
    </row>
    <row r="903" spans="1:7" x14ac:dyDescent="0.25">
      <c r="A903" s="7">
        <v>42354</v>
      </c>
      <c r="B903" s="7" t="str">
        <f t="shared" si="58"/>
        <v>2015 - QTR 4</v>
      </c>
      <c r="C903" s="7" t="str">
        <f t="shared" si="59"/>
        <v>2015 - QTR 4 - 12</v>
      </c>
      <c r="D903" s="2" t="s">
        <v>7</v>
      </c>
      <c r="E903" s="11">
        <f t="shared" ca="1" si="61"/>
        <v>3791892.0644249059</v>
      </c>
      <c r="F903" s="10">
        <f ca="1">Returns!$K$10/53*RANDBETWEEN(1,100)/50</f>
        <v>99172.323574641516</v>
      </c>
      <c r="G903" s="10">
        <f ca="1">Profit!$K$10/53*RANDBETWEEN(1,100)/50</f>
        <v>1838521.161719623</v>
      </c>
    </row>
    <row r="904" spans="1:7" x14ac:dyDescent="0.25">
      <c r="A904" s="7">
        <v>42361</v>
      </c>
      <c r="B904" s="7" t="str">
        <f t="shared" si="58"/>
        <v>2015 - QTR 4</v>
      </c>
      <c r="C904" s="7" t="str">
        <f t="shared" si="59"/>
        <v>2015 - QTR 4 - 12</v>
      </c>
      <c r="D904" s="2" t="s">
        <v>7</v>
      </c>
      <c r="E904" s="11">
        <f t="shared" ca="1" si="61"/>
        <v>11203317.463073585</v>
      </c>
      <c r="F904" s="10">
        <f ca="1">Returns!$K$10/53*RANDBETWEEN(1,100)/50</f>
        <v>125975.65427049057</v>
      </c>
      <c r="G904" s="10">
        <f ca="1">Profit!$K$10/53*RANDBETWEEN(1,100)/50</f>
        <v>5731860.0924200006</v>
      </c>
    </row>
    <row r="905" spans="1:7" x14ac:dyDescent="0.25">
      <c r="A905" s="7">
        <v>42368</v>
      </c>
      <c r="B905" s="7" t="str">
        <f t="shared" si="58"/>
        <v>2015 - QTR 4</v>
      </c>
      <c r="C905" s="7" t="str">
        <f t="shared" si="59"/>
        <v>2015 - QTR 4 - 12</v>
      </c>
      <c r="D905" s="2" t="s">
        <v>7</v>
      </c>
      <c r="E905" s="11">
        <f t="shared" ca="1" si="61"/>
        <v>13099263.495286038</v>
      </c>
      <c r="F905" s="10">
        <f ca="1">Returns!$K$10/53*RANDBETWEEN(1,100)/50</f>
        <v>131336.32040966037</v>
      </c>
      <c r="G905" s="10">
        <f ca="1">Profit!$K$10/53*RANDBETWEEN(1,100)/50</f>
        <v>1081483.0363056606</v>
      </c>
    </row>
    <row r="906" spans="1:7" x14ac:dyDescent="0.25">
      <c r="A906" s="7">
        <v>42375</v>
      </c>
      <c r="B906" s="7" t="str">
        <f t="shared" si="58"/>
        <v>2016 - QTR 1</v>
      </c>
      <c r="C906" s="7" t="str">
        <f t="shared" si="59"/>
        <v>2016 - QTR 1 - 1</v>
      </c>
      <c r="D906" s="2" t="s">
        <v>7</v>
      </c>
      <c r="E906" s="15">
        <f t="shared" ref="E906:E937" ca="1" si="62">$P$11/53*RANDBETWEEN(1,100)/50</f>
        <v>14195824.882999243</v>
      </c>
      <c r="F906" s="14">
        <f ca="1">Returns!$P$10/53*RANDBETWEEN(1,100)/50</f>
        <v>97022.977235320766</v>
      </c>
      <c r="G906" s="14">
        <f ca="1">Profit!$P$10/53*RANDBETWEEN(1,100)/50</f>
        <v>1998216.5551154718</v>
      </c>
    </row>
    <row r="907" spans="1:7" x14ac:dyDescent="0.25">
      <c r="A907" s="7">
        <v>42382</v>
      </c>
      <c r="B907" s="7" t="str">
        <f t="shared" si="58"/>
        <v>2016 - QTR 1</v>
      </c>
      <c r="C907" s="7" t="str">
        <f t="shared" si="59"/>
        <v>2016 - QTR 1 - 1</v>
      </c>
      <c r="D907" s="2" t="s">
        <v>7</v>
      </c>
      <c r="E907" s="15">
        <f t="shared" ca="1" si="62"/>
        <v>2365970.8138332074</v>
      </c>
      <c r="F907" s="14">
        <f ca="1">Returns!$P$10/53*RANDBETWEEN(1,100)/50</f>
        <v>223691.86418143398</v>
      </c>
      <c r="G907" s="14">
        <f ca="1">Profit!$P$10/53*RANDBETWEEN(1,100)/50</f>
        <v>7147466.9086822644</v>
      </c>
    </row>
    <row r="908" spans="1:7" x14ac:dyDescent="0.25">
      <c r="A908" s="7">
        <v>42389</v>
      </c>
      <c r="B908" s="7" t="str">
        <f t="shared" si="58"/>
        <v>2016 - QTR 1</v>
      </c>
      <c r="C908" s="7" t="str">
        <f t="shared" si="59"/>
        <v>2016 - QTR 1 - 1</v>
      </c>
      <c r="D908" s="2" t="s">
        <v>7</v>
      </c>
      <c r="E908" s="15">
        <f t="shared" ca="1" si="62"/>
        <v>1075441.2790150943</v>
      </c>
      <c r="F908" s="14">
        <f ca="1">Returns!$P$10/53*RANDBETWEEN(1,100)/50</f>
        <v>86242.646431396235</v>
      </c>
      <c r="G908" s="14">
        <f ca="1">Profit!$P$10/53*RANDBETWEEN(1,100)/50</f>
        <v>5764086.2166792452</v>
      </c>
    </row>
    <row r="909" spans="1:7" x14ac:dyDescent="0.25">
      <c r="A909" s="7">
        <v>42396</v>
      </c>
      <c r="B909" s="7" t="str">
        <f t="shared" si="58"/>
        <v>2016 - QTR 1</v>
      </c>
      <c r="C909" s="7" t="str">
        <f t="shared" si="59"/>
        <v>2016 - QTR 1 - 1</v>
      </c>
      <c r="D909" s="2" t="s">
        <v>7</v>
      </c>
      <c r="E909" s="15">
        <f t="shared" ca="1" si="62"/>
        <v>8818618.487923773</v>
      </c>
      <c r="F909" s="14">
        <f ca="1">Returns!$P$10/53*RANDBETWEEN(1,100)/50</f>
        <v>140144.30045101888</v>
      </c>
      <c r="G909" s="14">
        <f ca="1">Profit!$P$10/53*RANDBETWEEN(1,100)/50</f>
        <v>3919578.627341887</v>
      </c>
    </row>
    <row r="910" spans="1:7" x14ac:dyDescent="0.25">
      <c r="A910" s="7">
        <v>42403</v>
      </c>
      <c r="B910" s="7" t="str">
        <f t="shared" si="58"/>
        <v>2016 - QTR 1</v>
      </c>
      <c r="C910" s="7" t="str">
        <f t="shared" si="59"/>
        <v>2016 - QTR 1 - 2</v>
      </c>
      <c r="D910" s="2" t="s">
        <v>7</v>
      </c>
      <c r="E910" s="15">
        <f t="shared" ca="1" si="62"/>
        <v>7528088.9531056592</v>
      </c>
      <c r="F910" s="14">
        <f ca="1">Returns!$P$10/53*RANDBETWEEN(1,100)/50</f>
        <v>258727.93929418869</v>
      </c>
      <c r="G910" s="14">
        <f ca="1">Profit!$P$10/53*RANDBETWEEN(1,100)/50</f>
        <v>3227888.2813403774</v>
      </c>
    </row>
    <row r="911" spans="1:7" x14ac:dyDescent="0.25">
      <c r="A911" s="7">
        <v>42410</v>
      </c>
      <c r="B911" s="7" t="str">
        <f t="shared" si="58"/>
        <v>2016 - QTR 1</v>
      </c>
      <c r="C911" s="7" t="str">
        <f t="shared" si="59"/>
        <v>2016 - QTR 1 - 2</v>
      </c>
      <c r="D911" s="2" t="s">
        <v>7</v>
      </c>
      <c r="E911" s="15">
        <f t="shared" ca="1" si="62"/>
        <v>20003207.789680753</v>
      </c>
      <c r="F911" s="14">
        <f ca="1">Returns!$P$10/53*RANDBETWEEN(1,100)/50</f>
        <v>132059.05234807546</v>
      </c>
      <c r="G911" s="14">
        <f ca="1">Profit!$P$10/53*RANDBETWEEN(1,100)/50</f>
        <v>3842724.1444528308</v>
      </c>
    </row>
    <row r="912" spans="1:7" x14ac:dyDescent="0.25">
      <c r="A912" s="7">
        <v>42417</v>
      </c>
      <c r="B912" s="7" t="str">
        <f t="shared" si="58"/>
        <v>2016 - QTR 1</v>
      </c>
      <c r="C912" s="7" t="str">
        <f t="shared" si="59"/>
        <v>2016 - QTR 1 - 2</v>
      </c>
      <c r="D912" s="2" t="s">
        <v>7</v>
      </c>
      <c r="E912" s="15">
        <f t="shared" ca="1" si="62"/>
        <v>9248794.9995298106</v>
      </c>
      <c r="F912" s="14">
        <f ca="1">Returns!$P$10/53*RANDBETWEEN(1,100)/50</f>
        <v>234472.19498535848</v>
      </c>
      <c r="G912" s="14">
        <f ca="1">Profit!$P$10/53*RANDBETWEEN(1,100)/50</f>
        <v>3765869.6615637736</v>
      </c>
    </row>
    <row r="913" spans="1:7" x14ac:dyDescent="0.25">
      <c r="A913" s="7">
        <v>42424</v>
      </c>
      <c r="B913" s="7" t="str">
        <f t="shared" ref="B913:B957" si="63">YEAR(A913)&amp;" - "&amp;"QTR "&amp;ROUNDUP(MONTH(A913)/3,0)</f>
        <v>2016 - QTR 1</v>
      </c>
      <c r="C913" s="7" t="str">
        <f t="shared" si="59"/>
        <v>2016 - QTR 1 - 2</v>
      </c>
      <c r="D913" s="2" t="s">
        <v>7</v>
      </c>
      <c r="E913" s="15">
        <f t="shared" ca="1" si="62"/>
        <v>13980736.627196226</v>
      </c>
      <c r="F913" s="14">
        <f ca="1">Returns!$P$10/53*RANDBETWEEN(1,100)/50</f>
        <v>40426.240514716977</v>
      </c>
      <c r="G913" s="14">
        <f ca="1">Profit!$P$10/53*RANDBETWEEN(1,100)/50</f>
        <v>5456668.2851230195</v>
      </c>
    </row>
    <row r="914" spans="1:7" x14ac:dyDescent="0.25">
      <c r="A914" s="7">
        <v>42431</v>
      </c>
      <c r="B914" s="7" t="str">
        <f t="shared" si="63"/>
        <v>2016 - QTR 1</v>
      </c>
      <c r="C914" s="7" t="str">
        <f t="shared" ref="C914:C957" si="64">YEAR(A914)&amp;" - "&amp;"QTR "&amp;ROUNDUP(MONTH(A914)/3,0)&amp;" - "&amp;MONTH(A914)</f>
        <v>2016 - QTR 1 - 3</v>
      </c>
      <c r="D914" s="2" t="s">
        <v>7</v>
      </c>
      <c r="E914" s="15">
        <f t="shared" ca="1" si="62"/>
        <v>2581059.0696362262</v>
      </c>
      <c r="F914" s="14">
        <f ca="1">Returns!$P$10/53*RANDBETWEEN(1,100)/50</f>
        <v>220996.78148045283</v>
      </c>
      <c r="G914" s="14">
        <f ca="1">Profit!$P$10/53*RANDBETWEEN(1,100)/50</f>
        <v>230563.44866716981</v>
      </c>
    </row>
    <row r="915" spans="1:7" x14ac:dyDescent="0.25">
      <c r="A915" s="7">
        <v>42438</v>
      </c>
      <c r="B915" s="7" t="str">
        <f t="shared" si="63"/>
        <v>2016 - QTR 1</v>
      </c>
      <c r="C915" s="7" t="str">
        <f t="shared" si="64"/>
        <v>2016 - QTR 1 - 3</v>
      </c>
      <c r="D915" s="2" t="s">
        <v>7</v>
      </c>
      <c r="E915" s="15">
        <f t="shared" ca="1" si="62"/>
        <v>16561795.696832452</v>
      </c>
      <c r="F915" s="14">
        <f ca="1">Returns!$P$10/53*RANDBETWEEN(1,100)/50</f>
        <v>202131.20257358492</v>
      </c>
      <c r="G915" s="14">
        <f ca="1">Profit!$P$10/53*RANDBETWEEN(1,100)/50</f>
        <v>5533522.7680120757</v>
      </c>
    </row>
    <row r="916" spans="1:7" x14ac:dyDescent="0.25">
      <c r="A916" s="7">
        <v>42445</v>
      </c>
      <c r="B916" s="7" t="str">
        <f t="shared" si="63"/>
        <v>2016 - QTR 1</v>
      </c>
      <c r="C916" s="7" t="str">
        <f t="shared" si="64"/>
        <v>2016 - QTR 1 - 3</v>
      </c>
      <c r="D916" s="2" t="s">
        <v>7</v>
      </c>
      <c r="E916" s="15">
        <f t="shared" ca="1" si="62"/>
        <v>17852325.231650565</v>
      </c>
      <c r="F916" s="14">
        <f ca="1">Returns!$P$10/53*RANDBETWEEN(1,100)/50</f>
        <v>45816.40591667925</v>
      </c>
      <c r="G916" s="14">
        <f ca="1">Profit!$P$10/53*RANDBETWEEN(1,100)/50</f>
        <v>2151925.5208935849</v>
      </c>
    </row>
    <row r="917" spans="1:7" x14ac:dyDescent="0.25">
      <c r="A917" s="7">
        <v>42452</v>
      </c>
      <c r="B917" s="7" t="str">
        <f t="shared" si="63"/>
        <v>2016 - QTR 1</v>
      </c>
      <c r="C917" s="7" t="str">
        <f t="shared" si="64"/>
        <v>2016 - QTR 1 - 3</v>
      </c>
      <c r="D917" s="2" t="s">
        <v>7</v>
      </c>
      <c r="E917" s="15">
        <f t="shared" ca="1" si="62"/>
        <v>9463883.2553328294</v>
      </c>
      <c r="F917" s="14">
        <f ca="1">Returns!$P$10/53*RANDBETWEEN(1,100)/50</f>
        <v>56596.736720603782</v>
      </c>
      <c r="G917" s="14">
        <f ca="1">Profit!$P$10/53*RANDBETWEEN(1,100)/50</f>
        <v>76854.482889056613</v>
      </c>
    </row>
    <row r="918" spans="1:7" x14ac:dyDescent="0.25">
      <c r="A918" s="7">
        <v>42459</v>
      </c>
      <c r="B918" s="7" t="str">
        <f t="shared" si="63"/>
        <v>2016 - QTR 1</v>
      </c>
      <c r="C918" s="7" t="str">
        <f t="shared" si="64"/>
        <v>2016 - QTR 1 - 3</v>
      </c>
      <c r="D918" s="2" t="s">
        <v>7</v>
      </c>
      <c r="E918" s="15">
        <f t="shared" ca="1" si="62"/>
        <v>10539324.534347923</v>
      </c>
      <c r="F918" s="14">
        <f ca="1">Returns!$P$10/53*RANDBETWEEN(1,100)/50</f>
        <v>234472.19498535848</v>
      </c>
      <c r="G918" s="14">
        <f ca="1">Profit!$P$10/53*RANDBETWEEN(1,100)/50</f>
        <v>4303851.0417871699</v>
      </c>
    </row>
    <row r="919" spans="1:7" x14ac:dyDescent="0.25">
      <c r="A919" s="7">
        <v>42466</v>
      </c>
      <c r="B919" s="7" t="str">
        <f t="shared" si="63"/>
        <v>2016 - QTR 2</v>
      </c>
      <c r="C919" s="7" t="str">
        <f t="shared" si="64"/>
        <v>2016 - QTR 2 - 4</v>
      </c>
      <c r="D919" s="2" t="s">
        <v>7</v>
      </c>
      <c r="E919" s="15">
        <f t="shared" ca="1" si="62"/>
        <v>18282501.743256602</v>
      </c>
      <c r="F919" s="14">
        <f ca="1">Returns!$P$10/53*RANDBETWEEN(1,100)/50</f>
        <v>99718.059936301899</v>
      </c>
      <c r="G919" s="14">
        <f ca="1">Profit!$P$10/53*RANDBETWEEN(1,100)/50</f>
        <v>1075962.7604467925</v>
      </c>
    </row>
    <row r="920" spans="1:7" x14ac:dyDescent="0.25">
      <c r="A920" s="7">
        <v>42473</v>
      </c>
      <c r="B920" s="7" t="str">
        <f t="shared" si="63"/>
        <v>2016 - QTR 2</v>
      </c>
      <c r="C920" s="7" t="str">
        <f t="shared" si="64"/>
        <v>2016 - QTR 2 - 4</v>
      </c>
      <c r="D920" s="2" t="s">
        <v>7</v>
      </c>
      <c r="E920" s="15">
        <f t="shared" ca="1" si="62"/>
        <v>9463883.2553328294</v>
      </c>
      <c r="F920" s="14">
        <f ca="1">Returns!$P$10/53*RANDBETWEEN(1,100)/50</f>
        <v>188655.78906867924</v>
      </c>
      <c r="G920" s="14">
        <f ca="1">Profit!$P$10/53*RANDBETWEEN(1,100)/50</f>
        <v>1767653.106448302</v>
      </c>
    </row>
    <row r="921" spans="1:7" x14ac:dyDescent="0.25">
      <c r="A921" s="7">
        <v>42480</v>
      </c>
      <c r="B921" s="7" t="str">
        <f t="shared" si="63"/>
        <v>2016 - QTR 2</v>
      </c>
      <c r="C921" s="7" t="str">
        <f t="shared" si="64"/>
        <v>2016 - QTR 2 - 4</v>
      </c>
      <c r="D921" s="2" t="s">
        <v>7</v>
      </c>
      <c r="E921" s="15">
        <f t="shared" ca="1" si="62"/>
        <v>5377206.3950754711</v>
      </c>
      <c r="F921" s="14">
        <f ca="1">Returns!$P$10/53*RANDBETWEEN(1,100)/50</f>
        <v>83547.563730415102</v>
      </c>
      <c r="G921" s="14">
        <f ca="1">Profit!$P$10/53*RANDBETWEEN(1,100)/50</f>
        <v>2305634.4866716983</v>
      </c>
    </row>
    <row r="922" spans="1:7" x14ac:dyDescent="0.25">
      <c r="A922" s="7">
        <v>42487</v>
      </c>
      <c r="B922" s="7" t="str">
        <f t="shared" si="63"/>
        <v>2016 - QTR 2</v>
      </c>
      <c r="C922" s="7" t="str">
        <f t="shared" si="64"/>
        <v>2016 - QTR 2 - 4</v>
      </c>
      <c r="D922" s="2" t="s">
        <v>7</v>
      </c>
      <c r="E922" s="15">
        <f t="shared" ca="1" si="62"/>
        <v>12475118.836575093</v>
      </c>
      <c r="F922" s="14">
        <f ca="1">Returns!$P$10/53*RANDBETWEEN(1,100)/50</f>
        <v>159009.87935788679</v>
      </c>
      <c r="G922" s="14">
        <f ca="1">Profit!$P$10/53*RANDBETWEEN(1,100)/50</f>
        <v>2613052.4182279245</v>
      </c>
    </row>
    <row r="923" spans="1:7" x14ac:dyDescent="0.25">
      <c r="A923" s="7">
        <v>42494</v>
      </c>
      <c r="B923" s="7" t="str">
        <f t="shared" si="63"/>
        <v>2016 - QTR 2</v>
      </c>
      <c r="C923" s="7" t="str">
        <f t="shared" si="64"/>
        <v>2016 - QTR 2 - 5</v>
      </c>
      <c r="D923" s="2" t="s">
        <v>7</v>
      </c>
      <c r="E923" s="15">
        <f t="shared" ca="1" si="62"/>
        <v>9248794.9995298106</v>
      </c>
      <c r="F923" s="14">
        <f ca="1">Returns!$P$10/53*RANDBETWEEN(1,100)/50</f>
        <v>53901.654019622641</v>
      </c>
      <c r="G923" s="14">
        <f ca="1">Profit!$P$10/53*RANDBETWEEN(1,100)/50</f>
        <v>4611268.9733433966</v>
      </c>
    </row>
    <row r="924" spans="1:7" x14ac:dyDescent="0.25">
      <c r="A924" s="7">
        <v>42501</v>
      </c>
      <c r="B924" s="7" t="str">
        <f t="shared" si="63"/>
        <v>2016 - QTR 2</v>
      </c>
      <c r="C924" s="7" t="str">
        <f t="shared" si="64"/>
        <v>2016 - QTR 2 - 5</v>
      </c>
      <c r="D924" s="2" t="s">
        <v>7</v>
      </c>
      <c r="E924" s="15">
        <f t="shared" ca="1" si="62"/>
        <v>9894059.766938867</v>
      </c>
      <c r="F924" s="14">
        <f ca="1">Returns!$P$10/53*RANDBETWEEN(1,100)/50</f>
        <v>32340.992411773586</v>
      </c>
      <c r="G924" s="14">
        <f ca="1">Profit!$P$10/53*RANDBETWEEN(1,100)/50</f>
        <v>5687231.733790189</v>
      </c>
    </row>
    <row r="925" spans="1:7" x14ac:dyDescent="0.25">
      <c r="A925" s="7">
        <v>42508</v>
      </c>
      <c r="B925" s="7" t="str">
        <f t="shared" si="63"/>
        <v>2016 - QTR 2</v>
      </c>
      <c r="C925" s="7" t="str">
        <f t="shared" si="64"/>
        <v>2016 - QTR 2 - 5</v>
      </c>
      <c r="D925" s="2" t="s">
        <v>7</v>
      </c>
      <c r="E925" s="15">
        <f t="shared" ca="1" si="62"/>
        <v>1935794.3022271695</v>
      </c>
      <c r="F925" s="14">
        <f ca="1">Returns!$P$10/53*RANDBETWEEN(1,100)/50</f>
        <v>191350.87176966039</v>
      </c>
      <c r="G925" s="14">
        <f ca="1">Profit!$P$10/53*RANDBETWEEN(1,100)/50</f>
        <v>1844507.5893373585</v>
      </c>
    </row>
    <row r="926" spans="1:7" x14ac:dyDescent="0.25">
      <c r="A926" s="7">
        <v>42515</v>
      </c>
      <c r="B926" s="7" t="str">
        <f t="shared" si="63"/>
        <v>2016 - QTR 2</v>
      </c>
      <c r="C926" s="7" t="str">
        <f t="shared" si="64"/>
        <v>2016 - QTR 2 - 5</v>
      </c>
      <c r="D926" s="2" t="s">
        <v>7</v>
      </c>
      <c r="E926" s="15">
        <f t="shared" ca="1" si="62"/>
        <v>5377206.3950754711</v>
      </c>
      <c r="F926" s="14">
        <f ca="1">Returns!$P$10/53*RANDBETWEEN(1,100)/50</f>
        <v>99718.059936301899</v>
      </c>
      <c r="G926" s="14">
        <f ca="1">Profit!$P$10/53*RANDBETWEEN(1,100)/50</f>
        <v>3612160.6957856608</v>
      </c>
    </row>
    <row r="927" spans="1:7" x14ac:dyDescent="0.25">
      <c r="A927" s="7">
        <v>42522</v>
      </c>
      <c r="B927" s="7" t="str">
        <f t="shared" si="63"/>
        <v>2016 - QTR 2</v>
      </c>
      <c r="C927" s="7" t="str">
        <f t="shared" si="64"/>
        <v>2016 - QTR 2 - 6</v>
      </c>
      <c r="D927" s="2" t="s">
        <v>7</v>
      </c>
      <c r="E927" s="15">
        <f t="shared" ca="1" si="62"/>
        <v>6667735.929893584</v>
      </c>
      <c r="F927" s="14">
        <f ca="1">Returns!$P$10/53*RANDBETWEEN(1,100)/50</f>
        <v>2695.0827009811323</v>
      </c>
      <c r="G927" s="14">
        <f ca="1">Profit!$P$10/53*RANDBETWEEN(1,100)/50</f>
        <v>768544.82889056613</v>
      </c>
    </row>
    <row r="928" spans="1:7" x14ac:dyDescent="0.25">
      <c r="A928" s="7">
        <v>42529</v>
      </c>
      <c r="B928" s="7" t="str">
        <f t="shared" si="63"/>
        <v>2016 - QTR 2</v>
      </c>
      <c r="C928" s="7" t="str">
        <f t="shared" si="64"/>
        <v>2016 - QTR 2 - 6</v>
      </c>
      <c r="D928" s="2" t="s">
        <v>7</v>
      </c>
      <c r="E928" s="15">
        <f t="shared" ca="1" si="62"/>
        <v>14410913.138802264</v>
      </c>
      <c r="F928" s="14">
        <f ca="1">Returns!$P$10/53*RANDBETWEEN(1,100)/50</f>
        <v>51206.571318641509</v>
      </c>
      <c r="G928" s="14">
        <f ca="1">Profit!$P$10/53*RANDBETWEEN(1,100)/50</f>
        <v>6302067.5969026424</v>
      </c>
    </row>
    <row r="929" spans="1:7" x14ac:dyDescent="0.25">
      <c r="A929" s="7">
        <v>42536</v>
      </c>
      <c r="B929" s="7" t="str">
        <f t="shared" si="63"/>
        <v>2016 - QTR 2</v>
      </c>
      <c r="C929" s="7" t="str">
        <f t="shared" si="64"/>
        <v>2016 - QTR 2 - 6</v>
      </c>
      <c r="D929" s="2" t="s">
        <v>7</v>
      </c>
      <c r="E929" s="15">
        <f t="shared" ca="1" si="62"/>
        <v>4947029.8834694335</v>
      </c>
      <c r="F929" s="14">
        <f ca="1">Returns!$P$10/53*RANDBETWEEN(1,100)/50</f>
        <v>180570.54096573588</v>
      </c>
      <c r="G929" s="14">
        <f ca="1">Profit!$P$10/53*RANDBETWEEN(1,100)/50</f>
        <v>5072395.8706777357</v>
      </c>
    </row>
    <row r="930" spans="1:7" x14ac:dyDescent="0.25">
      <c r="A930" s="7">
        <v>42543</v>
      </c>
      <c r="B930" s="7" t="str">
        <f t="shared" si="63"/>
        <v>2016 - QTR 2</v>
      </c>
      <c r="C930" s="7" t="str">
        <f t="shared" si="64"/>
        <v>2016 - QTR 2 - 6</v>
      </c>
      <c r="D930" s="2" t="s">
        <v>7</v>
      </c>
      <c r="E930" s="15">
        <f t="shared" ca="1" si="62"/>
        <v>20003207.789680753</v>
      </c>
      <c r="F930" s="14">
        <f ca="1">Returns!$P$10/53*RANDBETWEEN(1,100)/50</f>
        <v>185960.70636769812</v>
      </c>
      <c r="G930" s="14">
        <f ca="1">Profit!$P$10/53*RANDBETWEEN(1,100)/50</f>
        <v>3765869.6615637736</v>
      </c>
    </row>
    <row r="931" spans="1:7" x14ac:dyDescent="0.25">
      <c r="A931" s="7">
        <v>42550</v>
      </c>
      <c r="B931" s="7" t="str">
        <f t="shared" si="63"/>
        <v>2016 - QTR 2</v>
      </c>
      <c r="C931" s="7" t="str">
        <f t="shared" si="64"/>
        <v>2016 - QTR 2 - 6</v>
      </c>
      <c r="D931" s="2" t="s">
        <v>7</v>
      </c>
      <c r="E931" s="15">
        <f t="shared" ca="1" si="62"/>
        <v>3656500.3486513202</v>
      </c>
      <c r="F931" s="14">
        <f ca="1">Returns!$P$10/53*RANDBETWEEN(1,100)/50</f>
        <v>51206.571318641509</v>
      </c>
      <c r="G931" s="14">
        <f ca="1">Profit!$P$10/53*RANDBETWEEN(1,100)/50</f>
        <v>7685448.2889056616</v>
      </c>
    </row>
    <row r="932" spans="1:7" x14ac:dyDescent="0.25">
      <c r="A932" s="7">
        <v>42557</v>
      </c>
      <c r="B932" s="7" t="str">
        <f t="shared" si="63"/>
        <v>2016 - QTR 3</v>
      </c>
      <c r="C932" s="7" t="str">
        <f t="shared" si="64"/>
        <v>2016 - QTR 3 - 7</v>
      </c>
      <c r="D932" s="2" t="s">
        <v>7</v>
      </c>
      <c r="E932" s="15">
        <f t="shared" ca="1" si="62"/>
        <v>12905295.34818113</v>
      </c>
      <c r="F932" s="14">
        <f ca="1">Returns!$P$10/53*RANDBETWEEN(1,100)/50</f>
        <v>118583.63884316981</v>
      </c>
      <c r="G932" s="14">
        <f ca="1">Profit!$P$10/53*RANDBETWEEN(1,100)/50</f>
        <v>1921362.0722264154</v>
      </c>
    </row>
    <row r="933" spans="1:7" x14ac:dyDescent="0.25">
      <c r="A933" s="7">
        <v>42564</v>
      </c>
      <c r="B933" s="7" t="str">
        <f t="shared" si="63"/>
        <v>2016 - QTR 3</v>
      </c>
      <c r="C933" s="7" t="str">
        <f t="shared" si="64"/>
        <v>2016 - QTR 3 - 7</v>
      </c>
      <c r="D933" s="2" t="s">
        <v>7</v>
      </c>
      <c r="E933" s="15">
        <f t="shared" ca="1" si="62"/>
        <v>18927766.510665659</v>
      </c>
      <c r="F933" s="14">
        <f ca="1">Returns!$P$10/53*RANDBETWEEN(1,100)/50</f>
        <v>129363.96964709435</v>
      </c>
      <c r="G933" s="14">
        <f ca="1">Profit!$P$10/53*RANDBETWEEN(1,100)/50</f>
        <v>230563.44866716981</v>
      </c>
    </row>
    <row r="934" spans="1:7" x14ac:dyDescent="0.25">
      <c r="A934" s="7">
        <v>42571</v>
      </c>
      <c r="B934" s="7" t="str">
        <f t="shared" si="63"/>
        <v>2016 - QTR 3</v>
      </c>
      <c r="C934" s="7" t="str">
        <f t="shared" si="64"/>
        <v>2016 - QTR 3 - 7</v>
      </c>
      <c r="D934" s="2" t="s">
        <v>7</v>
      </c>
      <c r="E934" s="15">
        <f t="shared" ca="1" si="62"/>
        <v>4086676.8602573578</v>
      </c>
      <c r="F934" s="14">
        <f ca="1">Returns!$P$10/53*RANDBETWEEN(1,100)/50</f>
        <v>35036.075112754719</v>
      </c>
      <c r="G934" s="14">
        <f ca="1">Profit!$P$10/53*RANDBETWEEN(1,100)/50</f>
        <v>7224321.3915713215</v>
      </c>
    </row>
    <row r="935" spans="1:7" x14ac:dyDescent="0.25">
      <c r="A935" s="7">
        <v>42578</v>
      </c>
      <c r="B935" s="7" t="str">
        <f t="shared" si="63"/>
        <v>2016 - QTR 3</v>
      </c>
      <c r="C935" s="7" t="str">
        <f t="shared" si="64"/>
        <v>2016 - QTR 3 - 7</v>
      </c>
      <c r="D935" s="2" t="s">
        <v>7</v>
      </c>
      <c r="E935" s="15">
        <f t="shared" ca="1" si="62"/>
        <v>1075441.2790150943</v>
      </c>
      <c r="F935" s="14">
        <f ca="1">Returns!$P$10/53*RANDBETWEEN(1,100)/50</f>
        <v>175180.37556377359</v>
      </c>
      <c r="G935" s="14">
        <f ca="1">Profit!$P$10/53*RANDBETWEEN(1,100)/50</f>
        <v>5456668.2851230195</v>
      </c>
    </row>
    <row r="936" spans="1:7" x14ac:dyDescent="0.25">
      <c r="A936" s="7">
        <v>42585</v>
      </c>
      <c r="B936" s="7" t="str">
        <f t="shared" si="63"/>
        <v>2016 - QTR 3</v>
      </c>
      <c r="C936" s="7" t="str">
        <f t="shared" si="64"/>
        <v>2016 - QTR 3 - 8</v>
      </c>
      <c r="D936" s="2" t="s">
        <v>7</v>
      </c>
      <c r="E936" s="15">
        <f t="shared" ca="1" si="62"/>
        <v>16346707.441029431</v>
      </c>
      <c r="F936" s="14">
        <f ca="1">Returns!$P$10/53*RANDBETWEEN(1,100)/50</f>
        <v>229082.02958339624</v>
      </c>
      <c r="G936" s="14">
        <f ca="1">Profit!$P$10/53*RANDBETWEEN(1,100)/50</f>
        <v>5764086.2166792452</v>
      </c>
    </row>
    <row r="937" spans="1:7" x14ac:dyDescent="0.25">
      <c r="A937" s="7">
        <v>42592</v>
      </c>
      <c r="B937" s="7" t="str">
        <f t="shared" si="63"/>
        <v>2016 - QTR 3</v>
      </c>
      <c r="C937" s="7" t="str">
        <f t="shared" si="64"/>
        <v>2016 - QTR 3 - 8</v>
      </c>
      <c r="D937" s="2" t="s">
        <v>7</v>
      </c>
      <c r="E937" s="15">
        <f t="shared" ca="1" si="62"/>
        <v>10539324.534347923</v>
      </c>
      <c r="F937" s="14">
        <f ca="1">Returns!$P$10/53*RANDBETWEEN(1,100)/50</f>
        <v>215606.61607849057</v>
      </c>
      <c r="G937" s="14">
        <f ca="1">Profit!$P$10/53*RANDBETWEEN(1,100)/50</f>
        <v>6763194.4942369815</v>
      </c>
    </row>
    <row r="938" spans="1:7" x14ac:dyDescent="0.25">
      <c r="A938" s="7">
        <v>42599</v>
      </c>
      <c r="B938" s="7" t="str">
        <f t="shared" si="63"/>
        <v>2016 - QTR 3</v>
      </c>
      <c r="C938" s="7" t="str">
        <f t="shared" si="64"/>
        <v>2016 - QTR 3 - 8</v>
      </c>
      <c r="D938" s="2" t="s">
        <v>7</v>
      </c>
      <c r="E938" s="15">
        <f t="shared" ref="E938:E957" ca="1" si="65">$P$11/53*RANDBETWEEN(1,100)/50</f>
        <v>1505617.7906211319</v>
      </c>
      <c r="F938" s="14">
        <f ca="1">Returns!$P$10/53*RANDBETWEEN(1,100)/50</f>
        <v>99718.059936301899</v>
      </c>
      <c r="G938" s="14">
        <f ca="1">Profit!$P$10/53*RANDBETWEEN(1,100)/50</f>
        <v>2689906.9011169816</v>
      </c>
    </row>
    <row r="939" spans="1:7" x14ac:dyDescent="0.25">
      <c r="A939" s="7">
        <v>42606</v>
      </c>
      <c r="B939" s="7" t="str">
        <f t="shared" si="63"/>
        <v>2016 - QTR 3</v>
      </c>
      <c r="C939" s="7" t="str">
        <f t="shared" si="64"/>
        <v>2016 - QTR 3 - 8</v>
      </c>
      <c r="D939" s="2" t="s">
        <v>7</v>
      </c>
      <c r="E939" s="15">
        <f t="shared" ca="1" si="65"/>
        <v>15916530.929423394</v>
      </c>
      <c r="F939" s="14">
        <f ca="1">Returns!$P$10/53*RANDBETWEEN(1,100)/50</f>
        <v>132059.05234807546</v>
      </c>
      <c r="G939" s="14">
        <f ca="1">Profit!$P$10/53*RANDBETWEEN(1,100)/50</f>
        <v>1306526.2091139622</v>
      </c>
    </row>
    <row r="940" spans="1:7" x14ac:dyDescent="0.25">
      <c r="A940" s="7">
        <v>42613</v>
      </c>
      <c r="B940" s="7" t="str">
        <f t="shared" si="63"/>
        <v>2016 - QTR 3</v>
      </c>
      <c r="C940" s="7" t="str">
        <f t="shared" si="64"/>
        <v>2016 - QTR 3 - 8</v>
      </c>
      <c r="D940" s="2" t="s">
        <v>7</v>
      </c>
      <c r="E940" s="15">
        <f t="shared" ca="1" si="65"/>
        <v>21078649.068695847</v>
      </c>
      <c r="F940" s="14">
        <f ca="1">Returns!$P$10/53*RANDBETWEEN(1,100)/50</f>
        <v>75462.315627471704</v>
      </c>
      <c r="G940" s="14">
        <f ca="1">Profit!$P$10/53*RANDBETWEEN(1,100)/50</f>
        <v>4303851.0417871699</v>
      </c>
    </row>
    <row r="941" spans="1:7" x14ac:dyDescent="0.25">
      <c r="A941" s="7">
        <v>42620</v>
      </c>
      <c r="B941" s="7" t="str">
        <f t="shared" si="63"/>
        <v>2016 - QTR 3</v>
      </c>
      <c r="C941" s="7" t="str">
        <f t="shared" si="64"/>
        <v>2016 - QTR 3 - 9</v>
      </c>
      <c r="D941" s="2" t="s">
        <v>7</v>
      </c>
      <c r="E941" s="15">
        <f t="shared" ca="1" si="65"/>
        <v>7097912.4414996216</v>
      </c>
      <c r="F941" s="14">
        <f ca="1">Returns!$P$10/53*RANDBETWEEN(1,100)/50</f>
        <v>245252.52578928304</v>
      </c>
      <c r="G941" s="14">
        <f ca="1">Profit!$P$10/53*RANDBETWEEN(1,100)/50</f>
        <v>307417.93155622645</v>
      </c>
    </row>
    <row r="942" spans="1:7" x14ac:dyDescent="0.25">
      <c r="A942" s="7">
        <v>42627</v>
      </c>
      <c r="B942" s="7" t="str">
        <f t="shared" si="63"/>
        <v>2016 - QTR 3</v>
      </c>
      <c r="C942" s="7" t="str">
        <f t="shared" si="64"/>
        <v>2016 - QTR 3 - 9</v>
      </c>
      <c r="D942" s="2" t="s">
        <v>7</v>
      </c>
      <c r="E942" s="15">
        <f t="shared" ca="1" si="65"/>
        <v>10324236.278544905</v>
      </c>
      <c r="F942" s="14">
        <f ca="1">Returns!$P$10/53*RANDBETWEEN(1,100)/50</f>
        <v>113193.47344120756</v>
      </c>
      <c r="G942" s="14">
        <f ca="1">Profit!$P$10/53*RANDBETWEEN(1,100)/50</f>
        <v>5379813.8022339633</v>
      </c>
    </row>
    <row r="943" spans="1:7" x14ac:dyDescent="0.25">
      <c r="A943" s="7">
        <v>42634</v>
      </c>
      <c r="B943" s="7" t="str">
        <f t="shared" si="63"/>
        <v>2016 - QTR 3</v>
      </c>
      <c r="C943" s="7" t="str">
        <f t="shared" si="64"/>
        <v>2016 - QTR 3 - 9</v>
      </c>
      <c r="D943" s="2" t="s">
        <v>7</v>
      </c>
      <c r="E943" s="15">
        <f t="shared" ca="1" si="65"/>
        <v>12475118.836575093</v>
      </c>
      <c r="F943" s="14">
        <f ca="1">Returns!$P$10/53*RANDBETWEEN(1,100)/50</f>
        <v>118583.63884316981</v>
      </c>
      <c r="G943" s="14">
        <f ca="1">Profit!$P$10/53*RANDBETWEEN(1,100)/50</f>
        <v>7301175.8744603777</v>
      </c>
    </row>
    <row r="944" spans="1:7" x14ac:dyDescent="0.25">
      <c r="A944" s="7">
        <v>42641</v>
      </c>
      <c r="B944" s="7" t="str">
        <f t="shared" si="63"/>
        <v>2016 - QTR 3</v>
      </c>
      <c r="C944" s="7" t="str">
        <f t="shared" si="64"/>
        <v>2016 - QTR 3 - 9</v>
      </c>
      <c r="D944" s="2" t="s">
        <v>7</v>
      </c>
      <c r="E944" s="15">
        <f t="shared" ca="1" si="65"/>
        <v>5162118.1392724523</v>
      </c>
      <c r="F944" s="14">
        <f ca="1">Returns!$P$10/53*RANDBETWEEN(1,100)/50</f>
        <v>32340.992411773586</v>
      </c>
      <c r="G944" s="14">
        <f ca="1">Profit!$P$10/53*RANDBETWEEN(1,100)/50</f>
        <v>2613052.4182279245</v>
      </c>
    </row>
    <row r="945" spans="1:7" x14ac:dyDescent="0.25">
      <c r="A945" s="7">
        <v>42648</v>
      </c>
      <c r="B945" s="7" t="str">
        <f t="shared" si="63"/>
        <v>2016 - QTR 4</v>
      </c>
      <c r="C945" s="7" t="str">
        <f t="shared" si="64"/>
        <v>2016 - QTR 4 - 10</v>
      </c>
      <c r="D945" s="2" t="s">
        <v>7</v>
      </c>
      <c r="E945" s="15">
        <f t="shared" ca="1" si="65"/>
        <v>12260030.580772074</v>
      </c>
      <c r="F945" s="14">
        <f ca="1">Returns!$P$10/53*RANDBETWEEN(1,100)/50</f>
        <v>110498.39074022642</v>
      </c>
      <c r="G945" s="14">
        <f ca="1">Profit!$P$10/53*RANDBETWEEN(1,100)/50</f>
        <v>6071504.1482354729</v>
      </c>
    </row>
    <row r="946" spans="1:7" x14ac:dyDescent="0.25">
      <c r="A946" s="7">
        <v>42655</v>
      </c>
      <c r="B946" s="7" t="str">
        <f t="shared" si="63"/>
        <v>2016 - QTR 4</v>
      </c>
      <c r="C946" s="7" t="str">
        <f t="shared" si="64"/>
        <v>2016 - QTR 4 - 10</v>
      </c>
      <c r="D946" s="2" t="s">
        <v>7</v>
      </c>
      <c r="E946" s="15">
        <f t="shared" ca="1" si="65"/>
        <v>12044942.324969055</v>
      </c>
      <c r="F946" s="14">
        <f ca="1">Returns!$P$10/53*RANDBETWEEN(1,100)/50</f>
        <v>175180.37556377359</v>
      </c>
      <c r="G946" s="14">
        <f ca="1">Profit!$P$10/53*RANDBETWEEN(1,100)/50</f>
        <v>5302959.3193449052</v>
      </c>
    </row>
    <row r="947" spans="1:7" x14ac:dyDescent="0.25">
      <c r="A947" s="7">
        <v>42662</v>
      </c>
      <c r="B947" s="7" t="str">
        <f t="shared" si="63"/>
        <v>2016 - QTR 4</v>
      </c>
      <c r="C947" s="7" t="str">
        <f t="shared" si="64"/>
        <v>2016 - QTR 4 - 10</v>
      </c>
      <c r="D947" s="2" t="s">
        <v>7</v>
      </c>
      <c r="E947" s="15">
        <f t="shared" ca="1" si="65"/>
        <v>9033706.7437267918</v>
      </c>
      <c r="F947" s="14">
        <f ca="1">Returns!$P$10/53*RANDBETWEEN(1,100)/50</f>
        <v>164400.04475984906</v>
      </c>
      <c r="G947" s="14">
        <f ca="1">Profit!$P$10/53*RANDBETWEEN(1,100)/50</f>
        <v>7378030.3573494339</v>
      </c>
    </row>
    <row r="948" spans="1:7" x14ac:dyDescent="0.25">
      <c r="A948" s="7">
        <v>42669</v>
      </c>
      <c r="B948" s="7" t="str">
        <f t="shared" si="63"/>
        <v>2016 - QTR 4</v>
      </c>
      <c r="C948" s="7" t="str">
        <f t="shared" si="64"/>
        <v>2016 - QTR 4 - 10</v>
      </c>
      <c r="D948" s="2" t="s">
        <v>7</v>
      </c>
      <c r="E948" s="15">
        <f t="shared" ca="1" si="65"/>
        <v>10539324.534347923</v>
      </c>
      <c r="F948" s="14">
        <f ca="1">Returns!$P$10/53*RANDBETWEEN(1,100)/50</f>
        <v>37731.157813735852</v>
      </c>
      <c r="G948" s="14">
        <f ca="1">Profit!$P$10/53*RANDBETWEEN(1,100)/50</f>
        <v>7301175.8744603777</v>
      </c>
    </row>
    <row r="949" spans="1:7" x14ac:dyDescent="0.25">
      <c r="A949" s="7">
        <v>42676</v>
      </c>
      <c r="B949" s="7" t="str">
        <f t="shared" si="63"/>
        <v>2016 - QTR 4</v>
      </c>
      <c r="C949" s="7" t="str">
        <f t="shared" si="64"/>
        <v>2016 - QTR 4 - 11</v>
      </c>
      <c r="D949" s="2" t="s">
        <v>7</v>
      </c>
      <c r="E949" s="15">
        <f t="shared" ca="1" si="65"/>
        <v>7528088.9531056592</v>
      </c>
      <c r="F949" s="14">
        <f ca="1">Returns!$P$10/53*RANDBETWEEN(1,100)/50</f>
        <v>196741.03717162265</v>
      </c>
      <c r="G949" s="14">
        <f ca="1">Profit!$P$10/53*RANDBETWEEN(1,100)/50</f>
        <v>1690798.6235592454</v>
      </c>
    </row>
    <row r="950" spans="1:7" x14ac:dyDescent="0.25">
      <c r="A950" s="7">
        <v>42683</v>
      </c>
      <c r="B950" s="7" t="str">
        <f t="shared" si="63"/>
        <v>2016 - QTR 4</v>
      </c>
      <c r="C950" s="7" t="str">
        <f t="shared" si="64"/>
        <v>2016 - QTR 4 - 11</v>
      </c>
      <c r="D950" s="2" t="s">
        <v>7</v>
      </c>
      <c r="E950" s="15">
        <f t="shared" ca="1" si="65"/>
        <v>1075441.2790150943</v>
      </c>
      <c r="F950" s="14">
        <f ca="1">Returns!$P$10/53*RANDBETWEEN(1,100)/50</f>
        <v>234472.19498535848</v>
      </c>
      <c r="G950" s="14">
        <f ca="1">Profit!$P$10/53*RANDBETWEEN(1,100)/50</f>
        <v>3919578.627341887</v>
      </c>
    </row>
    <row r="951" spans="1:7" x14ac:dyDescent="0.25">
      <c r="A951" s="7">
        <v>42690</v>
      </c>
      <c r="B951" s="7" t="str">
        <f t="shared" si="63"/>
        <v>2016 - QTR 4</v>
      </c>
      <c r="C951" s="7" t="str">
        <f t="shared" si="64"/>
        <v>2016 - QTR 4 - 11</v>
      </c>
      <c r="D951" s="2" t="s">
        <v>7</v>
      </c>
      <c r="E951" s="15">
        <f t="shared" ca="1" si="65"/>
        <v>19573031.278074715</v>
      </c>
      <c r="F951" s="14">
        <f ca="1">Returns!$P$10/53*RANDBETWEEN(1,100)/50</f>
        <v>183265.623666717</v>
      </c>
      <c r="G951" s="14">
        <f ca="1">Profit!$P$10/53*RANDBETWEEN(1,100)/50</f>
        <v>5687231.733790189</v>
      </c>
    </row>
    <row r="952" spans="1:7" x14ac:dyDescent="0.25">
      <c r="A952" s="7">
        <v>42697</v>
      </c>
      <c r="B952" s="7" t="str">
        <f t="shared" si="63"/>
        <v>2016 - QTR 4</v>
      </c>
      <c r="C952" s="7" t="str">
        <f t="shared" si="64"/>
        <v>2016 - QTR 4 - 11</v>
      </c>
      <c r="D952" s="2" t="s">
        <v>7</v>
      </c>
      <c r="E952" s="15">
        <f t="shared" ca="1" si="65"/>
        <v>21293737.324498866</v>
      </c>
      <c r="F952" s="14">
        <f ca="1">Returns!$P$10/53*RANDBETWEEN(1,100)/50</f>
        <v>5390.1654019622647</v>
      </c>
      <c r="G952" s="14">
        <f ca="1">Profit!$P$10/53*RANDBETWEEN(1,100)/50</f>
        <v>4764977.9391215099</v>
      </c>
    </row>
    <row r="953" spans="1:7" x14ac:dyDescent="0.25">
      <c r="A953" s="7">
        <v>42704</v>
      </c>
      <c r="B953" s="7" t="str">
        <f t="shared" si="63"/>
        <v>2016 - QTR 4</v>
      </c>
      <c r="C953" s="7" t="str">
        <f t="shared" si="64"/>
        <v>2016 - QTR 4 - 11</v>
      </c>
      <c r="D953" s="2" t="s">
        <v>7</v>
      </c>
      <c r="E953" s="15">
        <f t="shared" ca="1" si="65"/>
        <v>11399677.557559999</v>
      </c>
      <c r="F953" s="14">
        <f ca="1">Returns!$P$10/53*RANDBETWEEN(1,100)/50</f>
        <v>72767.232926490571</v>
      </c>
      <c r="G953" s="14">
        <f ca="1">Profit!$P$10/53*RANDBETWEEN(1,100)/50</f>
        <v>5533522.7680120757</v>
      </c>
    </row>
    <row r="954" spans="1:7" x14ac:dyDescent="0.25">
      <c r="A954" s="7">
        <v>42711</v>
      </c>
      <c r="B954" s="7" t="str">
        <f t="shared" si="63"/>
        <v>2016 - QTR 4</v>
      </c>
      <c r="C954" s="7" t="str">
        <f t="shared" si="64"/>
        <v>2016 - QTR 4 - 12</v>
      </c>
      <c r="D954" s="2" t="s">
        <v>7</v>
      </c>
      <c r="E954" s="15">
        <f t="shared" ca="1" si="65"/>
        <v>9033706.7437267918</v>
      </c>
      <c r="F954" s="14">
        <f ca="1">Returns!$P$10/53*RANDBETWEEN(1,100)/50</f>
        <v>253337.77389222645</v>
      </c>
      <c r="G954" s="14">
        <f ca="1">Profit!$P$10/53*RANDBETWEEN(1,100)/50</f>
        <v>6071504.1482354729</v>
      </c>
    </row>
    <row r="955" spans="1:7" x14ac:dyDescent="0.25">
      <c r="A955" s="7">
        <v>42718</v>
      </c>
      <c r="B955" s="7" t="str">
        <f t="shared" si="63"/>
        <v>2016 - QTR 4</v>
      </c>
      <c r="C955" s="7" t="str">
        <f t="shared" si="64"/>
        <v>2016 - QTR 4 - 12</v>
      </c>
      <c r="D955" s="2" t="s">
        <v>7</v>
      </c>
      <c r="E955" s="15">
        <f t="shared" ca="1" si="65"/>
        <v>3226323.8370452826</v>
      </c>
      <c r="F955" s="14">
        <f ca="1">Returns!$P$10/53*RANDBETWEEN(1,100)/50</f>
        <v>123973.80424513208</v>
      </c>
      <c r="G955" s="14">
        <f ca="1">Profit!$P$10/53*RANDBETWEEN(1,100)/50</f>
        <v>7608593.8060166035</v>
      </c>
    </row>
    <row r="956" spans="1:7" x14ac:dyDescent="0.25">
      <c r="A956" s="7">
        <v>42725</v>
      </c>
      <c r="B956" s="7" t="str">
        <f t="shared" si="63"/>
        <v>2016 - QTR 4</v>
      </c>
      <c r="C956" s="7" t="str">
        <f t="shared" si="64"/>
        <v>2016 - QTR 4 - 12</v>
      </c>
      <c r="D956" s="2" t="s">
        <v>7</v>
      </c>
      <c r="E956" s="15">
        <f t="shared" ca="1" si="65"/>
        <v>11184589.30175698</v>
      </c>
      <c r="F956" s="14">
        <f ca="1">Returns!$P$10/53*RANDBETWEEN(1,100)/50</f>
        <v>191350.87176966039</v>
      </c>
      <c r="G956" s="14">
        <f ca="1">Profit!$P$10/53*RANDBETWEEN(1,100)/50</f>
        <v>3842724.1444528308</v>
      </c>
    </row>
    <row r="957" spans="1:7" x14ac:dyDescent="0.25">
      <c r="A957" s="7">
        <v>42732</v>
      </c>
      <c r="B957" s="7" t="str">
        <f t="shared" si="63"/>
        <v>2016 - QTR 4</v>
      </c>
      <c r="C957" s="7" t="str">
        <f t="shared" si="64"/>
        <v>2016 - QTR 4 - 12</v>
      </c>
      <c r="D957" s="2" t="s">
        <v>7</v>
      </c>
      <c r="E957" s="15">
        <f t="shared" ca="1" si="65"/>
        <v>5162118.1392724523</v>
      </c>
      <c r="F957" s="14">
        <f ca="1">Returns!$P$10/53*RANDBETWEEN(1,100)/50</f>
        <v>191350.87176966039</v>
      </c>
      <c r="G957" s="14">
        <f ca="1">Profit!$P$10/53*RANDBETWEEN(1,100)/50</f>
        <v>230563.44866716981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"/>
  <sheetViews>
    <sheetView workbookViewId="0">
      <selection activeCell="A12" sqref="A12"/>
    </sheetView>
  </sheetViews>
  <sheetFormatPr defaultRowHeight="15" x14ac:dyDescent="0.25"/>
  <cols>
    <col min="1" max="1" width="25.42578125" bestFit="1" customWidth="1"/>
    <col min="2" max="15" width="11.85546875" bestFit="1" customWidth="1"/>
  </cols>
  <sheetData>
    <row r="3" spans="1:16" ht="21" x14ac:dyDescent="0.35">
      <c r="A3" s="1" t="s">
        <v>0</v>
      </c>
      <c r="B3" s="6">
        <v>2007</v>
      </c>
      <c r="C3" s="2"/>
      <c r="D3" s="2"/>
      <c r="E3" s="2"/>
      <c r="F3" s="3"/>
      <c r="G3" s="6">
        <v>2008</v>
      </c>
      <c r="H3" s="2"/>
      <c r="I3" s="2"/>
      <c r="J3" s="2"/>
      <c r="K3" s="3"/>
      <c r="L3" s="6">
        <v>2009</v>
      </c>
      <c r="M3" s="2"/>
      <c r="N3" s="2"/>
      <c r="O3" s="2"/>
      <c r="P3" s="3"/>
    </row>
    <row r="4" spans="1:16" x14ac:dyDescent="0.25">
      <c r="A4" s="2"/>
      <c r="B4" s="5" t="s">
        <v>10</v>
      </c>
      <c r="C4" s="5" t="s">
        <v>13</v>
      </c>
      <c r="D4" s="5" t="s">
        <v>14</v>
      </c>
      <c r="E4" s="5" t="s">
        <v>15</v>
      </c>
      <c r="F4" s="4" t="s">
        <v>8</v>
      </c>
      <c r="G4" s="5" t="s">
        <v>11</v>
      </c>
      <c r="H4" s="5" t="s">
        <v>20</v>
      </c>
      <c r="I4" s="5" t="s">
        <v>16</v>
      </c>
      <c r="J4" s="5" t="s">
        <v>17</v>
      </c>
      <c r="K4" s="4" t="s">
        <v>8</v>
      </c>
      <c r="L4" s="5" t="s">
        <v>12</v>
      </c>
      <c r="M4" s="5" t="s">
        <v>21</v>
      </c>
      <c r="N4" s="5" t="s">
        <v>18</v>
      </c>
      <c r="O4" s="5" t="s">
        <v>19</v>
      </c>
      <c r="P4" s="4" t="s">
        <v>8</v>
      </c>
    </row>
    <row r="5" spans="1:16" x14ac:dyDescent="0.25">
      <c r="A5" s="2" t="s">
        <v>2</v>
      </c>
      <c r="B5" s="2">
        <v>6737852.3184000002</v>
      </c>
      <c r="C5" s="2">
        <v>11656124.079200001</v>
      </c>
      <c r="D5" s="2">
        <v>8923525.1381999999</v>
      </c>
      <c r="E5" s="2">
        <v>7023769.983</v>
      </c>
      <c r="F5" s="3">
        <v>30917636.251800001</v>
      </c>
      <c r="G5" s="2">
        <v>7945416.182</v>
      </c>
      <c r="H5" s="2">
        <v>10797691.699999999</v>
      </c>
      <c r="I5" s="2">
        <v>19632061.8774</v>
      </c>
      <c r="J5" s="2">
        <v>9730922.5943</v>
      </c>
      <c r="K5" s="3">
        <v>40353489.390000001</v>
      </c>
      <c r="L5" s="2">
        <v>14866309.512000002</v>
      </c>
      <c r="M5" s="2">
        <v>22125718.75</v>
      </c>
      <c r="N5" s="2">
        <v>19452093.844799999</v>
      </c>
      <c r="O5" s="2">
        <v>28505858.667300001</v>
      </c>
      <c r="P5" s="3">
        <v>79718030.842199996</v>
      </c>
    </row>
    <row r="6" spans="1:16" x14ac:dyDescent="0.25">
      <c r="A6" s="2" t="s">
        <v>3</v>
      </c>
      <c r="B6" s="2">
        <v>140402203.07880002</v>
      </c>
      <c r="C6" s="2">
        <v>342061015.29459995</v>
      </c>
      <c r="D6" s="2">
        <v>324523165.83450001</v>
      </c>
      <c r="E6" s="2">
        <v>237677536.66280001</v>
      </c>
      <c r="F6" s="3">
        <v>582539112.14719999</v>
      </c>
      <c r="G6" s="2">
        <v>116711236.58759999</v>
      </c>
      <c r="H6" s="2">
        <v>193688816.70919999</v>
      </c>
      <c r="I6" s="2">
        <v>320238986.96890002</v>
      </c>
      <c r="J6" s="2">
        <v>139022554.80320001</v>
      </c>
      <c r="K6" s="3">
        <v>689666495.85339999</v>
      </c>
      <c r="L6" s="2">
        <v>184943143.75279999</v>
      </c>
      <c r="M6" s="2">
        <v>215075027.42880002</v>
      </c>
      <c r="N6" s="2">
        <v>227363362.6376</v>
      </c>
      <c r="O6" s="2">
        <v>178773245.99680001</v>
      </c>
      <c r="P6" s="3">
        <v>833801469.59360003</v>
      </c>
    </row>
    <row r="7" spans="1:16" x14ac:dyDescent="0.25">
      <c r="A7" s="2" t="s">
        <v>4</v>
      </c>
      <c r="B7" s="2">
        <v>111522744.0864</v>
      </c>
      <c r="C7" s="2">
        <v>72182048.939999998</v>
      </c>
      <c r="D7" s="2">
        <v>100034452.067</v>
      </c>
      <c r="E7" s="2">
        <v>100563961.44</v>
      </c>
      <c r="F7" s="3">
        <v>214138069.56760001</v>
      </c>
      <c r="G7" s="2">
        <v>56864177.7984</v>
      </c>
      <c r="H7" s="2">
        <v>54289052.145199999</v>
      </c>
      <c r="I7" s="2">
        <v>35800715.412799999</v>
      </c>
      <c r="J7" s="2">
        <v>84942594.096000001</v>
      </c>
      <c r="K7" s="3">
        <v>183541406.6566</v>
      </c>
      <c r="L7" s="2">
        <v>81114509.303399995</v>
      </c>
      <c r="M7" s="2">
        <v>98251808.991300002</v>
      </c>
      <c r="N7" s="2">
        <v>87389393.373799995</v>
      </c>
      <c r="O7" s="2">
        <v>56203570.973199993</v>
      </c>
      <c r="P7" s="3">
        <v>171648188.34779999</v>
      </c>
    </row>
    <row r="8" spans="1:16" x14ac:dyDescent="0.25">
      <c r="A8" s="2" t="s">
        <v>5</v>
      </c>
      <c r="B8" s="2">
        <v>365373035.1128</v>
      </c>
      <c r="C8" s="2">
        <v>305025455.60249996</v>
      </c>
      <c r="D8" s="2">
        <v>352210921.52500004</v>
      </c>
      <c r="E8" s="2">
        <v>237204723.21000001</v>
      </c>
      <c r="F8" s="3">
        <v>906720674.05140007</v>
      </c>
      <c r="G8" s="2">
        <v>269382677.79839998</v>
      </c>
      <c r="H8" s="2">
        <v>342475919.97659999</v>
      </c>
      <c r="I8" s="2">
        <v>275239967.36080003</v>
      </c>
      <c r="J8" s="2">
        <v>421848666.98770005</v>
      </c>
      <c r="K8" s="3">
        <v>984522206.54060006</v>
      </c>
      <c r="L8" s="2">
        <v>133756993.94729999</v>
      </c>
      <c r="M8" s="2">
        <v>343530891.583</v>
      </c>
      <c r="N8" s="2">
        <v>341885415.77819997</v>
      </c>
      <c r="O8" s="2">
        <v>270203233.03849995</v>
      </c>
      <c r="P8" s="3">
        <v>1481238552.8056002</v>
      </c>
    </row>
    <row r="9" spans="1:16" x14ac:dyDescent="0.25">
      <c r="A9" s="2" t="s">
        <v>6</v>
      </c>
      <c r="B9" s="2">
        <v>13726305.791999999</v>
      </c>
      <c r="C9" s="2">
        <v>24856583.1756</v>
      </c>
      <c r="D9" s="2">
        <v>13798008.439200001</v>
      </c>
      <c r="E9" s="2">
        <v>23392330.745100003</v>
      </c>
      <c r="F9" s="3">
        <v>86849678.945999995</v>
      </c>
      <c r="G9" s="2">
        <v>10666340.840700001</v>
      </c>
      <c r="H9" s="2">
        <v>7671487.9197999993</v>
      </c>
      <c r="I9" s="2">
        <v>8400874.5409999993</v>
      </c>
      <c r="J9" s="2">
        <v>16333391.860399999</v>
      </c>
      <c r="K9" s="3">
        <v>33031470.396699999</v>
      </c>
      <c r="L9" s="2">
        <v>12436983.715499999</v>
      </c>
      <c r="M9" s="2">
        <v>13196284.060500002</v>
      </c>
      <c r="N9" s="2">
        <v>10431059.576000001</v>
      </c>
      <c r="O9" s="2">
        <v>9669635.6469999999</v>
      </c>
      <c r="P9" s="3">
        <v>30916101.837600004</v>
      </c>
    </row>
    <row r="10" spans="1:16" x14ac:dyDescent="0.25">
      <c r="A10" s="2" t="s">
        <v>7</v>
      </c>
      <c r="B10" s="2">
        <v>86507098.135500014</v>
      </c>
      <c r="C10" s="2">
        <v>158576695.57710001</v>
      </c>
      <c r="D10" s="2">
        <v>91561921.721599996</v>
      </c>
      <c r="E10" s="2">
        <v>85690559.506500006</v>
      </c>
      <c r="F10" s="3">
        <v>546860656.02420008</v>
      </c>
      <c r="G10" s="2">
        <v>98613970.35360001</v>
      </c>
      <c r="H10" s="2">
        <v>143525700.9901</v>
      </c>
      <c r="I10" s="2">
        <v>164727280.28760001</v>
      </c>
      <c r="J10" s="2">
        <v>105408212.32730001</v>
      </c>
      <c r="K10" s="3">
        <v>456750635.03299999</v>
      </c>
      <c r="L10" s="2">
        <v>80876701.119199991</v>
      </c>
      <c r="M10" s="2">
        <v>127630037.53440002</v>
      </c>
      <c r="N10" s="2">
        <v>174008433.82160002</v>
      </c>
      <c r="O10" s="2">
        <v>163873712.54010001</v>
      </c>
      <c r="P10" s="3">
        <v>569983877.8779999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"/>
  <sheetViews>
    <sheetView topLeftCell="E1" workbookViewId="0">
      <selection activeCell="M5" sqref="M5"/>
    </sheetView>
  </sheetViews>
  <sheetFormatPr defaultRowHeight="15" x14ac:dyDescent="0.25"/>
  <cols>
    <col min="1" max="1" width="25.42578125" bestFit="1" customWidth="1"/>
    <col min="2" max="16" width="11.85546875" bestFit="1" customWidth="1"/>
  </cols>
  <sheetData>
    <row r="3" spans="1:16" ht="21" x14ac:dyDescent="0.35">
      <c r="A3" s="1" t="s">
        <v>9</v>
      </c>
      <c r="B3" s="6">
        <v>2007</v>
      </c>
      <c r="C3" s="2"/>
      <c r="D3" s="2"/>
      <c r="E3" s="2"/>
      <c r="F3" s="3"/>
      <c r="G3" s="6">
        <v>2008</v>
      </c>
      <c r="H3" s="2"/>
      <c r="I3" s="2"/>
      <c r="J3" s="2"/>
      <c r="K3" s="3"/>
      <c r="L3" s="6">
        <v>2009</v>
      </c>
      <c r="M3" s="2"/>
      <c r="N3" s="2"/>
      <c r="O3" s="2"/>
      <c r="P3" s="3"/>
    </row>
    <row r="4" spans="1:16" x14ac:dyDescent="0.25">
      <c r="A4" s="2"/>
      <c r="B4" s="5" t="s">
        <v>10</v>
      </c>
      <c r="C4" s="5" t="s">
        <v>13</v>
      </c>
      <c r="D4" s="5" t="s">
        <v>14</v>
      </c>
      <c r="E4" s="5" t="s">
        <v>15</v>
      </c>
      <c r="F4" s="4" t="s">
        <v>8</v>
      </c>
      <c r="G4" s="5" t="s">
        <v>11</v>
      </c>
      <c r="H4" s="5" t="s">
        <v>20</v>
      </c>
      <c r="I4" s="5" t="s">
        <v>16</v>
      </c>
      <c r="J4" s="5" t="s">
        <v>17</v>
      </c>
      <c r="K4" s="4" t="s">
        <v>8</v>
      </c>
      <c r="L4" s="5" t="s">
        <v>12</v>
      </c>
      <c r="M4" s="5" t="s">
        <v>21</v>
      </c>
      <c r="N4" s="5" t="s">
        <v>18</v>
      </c>
      <c r="O4" s="5" t="s">
        <v>19</v>
      </c>
      <c r="P4" s="4" t="s">
        <v>8</v>
      </c>
    </row>
    <row r="5" spans="1:16" x14ac:dyDescent="0.25">
      <c r="A5" s="2" t="s">
        <v>2</v>
      </c>
      <c r="B5" s="2">
        <v>91131.781299999988</v>
      </c>
      <c r="C5" s="2">
        <v>113241.66840000001</v>
      </c>
      <c r="D5" s="2">
        <v>74626.380799999999</v>
      </c>
      <c r="E5" s="2">
        <v>182126.5557</v>
      </c>
      <c r="F5" s="3">
        <v>503005.28740000003</v>
      </c>
      <c r="G5" s="2">
        <v>146608.48139999999</v>
      </c>
      <c r="H5" s="2">
        <v>76607.351200000005</v>
      </c>
      <c r="I5" s="2">
        <v>181707.1208</v>
      </c>
      <c r="J5" s="2">
        <v>222963.23500000002</v>
      </c>
      <c r="K5" s="3">
        <v>638521.26</v>
      </c>
      <c r="L5" s="2">
        <v>98199.494399999996</v>
      </c>
      <c r="M5" s="2">
        <v>175830.48739999998</v>
      </c>
      <c r="N5" s="2">
        <v>206290.82250000001</v>
      </c>
      <c r="O5" s="2">
        <v>207582.133</v>
      </c>
      <c r="P5" s="3">
        <v>536994.98600000003</v>
      </c>
    </row>
    <row r="6" spans="1:16" x14ac:dyDescent="0.25">
      <c r="A6" s="2" t="s">
        <v>3</v>
      </c>
      <c r="B6" s="2">
        <v>3341358.4343999997</v>
      </c>
      <c r="C6" s="2">
        <v>3974033.2004000004</v>
      </c>
      <c r="D6" s="2">
        <v>4056116.523</v>
      </c>
      <c r="E6" s="2">
        <v>4281947.0824000007</v>
      </c>
      <c r="F6" s="3">
        <v>19926440.559999999</v>
      </c>
      <c r="G6" s="2">
        <v>2823566.1847999995</v>
      </c>
      <c r="H6" s="2">
        <v>3930462.63</v>
      </c>
      <c r="I6" s="2">
        <v>2325041.8297999999</v>
      </c>
      <c r="J6" s="2">
        <v>2121133.4106000001</v>
      </c>
      <c r="K6" s="3">
        <v>9394979.3239999991</v>
      </c>
      <c r="L6" s="2">
        <v>1550959.6748000002</v>
      </c>
      <c r="M6" s="2">
        <v>1746203.6053999998</v>
      </c>
      <c r="N6" s="2">
        <v>2128259.7952000001</v>
      </c>
      <c r="O6" s="2">
        <v>2405611.1393999998</v>
      </c>
      <c r="P6" s="3">
        <v>5112735.6971999994</v>
      </c>
    </row>
    <row r="7" spans="1:16" x14ac:dyDescent="0.25">
      <c r="A7" s="2" t="s">
        <v>4</v>
      </c>
      <c r="B7" s="2">
        <v>1105274.6656000002</v>
      </c>
      <c r="C7" s="2">
        <v>970704.04050000012</v>
      </c>
      <c r="D7" s="2">
        <v>1186768.1638</v>
      </c>
      <c r="E7" s="2">
        <v>653792.26199999999</v>
      </c>
      <c r="F7" s="3">
        <v>3525563.6017</v>
      </c>
      <c r="G7" s="2">
        <v>665874.3382</v>
      </c>
      <c r="H7" s="2">
        <v>993362.56949999998</v>
      </c>
      <c r="I7" s="2">
        <v>889110.25560000003</v>
      </c>
      <c r="J7" s="2">
        <v>578380.49739999988</v>
      </c>
      <c r="K7" s="3">
        <v>1803926.4672000001</v>
      </c>
      <c r="L7" s="2">
        <v>825298.58640000003</v>
      </c>
      <c r="M7" s="2">
        <v>472509.31200000003</v>
      </c>
      <c r="N7" s="2">
        <v>606580.25669999991</v>
      </c>
      <c r="O7" s="2">
        <v>746820.86309999996</v>
      </c>
      <c r="P7" s="3">
        <v>3071086.8223999999</v>
      </c>
    </row>
    <row r="8" spans="1:16" x14ac:dyDescent="0.25">
      <c r="A8" s="2" t="s">
        <v>5</v>
      </c>
      <c r="B8" s="2">
        <v>4437335.1770000001</v>
      </c>
      <c r="C8" s="2">
        <v>5142430.9833999993</v>
      </c>
      <c r="D8" s="2">
        <v>3739795.2522000005</v>
      </c>
      <c r="E8" s="2">
        <v>4253949.4410000006</v>
      </c>
      <c r="F8" s="3">
        <v>13354606.334999999</v>
      </c>
      <c r="G8" s="2">
        <v>1757417.4833</v>
      </c>
      <c r="H8" s="2">
        <v>3647705.1450000005</v>
      </c>
      <c r="I8" s="2">
        <v>2614562.6239999998</v>
      </c>
      <c r="J8" s="2">
        <v>2523191.2207999998</v>
      </c>
      <c r="K8" s="3">
        <v>6794784.7317000004</v>
      </c>
      <c r="L8" s="2">
        <v>3352465.2154000001</v>
      </c>
      <c r="M8" s="2">
        <v>2612873.4183999998</v>
      </c>
      <c r="N8" s="2">
        <v>2004217.8030000001</v>
      </c>
      <c r="O8" s="2">
        <v>3635825.4041999993</v>
      </c>
      <c r="P8" s="3">
        <v>16666066.071600001</v>
      </c>
    </row>
    <row r="9" spans="1:16" x14ac:dyDescent="0.25">
      <c r="A9" s="2" t="s">
        <v>6</v>
      </c>
      <c r="B9" s="2">
        <v>278120.61469999998</v>
      </c>
      <c r="C9" s="2">
        <v>344975.05559999996</v>
      </c>
      <c r="D9" s="2">
        <v>210628.8144</v>
      </c>
      <c r="E9" s="2">
        <v>397384.35119999998</v>
      </c>
      <c r="F9" s="3">
        <v>732476.45810000005</v>
      </c>
      <c r="G9" s="2">
        <v>164581.66480000003</v>
      </c>
      <c r="H9" s="2">
        <v>149628.53759999998</v>
      </c>
      <c r="I9" s="2">
        <v>223435.45509999999</v>
      </c>
      <c r="J9" s="2">
        <v>213398.96790000005</v>
      </c>
      <c r="K9" s="3">
        <v>814416.44140000001</v>
      </c>
      <c r="L9" s="2">
        <v>94477.002000000008</v>
      </c>
      <c r="M9" s="2">
        <v>101486.0815</v>
      </c>
      <c r="N9" s="2">
        <v>121927.883</v>
      </c>
      <c r="O9" s="2">
        <v>77516.195399999997</v>
      </c>
      <c r="P9" s="3">
        <v>666294.97900000005</v>
      </c>
    </row>
    <row r="10" spans="1:16" x14ac:dyDescent="0.25">
      <c r="A10" s="2" t="s">
        <v>7</v>
      </c>
      <c r="B10" s="2">
        <v>936290.41740000003</v>
      </c>
      <c r="C10" s="2">
        <v>2373617.0447999998</v>
      </c>
      <c r="D10" s="2">
        <v>1052639.0075999999</v>
      </c>
      <c r="E10" s="2">
        <v>840358.68629999994</v>
      </c>
      <c r="F10" s="3">
        <v>6236959.4549000002</v>
      </c>
      <c r="G10" s="2">
        <v>699694.44720000017</v>
      </c>
      <c r="H10" s="2">
        <v>1673624.503</v>
      </c>
      <c r="I10" s="2">
        <v>989541.10860000004</v>
      </c>
      <c r="J10" s="2">
        <v>1911160.5630000001</v>
      </c>
      <c r="K10" s="3">
        <v>3551441.3172000004</v>
      </c>
      <c r="L10" s="2">
        <v>794548.58399999992</v>
      </c>
      <c r="M10" s="2">
        <v>2014412.9053</v>
      </c>
      <c r="N10" s="2">
        <v>818289.60599999991</v>
      </c>
      <c r="O10" s="2">
        <v>789007.31519999995</v>
      </c>
      <c r="P10" s="3">
        <v>7141969.1576000005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"/>
  <sheetViews>
    <sheetView topLeftCell="E1" workbookViewId="0">
      <selection activeCell="M5" sqref="M5"/>
    </sheetView>
  </sheetViews>
  <sheetFormatPr defaultRowHeight="15" x14ac:dyDescent="0.25"/>
  <cols>
    <col min="1" max="1" width="25.42578125" bestFit="1" customWidth="1"/>
    <col min="2" max="16" width="11.85546875" bestFit="1" customWidth="1"/>
  </cols>
  <sheetData>
    <row r="3" spans="1:16" ht="21" x14ac:dyDescent="0.35">
      <c r="A3" s="1" t="s">
        <v>1</v>
      </c>
      <c r="B3" s="6">
        <v>2007</v>
      </c>
      <c r="C3" s="2"/>
      <c r="D3" s="2"/>
      <c r="E3" s="2"/>
      <c r="F3" s="3"/>
      <c r="G3" s="6">
        <v>2008</v>
      </c>
      <c r="H3" s="2"/>
      <c r="I3" s="2"/>
      <c r="J3" s="2"/>
      <c r="K3" s="3"/>
      <c r="L3" s="6">
        <v>2009</v>
      </c>
      <c r="M3" s="2"/>
      <c r="N3" s="2"/>
      <c r="O3" s="2"/>
      <c r="P3" s="3"/>
    </row>
    <row r="4" spans="1:16" x14ac:dyDescent="0.25">
      <c r="A4" s="2"/>
      <c r="B4" s="5" t="s">
        <v>10</v>
      </c>
      <c r="C4" s="5" t="s">
        <v>13</v>
      </c>
      <c r="D4" s="5" t="s">
        <v>14</v>
      </c>
      <c r="E4" s="5" t="s">
        <v>15</v>
      </c>
      <c r="F4" s="4" t="s">
        <v>8</v>
      </c>
      <c r="G4" s="5" t="s">
        <v>11</v>
      </c>
      <c r="H4" s="5" t="s">
        <v>20</v>
      </c>
      <c r="I4" s="5" t="s">
        <v>16</v>
      </c>
      <c r="J4" s="5" t="s">
        <v>17</v>
      </c>
      <c r="K4" s="4" t="s">
        <v>8</v>
      </c>
      <c r="L4" s="5" t="s">
        <v>12</v>
      </c>
      <c r="M4" s="5" t="s">
        <v>21</v>
      </c>
      <c r="N4" s="5" t="s">
        <v>18</v>
      </c>
      <c r="O4" s="5" t="s">
        <v>19</v>
      </c>
      <c r="P4" s="4" t="s">
        <v>8</v>
      </c>
    </row>
    <row r="5" spans="1:16" x14ac:dyDescent="0.25">
      <c r="A5" s="2" t="s">
        <v>2</v>
      </c>
      <c r="B5" s="2">
        <v>3512052.0820000004</v>
      </c>
      <c r="C5" s="2">
        <v>5755917.9172</v>
      </c>
      <c r="D5" s="2">
        <v>4023730.4744000002</v>
      </c>
      <c r="E5" s="2">
        <v>4316721.7969000004</v>
      </c>
      <c r="F5" s="3">
        <v>10058709.2818</v>
      </c>
      <c r="G5" s="2">
        <v>5668196.3067999994</v>
      </c>
      <c r="H5" s="2">
        <v>5768207.7908999994</v>
      </c>
      <c r="I5" s="2">
        <v>5102629.9118999997</v>
      </c>
      <c r="J5" s="2">
        <v>14059012.879000001</v>
      </c>
      <c r="K5" s="3">
        <v>30062010.677999999</v>
      </c>
      <c r="L5" s="2">
        <v>10770485.754000001</v>
      </c>
      <c r="M5" s="2">
        <v>8040313.1343999999</v>
      </c>
      <c r="N5" s="2">
        <v>11472699.4615</v>
      </c>
      <c r="O5" s="2">
        <v>8567969.8880000003</v>
      </c>
      <c r="P5" s="3">
        <v>48417298.425000004</v>
      </c>
    </row>
    <row r="6" spans="1:16" x14ac:dyDescent="0.25">
      <c r="A6" s="2" t="s">
        <v>3</v>
      </c>
      <c r="B6" s="2">
        <v>71567063.178599998</v>
      </c>
      <c r="C6" s="2">
        <v>85952593.158899993</v>
      </c>
      <c r="D6" s="2">
        <v>164260817.19320002</v>
      </c>
      <c r="E6" s="2">
        <v>200320168.4928</v>
      </c>
      <c r="F6" s="3">
        <v>759402649.84199989</v>
      </c>
      <c r="G6" s="2">
        <v>96802326.992399991</v>
      </c>
      <c r="H6" s="2">
        <v>173946129.79799998</v>
      </c>
      <c r="I6" s="2">
        <v>171777938.74650002</v>
      </c>
      <c r="J6" s="2">
        <v>110655007.21440001</v>
      </c>
      <c r="K6" s="3">
        <v>560225421.94079995</v>
      </c>
      <c r="L6" s="2">
        <v>92076345.382400006</v>
      </c>
      <c r="M6" s="2">
        <v>62616629.413800009</v>
      </c>
      <c r="N6" s="2">
        <v>90076999.1303</v>
      </c>
      <c r="O6" s="2">
        <v>117638500.13240001</v>
      </c>
      <c r="P6" s="3">
        <v>502775577.23400003</v>
      </c>
    </row>
    <row r="7" spans="1:16" x14ac:dyDescent="0.25">
      <c r="A7" s="2" t="s">
        <v>4</v>
      </c>
      <c r="B7" s="2">
        <v>31801612.942500003</v>
      </c>
      <c r="C7" s="2">
        <v>39538265.011199996</v>
      </c>
      <c r="D7" s="2">
        <v>45650001.7064</v>
      </c>
      <c r="E7" s="2">
        <v>53805047.2148</v>
      </c>
      <c r="F7" s="3">
        <v>253687956.78750002</v>
      </c>
      <c r="G7" s="2">
        <v>29492433.055199999</v>
      </c>
      <c r="H7" s="2">
        <v>35156144.109000005</v>
      </c>
      <c r="I7" s="2">
        <v>54042666.792399995</v>
      </c>
      <c r="J7" s="2">
        <v>26428143.682400003</v>
      </c>
      <c r="K7" s="3">
        <v>189648015.75980002</v>
      </c>
      <c r="L7" s="2">
        <v>34730801.542100005</v>
      </c>
      <c r="M7" s="2">
        <v>39685770.410999998</v>
      </c>
      <c r="N7" s="2">
        <v>53964854.936999999</v>
      </c>
      <c r="O7" s="2">
        <v>50982787.124899998</v>
      </c>
      <c r="P7" s="3">
        <v>172691993.20979998</v>
      </c>
    </row>
    <row r="8" spans="1:16" x14ac:dyDescent="0.25">
      <c r="A8" s="2" t="s">
        <v>5</v>
      </c>
      <c r="B8" s="2">
        <v>130426738.9243</v>
      </c>
      <c r="C8" s="2">
        <v>227592099.1837</v>
      </c>
      <c r="D8" s="2">
        <v>125767379.36</v>
      </c>
      <c r="E8" s="2">
        <v>122217458.436</v>
      </c>
      <c r="F8" s="3">
        <v>941757829.52049994</v>
      </c>
      <c r="G8" s="2">
        <v>103385895.1991</v>
      </c>
      <c r="H8" s="2">
        <v>97433430.008100003</v>
      </c>
      <c r="I8" s="2">
        <v>172278428.46760002</v>
      </c>
      <c r="J8" s="2">
        <v>140205562.49520001</v>
      </c>
      <c r="K8" s="3">
        <v>320947515.04589999</v>
      </c>
      <c r="L8" s="2">
        <v>144818112.3468</v>
      </c>
      <c r="M8" s="2">
        <v>99319494.133499995</v>
      </c>
      <c r="N8" s="2">
        <v>190803463.704</v>
      </c>
      <c r="O8" s="2">
        <v>124054284.7128</v>
      </c>
      <c r="P8" s="3">
        <v>329011291.09260005</v>
      </c>
    </row>
    <row r="9" spans="1:16" x14ac:dyDescent="0.25">
      <c r="A9" s="2" t="s">
        <v>6</v>
      </c>
      <c r="B9" s="2">
        <v>11169854.286600001</v>
      </c>
      <c r="C9" s="2">
        <v>16856329.649999999</v>
      </c>
      <c r="D9" s="2">
        <v>7795934.7944</v>
      </c>
      <c r="E9" s="2">
        <v>17207660.2643</v>
      </c>
      <c r="F9" s="3">
        <v>40908086.032899998</v>
      </c>
      <c r="G9" s="2">
        <v>3700430.307</v>
      </c>
      <c r="H9" s="2">
        <v>11555931.139199998</v>
      </c>
      <c r="I9" s="2">
        <v>11377104.959999999</v>
      </c>
      <c r="J9" s="2">
        <v>12495692.0374</v>
      </c>
      <c r="K9" s="3">
        <v>23922511.1798</v>
      </c>
      <c r="L9" s="2">
        <v>7253353.8855000008</v>
      </c>
      <c r="M9" s="2">
        <v>4514512.8832999999</v>
      </c>
      <c r="N9" s="2">
        <v>6487759.6806000005</v>
      </c>
      <c r="O9" s="2">
        <v>2892915.2075999998</v>
      </c>
      <c r="P9" s="3">
        <v>28315642.393600002</v>
      </c>
    </row>
    <row r="10" spans="1:16" x14ac:dyDescent="0.25">
      <c r="A10" s="2" t="s">
        <v>7</v>
      </c>
      <c r="B10" s="2">
        <v>45845295.435000002</v>
      </c>
      <c r="C10" s="2">
        <v>35898291.509999998</v>
      </c>
      <c r="D10" s="2">
        <v>74699094.178199992</v>
      </c>
      <c r="E10" s="2">
        <v>45796001.064000003</v>
      </c>
      <c r="F10" s="3">
        <v>176431487.80919999</v>
      </c>
      <c r="G10" s="2">
        <v>46925860.001400001</v>
      </c>
      <c r="H10" s="2">
        <v>79061444.432999998</v>
      </c>
      <c r="I10" s="2">
        <v>50354054.569200002</v>
      </c>
      <c r="J10" s="2">
        <v>88848565.886999995</v>
      </c>
      <c r="K10" s="3">
        <v>286593004.62100005</v>
      </c>
      <c r="L10" s="2">
        <v>59832903.214000002</v>
      </c>
      <c r="M10" s="2">
        <v>96571651.26730001</v>
      </c>
      <c r="N10" s="2">
        <v>36459949.988799997</v>
      </c>
      <c r="O10" s="2">
        <v>37461013.250400007</v>
      </c>
      <c r="P10" s="3">
        <v>203664379.65600002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0 J z S S t m m / 2 m A A A A + A A A A B I A H A B D b 2 5 m a W c v U G F j a 2 F n Z S 5 4 b W w g o h g A K K A U A A A A A A A A A A A A A A A A A A A A A A A A A A A A h Y 8 x D o I w G E a v Q r r T l p a o I T 9 l c J X E h G h c G 6 z Q C M X Q Y r m b g 0 f y C p I o 6 u b 4 v b z h f Y / b H b K x b Y K r 6 q 3 u T I o i T F G g T N k d t a l S N L h T u E K Z g K 0 s z 7 J S w S Q b m 4 z 2 m K L a u U t C i P c e e 4 6 7 v i K M 0 o g c 8 k 1 R 1 q q V 6 C P r / 3 K o j X X S l A o J 2 L 9 i B M M 8 x j F f M h w t O J A Z Q 6 7 N V 2 F T M a Z A f i C s h 8 Y N v R L K h L s C y D y B v F + I J 1 B L A w Q U A A I A C A B r Q n N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0 J z S S i K R 7 g O A A A A E Q A A A B M A H A B G b 3 J t d W x h c y 9 T Z W N 0 a W 9 u M S 5 t I K I Y A C i g F A A A A A A A A A A A A A A A A A A A A A A A A A A A A C t O T S 7 J z M 9 T C I b Q h t Y A U E s B A i 0 A F A A C A A g A a 0 J z S S t m m / 2 m A A A A + A A A A B I A A A A A A A A A A A A A A A A A A A A A A E N v b m Z p Z y 9 Q Y W N r Y W d l L n h t b F B L A Q I t A B Q A A g A I A G t C c 0 k P y u m r p A A A A O k A A A A T A A A A A A A A A A A A A A A A A P I A A A B b Q 2 9 u d G V u d F 9 U e X B l c 1 0 u e G 1 s U E s B A i 0 A F A A C A A g A a 0 J z S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O Z v g q a I u l D m 4 g 4 s x g a o 2 c A A A A A A g A A A A A A E G Y A A A A B A A A g A A A A s X V i Q m 9 x E O P + k U e 1 C A 3 T o n J W J h G Y U h v T M C 3 o N r w 3 R U Y A A A A A D o A A A A A C A A A g A A A A Y K h W K P b 0 D I 6 S C W B e e Z + S J s Y N g r V Q W V P f f R E e r l o l K 0 1 Q A A A A S J d 9 4 k 5 Z Y C W P V x 3 Q A H L 4 g 2 l V W 7 O V r D v D R D E G g j R x r C 8 s O f b o s L U + I 1 a b d + r C K y E y 2 w u O U 6 b U 3 o l Z 5 9 o l z / f n K s b 0 P p 5 0 o p n 7 3 p W U L S 1 G C U R A A A A A T O d B c p p v G 7 u C 0 5 a + 0 K / M y h O 9 7 G r q + E 8 9 9 M z i 7 6 3 K s m c m R 5 s j h X L v z v s 2 e z z L p N g p 7 R G X I u E X l e A 3 B b d 8 p U i N v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0F4E72DD0F695438C9C458286B9DFA6" ma:contentTypeVersion="12" ma:contentTypeDescription="Skapa ett nytt dokument." ma:contentTypeScope="" ma:versionID="75b99d9fe62484b44c0b77e7d15f1d64">
  <xsd:schema xmlns:xsd="http://www.w3.org/2001/XMLSchema" xmlns:xs="http://www.w3.org/2001/XMLSchema" xmlns:p="http://schemas.microsoft.com/office/2006/metadata/properties" xmlns:ns2="97cb82de-8ec6-407d-8b60-f4d9f602e5a3" xmlns:ns3="06aab6e1-d045-4d21-8f3c-38e1e679a5ce" targetNamespace="http://schemas.microsoft.com/office/2006/metadata/properties" ma:root="true" ma:fieldsID="befcf4da00c8cbd360364d9c04d9cb18" ns2:_="" ns3:_="">
    <xsd:import namespace="97cb82de-8ec6-407d-8b60-f4d9f602e5a3"/>
    <xsd:import namespace="06aab6e1-d045-4d21-8f3c-38e1e679a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b82de-8ec6-407d-8b60-f4d9f602e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ab6e1-d045-4d21-8f3c-38e1e679a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AE71A7-6F24-4FE9-82F3-C042A3A07BB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B0F8AB2-8171-4071-8133-D40750FDFCD2}"/>
</file>

<file path=customXml/itemProps3.xml><?xml version="1.0" encoding="utf-8"?>
<ds:datastoreItem xmlns:ds="http://schemas.openxmlformats.org/officeDocument/2006/customXml" ds:itemID="{E472217E-2772-4413-89A1-5AB31EC146D6}"/>
</file>

<file path=customXml/itemProps4.xml><?xml version="1.0" encoding="utf-8"?>
<ds:datastoreItem xmlns:ds="http://schemas.openxmlformats.org/officeDocument/2006/customXml" ds:itemID="{1943948E-9DAF-4556-BDFF-36F3379577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Sales_Totals</vt:lpstr>
      <vt:lpstr>Returns_Totals</vt:lpstr>
      <vt:lpstr>Profit_Totals</vt:lpstr>
      <vt:lpstr>Data</vt:lpstr>
      <vt:lpstr>OG Data</vt:lpstr>
      <vt:lpstr>Sales</vt:lpstr>
      <vt:lpstr>Returns</vt:lpstr>
      <vt:lpstr>Profit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LearniT!</dc:creator>
  <cp:lastModifiedBy>08-00 Instructor</cp:lastModifiedBy>
  <dcterms:created xsi:type="dcterms:W3CDTF">2016-09-26T19:36:51Z</dcterms:created>
  <dcterms:modified xsi:type="dcterms:W3CDTF">2016-12-01T20:58:59Z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0x01010030F4E72DD0F695438C9C458286B9DFA6</vt:lpwstr>
  </property>
</Properties>
</file>